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225" windowWidth="14430" windowHeight="11700" tabRatio="757" firstSheet="1" activeTab="1"/>
  </bookViews>
  <sheets>
    <sheet name="DATA" sheetId="8" state="hidden" r:id="rId1"/>
    <sheet name="Topline" sheetId="4" r:id="rId2"/>
    <sheet name="MAP" sheetId="3" state="hidden" r:id="rId3"/>
    <sheet name="Markets" sheetId="14" r:id="rId4"/>
    <sheet name="Trends - Pick a Market" sheetId="18" r:id="rId5"/>
    <sheet name="Retailers by REGIONS" sheetId="21" r:id="rId6"/>
    <sheet name="Instructions - Definitions" sheetId="19" r:id="rId7"/>
    <sheet name="LIST" sheetId="13" r:id="rId8"/>
  </sheets>
  <definedNames>
    <definedName name="_xlnm._FilterDatabase" localSheetId="7" hidden="1">LIST!$A$1:$B$49</definedName>
    <definedName name="_xlnm.Print_Area" localSheetId="6">'Instructions - Definitions'!$A$2:$H$42</definedName>
    <definedName name="_xlnm.Print_Area" localSheetId="2">MAP!$A$1:$L$31</definedName>
    <definedName name="_xlnm.Print_Area" localSheetId="3">Markets!$A$1:$L$4442</definedName>
    <definedName name="_xlnm.Print_Area" localSheetId="1">Topline!$A$1:$L$875</definedName>
    <definedName name="_xlnm.Print_Area" localSheetId="4">'Trends - Pick a Market'!$B$4:$AQ$96</definedName>
    <definedName name="_xlnm.Print_Titles" localSheetId="3">Markets!$1:$6</definedName>
    <definedName name="_xlnm.Print_Titles" localSheetId="5">'Retailers by REGIONS'!$1:$1</definedName>
    <definedName name="_xlnm.Print_Titles" localSheetId="1">Topline!$1:$6</definedName>
  </definedNames>
  <calcPr calcId="145621"/>
</workbook>
</file>

<file path=xl/calcChain.xml><?xml version="1.0" encoding="utf-8"?>
<calcChain xmlns="http://schemas.openxmlformats.org/spreadsheetml/2006/main">
  <c r="AQ30" i="18" l="1"/>
  <c r="AP30" i="18"/>
  <c r="AO30" i="18"/>
  <c r="AN30" i="18"/>
  <c r="AQ25" i="18"/>
  <c r="AP25" i="18"/>
  <c r="AO25" i="18"/>
  <c r="AN25" i="18"/>
  <c r="AQ20" i="18"/>
  <c r="AP20" i="18"/>
  <c r="AO20" i="18"/>
  <c r="AN20" i="18"/>
  <c r="AQ15" i="18"/>
  <c r="AP15" i="18"/>
  <c r="AO15" i="18"/>
  <c r="AN15" i="18"/>
  <c r="AQ10" i="18"/>
  <c r="AP10" i="18"/>
  <c r="AO10" i="18"/>
  <c r="AN10" i="18"/>
  <c r="M30" i="18"/>
  <c r="L30" i="18"/>
  <c r="K30" i="18"/>
  <c r="J30" i="18"/>
  <c r="M25" i="18"/>
  <c r="L25" i="18"/>
  <c r="K25" i="18"/>
  <c r="J25" i="18"/>
  <c r="M20" i="18"/>
  <c r="L20" i="18"/>
  <c r="K20" i="18"/>
  <c r="J20" i="18"/>
  <c r="M15" i="18"/>
  <c r="L15" i="18"/>
  <c r="K15" i="18"/>
  <c r="J15" i="18"/>
  <c r="M10" i="18"/>
  <c r="L10" i="18"/>
  <c r="K10" i="18"/>
  <c r="J10" i="18"/>
  <c r="AK30" i="18"/>
  <c r="AJ30" i="18"/>
  <c r="AI30" i="18"/>
  <c r="AH30" i="18"/>
  <c r="AK25" i="18"/>
  <c r="AJ25" i="18"/>
  <c r="AI25" i="18"/>
  <c r="AH25" i="18"/>
  <c r="AK20" i="18"/>
  <c r="AJ20" i="18"/>
  <c r="AI20" i="18"/>
  <c r="AH20" i="18"/>
  <c r="AK15" i="18"/>
  <c r="AJ15" i="18"/>
  <c r="AI15" i="18"/>
  <c r="AH15" i="18"/>
  <c r="AK10" i="18"/>
  <c r="AJ10" i="18"/>
  <c r="AI10" i="18"/>
  <c r="AH10"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Y30" i="18"/>
  <c r="X30" i="18"/>
  <c r="W30" i="18"/>
  <c r="V30" i="18"/>
  <c r="Y25" i="18"/>
  <c r="X25" i="18"/>
  <c r="W25" i="18"/>
  <c r="V25" i="18"/>
  <c r="Y20" i="18"/>
  <c r="X20" i="18"/>
  <c r="W20" i="18"/>
  <c r="V20" i="18"/>
  <c r="V15" i="18"/>
  <c r="W15" i="18"/>
  <c r="X15" i="18"/>
  <c r="Y15" i="18"/>
  <c r="V10" i="18"/>
  <c r="W10" i="18"/>
  <c r="X10" i="18"/>
  <c r="Y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AN8" i="18" l="1"/>
  <c r="AH8" i="18"/>
  <c r="AQ8" i="18"/>
  <c r="M8" i="18"/>
  <c r="AP8" i="18"/>
  <c r="L8" i="18"/>
  <c r="AJ8" i="18"/>
  <c r="AK8" i="18"/>
  <c r="AO8" i="18"/>
  <c r="K8" i="18"/>
  <c r="AI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X8" i="18"/>
  <c r="R8" i="18"/>
  <c r="AE8" i="18"/>
  <c r="Y8" i="18"/>
  <c r="P8" i="18"/>
  <c r="AB8" i="18"/>
  <c r="W8" i="18"/>
  <c r="D8" i="18"/>
  <c r="V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AN23" i="18" l="1"/>
  <c r="J23" i="18"/>
  <c r="AH23" i="18"/>
  <c r="M23" i="18"/>
  <c r="AQ23" i="18"/>
  <c r="AP23" i="18"/>
  <c r="L23" i="18"/>
  <c r="AJ23" i="18"/>
  <c r="AK23" i="18"/>
  <c r="AO23" i="18"/>
  <c r="K23" i="18"/>
  <c r="AI23" i="18"/>
  <c r="AN13" i="18"/>
  <c r="AH13" i="18"/>
  <c r="AQ13" i="18"/>
  <c r="M13" i="18"/>
  <c r="AP13" i="18"/>
  <c r="L13" i="18"/>
  <c r="AJ13" i="18"/>
  <c r="AO13" i="18"/>
  <c r="K13" i="18"/>
  <c r="AI13" i="18"/>
  <c r="J13" i="18"/>
  <c r="AK13" i="18"/>
  <c r="AN28" i="18"/>
  <c r="J28" i="18"/>
  <c r="M28" i="18"/>
  <c r="AK28" i="18"/>
  <c r="AQ28" i="18"/>
  <c r="AP28" i="18"/>
  <c r="L28" i="18"/>
  <c r="AJ28" i="18"/>
  <c r="AO28" i="18"/>
  <c r="K28" i="18"/>
  <c r="AI28" i="18"/>
  <c r="AH28" i="18"/>
  <c r="P62" i="18"/>
  <c r="AN9" i="18"/>
  <c r="J9" i="18"/>
  <c r="AK9" i="18"/>
  <c r="AQ9" i="18"/>
  <c r="AP9" i="18"/>
  <c r="L9" i="18"/>
  <c r="AJ9" i="18"/>
  <c r="M9" i="18"/>
  <c r="AO9" i="18"/>
  <c r="K9" i="18"/>
  <c r="AI9" i="18"/>
  <c r="AH9" i="18"/>
  <c r="AN18" i="18"/>
  <c r="AH18" i="18"/>
  <c r="AK18" i="18"/>
  <c r="AQ18" i="18"/>
  <c r="AP18" i="18"/>
  <c r="L18" i="18"/>
  <c r="AJ18" i="18"/>
  <c r="M18" i="18"/>
  <c r="AO18" i="18"/>
  <c r="K18" i="18"/>
  <c r="AI18" i="18"/>
  <c r="J18"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X13" i="18"/>
  <c r="R13" i="18"/>
  <c r="AE13" i="18"/>
  <c r="V13" i="18"/>
  <c r="S13" i="18"/>
  <c r="E13" i="18"/>
  <c r="AB13" i="18"/>
  <c r="Q13" i="18"/>
  <c r="G13" i="18"/>
  <c r="Y13" i="18"/>
  <c r="P13" i="18"/>
  <c r="W13" i="18"/>
  <c r="D13" i="18"/>
  <c r="F13" i="18"/>
  <c r="AC28" i="18"/>
  <c r="AD28" i="18"/>
  <c r="X28" i="18"/>
  <c r="R28" i="18"/>
  <c r="AE28" i="18"/>
  <c r="Y28" i="18"/>
  <c r="P28" i="18"/>
  <c r="F28" i="18"/>
  <c r="AB28" i="18"/>
  <c r="W28" i="18"/>
  <c r="V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W9" i="18"/>
  <c r="R9" i="18"/>
  <c r="Q9" i="18"/>
  <c r="V9" i="18"/>
  <c r="P9" i="18"/>
  <c r="AE9" i="18"/>
  <c r="X9" i="18"/>
  <c r="AB9" i="18"/>
  <c r="Y9" i="18"/>
  <c r="S9" i="18"/>
  <c r="D38" i="18"/>
  <c r="F38" i="18"/>
  <c r="G38" i="18"/>
  <c r="E38" i="18"/>
  <c r="AC18" i="18"/>
  <c r="AD18" i="18"/>
  <c r="X18" i="18"/>
  <c r="R18" i="18"/>
  <c r="AE18" i="18"/>
  <c r="Y18" i="18"/>
  <c r="P18" i="18"/>
  <c r="E18" i="18"/>
  <c r="D18" i="18"/>
  <c r="AB18" i="18"/>
  <c r="W18" i="18"/>
  <c r="V18" i="18"/>
  <c r="S18" i="18"/>
  <c r="Q18" i="18"/>
  <c r="G18" i="18"/>
  <c r="F18" i="18"/>
  <c r="AC23" i="18"/>
  <c r="AD23" i="18"/>
  <c r="X23" i="18"/>
  <c r="R23" i="18"/>
  <c r="AE23" i="18"/>
  <c r="V23" i="18"/>
  <c r="S23" i="18"/>
  <c r="F23" i="18"/>
  <c r="AB23" i="18"/>
  <c r="Q23" i="18"/>
  <c r="E23" i="18"/>
  <c r="Y23" i="18"/>
  <c r="P23" i="18"/>
  <c r="W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AN14" i="18" l="1"/>
  <c r="J14" i="18"/>
  <c r="AP14" i="18"/>
  <c r="L14" i="18"/>
  <c r="AJ14" i="18"/>
  <c r="AK14" i="18"/>
  <c r="AO14" i="18"/>
  <c r="K14" i="18"/>
  <c r="AI14" i="18"/>
  <c r="AH14" i="18"/>
  <c r="AQ14" i="18"/>
  <c r="M14" i="18"/>
  <c r="AN19" i="18"/>
  <c r="J19" i="18"/>
  <c r="AK19" i="18"/>
  <c r="AP19" i="18"/>
  <c r="L19" i="18"/>
  <c r="AJ19" i="18"/>
  <c r="AO19" i="18"/>
  <c r="K19" i="18"/>
  <c r="AI19" i="18"/>
  <c r="AH19" i="18"/>
  <c r="AQ19" i="18"/>
  <c r="M19" i="18"/>
  <c r="AN29" i="18"/>
  <c r="J29" i="18"/>
  <c r="AH29" i="18"/>
  <c r="AQ29" i="18"/>
  <c r="AP29" i="18"/>
  <c r="L29" i="18"/>
  <c r="AJ29" i="18"/>
  <c r="AO29" i="18"/>
  <c r="K29" i="18"/>
  <c r="AI29" i="18"/>
  <c r="M29" i="18"/>
  <c r="AK29" i="18"/>
  <c r="AN24" i="18"/>
  <c r="J24" i="18"/>
  <c r="AQ24" i="18"/>
  <c r="AP24" i="18"/>
  <c r="L24" i="18"/>
  <c r="AJ24" i="18"/>
  <c r="AO24" i="18"/>
  <c r="K24" i="18"/>
  <c r="AI24" i="18"/>
  <c r="AH24" i="18"/>
  <c r="M24" i="18"/>
  <c r="AK24" i="18"/>
  <c r="M52" i="18"/>
  <c r="AK52" i="18"/>
  <c r="AE52" i="18"/>
  <c r="L52" i="18"/>
  <c r="AJ52" i="18"/>
  <c r="AD52" i="18"/>
  <c r="K52" i="18"/>
  <c r="J52" i="18"/>
  <c r="AH52" i="18"/>
  <c r="AI52" i="18"/>
  <c r="V52" i="18"/>
  <c r="P52" i="18"/>
  <c r="AC14" i="18"/>
  <c r="AC52" i="18"/>
  <c r="Y52" i="18"/>
  <c r="S52" i="18"/>
  <c r="AB52" i="18"/>
  <c r="X52" i="18"/>
  <c r="R52" i="18"/>
  <c r="W52" i="18"/>
  <c r="Q52" i="18"/>
  <c r="AD14" i="18"/>
  <c r="W14" i="18"/>
  <c r="Q14" i="18"/>
  <c r="X14" i="18"/>
  <c r="Y14" i="18"/>
  <c r="P14" i="18"/>
  <c r="AE14" i="18"/>
  <c r="R14" i="18"/>
  <c r="AB14" i="18"/>
  <c r="V14" i="18"/>
  <c r="S14" i="18"/>
  <c r="D14" i="18"/>
  <c r="E34" i="18"/>
  <c r="G34" i="18"/>
  <c r="F34" i="18"/>
  <c r="D34" i="18"/>
  <c r="AC19" i="18"/>
  <c r="AD19" i="18"/>
  <c r="X19" i="18"/>
  <c r="Q19" i="18"/>
  <c r="R19" i="18"/>
  <c r="E19" i="18"/>
  <c r="Y19" i="18"/>
  <c r="S19" i="18"/>
  <c r="AE19" i="18"/>
  <c r="W19" i="18"/>
  <c r="AB19" i="18"/>
  <c r="V19" i="18"/>
  <c r="P19" i="18"/>
  <c r="D19" i="18"/>
  <c r="F19" i="18"/>
  <c r="G19" i="18"/>
  <c r="AC29" i="18"/>
  <c r="W29" i="18"/>
  <c r="AD29" i="18"/>
  <c r="X29" i="18"/>
  <c r="Q29" i="18"/>
  <c r="R29" i="18"/>
  <c r="E29" i="18"/>
  <c r="G29" i="18"/>
  <c r="S29" i="18"/>
  <c r="AE29" i="18"/>
  <c r="Y29" i="18"/>
  <c r="AB29" i="18"/>
  <c r="V29" i="18"/>
  <c r="P29" i="18"/>
  <c r="D29" i="18"/>
  <c r="F29" i="18"/>
  <c r="E39" i="18"/>
  <c r="F39" i="18"/>
  <c r="G39" i="18"/>
  <c r="D39" i="18"/>
  <c r="AC24" i="18"/>
  <c r="AD24" i="18"/>
  <c r="X24" i="18"/>
  <c r="Q24" i="18"/>
  <c r="W24" i="18"/>
  <c r="G24" i="18"/>
  <c r="V24" i="18"/>
  <c r="P24" i="18"/>
  <c r="F24" i="18"/>
  <c r="AE24" i="18"/>
  <c r="R24" i="18"/>
  <c r="AB24" i="18"/>
  <c r="Y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<sst xmlns="http://schemas.openxmlformats.org/spreadsheetml/2006/main" count="24041" uniqueCount="416">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</sst>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59">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4504704</c:v>
                </c:pt>
                <c:pt idx="1">
                  <c:v>1119335</c:v>
                </c:pt>
                <c:pt idx="2">
                  <c:v>702063</c:v>
                </c:pt>
                <c:pt idx="3">
                  <c:v>282205</c:v>
                </c:pt>
                <c:pt idx="4">
                  <c:v>313</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952927</c:v>
                </c:pt>
                <c:pt idx="1">
                  <c:v>335187</c:v>
                </c:pt>
                <c:pt idx="2">
                  <c:v>499855</c:v>
                </c:pt>
                <c:pt idx="3">
                  <c:v>130459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3551777</c:v>
                </c:pt>
                <c:pt idx="1">
                  <c:v>784147</c:v>
                </c:pt>
                <c:pt idx="2">
                  <c:v>202208</c:v>
                </c:pt>
                <c:pt idx="3">
                  <c:v>151746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130024249</c:v>
                </c:pt>
                <c:pt idx="1">
                  <c:v>151793166</c:v>
                </c:pt>
                <c:pt idx="2">
                  <c:v>110766711</c:v>
                </c:pt>
                <c:pt idx="3">
                  <c:v>221146348</c:v>
                </c:pt>
                <c:pt idx="4">
                  <c:v>73883373</c:v>
                </c:pt>
                <c:pt idx="5">
                  <c:v>95198453</c:v>
                </c:pt>
                <c:pt idx="6">
                  <c:v>142337461</c:v>
                </c:pt>
                <c:pt idx="7">
                  <c:v>137213321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T1091"/>
  <sheetViews>
    <sheetView zoomScaleNormal="100" workbookViewId="0">
      <selection activeCell="C15" sqref="C15"/>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41581</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466449</v>
      </c>
      <c r="G7" s="21">
        <v>17440075</v>
      </c>
      <c r="H7" s="15">
        <v>534347</v>
      </c>
      <c r="I7" s="21">
        <v>18288604</v>
      </c>
      <c r="J7" s="15">
        <v>1473989</v>
      </c>
      <c r="K7" s="21">
        <v>58590218</v>
      </c>
      <c r="L7" s="15">
        <v>1554509</v>
      </c>
      <c r="M7" s="21">
        <v>62348069</v>
      </c>
      <c r="N7" s="15">
        <v>3016018</v>
      </c>
      <c r="O7" s="21">
        <v>131229437</v>
      </c>
      <c r="P7" s="15">
        <v>3136860</v>
      </c>
      <c r="Q7" s="21">
        <v>139976184</v>
      </c>
      <c r="R7" s="15">
        <v>6344832</v>
      </c>
      <c r="S7" s="21">
        <v>248776144</v>
      </c>
      <c r="T7" s="15">
        <v>6608620</v>
      </c>
      <c r="U7" s="21">
        <v>267654942</v>
      </c>
      <c r="W7" s="31">
        <f>IF(ISNUMBER((I7-G7)/G7),(I7-G7)/G7,"n/a")</f>
        <v>4.8653976545399033E-2</v>
      </c>
      <c r="X7" s="31">
        <f>IF(ISNUMBER((M7-K7)/K7),(M7-K7)/K7,"n/a")</f>
        <v>6.4137856595788731E-2</v>
      </c>
      <c r="Y7" s="31">
        <f>IF(ISNUMBER((Q7-O7)/O7),(Q7-O7)/O7,"n/a")</f>
        <v>6.6652324356157991E-2</v>
      </c>
      <c r="Z7" s="31">
        <f>IF(ISNUMBER((U7-S7)/S7),(U7-S7)/S7,"n/a")</f>
        <v>7.5886689521162454E-2</v>
      </c>
      <c r="AB7" s="32">
        <f>IF(ISNUMBER(F7/G7),F7/G7,"n/a")</f>
        <v>2.6745813879814163E-2</v>
      </c>
      <c r="AC7" s="32">
        <f>IF(ISNUMBER(H7/I7),H7/I7,"n/a")</f>
        <v>2.9217484286936279E-2</v>
      </c>
      <c r="AD7" s="33">
        <f>IF(ISNUMBER(AC7-AB7),(AC7-AB7)*100,"n/a")</f>
        <v>0.2471670407122116</v>
      </c>
      <c r="AF7" s="32">
        <f>IF(ISNUMBER(J7/K7),J7/K7,"n/a")</f>
        <v>2.5157595419767854E-2</v>
      </c>
      <c r="AG7" s="32">
        <f>IF(ISNUMBER(L7/M7),L7/M7,"n/a")</f>
        <v>2.4932752929364983E-2</v>
      </c>
      <c r="AH7" s="33">
        <f>IF(ISNUMBER(AG7-AF7),(AG7-AF7)*100,"n/a")</f>
        <v>-2.2484249040287049E-2</v>
      </c>
      <c r="AJ7" s="32">
        <f>IF(ISNUMBER(N7/O7),N7/O7,"n/a")</f>
        <v>2.2982785485851014E-2</v>
      </c>
      <c r="AK7" s="32">
        <f>IF(ISNUMBER(P7/Q7),P7/Q7,"n/a")</f>
        <v>2.2409955110649395E-2</v>
      </c>
      <c r="AL7" s="33">
        <f>IF(ISNUMBER(AK7-AJ7),(AK7-AJ7)*100,"n/a")</f>
        <v>-5.7283037520161964E-2</v>
      </c>
      <c r="AN7" s="32">
        <f>IF(ISNUMBER(R7/S7),R7/S7,"n/a")</f>
        <v>2.5504181783603818E-2</v>
      </c>
      <c r="AO7" s="32">
        <f>IF(ISNUMBER(T7/U7),T7/U7,"n/a")</f>
        <v>2.4690820018559569E-2</v>
      </c>
      <c r="AP7" s="33">
        <f>IF(ISNUMBER(AO7-AN7),(AO7-AN7)*100,"n/a")</f>
        <v>-8.1336176504424873E-2</v>
      </c>
    </row>
    <row r="8" spans="1:45" x14ac:dyDescent="0.2">
      <c r="E8" s="14" t="s">
        <v>272</v>
      </c>
      <c r="F8" s="15">
        <v>1034361</v>
      </c>
      <c r="G8" s="21">
        <v>62089742</v>
      </c>
      <c r="H8" s="15">
        <v>1220953</v>
      </c>
      <c r="I8" s="21">
        <v>67335723</v>
      </c>
      <c r="J8" s="15">
        <v>3732517</v>
      </c>
      <c r="K8" s="21">
        <v>211954971</v>
      </c>
      <c r="L8" s="15">
        <v>3977465</v>
      </c>
      <c r="M8" s="21">
        <v>231658440</v>
      </c>
      <c r="N8" s="15">
        <v>7443762</v>
      </c>
      <c r="O8" s="21">
        <v>435112267</v>
      </c>
      <c r="P8" s="15">
        <v>7923538</v>
      </c>
      <c r="Q8" s="21">
        <v>474806180</v>
      </c>
      <c r="R8" s="15">
        <v>15354843</v>
      </c>
      <c r="S8" s="21">
        <v>827572669</v>
      </c>
      <c r="T8" s="15">
        <v>16064273</v>
      </c>
      <c r="U8" s="21">
        <v>905303888</v>
      </c>
      <c r="W8" s="31">
        <f t="shared" ref="W8:W64" si="0">IF(ISNUMBER((I8-G8)/G8),(I8-G8)/G8,"n/a")</f>
        <v>8.4490301151517108E-2</v>
      </c>
      <c r="X8" s="31">
        <f t="shared" ref="X8:X65" si="1">IF(ISNUMBER((M8-K8)/K8),(M8-K8)/K8,"n/a")</f>
        <v>9.296063643631175E-2</v>
      </c>
      <c r="Y8" s="31">
        <f t="shared" ref="Y8:Y65" si="2">IF(ISNUMBER((Q8-O8)/O8),(Q8-O8)/O8,"n/a")</f>
        <v>9.1226830430869002E-2</v>
      </c>
      <c r="Z8" s="31">
        <f t="shared" ref="Z8:Z65" si="3">IF(ISNUMBER((U8-S8)/S8),(U8-S8)/S8,"n/a")</f>
        <v>9.3926759439659557E-2</v>
      </c>
      <c r="AB8" s="32">
        <f t="shared" ref="AB8:AB65" si="4">IF(ISNUMBER(F8/G8),F8/G8,"n/a")</f>
        <v>1.6659128652845748E-2</v>
      </c>
      <c r="AC8" s="32">
        <f t="shared" ref="AC8:AC65" si="5">IF(ISNUMBER(H8/I8),H8/I8,"n/a")</f>
        <v>1.8132321828637676E-2</v>
      </c>
      <c r="AD8" s="33">
        <f t="shared" ref="AD8:AD65" si="6">IF(ISNUMBER(AC8-AB8),(AC8-AB8)*100,"n/a")</f>
        <v>0.14731931757919273</v>
      </c>
      <c r="AF8" s="32">
        <f t="shared" ref="AF8:AF65" si="7">IF(ISNUMBER(J8/K8),J8/K8,"n/a")</f>
        <v>1.7609952634703718E-2</v>
      </c>
      <c r="AG8" s="32">
        <f t="shared" ref="AG8:AG65" si="8">IF(ISNUMBER(L8/M8),L8/M8,"n/a")</f>
        <v>1.7169523372427095E-2</v>
      </c>
      <c r="AH8" s="33">
        <f t="shared" ref="AH8:AH65" si="9">IF(ISNUMBER(AG8-AF8),(AG8-AF8)*100,"n/a")</f>
        <v>-4.4042926227662316E-2</v>
      </c>
      <c r="AJ8" s="32">
        <f t="shared" ref="AJ8:AJ65" si="10">IF(ISNUMBER(N8/O8),N8/O8,"n/a")</f>
        <v>1.7107681314808807E-2</v>
      </c>
      <c r="AK8" s="32">
        <f t="shared" ref="AK8:AK65" si="11">IF(ISNUMBER(P8/Q8),P8/Q8,"n/a")</f>
        <v>1.6687942014571081E-2</v>
      </c>
      <c r="AL8" s="33">
        <f t="shared" ref="AL8:AL65" si="12">IF(ISNUMBER(AK8-AJ8),(AK8-AJ8)*100,"n/a")</f>
        <v>-4.1973930023772588E-2</v>
      </c>
      <c r="AN8" s="32">
        <f t="shared" ref="AN8:AN65" si="13">IF(ISNUMBER(R8/S8),R8/S8,"n/a")</f>
        <v>1.8554072137923636E-2</v>
      </c>
      <c r="AO8" s="32">
        <f t="shared" ref="AO8:AO65" si="14">IF(ISNUMBER(T8/U8),T8/U8,"n/a")</f>
        <v>1.7744619473013905E-2</v>
      </c>
      <c r="AP8" s="33">
        <f t="shared" ref="AP8:AP65" si="15">IF(ISNUMBER(AO8-AN8),(AO8-AN8)*100,"n/a")</f>
        <v>-8.0945266490973014E-2</v>
      </c>
    </row>
    <row r="9" spans="1:45" x14ac:dyDescent="0.2">
      <c r="E9" s="14" t="s">
        <v>273</v>
      </c>
      <c r="F9" s="15">
        <v>2144334</v>
      </c>
      <c r="G9" s="21">
        <v>118334655</v>
      </c>
      <c r="H9" s="15">
        <v>2208331</v>
      </c>
      <c r="I9" s="21">
        <v>126136968</v>
      </c>
      <c r="J9" s="15">
        <v>6787311</v>
      </c>
      <c r="K9" s="21">
        <v>394866453</v>
      </c>
      <c r="L9" s="15">
        <v>6819094</v>
      </c>
      <c r="M9" s="21">
        <v>423652134</v>
      </c>
      <c r="N9" s="15">
        <v>13279485</v>
      </c>
      <c r="O9" s="21">
        <v>830922312</v>
      </c>
      <c r="P9" s="15">
        <v>13245753</v>
      </c>
      <c r="Q9" s="21">
        <v>890643101</v>
      </c>
      <c r="R9" s="15">
        <v>27448359</v>
      </c>
      <c r="S9" s="21">
        <v>1572682933</v>
      </c>
      <c r="T9" s="15">
        <v>27599804</v>
      </c>
      <c r="U9" s="21">
        <v>1699975640</v>
      </c>
      <c r="W9" s="31">
        <f t="shared" si="0"/>
        <v>6.5934303015460688E-2</v>
      </c>
      <c r="X9" s="31">
        <f t="shared" si="1"/>
        <v>7.2899788729330214E-2</v>
      </c>
      <c r="Y9" s="31">
        <f t="shared" si="2"/>
        <v>7.1872891289023424E-2</v>
      </c>
      <c r="Z9" s="31">
        <f t="shared" si="3"/>
        <v>8.0939841292218054E-2</v>
      </c>
      <c r="AB9" s="32">
        <f t="shared" si="4"/>
        <v>1.8120930001443786E-2</v>
      </c>
      <c r="AC9" s="32">
        <f t="shared" si="5"/>
        <v>1.7507405124879805E-2</v>
      </c>
      <c r="AD9" s="33">
        <f t="shared" si="6"/>
        <v>-6.1352487656398183E-2</v>
      </c>
      <c r="AF9" s="32">
        <f t="shared" si="7"/>
        <v>1.7188877273400585E-2</v>
      </c>
      <c r="AG9" s="32">
        <f t="shared" si="8"/>
        <v>1.6095974628089562E-2</v>
      </c>
      <c r="AH9" s="33">
        <f t="shared" si="9"/>
        <v>-0.10929026453110231</v>
      </c>
      <c r="AJ9" s="32">
        <f t="shared" si="10"/>
        <v>1.5981620433367302E-2</v>
      </c>
      <c r="AK9" s="32">
        <f t="shared" si="11"/>
        <v>1.4872122161085487E-2</v>
      </c>
      <c r="AL9" s="33">
        <f t="shared" si="12"/>
        <v>-0.11094982722818156</v>
      </c>
      <c r="AN9" s="32">
        <f t="shared" si="13"/>
        <v>1.7453205871345207E-2</v>
      </c>
      <c r="AO9" s="32">
        <f t="shared" si="14"/>
        <v>1.6235411467425499E-2</v>
      </c>
      <c r="AP9" s="33">
        <f t="shared" si="15"/>
        <v>-0.12177944039197079</v>
      </c>
    </row>
    <row r="10" spans="1:45" x14ac:dyDescent="0.2">
      <c r="E10" s="14" t="s">
        <v>274</v>
      </c>
      <c r="F10" s="15">
        <v>690240</v>
      </c>
      <c r="G10" s="21">
        <v>41199502</v>
      </c>
      <c r="H10" s="15">
        <v>724202</v>
      </c>
      <c r="I10" s="21">
        <v>44377985</v>
      </c>
      <c r="J10" s="15">
        <v>2350573</v>
      </c>
      <c r="K10" s="21">
        <v>140438076</v>
      </c>
      <c r="L10" s="15">
        <v>2409093</v>
      </c>
      <c r="M10" s="21">
        <v>152401000</v>
      </c>
      <c r="N10" s="15">
        <v>4717790</v>
      </c>
      <c r="O10" s="21">
        <v>295900107</v>
      </c>
      <c r="P10" s="15">
        <v>4915300</v>
      </c>
      <c r="Q10" s="21">
        <v>318790557</v>
      </c>
      <c r="R10" s="15">
        <v>9640886</v>
      </c>
      <c r="S10" s="21">
        <v>571882187</v>
      </c>
      <c r="T10" s="15">
        <v>10141519</v>
      </c>
      <c r="U10" s="21">
        <v>612490945</v>
      </c>
      <c r="W10" s="31">
        <f t="shared" si="0"/>
        <v>7.7148578155143727E-2</v>
      </c>
      <c r="X10" s="31">
        <f t="shared" si="1"/>
        <v>8.518291008202078E-2</v>
      </c>
      <c r="Y10" s="31">
        <f t="shared" si="2"/>
        <v>7.7358708085901437E-2</v>
      </c>
      <c r="Z10" s="31">
        <f t="shared" si="3"/>
        <v>7.1008957654419821E-2</v>
      </c>
      <c r="AB10" s="32">
        <f t="shared" si="4"/>
        <v>1.6753600565366056E-2</v>
      </c>
      <c r="AC10" s="32">
        <f t="shared" si="5"/>
        <v>1.6318947333908918E-2</v>
      </c>
      <c r="AD10" s="33">
        <f t="shared" si="6"/>
        <v>-4.346532314571383E-2</v>
      </c>
      <c r="AF10" s="32">
        <f t="shared" si="7"/>
        <v>1.6737433799648465E-2</v>
      </c>
      <c r="AG10" s="32">
        <f t="shared" si="8"/>
        <v>1.5807593126029355E-2</v>
      </c>
      <c r="AH10" s="33">
        <f t="shared" si="9"/>
        <v>-9.2984067361910963E-2</v>
      </c>
      <c r="AJ10" s="32">
        <f t="shared" si="10"/>
        <v>1.5943860405565856E-2</v>
      </c>
      <c r="AK10" s="32">
        <f t="shared" si="11"/>
        <v>1.54185871948522E-2</v>
      </c>
      <c r="AL10" s="33">
        <f t="shared" si="12"/>
        <v>-5.2527321071365631E-2</v>
      </c>
      <c r="AN10" s="32">
        <f t="shared" si="13"/>
        <v>1.6858168026835218E-2</v>
      </c>
      <c r="AO10" s="32">
        <f t="shared" si="14"/>
        <v>1.6557826826321488E-2</v>
      </c>
      <c r="AP10" s="33">
        <f t="shared" si="15"/>
        <v>-3.0034120051372973E-2</v>
      </c>
    </row>
    <row r="11" spans="1:45" x14ac:dyDescent="0.2">
      <c r="E11" s="14" t="s">
        <v>275</v>
      </c>
      <c r="F11" s="15">
        <v>1983425</v>
      </c>
      <c r="G11" s="21">
        <v>87605409</v>
      </c>
      <c r="H11" s="15">
        <v>2052352</v>
      </c>
      <c r="I11" s="21">
        <v>93568891</v>
      </c>
      <c r="J11" s="15">
        <v>6088121</v>
      </c>
      <c r="K11" s="21">
        <v>295756919</v>
      </c>
      <c r="L11" s="15">
        <v>6324416</v>
      </c>
      <c r="M11" s="21">
        <v>320553408</v>
      </c>
      <c r="N11" s="15">
        <v>12038538</v>
      </c>
      <c r="O11" s="21">
        <v>639895041</v>
      </c>
      <c r="P11" s="15">
        <v>12447162</v>
      </c>
      <c r="Q11" s="21">
        <v>692467680</v>
      </c>
      <c r="R11" s="15">
        <v>25283176</v>
      </c>
      <c r="S11" s="21">
        <v>1204746409</v>
      </c>
      <c r="T11" s="15">
        <v>26134562</v>
      </c>
      <c r="U11" s="21">
        <v>1308308872</v>
      </c>
      <c r="W11" s="31">
        <f t="shared" si="0"/>
        <v>6.8072075321285244E-2</v>
      </c>
      <c r="X11" s="31">
        <f t="shared" si="1"/>
        <v>8.3840773983718697E-2</v>
      </c>
      <c r="Y11" s="31">
        <f t="shared" si="2"/>
        <v>8.2158222257578017E-2</v>
      </c>
      <c r="Z11" s="31">
        <f t="shared" si="3"/>
        <v>8.5962043319939868E-2</v>
      </c>
      <c r="AB11" s="32">
        <f t="shared" si="4"/>
        <v>2.2640439929913461E-2</v>
      </c>
      <c r="AC11" s="32">
        <f t="shared" si="5"/>
        <v>2.1934127657877233E-2</v>
      </c>
      <c r="AD11" s="33">
        <f t="shared" si="6"/>
        <v>-7.0631227203622748E-2</v>
      </c>
      <c r="AF11" s="32">
        <f t="shared" si="7"/>
        <v>2.0584881059029426E-2</v>
      </c>
      <c r="AG11" s="32">
        <f t="shared" si="8"/>
        <v>1.9729679492286042E-2</v>
      </c>
      <c r="AH11" s="33">
        <f t="shared" si="9"/>
        <v>-8.5520156674338474E-2</v>
      </c>
      <c r="AJ11" s="32">
        <f t="shared" si="10"/>
        <v>1.8813300976964438E-2</v>
      </c>
      <c r="AK11" s="32">
        <f t="shared" si="11"/>
        <v>1.797508007882765E-2</v>
      </c>
      <c r="AL11" s="33">
        <f t="shared" si="12"/>
        <v>-8.382208981367878E-2</v>
      </c>
      <c r="AN11" s="32">
        <f t="shared" si="13"/>
        <v>2.0986305342869879E-2</v>
      </c>
      <c r="AO11" s="32">
        <f t="shared" si="14"/>
        <v>1.9975834880679461E-2</v>
      </c>
      <c r="AP11" s="33">
        <f t="shared" si="15"/>
        <v>-0.10104704621904173</v>
      </c>
    </row>
    <row r="12" spans="1:45" x14ac:dyDescent="0.2">
      <c r="E12" s="14" t="s">
        <v>276</v>
      </c>
      <c r="F12" s="15">
        <v>841936</v>
      </c>
      <c r="G12" s="21">
        <v>32816425</v>
      </c>
      <c r="H12" s="15">
        <v>855356</v>
      </c>
      <c r="I12" s="21">
        <v>33707021</v>
      </c>
      <c r="J12" s="15">
        <v>2729855</v>
      </c>
      <c r="K12" s="21">
        <v>112607161</v>
      </c>
      <c r="L12" s="15">
        <v>2747406</v>
      </c>
      <c r="M12" s="21">
        <v>116978583</v>
      </c>
      <c r="N12" s="15">
        <v>5659443</v>
      </c>
      <c r="O12" s="21">
        <v>252794468</v>
      </c>
      <c r="P12" s="15">
        <v>5649876</v>
      </c>
      <c r="Q12" s="21">
        <v>264737645</v>
      </c>
      <c r="R12" s="15">
        <v>11785480</v>
      </c>
      <c r="S12" s="21">
        <v>475271084</v>
      </c>
      <c r="T12" s="15">
        <v>12095415</v>
      </c>
      <c r="U12" s="21">
        <v>513927123</v>
      </c>
      <c r="W12" s="31">
        <f t="shared" si="0"/>
        <v>2.7138727024653052E-2</v>
      </c>
      <c r="X12" s="31">
        <f t="shared" si="1"/>
        <v>3.8820106653785547E-2</v>
      </c>
      <c r="Y12" s="31">
        <f t="shared" si="2"/>
        <v>4.7244613754759857E-2</v>
      </c>
      <c r="Z12" s="31">
        <f t="shared" si="3"/>
        <v>8.1334716757142336E-2</v>
      </c>
      <c r="AB12" s="32">
        <f t="shared" si="4"/>
        <v>2.5655932966494675E-2</v>
      </c>
      <c r="AC12" s="32">
        <f t="shared" si="5"/>
        <v>2.5376196846348422E-2</v>
      </c>
      <c r="AD12" s="33">
        <f t="shared" si="6"/>
        <v>-2.7973612014625324E-2</v>
      </c>
      <c r="AF12" s="32">
        <f t="shared" si="7"/>
        <v>2.4242285976821671E-2</v>
      </c>
      <c r="AG12" s="32">
        <f t="shared" si="8"/>
        <v>2.3486401780059174E-2</v>
      </c>
      <c r="AH12" s="33">
        <f t="shared" si="9"/>
        <v>-7.5588419676249699E-2</v>
      </c>
      <c r="AJ12" s="32">
        <f t="shared" si="10"/>
        <v>2.2387527087815863E-2</v>
      </c>
      <c r="AK12" s="32">
        <f t="shared" si="11"/>
        <v>2.1341415196165246E-2</v>
      </c>
      <c r="AL12" s="33">
        <f t="shared" si="12"/>
        <v>-0.10461118916506168</v>
      </c>
      <c r="AN12" s="32">
        <f t="shared" si="13"/>
        <v>2.4797384896237448E-2</v>
      </c>
      <c r="AO12" s="32">
        <f t="shared" si="14"/>
        <v>2.3535272723872173E-2</v>
      </c>
      <c r="AP12" s="33">
        <f t="shared" si="15"/>
        <v>-0.1262112172365274</v>
      </c>
    </row>
    <row r="13" spans="1:45" x14ac:dyDescent="0.2">
      <c r="E13" s="14" t="s">
        <v>277</v>
      </c>
      <c r="F13" s="15">
        <v>513658</v>
      </c>
      <c r="G13" s="21">
        <v>27484388</v>
      </c>
      <c r="H13" s="15">
        <v>493837</v>
      </c>
      <c r="I13" s="21">
        <v>31919739</v>
      </c>
      <c r="J13" s="15">
        <v>1665137</v>
      </c>
      <c r="K13" s="21">
        <v>93774281</v>
      </c>
      <c r="L13" s="15">
        <v>1635946</v>
      </c>
      <c r="M13" s="21">
        <v>106197061</v>
      </c>
      <c r="N13" s="15">
        <v>3392378</v>
      </c>
      <c r="O13" s="21">
        <v>198766143</v>
      </c>
      <c r="P13" s="15">
        <v>3277930</v>
      </c>
      <c r="Q13" s="21">
        <v>219923703</v>
      </c>
      <c r="R13" s="15">
        <v>7044703</v>
      </c>
      <c r="S13" s="21">
        <v>383835042</v>
      </c>
      <c r="T13" s="15">
        <v>6969809</v>
      </c>
      <c r="U13" s="21">
        <v>420677720</v>
      </c>
      <c r="W13" s="31">
        <f t="shared" si="0"/>
        <v>0.16137710615932216</v>
      </c>
      <c r="X13" s="31">
        <f t="shared" si="1"/>
        <v>0.13247534257287455</v>
      </c>
      <c r="Y13" s="31">
        <f t="shared" si="2"/>
        <v>0.10644448637311436</v>
      </c>
      <c r="Z13" s="31">
        <f t="shared" si="3"/>
        <v>9.5985707318510013E-2</v>
      </c>
      <c r="AB13" s="32">
        <f t="shared" si="4"/>
        <v>1.8689082689416259E-2</v>
      </c>
      <c r="AC13" s="32">
        <f t="shared" si="5"/>
        <v>1.5471210463218386E-2</v>
      </c>
      <c r="AD13" s="33">
        <f t="shared" si="6"/>
        <v>-0.32178722261978732</v>
      </c>
      <c r="AF13" s="32">
        <f t="shared" si="7"/>
        <v>1.7756862353335453E-2</v>
      </c>
      <c r="AG13" s="32">
        <f t="shared" si="8"/>
        <v>1.5404814263174383E-2</v>
      </c>
      <c r="AH13" s="33">
        <f t="shared" si="9"/>
        <v>-0.23520480901610702</v>
      </c>
      <c r="AJ13" s="32">
        <f t="shared" si="10"/>
        <v>1.7067182311828629E-2</v>
      </c>
      <c r="AK13" s="32">
        <f t="shared" si="11"/>
        <v>1.4904850888219174E-2</v>
      </c>
      <c r="AL13" s="33">
        <f t="shared" si="12"/>
        <v>-0.21623314236094549</v>
      </c>
      <c r="AN13" s="32">
        <f t="shared" si="13"/>
        <v>1.8353464976238413E-2</v>
      </c>
      <c r="AO13" s="32">
        <f t="shared" si="14"/>
        <v>1.6568048814184881E-2</v>
      </c>
      <c r="AP13" s="33">
        <f t="shared" si="15"/>
        <v>-0.17854161620535319</v>
      </c>
    </row>
    <row r="14" spans="1:45" x14ac:dyDescent="0.2">
      <c r="E14" s="14" t="s">
        <v>278</v>
      </c>
      <c r="F14" s="15">
        <v>1641792</v>
      </c>
      <c r="G14" s="21">
        <v>80899056</v>
      </c>
      <c r="H14" s="15">
        <v>1719932</v>
      </c>
      <c r="I14" s="21">
        <v>84724104</v>
      </c>
      <c r="J14" s="15">
        <v>5279681</v>
      </c>
      <c r="K14" s="21">
        <v>273344538</v>
      </c>
      <c r="L14" s="15">
        <v>5465801</v>
      </c>
      <c r="M14" s="21">
        <v>293286815</v>
      </c>
      <c r="N14" s="15">
        <v>10485382</v>
      </c>
      <c r="O14" s="21">
        <v>590608352</v>
      </c>
      <c r="P14" s="15">
        <v>10983923</v>
      </c>
      <c r="Q14" s="21">
        <v>633246388</v>
      </c>
      <c r="R14" s="15">
        <v>21829209</v>
      </c>
      <c r="S14" s="21">
        <v>1109652318</v>
      </c>
      <c r="T14" s="15">
        <v>22607967</v>
      </c>
      <c r="U14" s="21">
        <v>1203938676</v>
      </c>
      <c r="W14" s="31">
        <f t="shared" si="0"/>
        <v>4.7281738367874158E-2</v>
      </c>
      <c r="X14" s="31">
        <f t="shared" si="1"/>
        <v>7.2956559314896571E-2</v>
      </c>
      <c r="Y14" s="31">
        <f t="shared" si="2"/>
        <v>7.2193418626088107E-2</v>
      </c>
      <c r="Z14" s="31">
        <f t="shared" si="3"/>
        <v>8.4969279539683709E-2</v>
      </c>
      <c r="AB14" s="32">
        <f t="shared" si="4"/>
        <v>2.0294328279924553E-2</v>
      </c>
      <c r="AC14" s="32">
        <f t="shared" si="5"/>
        <v>2.0300385826446745E-2</v>
      </c>
      <c r="AD14" s="33">
        <f t="shared" si="6"/>
        <v>6.0575465221923697E-4</v>
      </c>
      <c r="AF14" s="32">
        <f t="shared" si="7"/>
        <v>1.9315114319203994E-2</v>
      </c>
      <c r="AG14" s="32">
        <f t="shared" si="8"/>
        <v>1.8636367952647309E-2</v>
      </c>
      <c r="AH14" s="33">
        <f t="shared" si="9"/>
        <v>-6.7874636655668522E-2</v>
      </c>
      <c r="AJ14" s="32">
        <f t="shared" si="10"/>
        <v>1.7753528145162432E-2</v>
      </c>
      <c r="AK14" s="32">
        <f t="shared" si="11"/>
        <v>1.734541753122483E-2</v>
      </c>
      <c r="AL14" s="33">
        <f t="shared" si="12"/>
        <v>-4.0811061393760187E-2</v>
      </c>
      <c r="AN14" s="32">
        <f t="shared" si="13"/>
        <v>1.967211589243037E-2</v>
      </c>
      <c r="AO14" s="32">
        <f t="shared" si="14"/>
        <v>1.8778337676727316E-2</v>
      </c>
      <c r="AP14" s="33">
        <f t="shared" si="15"/>
        <v>-8.9377821570305396E-2</v>
      </c>
    </row>
    <row r="15" spans="1:45" x14ac:dyDescent="0.2">
      <c r="E15" s="14" t="s">
        <v>279</v>
      </c>
      <c r="F15" s="15">
        <v>576335</v>
      </c>
      <c r="G15" s="21">
        <v>33730899</v>
      </c>
      <c r="H15" s="15">
        <v>778535</v>
      </c>
      <c r="I15" s="21">
        <v>35892406</v>
      </c>
      <c r="J15" s="15">
        <v>2195198</v>
      </c>
      <c r="K15" s="21">
        <v>115364399</v>
      </c>
      <c r="L15" s="15">
        <v>2575742</v>
      </c>
      <c r="M15" s="21">
        <v>123464896</v>
      </c>
      <c r="N15" s="15">
        <v>4620162</v>
      </c>
      <c r="O15" s="21">
        <v>247065905</v>
      </c>
      <c r="P15" s="15">
        <v>5253957</v>
      </c>
      <c r="Q15" s="21">
        <v>263224213</v>
      </c>
      <c r="R15" s="15">
        <v>9395489</v>
      </c>
      <c r="S15" s="21">
        <v>462369300</v>
      </c>
      <c r="T15" s="15">
        <v>10176915</v>
      </c>
      <c r="U15" s="21">
        <v>497230678</v>
      </c>
      <c r="W15" s="31">
        <f t="shared" si="0"/>
        <v>6.4080918803853998E-2</v>
      </c>
      <c r="X15" s="31">
        <f t="shared" si="1"/>
        <v>7.0216609891930348E-2</v>
      </c>
      <c r="Y15" s="31">
        <f t="shared" si="2"/>
        <v>6.5400800648717602E-2</v>
      </c>
      <c r="Z15" s="31">
        <f t="shared" si="3"/>
        <v>7.5397259290355137E-2</v>
      </c>
      <c r="AB15" s="32">
        <f t="shared" si="4"/>
        <v>1.7086262657867494E-2</v>
      </c>
      <c r="AC15" s="32">
        <f t="shared" si="5"/>
        <v>2.1690799998194604E-2</v>
      </c>
      <c r="AD15" s="33">
        <f t="shared" si="6"/>
        <v>0.46045373403271089</v>
      </c>
      <c r="AF15" s="32">
        <f t="shared" si="7"/>
        <v>1.9028383270995066E-2</v>
      </c>
      <c r="AG15" s="32">
        <f t="shared" si="8"/>
        <v>2.0862140441927721E-2</v>
      </c>
      <c r="AH15" s="33">
        <f t="shared" si="9"/>
        <v>0.18337571709326553</v>
      </c>
      <c r="AJ15" s="32">
        <f t="shared" si="10"/>
        <v>1.8700119710973476E-2</v>
      </c>
      <c r="AK15" s="32">
        <f t="shared" si="11"/>
        <v>1.9960006490740274E-2</v>
      </c>
      <c r="AL15" s="33">
        <f t="shared" si="12"/>
        <v>0.12598867797667979</v>
      </c>
      <c r="AN15" s="32">
        <f t="shared" si="13"/>
        <v>2.0320313221487672E-2</v>
      </c>
      <c r="AO15" s="32">
        <f t="shared" si="14"/>
        <v>2.046719048175865E-2</v>
      </c>
      <c r="AP15" s="33">
        <f t="shared" si="15"/>
        <v>1.468772602709785E-2</v>
      </c>
    </row>
    <row r="16" spans="1:45" x14ac:dyDescent="0.2">
      <c r="E16" s="14" t="s">
        <v>280</v>
      </c>
      <c r="F16" s="15">
        <v>544938</v>
      </c>
      <c r="G16" s="21">
        <v>19730894</v>
      </c>
      <c r="H16" s="15">
        <v>556792</v>
      </c>
      <c r="I16" s="21">
        <v>20529488</v>
      </c>
      <c r="J16" s="15">
        <v>1858086</v>
      </c>
      <c r="K16" s="21">
        <v>66339682</v>
      </c>
      <c r="L16" s="15">
        <v>1819864</v>
      </c>
      <c r="M16" s="21">
        <v>68826831</v>
      </c>
      <c r="N16" s="15">
        <v>3739419</v>
      </c>
      <c r="O16" s="21">
        <v>146012236</v>
      </c>
      <c r="P16" s="15">
        <v>3794599</v>
      </c>
      <c r="Q16" s="21">
        <v>151753437</v>
      </c>
      <c r="R16" s="15">
        <v>7326313</v>
      </c>
      <c r="S16" s="21">
        <v>278608511</v>
      </c>
      <c r="T16" s="15">
        <v>7739084</v>
      </c>
      <c r="U16" s="21">
        <v>292316700</v>
      </c>
      <c r="W16" s="31">
        <f t="shared" si="0"/>
        <v>4.0474293764894788E-2</v>
      </c>
      <c r="X16" s="31">
        <f t="shared" si="1"/>
        <v>3.7491120322222828E-2</v>
      </c>
      <c r="Y16" s="31">
        <f t="shared" si="2"/>
        <v>3.9319999181438463E-2</v>
      </c>
      <c r="Z16" s="31">
        <f t="shared" si="3"/>
        <v>4.9202333951671708E-2</v>
      </c>
      <c r="AB16" s="32">
        <f t="shared" si="4"/>
        <v>2.7618515410401577E-2</v>
      </c>
      <c r="AC16" s="32">
        <f t="shared" si="5"/>
        <v>2.712157263736923E-2</v>
      </c>
      <c r="AD16" s="33">
        <f t="shared" si="6"/>
        <v>-4.9694277303234669E-2</v>
      </c>
      <c r="AF16" s="32">
        <f t="shared" si="7"/>
        <v>2.8008666065055903E-2</v>
      </c>
      <c r="AG16" s="32">
        <f t="shared" si="8"/>
        <v>2.6441199944248487E-2</v>
      </c>
      <c r="AH16" s="33">
        <f t="shared" si="9"/>
        <v>-0.15674661208074162</v>
      </c>
      <c r="AJ16" s="32">
        <f t="shared" si="10"/>
        <v>2.561031254942223E-2</v>
      </c>
      <c r="AK16" s="32">
        <f t="shared" si="11"/>
        <v>2.5005028386935316E-2</v>
      </c>
      <c r="AL16" s="33">
        <f t="shared" si="12"/>
        <v>-6.0528416248691388E-2</v>
      </c>
      <c r="AN16" s="32">
        <f t="shared" si="13"/>
        <v>2.629608468780769E-2</v>
      </c>
      <c r="AO16" s="32">
        <f t="shared" si="14"/>
        <v>2.6474997836250888E-2</v>
      </c>
      <c r="AP16" s="33">
        <f t="shared" si="15"/>
        <v>1.78913148443198E-2</v>
      </c>
    </row>
    <row r="17" spans="5:42" x14ac:dyDescent="0.2">
      <c r="E17" s="14" t="s">
        <v>281</v>
      </c>
      <c r="F17" s="15">
        <v>545765</v>
      </c>
      <c r="G17" s="21">
        <v>23474137</v>
      </c>
      <c r="H17" s="15">
        <v>550854</v>
      </c>
      <c r="I17" s="21">
        <v>24723661</v>
      </c>
      <c r="J17" s="15">
        <v>1787399</v>
      </c>
      <c r="K17" s="21">
        <v>80148876</v>
      </c>
      <c r="L17" s="15">
        <v>1802671</v>
      </c>
      <c r="M17" s="21">
        <v>85339231</v>
      </c>
      <c r="N17" s="15">
        <v>3652713</v>
      </c>
      <c r="O17" s="21">
        <v>175456869</v>
      </c>
      <c r="P17" s="15">
        <v>3718290</v>
      </c>
      <c r="Q17" s="21">
        <v>184679071</v>
      </c>
      <c r="R17" s="15">
        <v>7330438</v>
      </c>
      <c r="S17" s="21">
        <v>331536936</v>
      </c>
      <c r="T17" s="15">
        <v>7672667</v>
      </c>
      <c r="U17" s="21">
        <v>357749660</v>
      </c>
      <c r="W17" s="31">
        <f t="shared" si="0"/>
        <v>5.3229816286749963E-2</v>
      </c>
      <c r="X17" s="31">
        <f t="shared" si="1"/>
        <v>6.4758924379675648E-2</v>
      </c>
      <c r="Y17" s="31">
        <f t="shared" si="2"/>
        <v>5.2561076990379901E-2</v>
      </c>
      <c r="Z17" s="31">
        <f t="shared" si="3"/>
        <v>7.906426450173866E-2</v>
      </c>
      <c r="AB17" s="32">
        <f t="shared" si="4"/>
        <v>2.3249630007697409E-2</v>
      </c>
      <c r="AC17" s="32">
        <f t="shared" si="5"/>
        <v>2.228043816002816E-2</v>
      </c>
      <c r="AD17" s="33">
        <f t="shared" si="6"/>
        <v>-9.6919184766924849E-2</v>
      </c>
      <c r="AF17" s="32">
        <f t="shared" si="7"/>
        <v>2.2300986479211513E-2</v>
      </c>
      <c r="AG17" s="32">
        <f t="shared" si="8"/>
        <v>2.1123590860573842E-2</v>
      </c>
      <c r="AH17" s="33">
        <f t="shared" si="9"/>
        <v>-0.11773956186376701</v>
      </c>
      <c r="AJ17" s="32">
        <f t="shared" si="10"/>
        <v>2.0818295805791451E-2</v>
      </c>
      <c r="AK17" s="32">
        <f t="shared" si="11"/>
        <v>2.0133791987723394E-2</v>
      </c>
      <c r="AL17" s="33">
        <f t="shared" si="12"/>
        <v>-6.8450381806805724E-2</v>
      </c>
      <c r="AN17" s="32">
        <f t="shared" si="13"/>
        <v>2.2110471576536499E-2</v>
      </c>
      <c r="AO17" s="32">
        <f t="shared" si="14"/>
        <v>2.1447028069851975E-2</v>
      </c>
      <c r="AP17" s="33">
        <f t="shared" si="15"/>
        <v>-6.6344350668452387E-2</v>
      </c>
    </row>
    <row r="18" spans="5:42" x14ac:dyDescent="0.2">
      <c r="E18" s="14" t="s">
        <v>282</v>
      </c>
      <c r="F18" s="15">
        <v>1279774</v>
      </c>
      <c r="G18" s="21">
        <v>78703042</v>
      </c>
      <c r="H18" s="15">
        <v>1386326</v>
      </c>
      <c r="I18" s="21">
        <v>84694441</v>
      </c>
      <c r="J18" s="15">
        <v>4389781</v>
      </c>
      <c r="K18" s="21">
        <v>268078567</v>
      </c>
      <c r="L18" s="15">
        <v>4478813</v>
      </c>
      <c r="M18" s="21">
        <v>287757657</v>
      </c>
      <c r="N18" s="15">
        <v>8776127</v>
      </c>
      <c r="O18" s="21">
        <v>548719577</v>
      </c>
      <c r="P18" s="15">
        <v>8890425</v>
      </c>
      <c r="Q18" s="21">
        <v>586289665</v>
      </c>
      <c r="R18" s="15">
        <v>17938237</v>
      </c>
      <c r="S18" s="21">
        <v>1043817595</v>
      </c>
      <c r="T18" s="15">
        <v>18171036</v>
      </c>
      <c r="U18" s="21">
        <v>1119841626</v>
      </c>
      <c r="W18" s="31">
        <f t="shared" si="0"/>
        <v>7.6126650860585537E-2</v>
      </c>
      <c r="X18" s="31">
        <f t="shared" si="1"/>
        <v>7.3407919999811097E-2</v>
      </c>
      <c r="Y18" s="31">
        <f t="shared" si="2"/>
        <v>6.8468648786700753E-2</v>
      </c>
      <c r="Z18" s="31">
        <f t="shared" si="3"/>
        <v>7.2832678203704732E-2</v>
      </c>
      <c r="AB18" s="32">
        <f t="shared" si="4"/>
        <v>1.6260794595461762E-2</v>
      </c>
      <c r="AC18" s="32">
        <f t="shared" si="5"/>
        <v>1.6368559537455356E-2</v>
      </c>
      <c r="AD18" s="33">
        <f t="shared" si="6"/>
        <v>1.0776494199359402E-2</v>
      </c>
      <c r="AF18" s="32">
        <f t="shared" si="7"/>
        <v>1.6374979354466634E-2</v>
      </c>
      <c r="AG18" s="32">
        <f t="shared" si="8"/>
        <v>1.5564531094302036E-2</v>
      </c>
      <c r="AH18" s="33">
        <f t="shared" si="9"/>
        <v>-8.104482601645982E-2</v>
      </c>
      <c r="AJ18" s="32">
        <f t="shared" si="10"/>
        <v>1.5993828847845171E-2</v>
      </c>
      <c r="AK18" s="32">
        <f t="shared" si="11"/>
        <v>1.5163878080641248E-2</v>
      </c>
      <c r="AL18" s="33">
        <f t="shared" si="12"/>
        <v>-8.2995076720392302E-2</v>
      </c>
      <c r="AN18" s="32">
        <f t="shared" si="13"/>
        <v>1.718522190651519E-2</v>
      </c>
      <c r="AO18" s="32">
        <f t="shared" si="14"/>
        <v>1.6226433790379569E-2</v>
      </c>
      <c r="AP18" s="33">
        <f t="shared" si="15"/>
        <v>-9.5878811613562057E-2</v>
      </c>
    </row>
    <row r="19" spans="5:42" x14ac:dyDescent="0.2">
      <c r="E19" s="14" t="s">
        <v>283</v>
      </c>
      <c r="F19" s="15">
        <v>1261825</v>
      </c>
      <c r="G19" s="21">
        <v>56728976</v>
      </c>
      <c r="H19" s="15">
        <v>1341974</v>
      </c>
      <c r="I19" s="21">
        <v>60473895</v>
      </c>
      <c r="J19" s="15">
        <v>4098734</v>
      </c>
      <c r="K19" s="21">
        <v>192075029</v>
      </c>
      <c r="L19" s="15">
        <v>4238496</v>
      </c>
      <c r="M19" s="21">
        <v>206754652</v>
      </c>
      <c r="N19" s="15">
        <v>8119824</v>
      </c>
      <c r="O19" s="21">
        <v>407167142</v>
      </c>
      <c r="P19" s="15">
        <v>8424928</v>
      </c>
      <c r="Q19" s="21">
        <v>440514923</v>
      </c>
      <c r="R19" s="15">
        <v>16420635</v>
      </c>
      <c r="S19" s="21">
        <v>758242709</v>
      </c>
      <c r="T19" s="15">
        <v>17029492</v>
      </c>
      <c r="U19" s="21">
        <v>826381937</v>
      </c>
      <c r="W19" s="31">
        <f t="shared" si="0"/>
        <v>6.6014218201294522E-2</v>
      </c>
      <c r="X19" s="31">
        <f t="shared" si="1"/>
        <v>7.6426504144898502E-2</v>
      </c>
      <c r="Y19" s="31">
        <f t="shared" si="2"/>
        <v>8.1901945319546435E-2</v>
      </c>
      <c r="Z19" s="31">
        <f t="shared" si="3"/>
        <v>8.9864666275346936E-2</v>
      </c>
      <c r="AB19" s="32">
        <f t="shared" si="4"/>
        <v>2.2243042074300796E-2</v>
      </c>
      <c r="AC19" s="32">
        <f t="shared" si="5"/>
        <v>2.2190963555431646E-2</v>
      </c>
      <c r="AD19" s="33">
        <f t="shared" si="6"/>
        <v>-5.2078518869149576E-3</v>
      </c>
      <c r="AF19" s="32">
        <f t="shared" si="7"/>
        <v>2.1339234055250358E-2</v>
      </c>
      <c r="AG19" s="32">
        <f t="shared" si="8"/>
        <v>2.0500123982700034E-2</v>
      </c>
      <c r="AH19" s="33">
        <f t="shared" si="9"/>
        <v>-8.3911007255032394E-2</v>
      </c>
      <c r="AJ19" s="32">
        <f t="shared" si="10"/>
        <v>1.9942237873408753E-2</v>
      </c>
      <c r="AK19" s="32">
        <f t="shared" si="11"/>
        <v>1.9125181827268085E-2</v>
      </c>
      <c r="AL19" s="33">
        <f t="shared" si="12"/>
        <v>-8.1705604614066771E-2</v>
      </c>
      <c r="AN19" s="32">
        <f t="shared" si="13"/>
        <v>2.1656172627965223E-2</v>
      </c>
      <c r="AO19" s="32">
        <f t="shared" si="14"/>
        <v>2.0607289725888576E-2</v>
      </c>
      <c r="AP19" s="33">
        <f t="shared" si="15"/>
        <v>-0.1048882902076647</v>
      </c>
    </row>
    <row r="20" spans="5:42" x14ac:dyDescent="0.2">
      <c r="E20" s="14" t="s">
        <v>284</v>
      </c>
      <c r="F20" s="15">
        <v>1175150</v>
      </c>
      <c r="G20" s="21">
        <v>54647392</v>
      </c>
      <c r="H20" s="15">
        <v>1201241</v>
      </c>
      <c r="I20" s="21">
        <v>55593298</v>
      </c>
      <c r="J20" s="15">
        <v>3725253</v>
      </c>
      <c r="K20" s="21">
        <v>180577326</v>
      </c>
      <c r="L20" s="15">
        <v>3845498</v>
      </c>
      <c r="M20" s="21">
        <v>189141535</v>
      </c>
      <c r="N20" s="15">
        <v>7643316</v>
      </c>
      <c r="O20" s="21">
        <v>400367857</v>
      </c>
      <c r="P20" s="15">
        <v>7939352</v>
      </c>
      <c r="Q20" s="21">
        <v>420340809</v>
      </c>
      <c r="R20" s="15">
        <v>15654838</v>
      </c>
      <c r="S20" s="21">
        <v>751072768</v>
      </c>
      <c r="T20" s="15">
        <v>16147804</v>
      </c>
      <c r="U20" s="21">
        <v>804062010</v>
      </c>
      <c r="W20" s="31">
        <f t="shared" si="0"/>
        <v>1.7309261528894188E-2</v>
      </c>
      <c r="X20" s="31">
        <f t="shared" si="1"/>
        <v>4.7426823675526128E-2</v>
      </c>
      <c r="Y20" s="31">
        <f t="shared" si="2"/>
        <v>4.9886502252352388E-2</v>
      </c>
      <c r="Z20" s="31">
        <f t="shared" si="3"/>
        <v>7.0551408941510185E-2</v>
      </c>
      <c r="AB20" s="32">
        <f t="shared" si="4"/>
        <v>2.1504228417707473E-2</v>
      </c>
      <c r="AC20" s="32">
        <f t="shared" si="5"/>
        <v>2.1607658534667253E-2</v>
      </c>
      <c r="AD20" s="33">
        <f t="shared" si="6"/>
        <v>1.0343011695978024E-2</v>
      </c>
      <c r="AF20" s="32">
        <f t="shared" si="7"/>
        <v>2.0629683042266336E-2</v>
      </c>
      <c r="AG20" s="32">
        <f t="shared" si="8"/>
        <v>2.0331324899102676E-2</v>
      </c>
      <c r="AH20" s="33">
        <f t="shared" si="9"/>
        <v>-2.9835814316366005E-2</v>
      </c>
      <c r="AJ20" s="32">
        <f t="shared" si="10"/>
        <v>1.9090733350254938E-2</v>
      </c>
      <c r="AK20" s="32">
        <f t="shared" si="11"/>
        <v>1.8887892467276478E-2</v>
      </c>
      <c r="AL20" s="33">
        <f t="shared" si="12"/>
        <v>-2.0284088297846045E-2</v>
      </c>
      <c r="AN20" s="32">
        <f t="shared" si="13"/>
        <v>2.0843303960662304E-2</v>
      </c>
      <c r="AO20" s="32">
        <f t="shared" si="14"/>
        <v>2.0082784411117743E-2</v>
      </c>
      <c r="AP20" s="33">
        <f t="shared" si="15"/>
        <v>-7.6051954954456033E-2</v>
      </c>
    </row>
    <row r="21" spans="5:42" x14ac:dyDescent="0.2">
      <c r="E21" s="14" t="s">
        <v>285</v>
      </c>
      <c r="F21" s="15">
        <v>557459</v>
      </c>
      <c r="G21" s="21">
        <v>23545197</v>
      </c>
      <c r="H21" s="15">
        <v>558848</v>
      </c>
      <c r="I21" s="21">
        <v>23383764</v>
      </c>
      <c r="J21" s="15">
        <v>1813835</v>
      </c>
      <c r="K21" s="21">
        <v>78850295</v>
      </c>
      <c r="L21" s="15">
        <v>1813317</v>
      </c>
      <c r="M21" s="21">
        <v>82148257</v>
      </c>
      <c r="N21" s="15">
        <v>3806543</v>
      </c>
      <c r="O21" s="21">
        <v>176855548</v>
      </c>
      <c r="P21" s="15">
        <v>3881191</v>
      </c>
      <c r="Q21" s="21">
        <v>187615527</v>
      </c>
      <c r="R21" s="15">
        <v>7854520</v>
      </c>
      <c r="S21" s="21">
        <v>330893799</v>
      </c>
      <c r="T21" s="15">
        <v>7914777</v>
      </c>
      <c r="U21" s="21">
        <v>359158734</v>
      </c>
      <c r="W21" s="31">
        <f t="shared" si="0"/>
        <v>-6.8563027950031595E-3</v>
      </c>
      <c r="X21" s="31">
        <f t="shared" si="1"/>
        <v>4.1825613968850719E-2</v>
      </c>
      <c r="Y21" s="31">
        <f t="shared" si="2"/>
        <v>6.0840494526075033E-2</v>
      </c>
      <c r="Z21" s="31">
        <f t="shared" si="3"/>
        <v>8.5419959773860854E-2</v>
      </c>
      <c r="AB21" s="32">
        <f t="shared" si="4"/>
        <v>2.367612383960941E-2</v>
      </c>
      <c r="AC21" s="32">
        <f t="shared" si="5"/>
        <v>2.389897537453765E-2</v>
      </c>
      <c r="AD21" s="33">
        <f t="shared" si="6"/>
        <v>2.228515349282402E-2</v>
      </c>
      <c r="AF21" s="32">
        <f t="shared" si="7"/>
        <v>2.3003528395169608E-2</v>
      </c>
      <c r="AG21" s="32">
        <f t="shared" si="8"/>
        <v>2.2073712409990634E-2</v>
      </c>
      <c r="AH21" s="33">
        <f t="shared" si="9"/>
        <v>-9.2981598517897363E-2</v>
      </c>
      <c r="AJ21" s="32">
        <f t="shared" si="10"/>
        <v>2.1523458229311527E-2</v>
      </c>
      <c r="AK21" s="32">
        <f t="shared" si="11"/>
        <v>2.0686939199866972E-2</v>
      </c>
      <c r="AL21" s="33">
        <f t="shared" si="12"/>
        <v>-8.3651902944455528E-2</v>
      </c>
      <c r="AN21" s="32">
        <f t="shared" si="13"/>
        <v>2.3737283756109312E-2</v>
      </c>
      <c r="AO21" s="32">
        <f t="shared" si="14"/>
        <v>2.2036988803953186E-2</v>
      </c>
      <c r="AP21" s="33">
        <f t="shared" si="15"/>
        <v>-0.17002949521561261</v>
      </c>
    </row>
    <row r="22" spans="5:42" x14ac:dyDescent="0.2">
      <c r="E22" s="14" t="s">
        <v>286</v>
      </c>
      <c r="F22" s="15">
        <v>1023268</v>
      </c>
      <c r="G22" s="21">
        <v>51068450</v>
      </c>
      <c r="H22" s="15">
        <v>1034905</v>
      </c>
      <c r="I22" s="21">
        <v>53648120</v>
      </c>
      <c r="J22" s="15">
        <v>3322863</v>
      </c>
      <c r="K22" s="21">
        <v>174034159</v>
      </c>
      <c r="L22" s="15">
        <v>3267967</v>
      </c>
      <c r="M22" s="21">
        <v>183278782</v>
      </c>
      <c r="N22" s="15">
        <v>6853712</v>
      </c>
      <c r="O22" s="21">
        <v>382845840</v>
      </c>
      <c r="P22" s="15">
        <v>6699410</v>
      </c>
      <c r="Q22" s="21">
        <v>407206222</v>
      </c>
      <c r="R22" s="15">
        <v>14217596</v>
      </c>
      <c r="S22" s="21">
        <v>730373488</v>
      </c>
      <c r="T22" s="15">
        <v>13719159</v>
      </c>
      <c r="U22" s="21">
        <v>784509495</v>
      </c>
      <c r="W22" s="31">
        <f t="shared" si="0"/>
        <v>5.0513967038357345E-2</v>
      </c>
      <c r="X22" s="31">
        <f t="shared" si="1"/>
        <v>5.311958901125842E-2</v>
      </c>
      <c r="Y22" s="31">
        <f t="shared" si="2"/>
        <v>6.3629741934769363E-2</v>
      </c>
      <c r="Z22" s="31">
        <f t="shared" si="3"/>
        <v>7.4120991368733805E-2</v>
      </c>
      <c r="AB22" s="32">
        <f t="shared" si="4"/>
        <v>2.0037185385497307E-2</v>
      </c>
      <c r="AC22" s="32">
        <f t="shared" si="5"/>
        <v>1.9290610742743641E-2</v>
      </c>
      <c r="AD22" s="33">
        <f t="shared" si="6"/>
        <v>-7.4657464275366611E-2</v>
      </c>
      <c r="AF22" s="32">
        <f t="shared" si="7"/>
        <v>1.9093165497469953E-2</v>
      </c>
      <c r="AG22" s="32">
        <f t="shared" si="8"/>
        <v>1.7830580083187154E-2</v>
      </c>
      <c r="AH22" s="33">
        <f t="shared" si="9"/>
        <v>-0.12625854142827991</v>
      </c>
      <c r="AJ22" s="32">
        <f t="shared" si="10"/>
        <v>1.7902015077400343E-2</v>
      </c>
      <c r="AK22" s="32">
        <f t="shared" si="11"/>
        <v>1.64521307338963E-2</v>
      </c>
      <c r="AL22" s="33">
        <f t="shared" si="12"/>
        <v>-0.14498843435040432</v>
      </c>
      <c r="AN22" s="32">
        <f t="shared" si="13"/>
        <v>1.9466199463143711E-2</v>
      </c>
      <c r="AO22" s="32">
        <f t="shared" si="14"/>
        <v>1.7487562722233209E-2</v>
      </c>
      <c r="AP22" s="33">
        <f t="shared" si="15"/>
        <v>-0.19786367409105021</v>
      </c>
    </row>
    <row r="23" spans="5:42" x14ac:dyDescent="0.2">
      <c r="E23" s="14" t="s">
        <v>287</v>
      </c>
      <c r="F23" s="15">
        <v>1129535</v>
      </c>
      <c r="G23" s="21">
        <v>55238283</v>
      </c>
      <c r="H23" s="15">
        <v>1215938</v>
      </c>
      <c r="I23" s="21">
        <v>57734756</v>
      </c>
      <c r="J23" s="15">
        <v>3552828</v>
      </c>
      <c r="K23" s="21">
        <v>185536310</v>
      </c>
      <c r="L23" s="15">
        <v>3595640</v>
      </c>
      <c r="M23" s="21">
        <v>193774290</v>
      </c>
      <c r="N23" s="15">
        <v>7234011</v>
      </c>
      <c r="O23" s="21">
        <v>408882521</v>
      </c>
      <c r="P23" s="15">
        <v>7241083</v>
      </c>
      <c r="Q23" s="21">
        <v>428181633</v>
      </c>
      <c r="R23" s="15">
        <v>15458035</v>
      </c>
      <c r="S23" s="21">
        <v>774318181</v>
      </c>
      <c r="T23" s="15">
        <v>15289514</v>
      </c>
      <c r="U23" s="21">
        <v>820342639</v>
      </c>
      <c r="W23" s="31">
        <f t="shared" si="0"/>
        <v>4.5194616204851989E-2</v>
      </c>
      <c r="X23" s="31">
        <f t="shared" si="1"/>
        <v>4.4400904599212955E-2</v>
      </c>
      <c r="Y23" s="31">
        <f t="shared" si="2"/>
        <v>4.719965028781458E-2</v>
      </c>
      <c r="Z23" s="31">
        <f t="shared" si="3"/>
        <v>5.9438689584379006E-2</v>
      </c>
      <c r="AB23" s="32">
        <f t="shared" si="4"/>
        <v>2.04484089413134E-2</v>
      </c>
      <c r="AC23" s="32">
        <f t="shared" si="5"/>
        <v>2.1060762775199051E-2</v>
      </c>
      <c r="AD23" s="33">
        <f t="shared" si="6"/>
        <v>6.1235383388565101E-2</v>
      </c>
      <c r="AF23" s="32">
        <f t="shared" si="7"/>
        <v>1.9148963348468016E-2</v>
      </c>
      <c r="AG23" s="32">
        <f t="shared" si="8"/>
        <v>1.8555815634777966E-2</v>
      </c>
      <c r="AH23" s="33">
        <f t="shared" si="9"/>
        <v>-5.9314771369005023E-2</v>
      </c>
      <c r="AJ23" s="32">
        <f t="shared" si="10"/>
        <v>1.7692150259462913E-2</v>
      </c>
      <c r="AK23" s="32">
        <f t="shared" si="11"/>
        <v>1.6911241496432892E-2</v>
      </c>
      <c r="AL23" s="33">
        <f t="shared" si="12"/>
        <v>-7.8090876303002141E-2</v>
      </c>
      <c r="AN23" s="32">
        <f t="shared" si="13"/>
        <v>1.9963414755464717E-2</v>
      </c>
      <c r="AO23" s="32">
        <f t="shared" si="14"/>
        <v>1.8637960863082725E-2</v>
      </c>
      <c r="AP23" s="33">
        <f t="shared" si="15"/>
        <v>-0.1325453892381992</v>
      </c>
    </row>
    <row r="24" spans="5:42" x14ac:dyDescent="0.2">
      <c r="E24" s="14" t="s">
        <v>288</v>
      </c>
      <c r="F24" s="15">
        <v>1056381</v>
      </c>
      <c r="G24" s="21">
        <v>70165343</v>
      </c>
      <c r="H24" s="15">
        <v>1174525</v>
      </c>
      <c r="I24" s="21">
        <v>75805120</v>
      </c>
      <c r="J24" s="15">
        <v>3623822</v>
      </c>
      <c r="K24" s="21">
        <v>237252386</v>
      </c>
      <c r="L24" s="15">
        <v>3781787</v>
      </c>
      <c r="M24" s="21">
        <v>251953801</v>
      </c>
      <c r="N24" s="15">
        <v>7242512</v>
      </c>
      <c r="O24" s="21">
        <v>483143790</v>
      </c>
      <c r="P24" s="15">
        <v>7348980</v>
      </c>
      <c r="Q24" s="21">
        <v>512267791</v>
      </c>
      <c r="R24" s="15">
        <v>14885612</v>
      </c>
      <c r="S24" s="21">
        <v>919503418</v>
      </c>
      <c r="T24" s="15">
        <v>14863433</v>
      </c>
      <c r="U24" s="21">
        <v>980783889</v>
      </c>
      <c r="W24" s="31">
        <f t="shared" si="0"/>
        <v>8.0378385665413193E-2</v>
      </c>
      <c r="X24" s="31">
        <f t="shared" si="1"/>
        <v>6.1965298844244288E-2</v>
      </c>
      <c r="Y24" s="31">
        <f t="shared" si="2"/>
        <v>6.028019319051995E-2</v>
      </c>
      <c r="Z24" s="31">
        <f t="shared" si="3"/>
        <v>6.6645180214001121E-2</v>
      </c>
      <c r="AB24" s="32">
        <f t="shared" si="4"/>
        <v>1.5055595181797943E-2</v>
      </c>
      <c r="AC24" s="32">
        <f t="shared" si="5"/>
        <v>1.5494006209606949E-2</v>
      </c>
      <c r="AD24" s="33">
        <f t="shared" si="6"/>
        <v>4.384110278090065E-2</v>
      </c>
      <c r="AF24" s="32">
        <f t="shared" si="7"/>
        <v>1.5274122469731453E-2</v>
      </c>
      <c r="AG24" s="32">
        <f t="shared" si="8"/>
        <v>1.5009843014831119E-2</v>
      </c>
      <c r="AH24" s="33">
        <f t="shared" si="9"/>
        <v>-2.6427945490033362E-2</v>
      </c>
      <c r="AJ24" s="32">
        <f t="shared" si="10"/>
        <v>1.4990386195380883E-2</v>
      </c>
      <c r="AK24" s="32">
        <f t="shared" si="11"/>
        <v>1.4345973198225144E-2</v>
      </c>
      <c r="AL24" s="33">
        <f t="shared" si="12"/>
        <v>-6.4441299715573858E-2</v>
      </c>
      <c r="AN24" s="32">
        <f t="shared" si="13"/>
        <v>1.6188751133059953E-2</v>
      </c>
      <c r="AO24" s="32">
        <f t="shared" si="14"/>
        <v>1.51546463667492E-2</v>
      </c>
      <c r="AP24" s="33">
        <f t="shared" si="15"/>
        <v>-0.10341047663107536</v>
      </c>
    </row>
    <row r="25" spans="5:42" x14ac:dyDescent="0.2">
      <c r="E25" s="14" t="s">
        <v>289</v>
      </c>
      <c r="F25" s="15">
        <v>462933</v>
      </c>
      <c r="G25" s="21">
        <v>25115407</v>
      </c>
      <c r="H25" s="15">
        <v>529635</v>
      </c>
      <c r="I25" s="21">
        <v>25778967</v>
      </c>
      <c r="J25" s="15">
        <v>1644691</v>
      </c>
      <c r="K25" s="21">
        <v>85957452</v>
      </c>
      <c r="L25" s="15">
        <v>1760887</v>
      </c>
      <c r="M25" s="21">
        <v>90183336</v>
      </c>
      <c r="N25" s="15">
        <v>3435697</v>
      </c>
      <c r="O25" s="21">
        <v>187919825</v>
      </c>
      <c r="P25" s="15">
        <v>3659185</v>
      </c>
      <c r="Q25" s="21">
        <v>195989350</v>
      </c>
      <c r="R25" s="15">
        <v>6990065</v>
      </c>
      <c r="S25" s="21">
        <v>353600409</v>
      </c>
      <c r="T25" s="15">
        <v>7316771</v>
      </c>
      <c r="U25" s="21">
        <v>377518939</v>
      </c>
      <c r="W25" s="31">
        <f t="shared" si="0"/>
        <v>2.642043587030065E-2</v>
      </c>
      <c r="X25" s="31">
        <f t="shared" si="1"/>
        <v>4.916250891196728E-2</v>
      </c>
      <c r="Y25" s="31">
        <f t="shared" si="2"/>
        <v>4.2941318192479157E-2</v>
      </c>
      <c r="Z25" s="31">
        <f t="shared" si="3"/>
        <v>6.7642823343001285E-2</v>
      </c>
      <c r="AB25" s="32">
        <f t="shared" si="4"/>
        <v>1.8432231657643454E-2</v>
      </c>
      <c r="AC25" s="32">
        <f t="shared" si="5"/>
        <v>2.0545237518632922E-2</v>
      </c>
      <c r="AD25" s="33">
        <f t="shared" si="6"/>
        <v>0.21130058609894684</v>
      </c>
      <c r="AF25" s="32">
        <f t="shared" si="7"/>
        <v>1.9133780280039012E-2</v>
      </c>
      <c r="AG25" s="32">
        <f t="shared" si="8"/>
        <v>1.9525636088689378E-2</v>
      </c>
      <c r="AH25" s="33">
        <f t="shared" si="9"/>
        <v>3.918558086503654E-2</v>
      </c>
      <c r="AJ25" s="32">
        <f t="shared" si="10"/>
        <v>1.8282780967894152E-2</v>
      </c>
      <c r="AK25" s="32">
        <f t="shared" si="11"/>
        <v>1.8670325709024497E-2</v>
      </c>
      <c r="AL25" s="33">
        <f t="shared" si="12"/>
        <v>3.8754474113034468E-2</v>
      </c>
      <c r="AN25" s="32">
        <f t="shared" si="13"/>
        <v>1.9768260505603659E-2</v>
      </c>
      <c r="AO25" s="32">
        <f t="shared" si="14"/>
        <v>1.9381202488492903E-2</v>
      </c>
      <c r="AP25" s="33">
        <f t="shared" si="15"/>
        <v>-3.8705801711075641E-2</v>
      </c>
    </row>
    <row r="26" spans="5:42" x14ac:dyDescent="0.2">
      <c r="E26" s="14" t="s">
        <v>290</v>
      </c>
      <c r="F26" s="15">
        <v>506142</v>
      </c>
      <c r="G26" s="21">
        <v>24703721</v>
      </c>
      <c r="H26" s="15">
        <v>518770</v>
      </c>
      <c r="I26" s="21">
        <v>26611435</v>
      </c>
      <c r="J26" s="15">
        <v>1671506</v>
      </c>
      <c r="K26" s="21">
        <v>84117684</v>
      </c>
      <c r="L26" s="15">
        <v>1686539</v>
      </c>
      <c r="M26" s="21">
        <v>90285445</v>
      </c>
      <c r="N26" s="15">
        <v>3218416</v>
      </c>
      <c r="O26" s="21">
        <v>169355333</v>
      </c>
      <c r="P26" s="15">
        <v>3303508</v>
      </c>
      <c r="Q26" s="21">
        <v>181949202</v>
      </c>
      <c r="R26" s="15">
        <v>6568079</v>
      </c>
      <c r="S26" s="21">
        <v>326023554</v>
      </c>
      <c r="T26" s="15">
        <v>6943452</v>
      </c>
      <c r="U26" s="21">
        <v>351611950</v>
      </c>
      <c r="W26" s="31">
        <f t="shared" si="0"/>
        <v>7.7223751029247778E-2</v>
      </c>
      <c r="X26" s="31">
        <f t="shared" si="1"/>
        <v>7.3323000666542362E-2</v>
      </c>
      <c r="Y26" s="31">
        <f t="shared" si="2"/>
        <v>7.4363580862257223E-2</v>
      </c>
      <c r="Z26" s="31">
        <f t="shared" si="3"/>
        <v>7.8486341511386629E-2</v>
      </c>
      <c r="AB26" s="32">
        <f t="shared" si="4"/>
        <v>2.0488492401610266E-2</v>
      </c>
      <c r="AC26" s="32">
        <f t="shared" si="5"/>
        <v>1.9494251249509844E-2</v>
      </c>
      <c r="AD26" s="33">
        <f t="shared" si="6"/>
        <v>-9.9424115210042241E-2</v>
      </c>
      <c r="AF26" s="32">
        <f t="shared" si="7"/>
        <v>1.9871041623067034E-2</v>
      </c>
      <c r="AG26" s="32">
        <f t="shared" si="8"/>
        <v>1.8680076284721198E-2</v>
      </c>
      <c r="AH26" s="33">
        <f t="shared" si="9"/>
        <v>-0.11909653383458361</v>
      </c>
      <c r="AJ26" s="32">
        <f t="shared" si="10"/>
        <v>1.9003924724354561E-2</v>
      </c>
      <c r="AK26" s="32">
        <f t="shared" si="11"/>
        <v>1.8156210435042192E-2</v>
      </c>
      <c r="AL26" s="33">
        <f t="shared" si="12"/>
        <v>-8.4771428931236861E-2</v>
      </c>
      <c r="AN26" s="32">
        <f t="shared" si="13"/>
        <v>2.0146026013813715E-2</v>
      </c>
      <c r="AO26" s="32">
        <f t="shared" si="14"/>
        <v>1.9747485829193234E-2</v>
      </c>
      <c r="AP26" s="33">
        <f t="shared" si="15"/>
        <v>-3.9854018462048141E-2</v>
      </c>
    </row>
    <row r="27" spans="5:42" x14ac:dyDescent="0.2">
      <c r="E27" s="14" t="s">
        <v>291</v>
      </c>
      <c r="F27" s="15">
        <v>464888</v>
      </c>
      <c r="G27" s="21">
        <v>26078653</v>
      </c>
      <c r="H27" s="15">
        <v>523564</v>
      </c>
      <c r="I27" s="21">
        <v>28426183</v>
      </c>
      <c r="J27" s="15">
        <v>1456987</v>
      </c>
      <c r="K27" s="21">
        <v>91598438</v>
      </c>
      <c r="L27" s="15">
        <v>1674334</v>
      </c>
      <c r="M27" s="21">
        <v>99119992</v>
      </c>
      <c r="N27" s="15">
        <v>2914720</v>
      </c>
      <c r="O27" s="21">
        <v>194442059</v>
      </c>
      <c r="P27" s="15">
        <v>3306685</v>
      </c>
      <c r="Q27" s="21">
        <v>208847179</v>
      </c>
      <c r="R27" s="15">
        <v>6082875</v>
      </c>
      <c r="S27" s="21">
        <v>363553639</v>
      </c>
      <c r="T27" s="15">
        <v>6681284</v>
      </c>
      <c r="U27" s="21">
        <v>387193894</v>
      </c>
      <c r="W27" s="31">
        <f t="shared" si="0"/>
        <v>9.0017302657464715E-2</v>
      </c>
      <c r="X27" s="31">
        <f t="shared" si="1"/>
        <v>8.211443518283576E-2</v>
      </c>
      <c r="Y27" s="31">
        <f t="shared" si="2"/>
        <v>7.40843831529268E-2</v>
      </c>
      <c r="Z27" s="31">
        <f t="shared" si="3"/>
        <v>6.5025494078468013E-2</v>
      </c>
      <c r="AB27" s="32">
        <f t="shared" si="4"/>
        <v>1.782638083339657E-2</v>
      </c>
      <c r="AC27" s="32">
        <f t="shared" si="5"/>
        <v>1.8418371541476391E-2</v>
      </c>
      <c r="AD27" s="33">
        <f t="shared" si="6"/>
        <v>5.9199070807982104E-2</v>
      </c>
      <c r="AF27" s="32">
        <f t="shared" si="7"/>
        <v>1.5906242855363975E-2</v>
      </c>
      <c r="AG27" s="32">
        <f t="shared" si="8"/>
        <v>1.6891990871024283E-2</v>
      </c>
      <c r="AH27" s="33">
        <f t="shared" si="9"/>
        <v>9.8574801566030795E-2</v>
      </c>
      <c r="AJ27" s="32">
        <f t="shared" si="10"/>
        <v>1.4990172470864444E-2</v>
      </c>
      <c r="AK27" s="32">
        <f t="shared" si="11"/>
        <v>1.5833036461555462E-2</v>
      </c>
      <c r="AL27" s="33">
        <f t="shared" si="12"/>
        <v>8.4286399069101806E-2</v>
      </c>
      <c r="AN27" s="32">
        <f t="shared" si="13"/>
        <v>1.673171259331006E-2</v>
      </c>
      <c r="AO27" s="32">
        <f t="shared" si="14"/>
        <v>1.7255654346656612E-2</v>
      </c>
      <c r="AP27" s="33">
        <f t="shared" si="15"/>
        <v>5.239417533465518E-2</v>
      </c>
    </row>
    <row r="28" spans="5:42" x14ac:dyDescent="0.2">
      <c r="E28" s="14" t="s">
        <v>292</v>
      </c>
      <c r="F28" s="15">
        <v>3272774</v>
      </c>
      <c r="G28" s="21">
        <v>171287028</v>
      </c>
      <c r="H28" s="15">
        <v>3478519</v>
      </c>
      <c r="I28" s="21">
        <v>192695710</v>
      </c>
      <c r="J28" s="15">
        <v>10273098</v>
      </c>
      <c r="K28" s="21">
        <v>589165377</v>
      </c>
      <c r="L28" s="15">
        <v>10931495</v>
      </c>
      <c r="M28" s="21">
        <v>653155284</v>
      </c>
      <c r="N28" s="15">
        <v>20611332</v>
      </c>
      <c r="O28" s="21">
        <v>1209781919</v>
      </c>
      <c r="P28" s="15">
        <v>21439647</v>
      </c>
      <c r="Q28" s="21">
        <v>1332217435</v>
      </c>
      <c r="R28" s="15">
        <v>43554874</v>
      </c>
      <c r="S28" s="21">
        <v>2271031612</v>
      </c>
      <c r="T28" s="15">
        <v>44675300</v>
      </c>
      <c r="U28" s="21">
        <v>2511565101</v>
      </c>
      <c r="W28" s="31">
        <f t="shared" si="0"/>
        <v>0.12498717649535025</v>
      </c>
      <c r="X28" s="31">
        <f t="shared" si="1"/>
        <v>0.10861111242794567</v>
      </c>
      <c r="Y28" s="31">
        <f t="shared" si="2"/>
        <v>0.1012046171934894</v>
      </c>
      <c r="Z28" s="31">
        <f t="shared" si="3"/>
        <v>0.10591375643079336</v>
      </c>
      <c r="AB28" s="32">
        <f t="shared" si="4"/>
        <v>1.9106957708437792E-2</v>
      </c>
      <c r="AC28" s="32">
        <f t="shared" si="5"/>
        <v>1.8051875674865828E-2</v>
      </c>
      <c r="AD28" s="33">
        <f t="shared" si="6"/>
        <v>-0.10550820335719635</v>
      </c>
      <c r="AF28" s="32">
        <f t="shared" si="7"/>
        <v>1.7436696725646184E-2</v>
      </c>
      <c r="AG28" s="32">
        <f t="shared" si="8"/>
        <v>1.6736441192137703E-2</v>
      </c>
      <c r="AH28" s="33">
        <f t="shared" si="9"/>
        <v>-7.0025553350848077E-2</v>
      </c>
      <c r="AJ28" s="32">
        <f t="shared" si="10"/>
        <v>1.7037229335546054E-2</v>
      </c>
      <c r="AK28" s="32">
        <f t="shared" si="11"/>
        <v>1.6093204034670211E-2</v>
      </c>
      <c r="AL28" s="33">
        <f t="shared" si="12"/>
        <v>-9.4402530087584272E-2</v>
      </c>
      <c r="AN28" s="32">
        <f t="shared" si="13"/>
        <v>1.9178453426125185E-2</v>
      </c>
      <c r="AO28" s="32">
        <f t="shared" si="14"/>
        <v>1.7787832766991453E-2</v>
      </c>
      <c r="AP28" s="33">
        <f t="shared" si="15"/>
        <v>-0.13906206591337322</v>
      </c>
    </row>
    <row r="29" spans="5:42" x14ac:dyDescent="0.2">
      <c r="E29" s="14" t="s">
        <v>293</v>
      </c>
      <c r="F29" s="15">
        <v>208555</v>
      </c>
      <c r="G29" s="21">
        <v>13016080</v>
      </c>
      <c r="H29" s="15">
        <v>262847</v>
      </c>
      <c r="I29" s="21">
        <v>14075607</v>
      </c>
      <c r="J29" s="15">
        <v>773929</v>
      </c>
      <c r="K29" s="21">
        <v>44711021</v>
      </c>
      <c r="L29" s="15">
        <v>867867</v>
      </c>
      <c r="M29" s="21">
        <v>48725815</v>
      </c>
      <c r="N29" s="15">
        <v>1648578</v>
      </c>
      <c r="O29" s="21">
        <v>95732852</v>
      </c>
      <c r="P29" s="15">
        <v>1789953</v>
      </c>
      <c r="Q29" s="21">
        <v>103417379</v>
      </c>
      <c r="R29" s="15">
        <v>3373743</v>
      </c>
      <c r="S29" s="21">
        <v>183200376</v>
      </c>
      <c r="T29" s="15">
        <v>3599146</v>
      </c>
      <c r="U29" s="21">
        <v>200496188</v>
      </c>
      <c r="W29" s="31">
        <f t="shared" si="0"/>
        <v>8.1401389665705801E-2</v>
      </c>
      <c r="X29" s="31">
        <f t="shared" si="1"/>
        <v>8.9794281369687354E-2</v>
      </c>
      <c r="Y29" s="31">
        <f t="shared" si="2"/>
        <v>8.0270532418693641E-2</v>
      </c>
      <c r="Z29" s="31">
        <f t="shared" si="3"/>
        <v>9.4409260382740695E-2</v>
      </c>
      <c r="AB29" s="32">
        <f t="shared" si="4"/>
        <v>1.6022873246015697E-2</v>
      </c>
      <c r="AC29" s="32">
        <f t="shared" si="5"/>
        <v>1.8673937116885971E-2</v>
      </c>
      <c r="AD29" s="33">
        <f t="shared" si="6"/>
        <v>0.26510638708702738</v>
      </c>
      <c r="AF29" s="32">
        <f t="shared" si="7"/>
        <v>1.7309580114486762E-2</v>
      </c>
      <c r="AG29" s="32">
        <f t="shared" si="8"/>
        <v>1.7811236199948632E-2</v>
      </c>
      <c r="AH29" s="33">
        <f t="shared" si="9"/>
        <v>5.0165608546186985E-2</v>
      </c>
      <c r="AJ29" s="32">
        <f t="shared" si="10"/>
        <v>1.7220608866849594E-2</v>
      </c>
      <c r="AK29" s="32">
        <f t="shared" si="11"/>
        <v>1.7308048389043006E-2</v>
      </c>
      <c r="AL29" s="33">
        <f t="shared" si="12"/>
        <v>8.7439522193411695E-3</v>
      </c>
      <c r="AN29" s="32">
        <f t="shared" si="13"/>
        <v>1.8415589933068695E-2</v>
      </c>
      <c r="AO29" s="32">
        <f t="shared" si="14"/>
        <v>1.7951194164349898E-2</v>
      </c>
      <c r="AP29" s="33">
        <f t="shared" si="15"/>
        <v>-4.6439576871879634E-2</v>
      </c>
    </row>
    <row r="30" spans="5:42" x14ac:dyDescent="0.2">
      <c r="E30" s="14" t="s">
        <v>294</v>
      </c>
      <c r="F30" s="15">
        <v>1545463</v>
      </c>
      <c r="G30" s="21">
        <v>91937024</v>
      </c>
      <c r="H30" s="15">
        <v>1614069</v>
      </c>
      <c r="I30" s="21">
        <v>100731063</v>
      </c>
      <c r="J30" s="15">
        <v>5031388</v>
      </c>
      <c r="K30" s="21">
        <v>306474459</v>
      </c>
      <c r="L30" s="15">
        <v>5199762</v>
      </c>
      <c r="M30" s="21">
        <v>335116785</v>
      </c>
      <c r="N30" s="15">
        <v>9578944</v>
      </c>
      <c r="O30" s="21">
        <v>600482025</v>
      </c>
      <c r="P30" s="15">
        <v>10111090</v>
      </c>
      <c r="Q30" s="21">
        <v>659277067</v>
      </c>
      <c r="R30" s="15">
        <v>19880995</v>
      </c>
      <c r="S30" s="21">
        <v>1177887531</v>
      </c>
      <c r="T30" s="15">
        <v>21256802</v>
      </c>
      <c r="U30" s="21">
        <v>1296573464</v>
      </c>
      <c r="W30" s="31">
        <f t="shared" si="0"/>
        <v>9.5652856894736987E-2</v>
      </c>
      <c r="X30" s="31">
        <f t="shared" si="1"/>
        <v>9.3457464917166236E-2</v>
      </c>
      <c r="Y30" s="31">
        <f t="shared" si="2"/>
        <v>9.791307574943646E-2</v>
      </c>
      <c r="Z30" s="31">
        <f t="shared" si="3"/>
        <v>0.10076168553990746</v>
      </c>
      <c r="AB30" s="32">
        <f t="shared" si="4"/>
        <v>1.6810017692110633E-2</v>
      </c>
      <c r="AC30" s="32">
        <f t="shared" si="5"/>
        <v>1.6023547770959191E-2</v>
      </c>
      <c r="AD30" s="33">
        <f t="shared" si="6"/>
        <v>-7.8646992115144129E-2</v>
      </c>
      <c r="AF30" s="32">
        <f t="shared" si="7"/>
        <v>1.641698958019859E-2</v>
      </c>
      <c r="AG30" s="32">
        <f t="shared" si="8"/>
        <v>1.5516268455487838E-2</v>
      </c>
      <c r="AH30" s="33">
        <f t="shared" si="9"/>
        <v>-9.007211247107523E-2</v>
      </c>
      <c r="AJ30" s="32">
        <f t="shared" si="10"/>
        <v>1.595209115543467E-2</v>
      </c>
      <c r="AK30" s="32">
        <f t="shared" si="11"/>
        <v>1.5336632360063572E-2</v>
      </c>
      <c r="AL30" s="33">
        <f t="shared" si="12"/>
        <v>-6.1545879537109813E-2</v>
      </c>
      <c r="AN30" s="32">
        <f t="shared" si="13"/>
        <v>1.6878517241048881E-2</v>
      </c>
      <c r="AO30" s="32">
        <f t="shared" si="14"/>
        <v>1.6394598987412256E-2</v>
      </c>
      <c r="AP30" s="33">
        <f t="shared" si="15"/>
        <v>-4.8391825363662544E-2</v>
      </c>
    </row>
    <row r="31" spans="5:42" x14ac:dyDescent="0.2">
      <c r="E31" s="14" t="s">
        <v>295</v>
      </c>
      <c r="F31" s="15">
        <v>810478</v>
      </c>
      <c r="G31" s="21">
        <v>30402520</v>
      </c>
      <c r="H31" s="15">
        <v>820131</v>
      </c>
      <c r="I31" s="21">
        <v>31672295</v>
      </c>
      <c r="J31" s="15">
        <v>2454809</v>
      </c>
      <c r="K31" s="21">
        <v>103454700</v>
      </c>
      <c r="L31" s="15">
        <v>2634374</v>
      </c>
      <c r="M31" s="21">
        <v>109503274</v>
      </c>
      <c r="N31" s="15">
        <v>4476368</v>
      </c>
      <c r="O31" s="21">
        <v>234307743</v>
      </c>
      <c r="P31" s="15">
        <v>5387638</v>
      </c>
      <c r="Q31" s="21">
        <v>243540461</v>
      </c>
      <c r="R31" s="15">
        <v>9384623</v>
      </c>
      <c r="S31" s="21">
        <v>434126192</v>
      </c>
      <c r="T31" s="15">
        <v>11136209</v>
      </c>
      <c r="U31" s="21">
        <v>464411474</v>
      </c>
      <c r="W31" s="31">
        <f t="shared" si="0"/>
        <v>4.1765452337503603E-2</v>
      </c>
      <c r="X31" s="31">
        <f t="shared" si="1"/>
        <v>5.8465917933163018E-2</v>
      </c>
      <c r="Y31" s="31">
        <f t="shared" si="2"/>
        <v>3.9404237699477138E-2</v>
      </c>
      <c r="Z31" s="31">
        <f t="shared" si="3"/>
        <v>6.9761471567695688E-2</v>
      </c>
      <c r="AB31" s="32">
        <f t="shared" si="4"/>
        <v>2.6658250697639538E-2</v>
      </c>
      <c r="AC31" s="32">
        <f t="shared" si="5"/>
        <v>2.5894271318197812E-2</v>
      </c>
      <c r="AD31" s="33">
        <f t="shared" si="6"/>
        <v>-7.63979379441726E-2</v>
      </c>
      <c r="AF31" s="32">
        <f t="shared" si="7"/>
        <v>2.3728346802996868E-2</v>
      </c>
      <c r="AG31" s="32">
        <f t="shared" si="8"/>
        <v>2.40574907376742E-2</v>
      </c>
      <c r="AH31" s="33">
        <f t="shared" si="9"/>
        <v>3.2914393467733255E-2</v>
      </c>
      <c r="AJ31" s="32">
        <f t="shared" si="10"/>
        <v>1.9104652465539732E-2</v>
      </c>
      <c r="AK31" s="32">
        <f t="shared" si="11"/>
        <v>2.2122147498111207E-2</v>
      </c>
      <c r="AL31" s="33">
        <f t="shared" si="12"/>
        <v>0.30174950325714756</v>
      </c>
      <c r="AN31" s="32">
        <f t="shared" si="13"/>
        <v>2.161726975459707E-2</v>
      </c>
      <c r="AO31" s="32">
        <f t="shared" si="14"/>
        <v>2.397918575112552E-2</v>
      </c>
      <c r="AP31" s="33">
        <f t="shared" si="15"/>
        <v>0.23619159965284492</v>
      </c>
    </row>
    <row r="32" spans="5:42" x14ac:dyDescent="0.2">
      <c r="E32" s="14" t="s">
        <v>296</v>
      </c>
      <c r="F32" s="15">
        <v>877464</v>
      </c>
      <c r="G32" s="21">
        <v>42096369</v>
      </c>
      <c r="H32" s="15">
        <v>913445</v>
      </c>
      <c r="I32" s="21">
        <v>45085001</v>
      </c>
      <c r="J32" s="15">
        <v>2706007</v>
      </c>
      <c r="K32" s="21">
        <v>141741510</v>
      </c>
      <c r="L32" s="15">
        <v>2791062</v>
      </c>
      <c r="M32" s="21">
        <v>155555893</v>
      </c>
      <c r="N32" s="15">
        <v>5330331</v>
      </c>
      <c r="O32" s="21">
        <v>316625609</v>
      </c>
      <c r="P32" s="15">
        <v>5709667</v>
      </c>
      <c r="Q32" s="21">
        <v>337745932</v>
      </c>
      <c r="R32" s="15">
        <v>11091435</v>
      </c>
      <c r="S32" s="21">
        <v>595317832</v>
      </c>
      <c r="T32" s="15">
        <v>11929897</v>
      </c>
      <c r="U32" s="21">
        <v>636605964</v>
      </c>
      <c r="W32" s="31">
        <f t="shared" si="0"/>
        <v>7.0995006718988049E-2</v>
      </c>
      <c r="X32" s="31">
        <f t="shared" si="1"/>
        <v>9.7461802121340466E-2</v>
      </c>
      <c r="Y32" s="31">
        <f t="shared" si="2"/>
        <v>6.6704405454455828E-2</v>
      </c>
      <c r="Z32" s="31">
        <f t="shared" si="3"/>
        <v>6.9354771150211408E-2</v>
      </c>
      <c r="AB32" s="32">
        <f t="shared" si="4"/>
        <v>2.0844173044948365E-2</v>
      </c>
      <c r="AC32" s="32">
        <f t="shared" si="5"/>
        <v>2.0260507480081902E-2</v>
      </c>
      <c r="AD32" s="33">
        <f t="shared" si="6"/>
        <v>-5.836655648664632E-2</v>
      </c>
      <c r="AF32" s="32">
        <f t="shared" si="7"/>
        <v>1.9091139920831942E-2</v>
      </c>
      <c r="AG32" s="32">
        <f t="shared" si="8"/>
        <v>1.7942502506157063E-2</v>
      </c>
      <c r="AH32" s="33">
        <f t="shared" si="9"/>
        <v>-0.11486374146748787</v>
      </c>
      <c r="AJ32" s="32">
        <f t="shared" si="10"/>
        <v>1.683480694071085E-2</v>
      </c>
      <c r="AK32" s="32">
        <f t="shared" si="11"/>
        <v>1.6905213235847354E-2</v>
      </c>
      <c r="AL32" s="33">
        <f t="shared" si="12"/>
        <v>7.0406295136504066E-3</v>
      </c>
      <c r="AN32" s="32">
        <f t="shared" si="13"/>
        <v>1.8631115017565945E-2</v>
      </c>
      <c r="AO32" s="32">
        <f t="shared" si="14"/>
        <v>1.8739844856370213E-2</v>
      </c>
      <c r="AP32" s="33">
        <f t="shared" si="15"/>
        <v>1.0872983880426748E-2</v>
      </c>
    </row>
    <row r="33" spans="5:42" x14ac:dyDescent="0.2">
      <c r="E33" s="14" t="s">
        <v>297</v>
      </c>
      <c r="F33" s="15">
        <v>324177</v>
      </c>
      <c r="G33" s="21">
        <v>19555644</v>
      </c>
      <c r="H33" s="15">
        <v>379918</v>
      </c>
      <c r="I33" s="21">
        <v>21754597</v>
      </c>
      <c r="J33" s="15">
        <v>1169526</v>
      </c>
      <c r="K33" s="21">
        <v>66476290</v>
      </c>
      <c r="L33" s="15">
        <v>1257401</v>
      </c>
      <c r="M33" s="21">
        <v>74581767</v>
      </c>
      <c r="N33" s="15">
        <v>2408388</v>
      </c>
      <c r="O33" s="21">
        <v>139891623</v>
      </c>
      <c r="P33" s="15">
        <v>2549203</v>
      </c>
      <c r="Q33" s="21">
        <v>154264588</v>
      </c>
      <c r="R33" s="15">
        <v>4957295</v>
      </c>
      <c r="S33" s="21">
        <v>268575191</v>
      </c>
      <c r="T33" s="15">
        <v>5205894</v>
      </c>
      <c r="U33" s="21">
        <v>294914810</v>
      </c>
      <c r="W33" s="31">
        <f t="shared" si="0"/>
        <v>0.11244595166490043</v>
      </c>
      <c r="X33" s="31">
        <f t="shared" si="1"/>
        <v>0.12193034539081528</v>
      </c>
      <c r="Y33" s="31">
        <f t="shared" si="2"/>
        <v>0.1027435717147981</v>
      </c>
      <c r="Z33" s="31">
        <f t="shared" si="3"/>
        <v>9.8071675577808673E-2</v>
      </c>
      <c r="AB33" s="32">
        <f t="shared" si="4"/>
        <v>1.6577157980580952E-2</v>
      </c>
      <c r="AC33" s="32">
        <f t="shared" si="5"/>
        <v>1.7463803167670721E-2</v>
      </c>
      <c r="AD33" s="33">
        <f t="shared" si="6"/>
        <v>8.8664518708976917E-2</v>
      </c>
      <c r="AF33" s="32">
        <f t="shared" si="7"/>
        <v>1.7593129821173836E-2</v>
      </c>
      <c r="AG33" s="32">
        <f t="shared" si="8"/>
        <v>1.6859361886665945E-2</v>
      </c>
      <c r="AH33" s="33">
        <f t="shared" si="9"/>
        <v>-7.3376793450789096E-2</v>
      </c>
      <c r="AJ33" s="32">
        <f t="shared" si="10"/>
        <v>1.7216098779553084E-2</v>
      </c>
      <c r="AK33" s="32">
        <f t="shared" si="11"/>
        <v>1.6524874782020617E-2</v>
      </c>
      <c r="AL33" s="33">
        <f t="shared" si="12"/>
        <v>-6.9122399753246758E-2</v>
      </c>
      <c r="AN33" s="32">
        <f t="shared" si="13"/>
        <v>1.8457754722400996E-2</v>
      </c>
      <c r="AO33" s="32">
        <f t="shared" si="14"/>
        <v>1.7652195900233019E-2</v>
      </c>
      <c r="AP33" s="33">
        <f t="shared" si="15"/>
        <v>-8.0555882216797742E-2</v>
      </c>
    </row>
    <row r="34" spans="5:42" x14ac:dyDescent="0.2">
      <c r="E34" s="14" t="s">
        <v>298</v>
      </c>
      <c r="F34" s="15">
        <v>643227</v>
      </c>
      <c r="G34" s="21">
        <v>31396747</v>
      </c>
      <c r="H34" s="15">
        <v>668222</v>
      </c>
      <c r="I34" s="21">
        <v>33747759</v>
      </c>
      <c r="J34" s="15">
        <v>2156976</v>
      </c>
      <c r="K34" s="21">
        <v>109477011</v>
      </c>
      <c r="L34" s="15">
        <v>2255145</v>
      </c>
      <c r="M34" s="21">
        <v>117138901</v>
      </c>
      <c r="N34" s="15">
        <v>4498357</v>
      </c>
      <c r="O34" s="21">
        <v>230359404</v>
      </c>
      <c r="P34" s="15">
        <v>4718694</v>
      </c>
      <c r="Q34" s="21">
        <v>246027068</v>
      </c>
      <c r="R34" s="15">
        <v>9033513</v>
      </c>
      <c r="S34" s="21">
        <v>440075833</v>
      </c>
      <c r="T34" s="15">
        <v>9815547</v>
      </c>
      <c r="U34" s="21">
        <v>469566858</v>
      </c>
      <c r="W34" s="31">
        <f t="shared" si="0"/>
        <v>7.4880751181006108E-2</v>
      </c>
      <c r="X34" s="31">
        <f t="shared" si="1"/>
        <v>6.9986291459857269E-2</v>
      </c>
      <c r="Y34" s="31">
        <f t="shared" si="2"/>
        <v>6.8013997813607813E-2</v>
      </c>
      <c r="Z34" s="31">
        <f t="shared" si="3"/>
        <v>6.7013507192520611E-2</v>
      </c>
      <c r="AB34" s="32">
        <f t="shared" si="4"/>
        <v>2.0487058738919671E-2</v>
      </c>
      <c r="AC34" s="32">
        <f t="shared" si="5"/>
        <v>1.980048512258251E-2</v>
      </c>
      <c r="AD34" s="33">
        <f t="shared" si="6"/>
        <v>-6.8657361633716121E-2</v>
      </c>
      <c r="AF34" s="32">
        <f t="shared" si="7"/>
        <v>1.9702547414269467E-2</v>
      </c>
      <c r="AG34" s="32">
        <f t="shared" si="8"/>
        <v>1.9251887978699748E-2</v>
      </c>
      <c r="AH34" s="33">
        <f t="shared" si="9"/>
        <v>-4.5065943556971827E-2</v>
      </c>
      <c r="AJ34" s="32">
        <f t="shared" si="10"/>
        <v>1.9527559638937077E-2</v>
      </c>
      <c r="AK34" s="32">
        <f t="shared" si="11"/>
        <v>1.9179572550122818E-2</v>
      </c>
      <c r="AL34" s="33">
        <f t="shared" si="12"/>
        <v>-3.4798708881425902E-2</v>
      </c>
      <c r="AN34" s="32">
        <f t="shared" si="13"/>
        <v>2.0527173551927357E-2</v>
      </c>
      <c r="AO34" s="32">
        <f t="shared" si="14"/>
        <v>2.0903406688041856E-2</v>
      </c>
      <c r="AP34" s="33">
        <f t="shared" si="15"/>
        <v>3.7623313611449827E-2</v>
      </c>
    </row>
    <row r="35" spans="5:42" x14ac:dyDescent="0.2">
      <c r="E35" s="14" t="s">
        <v>299</v>
      </c>
      <c r="F35" s="15">
        <v>3592712</v>
      </c>
      <c r="G35" s="21">
        <v>209326704</v>
      </c>
      <c r="H35" s="15">
        <v>4028320</v>
      </c>
      <c r="I35" s="21">
        <v>219088476</v>
      </c>
      <c r="J35" s="15">
        <v>12345456</v>
      </c>
      <c r="K35" s="21">
        <v>723794517</v>
      </c>
      <c r="L35" s="15">
        <v>12708977</v>
      </c>
      <c r="M35" s="21">
        <v>757586302</v>
      </c>
      <c r="N35" s="15">
        <v>25488590</v>
      </c>
      <c r="O35" s="21">
        <v>1566688819</v>
      </c>
      <c r="P35" s="15">
        <v>25488358</v>
      </c>
      <c r="Q35" s="21">
        <v>1642276871</v>
      </c>
      <c r="R35" s="15">
        <v>56267508</v>
      </c>
      <c r="S35" s="21">
        <v>2929969364</v>
      </c>
      <c r="T35" s="15">
        <v>55464434</v>
      </c>
      <c r="U35" s="21">
        <v>3124816884</v>
      </c>
      <c r="W35" s="31">
        <f t="shared" si="0"/>
        <v>4.6634145636765004E-2</v>
      </c>
      <c r="X35" s="31">
        <f t="shared" si="1"/>
        <v>4.6686986715595694E-2</v>
      </c>
      <c r="Y35" s="31">
        <f t="shared" si="2"/>
        <v>4.8247010563493398E-2</v>
      </c>
      <c r="Z35" s="31">
        <f t="shared" si="3"/>
        <v>6.6501555406706978E-2</v>
      </c>
      <c r="AB35" s="32">
        <f t="shared" si="4"/>
        <v>1.7163180479830228E-2</v>
      </c>
      <c r="AC35" s="32">
        <f t="shared" si="5"/>
        <v>1.8386727013428129E-2</v>
      </c>
      <c r="AD35" s="33">
        <f t="shared" si="6"/>
        <v>0.12235465335979009</v>
      </c>
      <c r="AF35" s="32">
        <f t="shared" si="7"/>
        <v>1.7056575740818994E-2</v>
      </c>
      <c r="AG35" s="32">
        <f t="shared" si="8"/>
        <v>1.6775616146238081E-2</v>
      </c>
      <c r="AH35" s="33">
        <f t="shared" si="9"/>
        <v>-2.8095959458091305E-2</v>
      </c>
      <c r="AJ35" s="32">
        <f t="shared" si="10"/>
        <v>1.626908272458923E-2</v>
      </c>
      <c r="AK35" s="32">
        <f t="shared" si="11"/>
        <v>1.5520134546180307E-2</v>
      </c>
      <c r="AL35" s="33">
        <f t="shared" si="12"/>
        <v>-7.4894817840892233E-2</v>
      </c>
      <c r="AN35" s="32">
        <f t="shared" si="13"/>
        <v>1.9204128442893847E-2</v>
      </c>
      <c r="AO35" s="32">
        <f t="shared" si="14"/>
        <v>1.7749658958895975E-2</v>
      </c>
      <c r="AP35" s="33">
        <f t="shared" si="15"/>
        <v>-0.14544694839978728</v>
      </c>
    </row>
    <row r="36" spans="5:42" x14ac:dyDescent="0.2">
      <c r="E36" s="14" t="s">
        <v>300</v>
      </c>
      <c r="F36" s="15">
        <v>1647448</v>
      </c>
      <c r="G36" s="21">
        <v>58158587</v>
      </c>
      <c r="H36" s="15">
        <v>1779654</v>
      </c>
      <c r="I36" s="21">
        <v>61392846</v>
      </c>
      <c r="J36" s="15">
        <v>5284284</v>
      </c>
      <c r="K36" s="21">
        <v>204214167</v>
      </c>
      <c r="L36" s="15">
        <v>5628410</v>
      </c>
      <c r="M36" s="21">
        <v>220904080</v>
      </c>
      <c r="N36" s="15">
        <v>11053283</v>
      </c>
      <c r="O36" s="21">
        <v>475803312</v>
      </c>
      <c r="P36" s="15">
        <v>11627133</v>
      </c>
      <c r="Q36" s="21">
        <v>509139613</v>
      </c>
      <c r="R36" s="15">
        <v>22792903</v>
      </c>
      <c r="S36" s="21">
        <v>889371086</v>
      </c>
      <c r="T36" s="15">
        <v>24287467</v>
      </c>
      <c r="U36" s="21">
        <v>961452972</v>
      </c>
      <c r="W36" s="31">
        <f t="shared" si="0"/>
        <v>5.5611031265254088E-2</v>
      </c>
      <c r="X36" s="31">
        <f t="shared" si="1"/>
        <v>8.1727498366947288E-2</v>
      </c>
      <c r="Y36" s="31">
        <f t="shared" si="2"/>
        <v>7.0063196617681386E-2</v>
      </c>
      <c r="Z36" s="31">
        <f t="shared" si="3"/>
        <v>8.1048155415297585E-2</v>
      </c>
      <c r="AB36" s="32">
        <f t="shared" si="4"/>
        <v>2.8326823002078783E-2</v>
      </c>
      <c r="AC36" s="32">
        <f t="shared" si="5"/>
        <v>2.8987970357327954E-2</v>
      </c>
      <c r="AD36" s="33">
        <f t="shared" si="6"/>
        <v>6.6114735524917118E-2</v>
      </c>
      <c r="AF36" s="32">
        <f t="shared" si="7"/>
        <v>2.58761871305432E-2</v>
      </c>
      <c r="AG36" s="32">
        <f t="shared" si="8"/>
        <v>2.5478977119843146E-2</v>
      </c>
      <c r="AH36" s="33">
        <f t="shared" si="9"/>
        <v>-3.9721001070005396E-2</v>
      </c>
      <c r="AJ36" s="32">
        <f t="shared" si="10"/>
        <v>2.3230781966477779E-2</v>
      </c>
      <c r="AK36" s="32">
        <f t="shared" si="11"/>
        <v>2.2836826487511983E-2</v>
      </c>
      <c r="AL36" s="33">
        <f t="shared" si="12"/>
        <v>-3.939554789657955E-2</v>
      </c>
      <c r="AN36" s="32">
        <f t="shared" si="13"/>
        <v>2.562811334750318E-2</v>
      </c>
      <c r="AO36" s="32">
        <f t="shared" si="14"/>
        <v>2.5261211632096343E-2</v>
      </c>
      <c r="AP36" s="33">
        <f t="shared" si="15"/>
        <v>-3.6690171540683728E-2</v>
      </c>
    </row>
    <row r="37" spans="5:42" x14ac:dyDescent="0.2">
      <c r="E37" s="14" t="s">
        <v>301</v>
      </c>
      <c r="F37" s="15">
        <v>211020</v>
      </c>
      <c r="G37" s="21">
        <v>12183314</v>
      </c>
      <c r="H37" s="15">
        <v>265078</v>
      </c>
      <c r="I37" s="21">
        <v>14280468</v>
      </c>
      <c r="J37" s="15">
        <v>778083</v>
      </c>
      <c r="K37" s="21">
        <v>41982362</v>
      </c>
      <c r="L37" s="15">
        <v>875849</v>
      </c>
      <c r="M37" s="21">
        <v>48622394</v>
      </c>
      <c r="N37" s="15">
        <v>1608009</v>
      </c>
      <c r="O37" s="21">
        <v>91874290</v>
      </c>
      <c r="P37" s="15">
        <v>1795177</v>
      </c>
      <c r="Q37" s="21">
        <v>101728997</v>
      </c>
      <c r="R37" s="15">
        <v>3255849</v>
      </c>
      <c r="S37" s="21">
        <v>171566636</v>
      </c>
      <c r="T37" s="15">
        <v>3507115</v>
      </c>
      <c r="U37" s="21">
        <v>187576698</v>
      </c>
      <c r="W37" s="31">
        <f t="shared" si="0"/>
        <v>0.17213329640851413</v>
      </c>
      <c r="X37" s="31">
        <f t="shared" si="1"/>
        <v>0.15816242068514391</v>
      </c>
      <c r="Y37" s="31">
        <f t="shared" si="2"/>
        <v>0.10726294592317394</v>
      </c>
      <c r="Z37" s="31">
        <f t="shared" si="3"/>
        <v>9.331687310113139E-2</v>
      </c>
      <c r="AB37" s="32">
        <f t="shared" si="4"/>
        <v>1.7320410522128873E-2</v>
      </c>
      <c r="AC37" s="32">
        <f t="shared" si="5"/>
        <v>1.8562276810535901E-2</v>
      </c>
      <c r="AD37" s="33">
        <f t="shared" si="6"/>
        <v>0.12418662884070286</v>
      </c>
      <c r="AF37" s="32">
        <f t="shared" si="7"/>
        <v>1.8533568930685702E-2</v>
      </c>
      <c r="AG37" s="32">
        <f t="shared" si="8"/>
        <v>1.8013284166962244E-2</v>
      </c>
      <c r="AH37" s="33">
        <f t="shared" si="9"/>
        <v>-5.202847637234588E-2</v>
      </c>
      <c r="AJ37" s="32">
        <f t="shared" si="10"/>
        <v>1.7502274031178908E-2</v>
      </c>
      <c r="AK37" s="32">
        <f t="shared" si="11"/>
        <v>1.764665978177294E-2</v>
      </c>
      <c r="AL37" s="33">
        <f t="shared" si="12"/>
        <v>1.4438575059403172E-2</v>
      </c>
      <c r="AN37" s="32">
        <f t="shared" si="13"/>
        <v>1.8977168731104572E-2</v>
      </c>
      <c r="AO37" s="32">
        <f t="shared" si="14"/>
        <v>1.8696965227525224E-2</v>
      </c>
      <c r="AP37" s="33">
        <f t="shared" si="15"/>
        <v>-2.8020350357934806E-2</v>
      </c>
    </row>
    <row r="38" spans="5:42" x14ac:dyDescent="0.2">
      <c r="E38" s="14" t="s">
        <v>302</v>
      </c>
      <c r="F38" s="15">
        <v>966842</v>
      </c>
      <c r="G38" s="21">
        <v>50361418</v>
      </c>
      <c r="H38" s="15">
        <v>995017</v>
      </c>
      <c r="I38" s="21">
        <v>54223134</v>
      </c>
      <c r="J38" s="15">
        <v>3157916</v>
      </c>
      <c r="K38" s="21">
        <v>169820254</v>
      </c>
      <c r="L38" s="15">
        <v>3209859</v>
      </c>
      <c r="M38" s="21">
        <v>183819385</v>
      </c>
      <c r="N38" s="15">
        <v>6136022</v>
      </c>
      <c r="O38" s="21">
        <v>343460418</v>
      </c>
      <c r="P38" s="15">
        <v>6337539</v>
      </c>
      <c r="Q38" s="21">
        <v>372934995</v>
      </c>
      <c r="R38" s="15">
        <v>12662280</v>
      </c>
      <c r="S38" s="21">
        <v>661335839</v>
      </c>
      <c r="T38" s="15">
        <v>13374556</v>
      </c>
      <c r="U38" s="21">
        <v>722180601</v>
      </c>
      <c r="W38" s="31">
        <f t="shared" si="0"/>
        <v>7.6680049001003114E-2</v>
      </c>
      <c r="X38" s="31">
        <f t="shared" si="1"/>
        <v>8.2434990351622009E-2</v>
      </c>
      <c r="Y38" s="31">
        <f t="shared" si="2"/>
        <v>8.5816517581947388E-2</v>
      </c>
      <c r="Z38" s="31">
        <f t="shared" si="3"/>
        <v>9.2002819765526114E-2</v>
      </c>
      <c r="AB38" s="32">
        <f t="shared" si="4"/>
        <v>1.919806944276271E-2</v>
      </c>
      <c r="AC38" s="32">
        <f t="shared" si="5"/>
        <v>1.8350414787902152E-2</v>
      </c>
      <c r="AD38" s="33">
        <f t="shared" si="6"/>
        <v>-8.4765465486055791E-2</v>
      </c>
      <c r="AF38" s="32">
        <f t="shared" si="7"/>
        <v>1.8595638185772586E-2</v>
      </c>
      <c r="AG38" s="32">
        <f t="shared" si="8"/>
        <v>1.7462026651868082E-2</v>
      </c>
      <c r="AH38" s="33">
        <f t="shared" si="9"/>
        <v>-0.11336115339045036</v>
      </c>
      <c r="AJ38" s="32">
        <f t="shared" si="10"/>
        <v>1.7865295907256482E-2</v>
      </c>
      <c r="AK38" s="32">
        <f t="shared" si="11"/>
        <v>1.6993682773052715E-2</v>
      </c>
      <c r="AL38" s="33">
        <f t="shared" si="12"/>
        <v>-8.716131342037664E-2</v>
      </c>
      <c r="AN38" s="32">
        <f t="shared" si="13"/>
        <v>1.9146520199399022E-2</v>
      </c>
      <c r="AO38" s="32">
        <f t="shared" si="14"/>
        <v>1.8519683277950581E-2</v>
      </c>
      <c r="AP38" s="33">
        <f t="shared" si="15"/>
        <v>-6.2683692144844053E-2</v>
      </c>
    </row>
    <row r="39" spans="5:42" x14ac:dyDescent="0.2">
      <c r="E39" s="14" t="s">
        <v>303</v>
      </c>
      <c r="F39" s="15">
        <v>431990</v>
      </c>
      <c r="G39" s="21">
        <v>21452385</v>
      </c>
      <c r="H39" s="15">
        <v>467082</v>
      </c>
      <c r="I39" s="21">
        <v>20884521</v>
      </c>
      <c r="J39" s="15">
        <v>1494006</v>
      </c>
      <c r="K39" s="21">
        <v>73506331</v>
      </c>
      <c r="L39" s="15">
        <v>1556340</v>
      </c>
      <c r="M39" s="21">
        <v>74469617</v>
      </c>
      <c r="N39" s="15">
        <v>3091652</v>
      </c>
      <c r="O39" s="21">
        <v>160618388</v>
      </c>
      <c r="P39" s="15">
        <v>3238637</v>
      </c>
      <c r="Q39" s="21">
        <v>163604707</v>
      </c>
      <c r="R39" s="15">
        <v>6313354</v>
      </c>
      <c r="S39" s="21">
        <v>304622191</v>
      </c>
      <c r="T39" s="15">
        <v>6600314</v>
      </c>
      <c r="U39" s="21">
        <v>317737023</v>
      </c>
      <c r="W39" s="31">
        <f t="shared" si="0"/>
        <v>-2.6470902885623208E-2</v>
      </c>
      <c r="X39" s="31">
        <f t="shared" si="1"/>
        <v>1.3104803176749497E-2</v>
      </c>
      <c r="Y39" s="31">
        <f t="shared" si="2"/>
        <v>1.8592634611673479E-2</v>
      </c>
      <c r="Z39" s="31">
        <f t="shared" si="3"/>
        <v>4.3052779434575077E-2</v>
      </c>
      <c r="AB39" s="32">
        <f t="shared" si="4"/>
        <v>2.013715491307843E-2</v>
      </c>
      <c r="AC39" s="32">
        <f t="shared" si="5"/>
        <v>2.2364985052805375E-2</v>
      </c>
      <c r="AD39" s="33">
        <f t="shared" si="6"/>
        <v>0.22278301397269454</v>
      </c>
      <c r="AF39" s="32">
        <f t="shared" si="7"/>
        <v>2.0324861541518104E-2</v>
      </c>
      <c r="AG39" s="32">
        <f t="shared" si="8"/>
        <v>2.0898992940973499E-2</v>
      </c>
      <c r="AH39" s="33">
        <f t="shared" si="9"/>
        <v>5.741313994553944E-2</v>
      </c>
      <c r="AJ39" s="32">
        <f t="shared" si="10"/>
        <v>1.9248431256824718E-2</v>
      </c>
      <c r="AK39" s="32">
        <f t="shared" si="11"/>
        <v>1.9795500138024759E-2</v>
      </c>
      <c r="AL39" s="33">
        <f t="shared" si="12"/>
        <v>5.4706888120004127E-2</v>
      </c>
      <c r="AN39" s="32">
        <f t="shared" si="13"/>
        <v>2.0725193982995153E-2</v>
      </c>
      <c r="AO39" s="32">
        <f t="shared" si="14"/>
        <v>2.0772882988835707E-2</v>
      </c>
      <c r="AP39" s="33">
        <f t="shared" si="15"/>
        <v>4.76890058405538E-3</v>
      </c>
    </row>
    <row r="40" spans="5:42" x14ac:dyDescent="0.2">
      <c r="E40" s="14" t="s">
        <v>304</v>
      </c>
      <c r="F40" s="15">
        <v>1625093</v>
      </c>
      <c r="G40" s="21">
        <v>82508239</v>
      </c>
      <c r="H40" s="15">
        <v>1600229</v>
      </c>
      <c r="I40" s="21">
        <v>86949964</v>
      </c>
      <c r="J40" s="15">
        <v>5284260</v>
      </c>
      <c r="K40" s="21">
        <v>278116442</v>
      </c>
      <c r="L40" s="15">
        <v>5104041</v>
      </c>
      <c r="M40" s="21">
        <v>294721009</v>
      </c>
      <c r="N40" s="15">
        <v>10554138</v>
      </c>
      <c r="O40" s="21">
        <v>593520659</v>
      </c>
      <c r="P40" s="15">
        <v>10141112</v>
      </c>
      <c r="Q40" s="21">
        <v>633787656</v>
      </c>
      <c r="R40" s="15">
        <v>22395136</v>
      </c>
      <c r="S40" s="21">
        <v>1117306499</v>
      </c>
      <c r="T40" s="15">
        <v>21794711</v>
      </c>
      <c r="U40" s="21">
        <v>1211361516</v>
      </c>
      <c r="W40" s="31">
        <f t="shared" si="0"/>
        <v>5.383371471544799E-2</v>
      </c>
      <c r="X40" s="31">
        <f t="shared" si="1"/>
        <v>5.9703651034051411E-2</v>
      </c>
      <c r="Y40" s="31">
        <f t="shared" si="2"/>
        <v>6.7844305652046397E-2</v>
      </c>
      <c r="Z40" s="31">
        <f t="shared" si="3"/>
        <v>8.4180139544681912E-2</v>
      </c>
      <c r="AB40" s="32">
        <f t="shared" si="4"/>
        <v>1.969612998284935E-2</v>
      </c>
      <c r="AC40" s="32">
        <f t="shared" si="5"/>
        <v>1.8404021420871435E-2</v>
      </c>
      <c r="AD40" s="33">
        <f t="shared" si="6"/>
        <v>-0.12921085619779157</v>
      </c>
      <c r="AF40" s="32">
        <f t="shared" si="7"/>
        <v>1.9000171158525033E-2</v>
      </c>
      <c r="AG40" s="32">
        <f t="shared" si="8"/>
        <v>1.7318212289372286E-2</v>
      </c>
      <c r="AH40" s="33">
        <f t="shared" si="9"/>
        <v>-0.16819588691527471</v>
      </c>
      <c r="AJ40" s="32">
        <f t="shared" si="10"/>
        <v>1.7782258864893194E-2</v>
      </c>
      <c r="AK40" s="32">
        <f t="shared" si="11"/>
        <v>1.6000803903318685E-2</v>
      </c>
      <c r="AL40" s="33">
        <f t="shared" si="12"/>
        <v>-0.17814549615745093</v>
      </c>
      <c r="AN40" s="32">
        <f t="shared" si="13"/>
        <v>2.0043860856482854E-2</v>
      </c>
      <c r="AO40" s="32">
        <f t="shared" si="14"/>
        <v>1.7991912993874572E-2</v>
      </c>
      <c r="AP40" s="33">
        <f t="shared" si="15"/>
        <v>-0.20519478626082818</v>
      </c>
    </row>
    <row r="41" spans="5:42" x14ac:dyDescent="0.2">
      <c r="E41" s="14" t="s">
        <v>305</v>
      </c>
      <c r="F41" s="15">
        <v>1304377</v>
      </c>
      <c r="G41" s="21">
        <v>63460649</v>
      </c>
      <c r="H41" s="15">
        <v>1403048</v>
      </c>
      <c r="I41" s="21">
        <v>71580512</v>
      </c>
      <c r="J41" s="15">
        <v>4038574</v>
      </c>
      <c r="K41" s="21">
        <v>211343079</v>
      </c>
      <c r="L41" s="15">
        <v>4308778</v>
      </c>
      <c r="M41" s="21">
        <v>231740941</v>
      </c>
      <c r="N41" s="15">
        <v>7702955</v>
      </c>
      <c r="O41" s="21">
        <v>421066341</v>
      </c>
      <c r="P41" s="15">
        <v>8133009</v>
      </c>
      <c r="Q41" s="21">
        <v>456971773</v>
      </c>
      <c r="R41" s="15">
        <v>16219793</v>
      </c>
      <c r="S41" s="21">
        <v>801059839</v>
      </c>
      <c r="T41" s="15">
        <v>17138849</v>
      </c>
      <c r="U41" s="21">
        <v>875836313</v>
      </c>
      <c r="W41" s="31">
        <f t="shared" si="0"/>
        <v>0.12795114969593205</v>
      </c>
      <c r="X41" s="31">
        <f t="shared" si="1"/>
        <v>9.6515400913601723E-2</v>
      </c>
      <c r="Y41" s="31">
        <f t="shared" si="2"/>
        <v>8.5272624534004249E-2</v>
      </c>
      <c r="Z41" s="31">
        <f t="shared" si="3"/>
        <v>9.3346926608312966E-2</v>
      </c>
      <c r="AB41" s="32">
        <f t="shared" si="4"/>
        <v>2.0554107475326953E-2</v>
      </c>
      <c r="AC41" s="32">
        <f t="shared" si="5"/>
        <v>1.9600977428046337E-2</v>
      </c>
      <c r="AD41" s="33">
        <f t="shared" si="6"/>
        <v>-9.5313004728061687E-2</v>
      </c>
      <c r="AF41" s="32">
        <f t="shared" si="7"/>
        <v>1.9109090390416805E-2</v>
      </c>
      <c r="AG41" s="32">
        <f t="shared" si="8"/>
        <v>1.8593080624454701E-2</v>
      </c>
      <c r="AH41" s="33">
        <f t="shared" si="9"/>
        <v>-5.1600976596210407E-2</v>
      </c>
      <c r="AJ41" s="32">
        <f t="shared" si="10"/>
        <v>1.8293922477170883E-2</v>
      </c>
      <c r="AK41" s="32">
        <f t="shared" si="11"/>
        <v>1.7797617884814081E-2</v>
      </c>
      <c r="AL41" s="33">
        <f t="shared" si="12"/>
        <v>-4.9630459235680199E-2</v>
      </c>
      <c r="AN41" s="32">
        <f t="shared" si="13"/>
        <v>2.0247916835086772E-2</v>
      </c>
      <c r="AO41" s="32">
        <f t="shared" si="14"/>
        <v>1.9568552645749915E-2</v>
      </c>
      <c r="AP41" s="33">
        <f t="shared" si="15"/>
        <v>-6.7936418933685697E-2</v>
      </c>
    </row>
    <row r="42" spans="5:42" x14ac:dyDescent="0.2">
      <c r="E42" s="14" t="s">
        <v>306</v>
      </c>
      <c r="F42" s="15">
        <v>947977</v>
      </c>
      <c r="G42" s="21">
        <v>34990193</v>
      </c>
      <c r="H42" s="15">
        <v>944227</v>
      </c>
      <c r="I42" s="21">
        <v>35696520</v>
      </c>
      <c r="J42" s="15">
        <v>3091660</v>
      </c>
      <c r="K42" s="21">
        <v>116322016</v>
      </c>
      <c r="L42" s="15">
        <v>3023280</v>
      </c>
      <c r="M42" s="21">
        <v>119079543</v>
      </c>
      <c r="N42" s="15">
        <v>6179429</v>
      </c>
      <c r="O42" s="21">
        <v>252602850</v>
      </c>
      <c r="P42" s="15">
        <v>6206171</v>
      </c>
      <c r="Q42" s="21">
        <v>260166600</v>
      </c>
      <c r="R42" s="15">
        <v>12521594</v>
      </c>
      <c r="S42" s="21">
        <v>479159757</v>
      </c>
      <c r="T42" s="15">
        <v>12971243</v>
      </c>
      <c r="U42" s="21">
        <v>503596680</v>
      </c>
      <c r="W42" s="31">
        <f t="shared" si="0"/>
        <v>2.0186427665603329E-2</v>
      </c>
      <c r="X42" s="31">
        <f t="shared" si="1"/>
        <v>2.370597669146312E-2</v>
      </c>
      <c r="Y42" s="31">
        <f t="shared" si="2"/>
        <v>2.9943248858831165E-2</v>
      </c>
      <c r="Z42" s="31">
        <f t="shared" si="3"/>
        <v>5.099953124819704E-2</v>
      </c>
      <c r="AB42" s="32">
        <f t="shared" si="4"/>
        <v>2.7092648502967675E-2</v>
      </c>
      <c r="AC42" s="32">
        <f t="shared" si="5"/>
        <v>2.6451514041144628E-2</v>
      </c>
      <c r="AD42" s="33">
        <f t="shared" si="6"/>
        <v>-6.4113446182304662E-2</v>
      </c>
      <c r="AF42" s="32">
        <f t="shared" si="7"/>
        <v>2.6578459575528676E-2</v>
      </c>
      <c r="AG42" s="32">
        <f t="shared" si="8"/>
        <v>2.5388743724016474E-2</v>
      </c>
      <c r="AH42" s="33">
        <f t="shared" si="9"/>
        <v>-0.11897158515122019</v>
      </c>
      <c r="AJ42" s="32">
        <f t="shared" si="10"/>
        <v>2.446302169591515E-2</v>
      </c>
      <c r="AK42" s="32">
        <f t="shared" si="11"/>
        <v>2.3854603165817594E-2</v>
      </c>
      <c r="AL42" s="33">
        <f t="shared" si="12"/>
        <v>-6.0841853009755559E-2</v>
      </c>
      <c r="AN42" s="32">
        <f t="shared" si="13"/>
        <v>2.6132399094609276E-2</v>
      </c>
      <c r="AO42" s="32">
        <f t="shared" si="14"/>
        <v>2.5757205150756753E-2</v>
      </c>
      <c r="AP42" s="33">
        <f t="shared" si="15"/>
        <v>-3.7519394385252328E-2</v>
      </c>
    </row>
    <row r="43" spans="5:42" x14ac:dyDescent="0.2">
      <c r="E43" s="14" t="s">
        <v>307</v>
      </c>
      <c r="F43" s="15">
        <v>935904</v>
      </c>
      <c r="G43" s="21">
        <v>34455659</v>
      </c>
      <c r="H43" s="15">
        <v>1032168</v>
      </c>
      <c r="I43" s="21">
        <v>41446678</v>
      </c>
      <c r="J43" s="15">
        <v>2835419</v>
      </c>
      <c r="K43" s="21">
        <v>119369389</v>
      </c>
      <c r="L43" s="15">
        <v>3240609</v>
      </c>
      <c r="M43" s="21">
        <v>140267566</v>
      </c>
      <c r="N43" s="15">
        <v>5989240</v>
      </c>
      <c r="O43" s="21">
        <v>271082505</v>
      </c>
      <c r="P43" s="15">
        <v>6521906</v>
      </c>
      <c r="Q43" s="21">
        <v>307614552</v>
      </c>
      <c r="R43" s="15">
        <v>12531142</v>
      </c>
      <c r="S43" s="21">
        <v>510015008</v>
      </c>
      <c r="T43" s="15">
        <v>13017347</v>
      </c>
      <c r="U43" s="21">
        <v>558532081</v>
      </c>
      <c r="W43" s="31">
        <f t="shared" si="0"/>
        <v>0.20289900709778907</v>
      </c>
      <c r="X43" s="31">
        <f t="shared" si="1"/>
        <v>0.17507149173729958</v>
      </c>
      <c r="Y43" s="31">
        <f t="shared" si="2"/>
        <v>0.13476357317857898</v>
      </c>
      <c r="Z43" s="31">
        <f t="shared" si="3"/>
        <v>9.5128716290639043E-2</v>
      </c>
      <c r="AB43" s="32">
        <f t="shared" si="4"/>
        <v>2.7162562759284331E-2</v>
      </c>
      <c r="AC43" s="32">
        <f t="shared" si="5"/>
        <v>2.4903515789612862E-2</v>
      </c>
      <c r="AD43" s="33">
        <f t="shared" si="6"/>
        <v>-0.22590469696714688</v>
      </c>
      <c r="AF43" s="32">
        <f t="shared" si="7"/>
        <v>2.3753317527661969E-2</v>
      </c>
      <c r="AG43" s="32">
        <f t="shared" si="8"/>
        <v>2.3103052918163561E-2</v>
      </c>
      <c r="AH43" s="33">
        <f t="shared" si="9"/>
        <v>-6.502646094984077E-2</v>
      </c>
      <c r="AJ43" s="32">
        <f t="shared" si="10"/>
        <v>2.2093790228181639E-2</v>
      </c>
      <c r="AK43" s="32">
        <f t="shared" si="11"/>
        <v>2.1201552259465281E-2</v>
      </c>
      <c r="AL43" s="33">
        <f t="shared" si="12"/>
        <v>-8.9223796871635772E-2</v>
      </c>
      <c r="AN43" s="32">
        <f t="shared" si="13"/>
        <v>2.4570143629969416E-2</v>
      </c>
      <c r="AO43" s="32">
        <f t="shared" si="14"/>
        <v>2.3306355073989028E-2</v>
      </c>
      <c r="AP43" s="33">
        <f t="shared" si="15"/>
        <v>-0.12637885559803885</v>
      </c>
    </row>
    <row r="44" spans="5:42" x14ac:dyDescent="0.2">
      <c r="E44" s="14" t="s">
        <v>308</v>
      </c>
      <c r="F44" s="15">
        <v>751210</v>
      </c>
      <c r="G44" s="21">
        <v>38344941</v>
      </c>
      <c r="H44" s="15">
        <v>697811</v>
      </c>
      <c r="I44" s="21">
        <v>42282701</v>
      </c>
      <c r="J44" s="15">
        <v>2460002</v>
      </c>
      <c r="K44" s="21">
        <v>132050474</v>
      </c>
      <c r="L44" s="15">
        <v>2306942</v>
      </c>
      <c r="M44" s="21">
        <v>144189018</v>
      </c>
      <c r="N44" s="15">
        <v>4831160</v>
      </c>
      <c r="O44" s="21">
        <v>275642042</v>
      </c>
      <c r="P44" s="15">
        <v>4579737</v>
      </c>
      <c r="Q44" s="21">
        <v>299543542</v>
      </c>
      <c r="R44" s="15">
        <v>10048192</v>
      </c>
      <c r="S44" s="21">
        <v>530240046</v>
      </c>
      <c r="T44" s="15">
        <v>9849467</v>
      </c>
      <c r="U44" s="21">
        <v>575674567</v>
      </c>
      <c r="W44" s="31">
        <f t="shared" si="0"/>
        <v>0.10269307755617618</v>
      </c>
      <c r="X44" s="31">
        <f t="shared" si="1"/>
        <v>9.1923517063634316E-2</v>
      </c>
      <c r="Y44" s="31">
        <f t="shared" si="2"/>
        <v>8.6712098874960453E-2</v>
      </c>
      <c r="Z44" s="31">
        <f t="shared" si="3"/>
        <v>8.5686702358199474E-2</v>
      </c>
      <c r="AB44" s="32">
        <f t="shared" si="4"/>
        <v>1.9590850328860852E-2</v>
      </c>
      <c r="AC44" s="32">
        <f t="shared" si="5"/>
        <v>1.6503463201180076E-2</v>
      </c>
      <c r="AD44" s="33">
        <f t="shared" si="6"/>
        <v>-0.30873871276807763</v>
      </c>
      <c r="AF44" s="32">
        <f t="shared" si="7"/>
        <v>1.8629255355796754E-2</v>
      </c>
      <c r="AG44" s="32">
        <f t="shared" si="8"/>
        <v>1.5999429304664522E-2</v>
      </c>
      <c r="AH44" s="33">
        <f t="shared" si="9"/>
        <v>-0.26298260511322324</v>
      </c>
      <c r="AJ44" s="32">
        <f t="shared" si="10"/>
        <v>1.7526934443476513E-2</v>
      </c>
      <c r="AK44" s="32">
        <f t="shared" si="11"/>
        <v>1.5289052701393241E-2</v>
      </c>
      <c r="AL44" s="33">
        <f t="shared" si="12"/>
        <v>-0.22378817420832722</v>
      </c>
      <c r="AN44" s="32">
        <f t="shared" si="13"/>
        <v>1.8950269931139831E-2</v>
      </c>
      <c r="AO44" s="32">
        <f t="shared" si="14"/>
        <v>1.7109435720477122E-2</v>
      </c>
      <c r="AP44" s="33">
        <f t="shared" si="15"/>
        <v>-0.1840834210662709</v>
      </c>
    </row>
    <row r="45" spans="5:42" x14ac:dyDescent="0.2">
      <c r="E45" s="14" t="s">
        <v>309</v>
      </c>
      <c r="F45" s="15">
        <v>682233</v>
      </c>
      <c r="G45" s="21">
        <v>36445856</v>
      </c>
      <c r="H45" s="15">
        <v>673224</v>
      </c>
      <c r="I45" s="21">
        <v>39951054</v>
      </c>
      <c r="J45" s="15">
        <v>2213996</v>
      </c>
      <c r="K45" s="21">
        <v>125520765</v>
      </c>
      <c r="L45" s="15">
        <v>2163104</v>
      </c>
      <c r="M45" s="21">
        <v>137520135</v>
      </c>
      <c r="N45" s="15">
        <v>4419427</v>
      </c>
      <c r="O45" s="21">
        <v>269164850</v>
      </c>
      <c r="P45" s="15">
        <v>4328443</v>
      </c>
      <c r="Q45" s="21">
        <v>292961083</v>
      </c>
      <c r="R45" s="15">
        <v>9143409</v>
      </c>
      <c r="S45" s="21">
        <v>512935900</v>
      </c>
      <c r="T45" s="15">
        <v>9107976</v>
      </c>
      <c r="U45" s="21">
        <v>555711904</v>
      </c>
      <c r="W45" s="31">
        <f t="shared" si="0"/>
        <v>9.6175488373767382E-2</v>
      </c>
      <c r="X45" s="31">
        <f t="shared" si="1"/>
        <v>9.5596692706581263E-2</v>
      </c>
      <c r="Y45" s="31">
        <f t="shared" si="2"/>
        <v>8.8407654268378655E-2</v>
      </c>
      <c r="Z45" s="31">
        <f t="shared" si="3"/>
        <v>8.3394443633210316E-2</v>
      </c>
      <c r="AB45" s="32">
        <f t="shared" si="4"/>
        <v>1.8719082904788957E-2</v>
      </c>
      <c r="AC45" s="32">
        <f t="shared" si="5"/>
        <v>1.6851219995347305E-2</v>
      </c>
      <c r="AD45" s="33">
        <f t="shared" si="6"/>
        <v>-0.18678629094416518</v>
      </c>
      <c r="AF45" s="32">
        <f t="shared" si="7"/>
        <v>1.7638483959207866E-2</v>
      </c>
      <c r="AG45" s="32">
        <f t="shared" si="8"/>
        <v>1.5729362103956632E-2</v>
      </c>
      <c r="AH45" s="33">
        <f t="shared" si="9"/>
        <v>-0.1909121855251234</v>
      </c>
      <c r="AJ45" s="32">
        <f t="shared" si="10"/>
        <v>1.6419034654784975E-2</v>
      </c>
      <c r="AK45" s="32">
        <f t="shared" si="11"/>
        <v>1.4774805430385441E-2</v>
      </c>
      <c r="AL45" s="33">
        <f t="shared" si="12"/>
        <v>-0.16442292243995343</v>
      </c>
      <c r="AN45" s="32">
        <f t="shared" si="13"/>
        <v>1.7825636692615977E-2</v>
      </c>
      <c r="AO45" s="32">
        <f t="shared" si="14"/>
        <v>1.6389744280158519E-2</v>
      </c>
      <c r="AP45" s="33">
        <f t="shared" si="15"/>
        <v>-0.14358924124574582</v>
      </c>
    </row>
    <row r="46" spans="5:42" x14ac:dyDescent="0.2">
      <c r="E46" s="14" t="s">
        <v>310</v>
      </c>
      <c r="F46" s="15">
        <v>483691</v>
      </c>
      <c r="G46" s="21">
        <v>27981932</v>
      </c>
      <c r="H46" s="15">
        <v>457215</v>
      </c>
      <c r="I46" s="21">
        <v>29552781</v>
      </c>
      <c r="J46" s="15">
        <v>1588497</v>
      </c>
      <c r="K46" s="21">
        <v>94018006</v>
      </c>
      <c r="L46" s="15">
        <v>1529375</v>
      </c>
      <c r="M46" s="21">
        <v>100418289</v>
      </c>
      <c r="N46" s="15">
        <v>3241808</v>
      </c>
      <c r="O46" s="21">
        <v>204648324</v>
      </c>
      <c r="P46" s="15">
        <v>3181650</v>
      </c>
      <c r="Q46" s="21">
        <v>216526729</v>
      </c>
      <c r="R46" s="15">
        <v>6634268</v>
      </c>
      <c r="S46" s="21">
        <v>393939560</v>
      </c>
      <c r="T46" s="15">
        <v>6650523</v>
      </c>
      <c r="U46" s="21">
        <v>421246632</v>
      </c>
      <c r="W46" s="31">
        <f t="shared" si="0"/>
        <v>5.6137975033317931E-2</v>
      </c>
      <c r="X46" s="31">
        <f t="shared" si="1"/>
        <v>6.8075077023011951E-2</v>
      </c>
      <c r="Y46" s="31">
        <f t="shared" si="2"/>
        <v>5.8043011385717484E-2</v>
      </c>
      <c r="Z46" s="31">
        <f t="shared" si="3"/>
        <v>6.9317922779829469E-2</v>
      </c>
      <c r="AB46" s="32">
        <f t="shared" si="4"/>
        <v>1.7285832872440687E-2</v>
      </c>
      <c r="AC46" s="32">
        <f t="shared" si="5"/>
        <v>1.5471132818261672E-2</v>
      </c>
      <c r="AD46" s="33">
        <f t="shared" si="6"/>
        <v>-0.18147000541790143</v>
      </c>
      <c r="AF46" s="32">
        <f t="shared" si="7"/>
        <v>1.6895667836222775E-2</v>
      </c>
      <c r="AG46" s="32">
        <f t="shared" si="8"/>
        <v>1.5230044399581436E-2</v>
      </c>
      <c r="AH46" s="33">
        <f t="shared" si="9"/>
        <v>-0.16656234366413392</v>
      </c>
      <c r="AJ46" s="32">
        <f t="shared" si="10"/>
        <v>1.5840872461774961E-2</v>
      </c>
      <c r="AK46" s="32">
        <f t="shared" si="11"/>
        <v>1.4694028837428196E-2</v>
      </c>
      <c r="AL46" s="33">
        <f t="shared" si="12"/>
        <v>-0.1146843624346765</v>
      </c>
      <c r="AN46" s="32">
        <f t="shared" si="13"/>
        <v>1.6840827054789825E-2</v>
      </c>
      <c r="AO46" s="32">
        <f t="shared" si="14"/>
        <v>1.5787717918181478E-2</v>
      </c>
      <c r="AP46" s="33">
        <f t="shared" si="15"/>
        <v>-0.10531091366083462</v>
      </c>
    </row>
    <row r="47" spans="5:42" x14ac:dyDescent="0.2">
      <c r="E47" s="14" t="s">
        <v>311</v>
      </c>
      <c r="F47" s="15">
        <v>893725</v>
      </c>
      <c r="G47" s="21">
        <v>33078468</v>
      </c>
      <c r="H47" s="15">
        <v>818939</v>
      </c>
      <c r="I47" s="21">
        <v>37835221</v>
      </c>
      <c r="J47" s="15">
        <v>2865940</v>
      </c>
      <c r="K47" s="21">
        <v>113026205</v>
      </c>
      <c r="L47" s="15">
        <v>2916774</v>
      </c>
      <c r="M47" s="21">
        <v>127606194</v>
      </c>
      <c r="N47" s="15">
        <v>5774923</v>
      </c>
      <c r="O47" s="21">
        <v>242872492</v>
      </c>
      <c r="P47" s="15">
        <v>5879898</v>
      </c>
      <c r="Q47" s="21">
        <v>268199860</v>
      </c>
      <c r="R47" s="15">
        <v>12039844</v>
      </c>
      <c r="S47" s="21">
        <v>454245947</v>
      </c>
      <c r="T47" s="15">
        <v>12585764</v>
      </c>
      <c r="U47" s="21">
        <v>507049488</v>
      </c>
      <c r="W47" s="31">
        <f t="shared" si="0"/>
        <v>0.14380209506679692</v>
      </c>
      <c r="X47" s="31">
        <f t="shared" si="1"/>
        <v>0.12899653668810698</v>
      </c>
      <c r="Y47" s="31">
        <f t="shared" si="2"/>
        <v>0.10428257144905484</v>
      </c>
      <c r="Z47" s="31">
        <f t="shared" si="3"/>
        <v>0.11624438555529919</v>
      </c>
      <c r="AB47" s="32">
        <f t="shared" si="4"/>
        <v>2.7018331078694453E-2</v>
      </c>
      <c r="AC47" s="32">
        <f t="shared" si="5"/>
        <v>2.1644884801915124E-2</v>
      </c>
      <c r="AD47" s="33">
        <f t="shared" si="6"/>
        <v>-0.5373446276779329</v>
      </c>
      <c r="AF47" s="32">
        <f t="shared" si="7"/>
        <v>2.5356420663685913E-2</v>
      </c>
      <c r="AG47" s="32">
        <f t="shared" si="8"/>
        <v>2.285762084558372E-2</v>
      </c>
      <c r="AH47" s="33">
        <f t="shared" si="9"/>
        <v>-0.24987998181021931</v>
      </c>
      <c r="AJ47" s="32">
        <f t="shared" si="10"/>
        <v>2.3777591906126612E-2</v>
      </c>
      <c r="AK47" s="32">
        <f t="shared" si="11"/>
        <v>2.192356849104992E-2</v>
      </c>
      <c r="AL47" s="33">
        <f t="shared" si="12"/>
        <v>-0.18540234150766915</v>
      </c>
      <c r="AN47" s="32">
        <f t="shared" si="13"/>
        <v>2.6505121464517986E-2</v>
      </c>
      <c r="AO47" s="32">
        <f t="shared" si="14"/>
        <v>2.4821569290293811E-2</v>
      </c>
      <c r="AP47" s="33">
        <f t="shared" si="15"/>
        <v>-0.16835521742241746</v>
      </c>
    </row>
    <row r="48" spans="5:42" x14ac:dyDescent="0.2">
      <c r="E48" s="14" t="s">
        <v>312</v>
      </c>
      <c r="F48" s="15">
        <v>456452</v>
      </c>
      <c r="G48" s="21">
        <v>20021713</v>
      </c>
      <c r="H48" s="15">
        <v>479580</v>
      </c>
      <c r="I48" s="21">
        <v>22184915</v>
      </c>
      <c r="J48" s="15">
        <v>1468666</v>
      </c>
      <c r="K48" s="21">
        <v>67527129</v>
      </c>
      <c r="L48" s="15">
        <v>1536934</v>
      </c>
      <c r="M48" s="21">
        <v>74330719</v>
      </c>
      <c r="N48" s="15">
        <v>2987710</v>
      </c>
      <c r="O48" s="21">
        <v>146660103</v>
      </c>
      <c r="P48" s="15">
        <v>3130903</v>
      </c>
      <c r="Q48" s="21">
        <v>162194063</v>
      </c>
      <c r="R48" s="15">
        <v>6000550</v>
      </c>
      <c r="S48" s="21">
        <v>275507969</v>
      </c>
      <c r="T48" s="15">
        <v>6328209</v>
      </c>
      <c r="U48" s="21">
        <v>302670888</v>
      </c>
      <c r="W48" s="31">
        <f t="shared" si="0"/>
        <v>0.10804280333056417</v>
      </c>
      <c r="X48" s="31">
        <f t="shared" si="1"/>
        <v>0.1007534320021217</v>
      </c>
      <c r="Y48" s="31">
        <f t="shared" si="2"/>
        <v>0.10591810371222772</v>
      </c>
      <c r="Z48" s="31">
        <f t="shared" si="3"/>
        <v>9.8592135460154329E-2</v>
      </c>
      <c r="AB48" s="32">
        <f t="shared" si="4"/>
        <v>2.2797849514674395E-2</v>
      </c>
      <c r="AC48" s="32">
        <f t="shared" si="5"/>
        <v>2.1617391817818549E-2</v>
      </c>
      <c r="AD48" s="33">
        <f t="shared" si="6"/>
        <v>-0.11804576968558467</v>
      </c>
      <c r="AF48" s="32">
        <f t="shared" si="7"/>
        <v>2.1749273540120444E-2</v>
      </c>
      <c r="AG48" s="32">
        <f t="shared" si="8"/>
        <v>2.0676969369824071E-2</v>
      </c>
      <c r="AH48" s="33">
        <f t="shared" si="9"/>
        <v>-0.10723041702963738</v>
      </c>
      <c r="AJ48" s="32">
        <f t="shared" si="10"/>
        <v>2.037166167815933E-2</v>
      </c>
      <c r="AK48" s="32">
        <f t="shared" si="11"/>
        <v>1.930343775900108E-2</v>
      </c>
      <c r="AL48" s="33">
        <f t="shared" si="12"/>
        <v>-0.10682239191582496</v>
      </c>
      <c r="AN48" s="32">
        <f t="shared" si="13"/>
        <v>2.1779950764327982E-2</v>
      </c>
      <c r="AO48" s="32">
        <f t="shared" si="14"/>
        <v>2.0907887910250555E-2</v>
      </c>
      <c r="AP48" s="33">
        <f t="shared" si="15"/>
        <v>-8.7206285407742667E-2</v>
      </c>
    </row>
    <row r="49" spans="5:42" x14ac:dyDescent="0.2">
      <c r="E49" s="14" t="s">
        <v>313</v>
      </c>
      <c r="F49" s="15">
        <v>796346</v>
      </c>
      <c r="G49" s="21">
        <v>36761191</v>
      </c>
      <c r="H49" s="15">
        <v>857336</v>
      </c>
      <c r="I49" s="21">
        <v>40964677</v>
      </c>
      <c r="J49" s="15">
        <v>2524984</v>
      </c>
      <c r="K49" s="21">
        <v>125770580</v>
      </c>
      <c r="L49" s="15">
        <v>2649687</v>
      </c>
      <c r="M49" s="21">
        <v>137560295</v>
      </c>
      <c r="N49" s="15">
        <v>5176538</v>
      </c>
      <c r="O49" s="21">
        <v>257900703</v>
      </c>
      <c r="P49" s="15">
        <v>5197225</v>
      </c>
      <c r="Q49" s="21">
        <v>281022847</v>
      </c>
      <c r="R49" s="15">
        <v>10964967</v>
      </c>
      <c r="S49" s="21">
        <v>486614032</v>
      </c>
      <c r="T49" s="15">
        <v>10904490</v>
      </c>
      <c r="U49" s="21">
        <v>531420912</v>
      </c>
      <c r="W49" s="31">
        <f t="shared" si="0"/>
        <v>0.11434575120267458</v>
      </c>
      <c r="X49" s="31">
        <f t="shared" si="1"/>
        <v>9.3739847585977573E-2</v>
      </c>
      <c r="Y49" s="31">
        <f t="shared" si="2"/>
        <v>8.9655218970070047E-2</v>
      </c>
      <c r="Z49" s="31">
        <f t="shared" si="3"/>
        <v>9.2078890154158155E-2</v>
      </c>
      <c r="AB49" s="32">
        <f t="shared" si="4"/>
        <v>2.1662682256404588E-2</v>
      </c>
      <c r="AC49" s="32">
        <f t="shared" si="5"/>
        <v>2.0928664956884682E-2</v>
      </c>
      <c r="AD49" s="33">
        <f t="shared" si="6"/>
        <v>-7.3401729951990541E-2</v>
      </c>
      <c r="AF49" s="32">
        <f t="shared" si="7"/>
        <v>2.0076110009192929E-2</v>
      </c>
      <c r="AG49" s="32">
        <f t="shared" si="8"/>
        <v>1.9262004345076463E-2</v>
      </c>
      <c r="AH49" s="33">
        <f t="shared" si="9"/>
        <v>-8.1410566411646568E-2</v>
      </c>
      <c r="AJ49" s="32">
        <f t="shared" si="10"/>
        <v>2.0071825860823653E-2</v>
      </c>
      <c r="AK49" s="32">
        <f t="shared" si="11"/>
        <v>1.8493958962703127E-2</v>
      </c>
      <c r="AL49" s="33">
        <f t="shared" si="12"/>
        <v>-0.15778668981205266</v>
      </c>
      <c r="AN49" s="32">
        <f t="shared" si="13"/>
        <v>2.2533191151380527E-2</v>
      </c>
      <c r="AO49" s="32">
        <f t="shared" si="14"/>
        <v>2.0519497358432896E-2</v>
      </c>
      <c r="AP49" s="33">
        <f t="shared" si="15"/>
        <v>-0.20136937929476317</v>
      </c>
    </row>
    <row r="50" spans="5:42" x14ac:dyDescent="0.2">
      <c r="E50" s="14" t="s">
        <v>314</v>
      </c>
      <c r="F50" s="15">
        <v>2050459</v>
      </c>
      <c r="G50" s="21">
        <v>76187122</v>
      </c>
      <c r="H50" s="15">
        <v>2134069</v>
      </c>
      <c r="I50" s="21">
        <v>85378171</v>
      </c>
      <c r="J50" s="15">
        <v>6564085</v>
      </c>
      <c r="K50" s="21">
        <v>255028923</v>
      </c>
      <c r="L50" s="15">
        <v>6808781</v>
      </c>
      <c r="M50" s="21">
        <v>281405525</v>
      </c>
      <c r="N50" s="15">
        <v>13128896</v>
      </c>
      <c r="O50" s="21">
        <v>535166845</v>
      </c>
      <c r="P50" s="15">
        <v>13405536</v>
      </c>
      <c r="Q50" s="21">
        <v>581554851</v>
      </c>
      <c r="R50" s="15">
        <v>27156795</v>
      </c>
      <c r="S50" s="21">
        <v>1007732955</v>
      </c>
      <c r="T50" s="15">
        <v>28083816</v>
      </c>
      <c r="U50" s="21">
        <v>1104169724</v>
      </c>
      <c r="W50" s="31">
        <f t="shared" si="0"/>
        <v>0.12063782905462685</v>
      </c>
      <c r="X50" s="31">
        <f t="shared" si="1"/>
        <v>0.10342592396863159</v>
      </c>
      <c r="Y50" s="31">
        <f t="shared" si="2"/>
        <v>8.6679521411682364E-2</v>
      </c>
      <c r="Z50" s="31">
        <f t="shared" si="3"/>
        <v>9.5696750336005429E-2</v>
      </c>
      <c r="AB50" s="32">
        <f t="shared" si="4"/>
        <v>2.6913459206399738E-2</v>
      </c>
      <c r="AC50" s="32">
        <f t="shared" si="5"/>
        <v>2.4995487429685041E-2</v>
      </c>
      <c r="AD50" s="33">
        <f t="shared" si="6"/>
        <v>-0.1917971776714697</v>
      </c>
      <c r="AF50" s="32">
        <f t="shared" si="7"/>
        <v>2.5738590442151536E-2</v>
      </c>
      <c r="AG50" s="32">
        <f t="shared" si="8"/>
        <v>2.4195619471223957E-2</v>
      </c>
      <c r="AH50" s="33">
        <f t="shared" si="9"/>
        <v>-0.15429709709275791</v>
      </c>
      <c r="AJ50" s="32">
        <f t="shared" si="10"/>
        <v>2.4532341871813825E-2</v>
      </c>
      <c r="AK50" s="32">
        <f t="shared" si="11"/>
        <v>2.3051197968598839E-2</v>
      </c>
      <c r="AL50" s="33">
        <f t="shared" si="12"/>
        <v>-0.14811439032149862</v>
      </c>
      <c r="AN50" s="32">
        <f t="shared" si="13"/>
        <v>2.6948404202976572E-2</v>
      </c>
      <c r="AO50" s="32">
        <f t="shared" si="14"/>
        <v>2.5434328970968961E-2</v>
      </c>
      <c r="AP50" s="33">
        <f t="shared" si="15"/>
        <v>-0.15140752320076112</v>
      </c>
    </row>
    <row r="51" spans="5:42" x14ac:dyDescent="0.2">
      <c r="E51" s="14" t="s">
        <v>315</v>
      </c>
      <c r="F51" s="15">
        <v>1257656</v>
      </c>
      <c r="G51" s="21">
        <v>48322227</v>
      </c>
      <c r="H51" s="15">
        <v>1345099</v>
      </c>
      <c r="I51" s="21">
        <v>55011750</v>
      </c>
      <c r="J51" s="15">
        <v>3836529</v>
      </c>
      <c r="K51" s="21">
        <v>164731622</v>
      </c>
      <c r="L51" s="15">
        <v>4209891</v>
      </c>
      <c r="M51" s="21">
        <v>185554875</v>
      </c>
      <c r="N51" s="15">
        <v>8057657</v>
      </c>
      <c r="O51" s="21">
        <v>359031345</v>
      </c>
      <c r="P51" s="15">
        <v>8355823</v>
      </c>
      <c r="Q51" s="21">
        <v>400257256</v>
      </c>
      <c r="R51" s="15">
        <v>17085422</v>
      </c>
      <c r="S51" s="21">
        <v>677109382</v>
      </c>
      <c r="T51" s="15">
        <v>17398454</v>
      </c>
      <c r="U51" s="21">
        <v>747170279</v>
      </c>
      <c r="W51" s="31">
        <f t="shared" si="0"/>
        <v>0.13843573476032053</v>
      </c>
      <c r="X51" s="31">
        <f t="shared" si="1"/>
        <v>0.12640713875809467</v>
      </c>
      <c r="Y51" s="31">
        <f t="shared" si="2"/>
        <v>0.11482538105412496</v>
      </c>
      <c r="Z51" s="31">
        <f t="shared" si="3"/>
        <v>0.10347057486200952</v>
      </c>
      <c r="AB51" s="32">
        <f t="shared" si="4"/>
        <v>2.6026449484623296E-2</v>
      </c>
      <c r="AC51" s="32">
        <f t="shared" si="5"/>
        <v>2.4451121805796033E-2</v>
      </c>
      <c r="AD51" s="33">
        <f t="shared" si="6"/>
        <v>-0.1575327678827263</v>
      </c>
      <c r="AF51" s="32">
        <f t="shared" si="7"/>
        <v>2.3289572174551892E-2</v>
      </c>
      <c r="AG51" s="32">
        <f t="shared" si="8"/>
        <v>2.2688118541752136E-2</v>
      </c>
      <c r="AH51" s="33">
        <f t="shared" si="9"/>
        <v>-6.0145363279975536E-2</v>
      </c>
      <c r="AJ51" s="32">
        <f t="shared" si="10"/>
        <v>2.2442767497083019E-2</v>
      </c>
      <c r="AK51" s="32">
        <f t="shared" si="11"/>
        <v>2.0876131224963977E-2</v>
      </c>
      <c r="AL51" s="33">
        <f t="shared" si="12"/>
        <v>-0.15666362721190424</v>
      </c>
      <c r="AN51" s="32">
        <f t="shared" si="13"/>
        <v>2.5232883274389484E-2</v>
      </c>
      <c r="AO51" s="32">
        <f t="shared" si="14"/>
        <v>2.3285795071085798E-2</v>
      </c>
      <c r="AP51" s="33">
        <f t="shared" si="15"/>
        <v>-0.1947088203303686</v>
      </c>
    </row>
    <row r="52" spans="5:42" x14ac:dyDescent="0.2">
      <c r="E52" s="14" t="s">
        <v>316</v>
      </c>
      <c r="F52" s="15">
        <v>982025</v>
      </c>
      <c r="G52" s="21">
        <v>54808164</v>
      </c>
      <c r="H52" s="15">
        <v>1071552</v>
      </c>
      <c r="I52" s="21">
        <v>61222479</v>
      </c>
      <c r="J52" s="15">
        <v>3297554</v>
      </c>
      <c r="K52" s="21">
        <v>190043837</v>
      </c>
      <c r="L52" s="15">
        <v>3519084</v>
      </c>
      <c r="M52" s="21">
        <v>212845770</v>
      </c>
      <c r="N52" s="15">
        <v>6739316</v>
      </c>
      <c r="O52" s="21">
        <v>402252609</v>
      </c>
      <c r="P52" s="15">
        <v>7106929</v>
      </c>
      <c r="Q52" s="21">
        <v>447754876</v>
      </c>
      <c r="R52" s="15">
        <v>14091267</v>
      </c>
      <c r="S52" s="21">
        <v>772305199</v>
      </c>
      <c r="T52" s="15">
        <v>14806029</v>
      </c>
      <c r="U52" s="21">
        <v>853798912</v>
      </c>
      <c r="W52" s="31">
        <f t="shared" si="0"/>
        <v>0.11703210857418979</v>
      </c>
      <c r="X52" s="31">
        <f t="shared" si="1"/>
        <v>0.11998249119754407</v>
      </c>
      <c r="Y52" s="31">
        <f t="shared" si="2"/>
        <v>0.113118637348602</v>
      </c>
      <c r="Z52" s="31">
        <f t="shared" si="3"/>
        <v>0.10552008856799111</v>
      </c>
      <c r="AB52" s="32">
        <f t="shared" si="4"/>
        <v>1.7917494919187586E-2</v>
      </c>
      <c r="AC52" s="32">
        <f t="shared" si="5"/>
        <v>1.750259083759088E-2</v>
      </c>
      <c r="AD52" s="33">
        <f t="shared" si="6"/>
        <v>-4.1490408159670575E-2</v>
      </c>
      <c r="AF52" s="32">
        <f t="shared" si="7"/>
        <v>1.7351544001924145E-2</v>
      </c>
      <c r="AG52" s="32">
        <f t="shared" si="8"/>
        <v>1.653349277272459E-2</v>
      </c>
      <c r="AH52" s="33">
        <f t="shared" si="9"/>
        <v>-8.1805122919955536E-2</v>
      </c>
      <c r="AJ52" s="32">
        <f t="shared" si="10"/>
        <v>1.675393981099076E-2</v>
      </c>
      <c r="AK52" s="32">
        <f t="shared" si="11"/>
        <v>1.5872365396641712E-2</v>
      </c>
      <c r="AL52" s="33">
        <f t="shared" si="12"/>
        <v>-8.8157441434904768E-2</v>
      </c>
      <c r="AN52" s="32">
        <f t="shared" si="13"/>
        <v>1.8245723346477175E-2</v>
      </c>
      <c r="AO52" s="32">
        <f t="shared" si="14"/>
        <v>1.7341353791746224E-2</v>
      </c>
      <c r="AP52" s="33">
        <f t="shared" si="15"/>
        <v>-9.0436955473095076E-2</v>
      </c>
    </row>
    <row r="53" spans="5:42" x14ac:dyDescent="0.2">
      <c r="E53" s="14" t="s">
        <v>317</v>
      </c>
      <c r="F53" s="15">
        <v>727462</v>
      </c>
      <c r="G53" s="21">
        <v>34759853</v>
      </c>
      <c r="H53" s="15">
        <v>756698</v>
      </c>
      <c r="I53" s="21">
        <v>36695994</v>
      </c>
      <c r="J53" s="15">
        <v>2359763</v>
      </c>
      <c r="K53" s="21">
        <v>120704124</v>
      </c>
      <c r="L53" s="15">
        <v>2434498</v>
      </c>
      <c r="M53" s="21">
        <v>127896087</v>
      </c>
      <c r="N53" s="15">
        <v>4633048</v>
      </c>
      <c r="O53" s="21">
        <v>260728196</v>
      </c>
      <c r="P53" s="15">
        <v>4817050</v>
      </c>
      <c r="Q53" s="21">
        <v>271252316</v>
      </c>
      <c r="R53" s="15">
        <v>9568116</v>
      </c>
      <c r="S53" s="21">
        <v>495339212</v>
      </c>
      <c r="T53" s="15">
        <v>10026713</v>
      </c>
      <c r="U53" s="21">
        <v>520465155</v>
      </c>
      <c r="W53" s="31">
        <f t="shared" si="0"/>
        <v>5.5700494475623932E-2</v>
      </c>
      <c r="X53" s="31">
        <f t="shared" si="1"/>
        <v>5.9583407440163355E-2</v>
      </c>
      <c r="Y53" s="31">
        <f t="shared" si="2"/>
        <v>4.0364334051542321E-2</v>
      </c>
      <c r="Z53" s="31">
        <f t="shared" si="3"/>
        <v>5.072472033568786E-2</v>
      </c>
      <c r="AB53" s="32">
        <f t="shared" si="4"/>
        <v>2.0928224293698824E-2</v>
      </c>
      <c r="AC53" s="32">
        <f t="shared" si="5"/>
        <v>2.0620724976137723E-2</v>
      </c>
      <c r="AD53" s="33">
        <f t="shared" si="6"/>
        <v>-3.0749931756110169E-2</v>
      </c>
      <c r="AF53" s="32">
        <f t="shared" si="7"/>
        <v>1.9549978259234952E-2</v>
      </c>
      <c r="AG53" s="32">
        <f t="shared" si="8"/>
        <v>1.9034968599156595E-2</v>
      </c>
      <c r="AH53" s="33">
        <f t="shared" si="9"/>
        <v>-5.1500966007835686E-2</v>
      </c>
      <c r="AJ53" s="32">
        <f t="shared" si="10"/>
        <v>1.776964697749836E-2</v>
      </c>
      <c r="AK53" s="32">
        <f t="shared" si="11"/>
        <v>1.7758558050431542E-2</v>
      </c>
      <c r="AL53" s="33">
        <f t="shared" si="12"/>
        <v>-1.1088927066818521E-3</v>
      </c>
      <c r="AN53" s="32">
        <f t="shared" si="13"/>
        <v>1.9316290267769071E-2</v>
      </c>
      <c r="AO53" s="32">
        <f t="shared" si="14"/>
        <v>1.9264907369255103E-2</v>
      </c>
      <c r="AP53" s="33">
        <f t="shared" si="15"/>
        <v>-5.1382898513967212E-3</v>
      </c>
    </row>
    <row r="54" spans="5:42" x14ac:dyDescent="0.2">
      <c r="E54" s="14" t="s">
        <v>318</v>
      </c>
      <c r="F54" s="15">
        <v>1255967</v>
      </c>
      <c r="G54" s="21">
        <v>58798078</v>
      </c>
      <c r="H54" s="15">
        <v>1296270</v>
      </c>
      <c r="I54" s="21">
        <v>63209612</v>
      </c>
      <c r="J54" s="15">
        <v>4124150</v>
      </c>
      <c r="K54" s="21">
        <v>195838061</v>
      </c>
      <c r="L54" s="15">
        <v>4114663</v>
      </c>
      <c r="M54" s="21">
        <v>210104854</v>
      </c>
      <c r="N54" s="15">
        <v>7919584</v>
      </c>
      <c r="O54" s="21">
        <v>389554520</v>
      </c>
      <c r="P54" s="15">
        <v>8017348</v>
      </c>
      <c r="Q54" s="21">
        <v>419707063</v>
      </c>
      <c r="R54" s="15">
        <v>16498102</v>
      </c>
      <c r="S54" s="21">
        <v>760819583</v>
      </c>
      <c r="T54" s="15">
        <v>17156528</v>
      </c>
      <c r="U54" s="21">
        <v>827514098</v>
      </c>
      <c r="W54" s="31">
        <f t="shared" si="0"/>
        <v>7.50285408989049E-2</v>
      </c>
      <c r="X54" s="31">
        <f t="shared" si="1"/>
        <v>7.2849950245371359E-2</v>
      </c>
      <c r="Y54" s="31">
        <f t="shared" si="2"/>
        <v>7.740262646676517E-2</v>
      </c>
      <c r="Z54" s="31">
        <f t="shared" si="3"/>
        <v>8.7661406843677417E-2</v>
      </c>
      <c r="AB54" s="32">
        <f t="shared" si="4"/>
        <v>2.1360681211382453E-2</v>
      </c>
      <c r="AC54" s="32">
        <f t="shared" si="5"/>
        <v>2.0507482311392766E-2</v>
      </c>
      <c r="AD54" s="33">
        <f t="shared" si="6"/>
        <v>-8.531988999896864E-2</v>
      </c>
      <c r="AF54" s="32">
        <f t="shared" si="7"/>
        <v>2.1058980971017681E-2</v>
      </c>
      <c r="AG54" s="32">
        <f t="shared" si="8"/>
        <v>1.9583855021264765E-2</v>
      </c>
      <c r="AH54" s="33">
        <f t="shared" si="9"/>
        <v>-0.14751259497529159</v>
      </c>
      <c r="AJ54" s="32">
        <f t="shared" si="10"/>
        <v>2.0329847539697396E-2</v>
      </c>
      <c r="AK54" s="32">
        <f t="shared" si="11"/>
        <v>1.9102247035571094E-2</v>
      </c>
      <c r="AL54" s="33">
        <f t="shared" si="12"/>
        <v>-0.1227600504126302</v>
      </c>
      <c r="AN54" s="32">
        <f t="shared" si="13"/>
        <v>2.1684644255535679E-2</v>
      </c>
      <c r="AO54" s="32">
        <f t="shared" si="14"/>
        <v>2.0732611131901224E-2</v>
      </c>
      <c r="AP54" s="33">
        <f t="shared" si="15"/>
        <v>-9.520331236344548E-2</v>
      </c>
    </row>
    <row r="55" spans="5:42" x14ac:dyDescent="0.2">
      <c r="E55" s="14" t="s">
        <v>344</v>
      </c>
      <c r="F55" s="15">
        <v>420373</v>
      </c>
      <c r="G55" s="21">
        <v>18395445</v>
      </c>
      <c r="H55" s="15">
        <v>412116</v>
      </c>
      <c r="I55" s="21">
        <v>18955870</v>
      </c>
      <c r="J55" s="15">
        <v>1375872</v>
      </c>
      <c r="K55" s="21">
        <v>62449175</v>
      </c>
      <c r="L55" s="15">
        <v>1357595</v>
      </c>
      <c r="M55" s="21">
        <v>66163069</v>
      </c>
      <c r="N55" s="15">
        <v>2899005</v>
      </c>
      <c r="O55" s="21">
        <v>142492687</v>
      </c>
      <c r="P55" s="15">
        <v>2890492</v>
      </c>
      <c r="Q55" s="21">
        <v>148902225</v>
      </c>
      <c r="R55" s="15">
        <v>5846132</v>
      </c>
      <c r="S55" s="21">
        <v>270227968</v>
      </c>
      <c r="T55" s="15">
        <v>5950893</v>
      </c>
      <c r="U55" s="21">
        <v>287117465</v>
      </c>
      <c r="W55" s="31">
        <f t="shared" ref="W55:W56" si="16">IF(ISNUMBER((I55-G55)/G55),(I55-G55)/G55,"n/a")</f>
        <v>3.0465422282527008E-2</v>
      </c>
      <c r="X55" s="31">
        <f t="shared" ref="X55:X56" si="17">IF(ISNUMBER((M55-K55)/K55),(M55-K55)/K55,"n/a")</f>
        <v>5.9470665545221374E-2</v>
      </c>
      <c r="Y55" s="31">
        <f t="shared" ref="Y55:Y56" si="18">IF(ISNUMBER((Q55-O55)/O55),(Q55-O55)/O55,"n/a")</f>
        <v>4.4981522455254143E-2</v>
      </c>
      <c r="Z55" s="31">
        <f t="shared" ref="Z55:Z56" si="19">IF(ISNUMBER((U55-S55)/S55),(U55-S55)/S55,"n/a")</f>
        <v>6.2500921444222979E-2</v>
      </c>
      <c r="AB55" s="32">
        <f t="shared" ref="AB55:AB56" si="20">IF(ISNUMBER(F55/G55),F55/G55,"n/a")</f>
        <v>2.2852015811522908E-2</v>
      </c>
      <c r="AC55" s="32">
        <f t="shared" ref="AC55:AC56" si="21">IF(ISNUMBER(H55/I55),H55/I55,"n/a")</f>
        <v>2.1740811685245783E-2</v>
      </c>
      <c r="AD55" s="33">
        <f t="shared" ref="AD55:AD56" si="22">IF(ISNUMBER(AC55-AB55),(AC55-AB55)*100,"n/a")</f>
        <v>-0.11112041262771252</v>
      </c>
      <c r="AF55" s="32">
        <f t="shared" ref="AF55:AF56" si="23">IF(ISNUMBER(J55/K55),J55/K55,"n/a")</f>
        <v>2.2031868315314014E-2</v>
      </c>
      <c r="AG55" s="32">
        <f t="shared" ref="AG55:AG56" si="24">IF(ISNUMBER(L55/M55),L55/M55,"n/a")</f>
        <v>2.0518924235512714E-2</v>
      </c>
      <c r="AH55" s="33">
        <f t="shared" ref="AH55:AH56" si="25">IF(ISNUMBER(AG55-AF55),(AG55-AF55)*100,"n/a")</f>
        <v>-0.15129440798012997</v>
      </c>
      <c r="AJ55" s="32">
        <f t="shared" ref="AJ55:AJ56" si="26">IF(ISNUMBER(N55/O55),N55/O55,"n/a")</f>
        <v>2.0344938824825444E-2</v>
      </c>
      <c r="AK55" s="32">
        <f t="shared" ref="AK55:AK56" si="27">IF(ISNUMBER(P55/Q55),P55/Q55,"n/a")</f>
        <v>1.9412013487374015E-2</v>
      </c>
      <c r="AL55" s="33">
        <f t="shared" ref="AL55:AL56" si="28">IF(ISNUMBER(AK55-AJ55),(AK55-AJ55)*100,"n/a")</f>
        <v>-9.3292533745142903E-2</v>
      </c>
      <c r="AN55" s="32">
        <f t="shared" ref="AN55:AN56" si="29">IF(ISNUMBER(R55/S55),R55/S55,"n/a")</f>
        <v>2.1634074530731032E-2</v>
      </c>
      <c r="AO55" s="32">
        <f t="shared" ref="AO55:AO56" si="30">IF(ISNUMBER(T55/U55),T55/U55,"n/a")</f>
        <v>2.0726335822169508E-2</v>
      </c>
      <c r="AP55" s="33">
        <f t="shared" ref="AP55:AP56" si="31">IF(ISNUMBER(AO55-AN55),(AO55-AN55)*100,"n/a")</f>
        <v>-9.0773870856152364E-2</v>
      </c>
    </row>
    <row r="56" spans="5:42" x14ac:dyDescent="0.2">
      <c r="E56" s="14" t="s">
        <v>345</v>
      </c>
      <c r="F56" s="15">
        <v>971172</v>
      </c>
      <c r="G56" s="21">
        <v>43535574</v>
      </c>
      <c r="H56" s="15">
        <v>1015253</v>
      </c>
      <c r="I56" s="21">
        <v>48831894</v>
      </c>
      <c r="J56" s="15">
        <v>3119421</v>
      </c>
      <c r="K56" s="21">
        <v>148619452</v>
      </c>
      <c r="L56" s="15">
        <v>3248242</v>
      </c>
      <c r="M56" s="21">
        <v>167193913</v>
      </c>
      <c r="N56" s="15">
        <v>6226086</v>
      </c>
      <c r="O56" s="21">
        <v>317598051</v>
      </c>
      <c r="P56" s="15">
        <v>6589891</v>
      </c>
      <c r="Q56" s="21">
        <v>351287263</v>
      </c>
      <c r="R56" s="15">
        <v>12668310</v>
      </c>
      <c r="S56" s="21">
        <v>600375356</v>
      </c>
      <c r="T56" s="15">
        <v>13499034</v>
      </c>
      <c r="U56" s="21">
        <v>657285697</v>
      </c>
      <c r="W56" s="31">
        <f t="shared" si="16"/>
        <v>0.12165499414341018</v>
      </c>
      <c r="X56" s="31">
        <f t="shared" si="17"/>
        <v>0.1249800127105838</v>
      </c>
      <c r="Y56" s="31">
        <f t="shared" si="18"/>
        <v>0.10607499603327225</v>
      </c>
      <c r="Z56" s="31">
        <f t="shared" si="19"/>
        <v>9.4791267548296906E-2</v>
      </c>
      <c r="AB56" s="32">
        <f t="shared" si="20"/>
        <v>2.2307550142786677E-2</v>
      </c>
      <c r="AC56" s="32">
        <f t="shared" si="21"/>
        <v>2.079077661824872E-2</v>
      </c>
      <c r="AD56" s="33">
        <f t="shared" si="22"/>
        <v>-0.15167735245379571</v>
      </c>
      <c r="AF56" s="32">
        <f t="shared" si="23"/>
        <v>2.0989318410351829E-2</v>
      </c>
      <c r="AG56" s="32">
        <f t="shared" si="24"/>
        <v>1.9427991974803532E-2</v>
      </c>
      <c r="AH56" s="33">
        <f t="shared" si="25"/>
        <v>-0.1561326435548297</v>
      </c>
      <c r="AJ56" s="32">
        <f t="shared" si="26"/>
        <v>1.9603665640882666E-2</v>
      </c>
      <c r="AK56" s="32">
        <f t="shared" si="27"/>
        <v>1.875926540496289E-2</v>
      </c>
      <c r="AL56" s="33">
        <f t="shared" si="28"/>
        <v>-8.4440023591977539E-2</v>
      </c>
      <c r="AN56" s="32">
        <f t="shared" si="29"/>
        <v>2.1100649574297317E-2</v>
      </c>
      <c r="AO56" s="32">
        <f t="shared" si="30"/>
        <v>2.0537544117592444E-2</v>
      </c>
      <c r="AP56" s="33">
        <f t="shared" si="31"/>
        <v>-5.6310545670487308E-2</v>
      </c>
    </row>
    <row r="57" spans="5:42" x14ac:dyDescent="0.2">
      <c r="E57" s="14" t="s">
        <v>319</v>
      </c>
      <c r="F57" s="15">
        <v>9438938</v>
      </c>
      <c r="G57" s="21">
        <v>410734744</v>
      </c>
      <c r="H57" s="15">
        <v>9749651</v>
      </c>
      <c r="I57" s="21">
        <v>462680017</v>
      </c>
      <c r="J57" s="15">
        <v>30018161</v>
      </c>
      <c r="K57" s="21">
        <v>1402229255</v>
      </c>
      <c r="L57" s="15">
        <v>31313920</v>
      </c>
      <c r="M57" s="21">
        <v>1552568916</v>
      </c>
      <c r="N57" s="15">
        <v>60443716</v>
      </c>
      <c r="O57" s="21">
        <v>2929740335</v>
      </c>
      <c r="P57" s="15">
        <v>61837011</v>
      </c>
      <c r="Q57" s="21">
        <v>3201824971</v>
      </c>
      <c r="R57" s="15">
        <v>126620836</v>
      </c>
      <c r="S57" s="21">
        <v>5509158889</v>
      </c>
      <c r="T57" s="15">
        <v>130024249</v>
      </c>
      <c r="U57" s="21">
        <v>6063896224</v>
      </c>
      <c r="W57" s="31">
        <f t="shared" si="0"/>
        <v>0.12646914768914705</v>
      </c>
      <c r="X57" s="31">
        <f t="shared" si="1"/>
        <v>0.10721475141381215</v>
      </c>
      <c r="Y57" s="31">
        <f t="shared" si="2"/>
        <v>9.2869880907039501E-2</v>
      </c>
      <c r="Z57" s="31">
        <f t="shared" si="3"/>
        <v>0.10069365327393809</v>
      </c>
      <c r="AB57" s="32">
        <f t="shared" si="4"/>
        <v>2.2980617388433055E-2</v>
      </c>
      <c r="AC57" s="32">
        <f t="shared" si="5"/>
        <v>2.107212466882917E-2</v>
      </c>
      <c r="AD57" s="33">
        <f t="shared" si="6"/>
        <v>-0.19084927196038848</v>
      </c>
      <c r="AF57" s="32">
        <f t="shared" si="7"/>
        <v>2.1407455944142315E-2</v>
      </c>
      <c r="AG57" s="32">
        <f t="shared" si="8"/>
        <v>2.0169101466153531E-2</v>
      </c>
      <c r="AH57" s="33">
        <f t="shared" si="9"/>
        <v>-0.12383544779887845</v>
      </c>
      <c r="AJ57" s="32">
        <f t="shared" si="10"/>
        <v>2.0631082993230524E-2</v>
      </c>
      <c r="AK57" s="32">
        <f t="shared" si="11"/>
        <v>1.9313051637762368E-2</v>
      </c>
      <c r="AL57" s="33">
        <f t="shared" si="12"/>
        <v>-0.13180313554681555</v>
      </c>
      <c r="AN57" s="32">
        <f t="shared" si="13"/>
        <v>2.2983696522679835E-2</v>
      </c>
      <c r="AO57" s="32">
        <f t="shared" si="14"/>
        <v>2.1442360521504861E-2</v>
      </c>
      <c r="AP57" s="33">
        <f t="shared" si="15"/>
        <v>-0.15413360011749741</v>
      </c>
    </row>
    <row r="58" spans="5:42" x14ac:dyDescent="0.2">
      <c r="E58" s="14" t="s">
        <v>320</v>
      </c>
      <c r="F58" s="15">
        <v>10457509</v>
      </c>
      <c r="G58" s="21">
        <v>483714739</v>
      </c>
      <c r="H58" s="15">
        <v>11044211</v>
      </c>
      <c r="I58" s="21">
        <v>497119128</v>
      </c>
      <c r="J58" s="15">
        <v>34645356</v>
      </c>
      <c r="K58" s="21">
        <v>1637970179</v>
      </c>
      <c r="L58" s="15">
        <v>35993765</v>
      </c>
      <c r="M58" s="21">
        <v>1724319421</v>
      </c>
      <c r="N58" s="15">
        <v>70813517</v>
      </c>
      <c r="O58" s="21">
        <v>3628046035</v>
      </c>
      <c r="P58" s="15">
        <v>74728150</v>
      </c>
      <c r="Q58" s="21">
        <v>3812894433</v>
      </c>
      <c r="R58" s="15">
        <v>144660588</v>
      </c>
      <c r="S58" s="21">
        <v>6824582791</v>
      </c>
      <c r="T58" s="15">
        <v>151793166</v>
      </c>
      <c r="U58" s="21">
        <v>7297444946</v>
      </c>
      <c r="W58" s="31">
        <f t="shared" si="0"/>
        <v>2.7711351173030929E-2</v>
      </c>
      <c r="X58" s="31">
        <f t="shared" si="1"/>
        <v>5.2717224713283377E-2</v>
      </c>
      <c r="Y58" s="31">
        <f t="shared" si="2"/>
        <v>5.0949849096939587E-2</v>
      </c>
      <c r="Z58" s="31">
        <f t="shared" si="3"/>
        <v>6.9288067781021367E-2</v>
      </c>
      <c r="AB58" s="32">
        <f t="shared" si="4"/>
        <v>2.1619165505725887E-2</v>
      </c>
      <c r="AC58" s="32">
        <f t="shared" si="5"/>
        <v>2.2216427367083732E-2</v>
      </c>
      <c r="AD58" s="33">
        <f t="shared" si="6"/>
        <v>5.972618613578444E-2</v>
      </c>
      <c r="AF58" s="32">
        <f t="shared" si="7"/>
        <v>2.1151396065801024E-2</v>
      </c>
      <c r="AG58" s="32">
        <f t="shared" si="8"/>
        <v>2.0874186395885869E-2</v>
      </c>
      <c r="AH58" s="33">
        <f t="shared" si="9"/>
        <v>-2.7720966991515508E-2</v>
      </c>
      <c r="AJ58" s="32">
        <f t="shared" si="10"/>
        <v>1.9518362313172798E-2</v>
      </c>
      <c r="AK58" s="32">
        <f t="shared" si="11"/>
        <v>1.9598798580217604E-2</v>
      </c>
      <c r="AL58" s="33">
        <f t="shared" si="12"/>
        <v>8.0436267044806109E-3</v>
      </c>
      <c r="AN58" s="32">
        <f t="shared" si="13"/>
        <v>2.1196986311129946E-2</v>
      </c>
      <c r="AO58" s="32">
        <f t="shared" si="14"/>
        <v>2.08008648401251E-2</v>
      </c>
      <c r="AP58" s="33">
        <f t="shared" si="15"/>
        <v>-3.9612147100484552E-2</v>
      </c>
    </row>
    <row r="59" spans="5:42" x14ac:dyDescent="0.2">
      <c r="E59" s="14" t="s">
        <v>321</v>
      </c>
      <c r="F59" s="15">
        <v>8030652</v>
      </c>
      <c r="G59" s="21">
        <v>439050813</v>
      </c>
      <c r="H59" s="15">
        <v>8121867</v>
      </c>
      <c r="I59" s="21">
        <v>477173448</v>
      </c>
      <c r="J59" s="15">
        <v>26513865</v>
      </c>
      <c r="K59" s="21">
        <v>1493788945</v>
      </c>
      <c r="L59" s="15">
        <v>26311274</v>
      </c>
      <c r="M59" s="21">
        <v>1630516445</v>
      </c>
      <c r="N59" s="15">
        <v>53603151</v>
      </c>
      <c r="O59" s="21">
        <v>3202058183</v>
      </c>
      <c r="P59" s="15">
        <v>52961388</v>
      </c>
      <c r="Q59" s="21">
        <v>3465036837</v>
      </c>
      <c r="R59" s="15">
        <v>110610515</v>
      </c>
      <c r="S59" s="21">
        <v>6127759581</v>
      </c>
      <c r="T59" s="15">
        <v>110766711</v>
      </c>
      <c r="U59" s="21">
        <v>6627530720</v>
      </c>
      <c r="W59" s="31">
        <f t="shared" si="0"/>
        <v>8.6829664975475174E-2</v>
      </c>
      <c r="X59" s="31">
        <f t="shared" si="1"/>
        <v>9.1530668008792906E-2</v>
      </c>
      <c r="Y59" s="31">
        <f t="shared" si="2"/>
        <v>8.2128006104378773E-2</v>
      </c>
      <c r="Z59" s="31">
        <f t="shared" si="3"/>
        <v>8.1558542301433029E-2</v>
      </c>
      <c r="AB59" s="32">
        <f t="shared" si="4"/>
        <v>1.8290939823404906E-2</v>
      </c>
      <c r="AC59" s="32">
        <f t="shared" si="5"/>
        <v>1.7020785699710602E-2</v>
      </c>
      <c r="AD59" s="33">
        <f t="shared" si="6"/>
        <v>-0.12701541236943037</v>
      </c>
      <c r="AF59" s="32">
        <f t="shared" si="7"/>
        <v>1.7749405020533206E-2</v>
      </c>
      <c r="AG59" s="32">
        <f t="shared" si="8"/>
        <v>1.6136773155943238E-2</v>
      </c>
      <c r="AH59" s="33">
        <f t="shared" si="9"/>
        <v>-0.1612631864589969</v>
      </c>
      <c r="AJ59" s="32">
        <f t="shared" si="10"/>
        <v>1.6740217677674848E-2</v>
      </c>
      <c r="AK59" s="32">
        <f t="shared" si="11"/>
        <v>1.5284509369272255E-2</v>
      </c>
      <c r="AL59" s="33">
        <f t="shared" si="12"/>
        <v>-0.14557083084025935</v>
      </c>
      <c r="AN59" s="32">
        <f t="shared" si="13"/>
        <v>1.8050726948061705E-2</v>
      </c>
      <c r="AO59" s="32">
        <f t="shared" si="14"/>
        <v>1.6713119211313139E-2</v>
      </c>
      <c r="AP59" s="33">
        <f t="shared" si="15"/>
        <v>-0.13376077367485661</v>
      </c>
    </row>
    <row r="60" spans="5:42" x14ac:dyDescent="0.2">
      <c r="E60" s="14" t="s">
        <v>322</v>
      </c>
      <c r="F60" s="15">
        <v>15451989</v>
      </c>
      <c r="G60" s="21">
        <v>713728759</v>
      </c>
      <c r="H60" s="15">
        <v>16460666</v>
      </c>
      <c r="I60" s="21">
        <v>751097008</v>
      </c>
      <c r="J60" s="15">
        <v>50432934</v>
      </c>
      <c r="K60" s="21">
        <v>2451903111</v>
      </c>
      <c r="L60" s="15">
        <v>51645769</v>
      </c>
      <c r="M60" s="21">
        <v>2600927803</v>
      </c>
      <c r="N60" s="15">
        <v>103427707</v>
      </c>
      <c r="O60" s="21">
        <v>5417004543</v>
      </c>
      <c r="P60" s="15">
        <v>104539501</v>
      </c>
      <c r="Q60" s="21">
        <v>5750882652</v>
      </c>
      <c r="R60" s="15">
        <v>218940711</v>
      </c>
      <c r="S60" s="21">
        <v>10187376667</v>
      </c>
      <c r="T60" s="15">
        <v>221146348</v>
      </c>
      <c r="U60" s="21">
        <v>10951351978</v>
      </c>
      <c r="W60" s="31">
        <f t="shared" si="0"/>
        <v>5.2356372822017667E-2</v>
      </c>
      <c r="X60" s="31">
        <f t="shared" si="1"/>
        <v>6.0779192836547612E-2</v>
      </c>
      <c r="Y60" s="31">
        <f t="shared" si="2"/>
        <v>6.1635190878960279E-2</v>
      </c>
      <c r="Z60" s="31">
        <f t="shared" si="3"/>
        <v>7.4992349450938384E-2</v>
      </c>
      <c r="AB60" s="32">
        <f t="shared" si="4"/>
        <v>2.1649665654007926E-2</v>
      </c>
      <c r="AC60" s="32">
        <f t="shared" si="5"/>
        <v>2.1915499362500455E-2</v>
      </c>
      <c r="AD60" s="33">
        <f t="shared" si="6"/>
        <v>2.6583370849252858E-2</v>
      </c>
      <c r="AF60" s="32">
        <f t="shared" si="7"/>
        <v>2.0568893515303346E-2</v>
      </c>
      <c r="AG60" s="32">
        <f t="shared" si="8"/>
        <v>1.9856671507924976E-2</v>
      </c>
      <c r="AH60" s="33">
        <f t="shared" si="9"/>
        <v>-7.1222200737837069E-2</v>
      </c>
      <c r="AJ60" s="32">
        <f t="shared" si="10"/>
        <v>1.9093154930736045E-2</v>
      </c>
      <c r="AK60" s="32">
        <f t="shared" si="11"/>
        <v>1.8177992375421538E-2</v>
      </c>
      <c r="AL60" s="33">
        <f t="shared" si="12"/>
        <v>-9.151625553145068E-2</v>
      </c>
      <c r="AN60" s="32">
        <f t="shared" si="13"/>
        <v>2.1491372917349302E-2</v>
      </c>
      <c r="AO60" s="32">
        <f t="shared" si="14"/>
        <v>2.0193520256152616E-2</v>
      </c>
      <c r="AP60" s="33">
        <f t="shared" si="15"/>
        <v>-0.12978526611966862</v>
      </c>
    </row>
    <row r="61" spans="5:42" x14ac:dyDescent="0.2">
      <c r="E61" s="14" t="s">
        <v>323</v>
      </c>
      <c r="F61" s="15">
        <v>5143229</v>
      </c>
      <c r="G61" s="21">
        <v>265177471</v>
      </c>
      <c r="H61" s="15">
        <v>5636221</v>
      </c>
      <c r="I61" s="21">
        <v>289150857</v>
      </c>
      <c r="J61" s="15">
        <v>16804689</v>
      </c>
      <c r="K61" s="21">
        <v>910841575</v>
      </c>
      <c r="L61" s="15">
        <v>17927393</v>
      </c>
      <c r="M61" s="21">
        <v>1000670471</v>
      </c>
      <c r="N61" s="15">
        <v>33548638</v>
      </c>
      <c r="O61" s="21">
        <v>1995729478</v>
      </c>
      <c r="P61" s="15">
        <v>36268857</v>
      </c>
      <c r="Q61" s="21">
        <v>2137914087</v>
      </c>
      <c r="R61" s="15">
        <v>68636117</v>
      </c>
      <c r="S61" s="21">
        <v>3738207299</v>
      </c>
      <c r="T61" s="15">
        <v>73883373</v>
      </c>
      <c r="U61" s="21">
        <v>4001737598</v>
      </c>
      <c r="W61" s="31">
        <f t="shared" si="0"/>
        <v>9.040506310583224E-2</v>
      </c>
      <c r="X61" s="31">
        <f t="shared" si="1"/>
        <v>9.8621866266919142E-2</v>
      </c>
      <c r="Y61" s="31">
        <f t="shared" si="2"/>
        <v>7.1244429952745325E-2</v>
      </c>
      <c r="Z61" s="31">
        <f t="shared" si="3"/>
        <v>7.0496437977234816E-2</v>
      </c>
      <c r="AB61" s="32">
        <f t="shared" si="4"/>
        <v>1.9395422169932376E-2</v>
      </c>
      <c r="AC61" s="32">
        <f t="shared" si="5"/>
        <v>1.9492319886155483E-2</v>
      </c>
      <c r="AD61" s="33">
        <f t="shared" si="6"/>
        <v>9.6897716223107166E-3</v>
      </c>
      <c r="AF61" s="32">
        <f t="shared" si="7"/>
        <v>1.8449628850110405E-2</v>
      </c>
      <c r="AG61" s="32">
        <f t="shared" si="8"/>
        <v>1.7915381256413631E-2</v>
      </c>
      <c r="AH61" s="33">
        <f t="shared" si="9"/>
        <v>-5.3424759369677388E-2</v>
      </c>
      <c r="AJ61" s="32">
        <f t="shared" si="10"/>
        <v>1.6810213192631911E-2</v>
      </c>
      <c r="AK61" s="32">
        <f t="shared" si="11"/>
        <v>1.6964599850171621E-2</v>
      </c>
      <c r="AL61" s="33">
        <f t="shared" si="12"/>
        <v>1.5438665753970959E-2</v>
      </c>
      <c r="AN61" s="32">
        <f t="shared" si="13"/>
        <v>1.8360703810717159E-2</v>
      </c>
      <c r="AO61" s="32">
        <f t="shared" si="14"/>
        <v>1.846282300891634E-2</v>
      </c>
      <c r="AP61" s="33">
        <f t="shared" si="15"/>
        <v>1.021191981991805E-2</v>
      </c>
    </row>
    <row r="62" spans="5:42" x14ac:dyDescent="0.2">
      <c r="E62" s="14" t="s">
        <v>324</v>
      </c>
      <c r="F62" s="15">
        <v>6671344</v>
      </c>
      <c r="G62" s="21">
        <v>410922446</v>
      </c>
      <c r="H62" s="15">
        <v>7174263</v>
      </c>
      <c r="I62" s="21">
        <v>440151100</v>
      </c>
      <c r="J62" s="15">
        <v>22766364</v>
      </c>
      <c r="K62" s="21">
        <v>1407392792</v>
      </c>
      <c r="L62" s="15">
        <v>23405883</v>
      </c>
      <c r="M62" s="21">
        <v>1496310195</v>
      </c>
      <c r="N62" s="15">
        <v>45794549</v>
      </c>
      <c r="O62" s="21">
        <v>2891962453</v>
      </c>
      <c r="P62" s="15">
        <v>46591992</v>
      </c>
      <c r="Q62" s="21">
        <v>3069060927</v>
      </c>
      <c r="R62" s="15">
        <v>93756345</v>
      </c>
      <c r="S62" s="21">
        <v>5537065120</v>
      </c>
      <c r="T62" s="15">
        <v>95198453</v>
      </c>
      <c r="U62" s="21">
        <v>5873700085</v>
      </c>
      <c r="W62" s="31">
        <f t="shared" si="0"/>
        <v>7.1129368289606643E-2</v>
      </c>
      <c r="X62" s="31">
        <f t="shared" si="1"/>
        <v>6.317881085183219E-2</v>
      </c>
      <c r="Y62" s="31">
        <f t="shared" si="2"/>
        <v>6.1238165044738224E-2</v>
      </c>
      <c r="Z62" s="31">
        <f t="shared" si="3"/>
        <v>6.079664184986143E-2</v>
      </c>
      <c r="AB62" s="32">
        <f t="shared" si="4"/>
        <v>1.6235044020934307E-2</v>
      </c>
      <c r="AC62" s="32">
        <f t="shared" si="5"/>
        <v>1.6299545769623204E-2</v>
      </c>
      <c r="AD62" s="33">
        <f t="shared" si="6"/>
        <v>6.4501748688897131E-3</v>
      </c>
      <c r="AF62" s="32">
        <f t="shared" si="7"/>
        <v>1.6176268721433098E-2</v>
      </c>
      <c r="AG62" s="32">
        <f t="shared" si="8"/>
        <v>1.5642400271155005E-2</v>
      </c>
      <c r="AH62" s="33">
        <f t="shared" si="9"/>
        <v>-5.3386845027809243E-2</v>
      </c>
      <c r="AJ62" s="32">
        <f t="shared" si="10"/>
        <v>1.5835111881378219E-2</v>
      </c>
      <c r="AK62" s="32">
        <f t="shared" si="11"/>
        <v>1.5181188353123888E-2</v>
      </c>
      <c r="AL62" s="33">
        <f t="shared" si="12"/>
        <v>-6.5392352825433153E-2</v>
      </c>
      <c r="AN62" s="32">
        <f t="shared" si="13"/>
        <v>1.6932498167910294E-2</v>
      </c>
      <c r="AO62" s="32">
        <f t="shared" si="14"/>
        <v>1.6207578123219754E-2</v>
      </c>
      <c r="AP62" s="33">
        <f t="shared" si="15"/>
        <v>-7.2492004469053989E-2</v>
      </c>
    </row>
    <row r="63" spans="5:42" x14ac:dyDescent="0.2">
      <c r="E63" s="14" t="s">
        <v>325</v>
      </c>
      <c r="F63" s="15">
        <v>9932019</v>
      </c>
      <c r="G63" s="21">
        <v>543380297</v>
      </c>
      <c r="H63" s="15">
        <v>10584766</v>
      </c>
      <c r="I63" s="21">
        <v>593690529</v>
      </c>
      <c r="J63" s="15">
        <v>33120366</v>
      </c>
      <c r="K63" s="21">
        <v>1833827046</v>
      </c>
      <c r="L63" s="15">
        <v>34299130</v>
      </c>
      <c r="M63" s="21">
        <v>2007832173</v>
      </c>
      <c r="N63" s="15">
        <v>64936198</v>
      </c>
      <c r="O63" s="21">
        <v>3727905816</v>
      </c>
      <c r="P63" s="15">
        <v>67859876</v>
      </c>
      <c r="Q63" s="21">
        <v>4072280527</v>
      </c>
      <c r="R63" s="15">
        <v>134837832</v>
      </c>
      <c r="S63" s="21">
        <v>7241782307</v>
      </c>
      <c r="T63" s="15">
        <v>142337461</v>
      </c>
      <c r="U63" s="21">
        <v>7910372592</v>
      </c>
      <c r="W63" s="31">
        <f t="shared" si="0"/>
        <v>9.2587516105686107E-2</v>
      </c>
      <c r="X63" s="31">
        <f t="shared" si="1"/>
        <v>9.488633477161619E-2</v>
      </c>
      <c r="Y63" s="31">
        <f t="shared" si="2"/>
        <v>9.2377524539906455E-2</v>
      </c>
      <c r="Z63" s="31">
        <f t="shared" si="3"/>
        <v>9.2323996587653848E-2</v>
      </c>
      <c r="AB63" s="32">
        <f t="shared" si="4"/>
        <v>1.8278209671632611E-2</v>
      </c>
      <c r="AC63" s="32">
        <f t="shared" si="5"/>
        <v>1.7828760074425912E-2</v>
      </c>
      <c r="AD63" s="33">
        <f t="shared" si="6"/>
        <v>-4.4944959720669836E-2</v>
      </c>
      <c r="AF63" s="32">
        <f t="shared" si="7"/>
        <v>1.8060790450355264E-2</v>
      </c>
      <c r="AG63" s="32">
        <f t="shared" si="8"/>
        <v>1.7082667795262987E-2</v>
      </c>
      <c r="AH63" s="33">
        <f t="shared" si="9"/>
        <v>-9.7812265509227697E-2</v>
      </c>
      <c r="AJ63" s="32">
        <f t="shared" si="10"/>
        <v>1.7418948118618455E-2</v>
      </c>
      <c r="AK63" s="32">
        <f t="shared" si="11"/>
        <v>1.6663851016666467E-2</v>
      </c>
      <c r="AL63" s="33">
        <f t="shared" si="12"/>
        <v>-7.5509710195198823E-2</v>
      </c>
      <c r="AN63" s="32">
        <f t="shared" si="13"/>
        <v>1.8619426307480137E-2</v>
      </c>
      <c r="AO63" s="32">
        <f t="shared" si="14"/>
        <v>1.7993774546593445E-2</v>
      </c>
      <c r="AP63" s="33">
        <f t="shared" si="15"/>
        <v>-6.2565176088669183E-2</v>
      </c>
    </row>
    <row r="64" spans="5:42" x14ac:dyDescent="0.2">
      <c r="E64" s="14" t="s">
        <v>326</v>
      </c>
      <c r="F64" s="15">
        <v>9967971</v>
      </c>
      <c r="G64" s="21">
        <v>415941022</v>
      </c>
      <c r="H64" s="15">
        <v>10521378</v>
      </c>
      <c r="I64" s="21">
        <v>462385918</v>
      </c>
      <c r="J64" s="15">
        <v>31586836</v>
      </c>
      <c r="K64" s="21">
        <v>1419730668</v>
      </c>
      <c r="L64" s="15">
        <v>33420859</v>
      </c>
      <c r="M64" s="21">
        <v>1565642246</v>
      </c>
      <c r="N64" s="15">
        <v>64089392</v>
      </c>
      <c r="O64" s="21">
        <v>3049743056</v>
      </c>
      <c r="P64" s="15">
        <v>66586303</v>
      </c>
      <c r="Q64" s="21">
        <v>3338394386</v>
      </c>
      <c r="R64" s="15">
        <v>132005239</v>
      </c>
      <c r="S64" s="21">
        <v>5731135265</v>
      </c>
      <c r="T64" s="15">
        <v>137213321</v>
      </c>
      <c r="U64" s="21">
        <v>6275408591</v>
      </c>
      <c r="W64" s="31">
        <f t="shared" si="0"/>
        <v>0.11166221541860807</v>
      </c>
      <c r="X64" s="31">
        <f t="shared" si="1"/>
        <v>0.10277412560619562</v>
      </c>
      <c r="Y64" s="31">
        <f t="shared" si="2"/>
        <v>9.4647753827035844E-2</v>
      </c>
      <c r="Z64" s="31">
        <f t="shared" si="3"/>
        <v>9.4967803207136478E-2</v>
      </c>
      <c r="AB64" s="32">
        <f t="shared" si="4"/>
        <v>2.3964866345883046E-2</v>
      </c>
      <c r="AC64" s="32">
        <f t="shared" si="5"/>
        <v>2.2754538125877785E-2</v>
      </c>
      <c r="AD64" s="33">
        <f t="shared" si="6"/>
        <v>-0.12103282200052606</v>
      </c>
      <c r="AF64" s="32">
        <f t="shared" si="7"/>
        <v>2.2248470581041221E-2</v>
      </c>
      <c r="AG64" s="32">
        <f t="shared" si="8"/>
        <v>2.1346421307540522E-2</v>
      </c>
      <c r="AH64" s="33">
        <f t="shared" si="9"/>
        <v>-9.0204927350069977E-2</v>
      </c>
      <c r="AJ64" s="32">
        <f t="shared" si="10"/>
        <v>2.1014685769646033E-2</v>
      </c>
      <c r="AK64" s="32">
        <f t="shared" si="11"/>
        <v>1.9945607169493965E-2</v>
      </c>
      <c r="AL64" s="33">
        <f t="shared" si="12"/>
        <v>-0.1069078600152068</v>
      </c>
      <c r="AN64" s="32">
        <f t="shared" si="13"/>
        <v>2.3033000076992598E-2</v>
      </c>
      <c r="AO64" s="32">
        <f t="shared" si="14"/>
        <v>2.1865240965630056E-2</v>
      </c>
      <c r="AP64" s="33">
        <f t="shared" si="15"/>
        <v>-0.11677591113625416</v>
      </c>
    </row>
    <row r="65" spans="1:45" x14ac:dyDescent="0.2">
      <c r="E65" s="14" t="s">
        <v>327</v>
      </c>
      <c r="F65" s="15">
        <v>75093651</v>
      </c>
      <c r="G65" s="21">
        <v>3682650303</v>
      </c>
      <c r="H65" s="15">
        <v>79293025</v>
      </c>
      <c r="I65" s="21">
        <v>3973448006</v>
      </c>
      <c r="J65" s="15">
        <v>245888571</v>
      </c>
      <c r="K65" s="21">
        <v>12557683613</v>
      </c>
      <c r="L65" s="15">
        <v>254317996</v>
      </c>
      <c r="M65" s="21">
        <v>13578787673</v>
      </c>
      <c r="N65" s="15">
        <v>496656869</v>
      </c>
      <c r="O65" s="21">
        <v>26842189943</v>
      </c>
      <c r="P65" s="15">
        <v>511373080</v>
      </c>
      <c r="Q65" s="21">
        <v>28848322225</v>
      </c>
      <c r="R65" s="15">
        <v>1030068185</v>
      </c>
      <c r="S65" s="21">
        <v>50897067966</v>
      </c>
      <c r="T65" s="15">
        <v>1062363083</v>
      </c>
      <c r="U65" s="21">
        <v>55001485451</v>
      </c>
      <c r="W65" s="31">
        <f>IF(ISNUMBER((I65-G65)/G65),(I65-G65)/G65,"n/a")</f>
        <v>7.8964245604071406E-2</v>
      </c>
      <c r="X65" s="31">
        <f t="shared" si="1"/>
        <v>8.1313090173965666E-2</v>
      </c>
      <c r="Y65" s="31">
        <f t="shared" si="2"/>
        <v>7.4738025707293904E-2</v>
      </c>
      <c r="Z65" s="31">
        <f t="shared" si="3"/>
        <v>8.0641531015928303E-2</v>
      </c>
      <c r="AB65" s="32">
        <f t="shared" si="4"/>
        <v>2.0391197866065754E-2</v>
      </c>
      <c r="AC65" s="32">
        <f t="shared" si="5"/>
        <v>1.9955722304725181E-2</v>
      </c>
      <c r="AD65" s="33">
        <f t="shared" si="6"/>
        <v>-4.3547556134057239E-2</v>
      </c>
      <c r="AF65" s="32">
        <f t="shared" si="7"/>
        <v>1.9580726715032904E-2</v>
      </c>
      <c r="AG65" s="32">
        <f t="shared" si="8"/>
        <v>1.8729064930125151E-2</v>
      </c>
      <c r="AH65" s="33">
        <f t="shared" si="9"/>
        <v>-8.5166178490775346E-2</v>
      </c>
      <c r="AJ65" s="32">
        <f t="shared" si="10"/>
        <v>1.8502844591095666E-2</v>
      </c>
      <c r="AK65" s="32">
        <f t="shared" si="11"/>
        <v>1.7726267614857801E-2</v>
      </c>
      <c r="AL65" s="33">
        <f t="shared" si="12"/>
        <v>-7.765769762378659E-2</v>
      </c>
      <c r="AN65" s="32">
        <f t="shared" si="13"/>
        <v>2.023826177350925E-2</v>
      </c>
      <c r="AO65" s="32">
        <f t="shared" si="14"/>
        <v>1.9315170750187162E-2</v>
      </c>
      <c r="AP65" s="33">
        <f t="shared" si="15"/>
        <v>-9.230910233220882E-2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534347</v>
      </c>
      <c r="G70" s="16">
        <v>0.14599999999999999</v>
      </c>
      <c r="H70" s="17">
        <v>119671</v>
      </c>
      <c r="I70" s="16">
        <v>9.5000000000000001E-2</v>
      </c>
      <c r="J70" s="17">
        <v>197679</v>
      </c>
      <c r="K70" s="16">
        <v>0.107</v>
      </c>
      <c r="L70" s="18">
        <v>4.47</v>
      </c>
      <c r="M70" s="16">
        <v>4.5999999999999999E-2</v>
      </c>
      <c r="N70" s="18">
        <v>2.7</v>
      </c>
      <c r="O70" s="16">
        <v>3.5000000000000003E-2</v>
      </c>
      <c r="P70" s="15">
        <v>1554509</v>
      </c>
      <c r="Q70" s="16">
        <v>5.5E-2</v>
      </c>
      <c r="R70" s="17">
        <v>362841</v>
      </c>
      <c r="S70" s="16">
        <v>4.1000000000000002E-2</v>
      </c>
      <c r="T70" s="17">
        <v>608309</v>
      </c>
      <c r="U70" s="16">
        <v>0.05</v>
      </c>
      <c r="V70" s="18">
        <v>4.28</v>
      </c>
      <c r="W70" s="16">
        <v>1.2999999999999999E-2</v>
      </c>
      <c r="X70" s="18">
        <v>2.56</v>
      </c>
      <c r="Y70" s="16">
        <v>4.0000000000000001E-3</v>
      </c>
      <c r="Z70" s="15">
        <v>3136860</v>
      </c>
      <c r="AA70" s="16">
        <v>0.04</v>
      </c>
      <c r="AB70" s="17">
        <v>742615</v>
      </c>
      <c r="AC70" s="16">
        <v>5.8000000000000003E-2</v>
      </c>
      <c r="AD70" s="17">
        <v>1237341</v>
      </c>
      <c r="AE70" s="16">
        <v>6.6000000000000003E-2</v>
      </c>
      <c r="AF70" s="18">
        <v>4.22</v>
      </c>
      <c r="AG70" s="16">
        <v>-1.7000000000000001E-2</v>
      </c>
      <c r="AH70" s="18">
        <v>2.54</v>
      </c>
      <c r="AI70" s="16">
        <v>-2.4E-2</v>
      </c>
      <c r="AJ70" s="15">
        <v>6608620</v>
      </c>
      <c r="AK70" s="16">
        <v>4.2000000000000003E-2</v>
      </c>
      <c r="AL70" s="17">
        <v>1557619</v>
      </c>
      <c r="AM70" s="16">
        <v>4.3999999999999997E-2</v>
      </c>
      <c r="AN70" s="17">
        <v>2569513</v>
      </c>
      <c r="AO70" s="16">
        <v>4.9000000000000002E-2</v>
      </c>
      <c r="AP70" s="18">
        <v>4.24</v>
      </c>
      <c r="AQ70" s="16">
        <v>-3.0000000000000001E-3</v>
      </c>
      <c r="AR70" s="18">
        <v>2.57</v>
      </c>
      <c r="AS70" s="16">
        <v>-7.0000000000000001E-3</v>
      </c>
    </row>
    <row r="71" spans="1:45" x14ac:dyDescent="0.2">
      <c r="D71" s="29"/>
      <c r="E71" s="14" t="s">
        <v>272</v>
      </c>
      <c r="F71" s="15">
        <v>1220953</v>
      </c>
      <c r="G71" s="16">
        <v>0.18</v>
      </c>
      <c r="H71" s="17">
        <v>288776</v>
      </c>
      <c r="I71" s="16">
        <v>0.17199999999999999</v>
      </c>
      <c r="J71" s="17">
        <v>509765</v>
      </c>
      <c r="K71" s="16">
        <v>0.17199999999999999</v>
      </c>
      <c r="L71" s="18">
        <v>4.2300000000000004</v>
      </c>
      <c r="M71" s="16">
        <v>7.0000000000000001E-3</v>
      </c>
      <c r="N71" s="18">
        <v>2.4</v>
      </c>
      <c r="O71" s="16">
        <v>7.0000000000000001E-3</v>
      </c>
      <c r="P71" s="15">
        <v>3977465</v>
      </c>
      <c r="Q71" s="16">
        <v>6.6000000000000003E-2</v>
      </c>
      <c r="R71" s="17">
        <v>949311</v>
      </c>
      <c r="S71" s="16">
        <v>6.3E-2</v>
      </c>
      <c r="T71" s="17">
        <v>1671926</v>
      </c>
      <c r="U71" s="16">
        <v>4.1000000000000002E-2</v>
      </c>
      <c r="V71" s="18">
        <v>4.1900000000000004</v>
      </c>
      <c r="W71" s="16">
        <v>2E-3</v>
      </c>
      <c r="X71" s="18">
        <v>2.38</v>
      </c>
      <c r="Y71" s="16">
        <v>2.4E-2</v>
      </c>
      <c r="Z71" s="15">
        <v>7923538</v>
      </c>
      <c r="AA71" s="16">
        <v>6.4000000000000001E-2</v>
      </c>
      <c r="AB71" s="17">
        <v>1890893</v>
      </c>
      <c r="AC71" s="16">
        <v>6.3E-2</v>
      </c>
      <c r="AD71" s="17">
        <v>3340234</v>
      </c>
      <c r="AE71" s="16">
        <v>4.4999999999999998E-2</v>
      </c>
      <c r="AF71" s="18">
        <v>4.1900000000000004</v>
      </c>
      <c r="AG71" s="16">
        <v>1E-3</v>
      </c>
      <c r="AH71" s="18">
        <v>2.37</v>
      </c>
      <c r="AI71" s="16">
        <v>1.9E-2</v>
      </c>
      <c r="AJ71" s="15">
        <v>16064273</v>
      </c>
      <c r="AK71" s="16">
        <v>4.5999999999999999E-2</v>
      </c>
      <c r="AL71" s="17">
        <v>3831901</v>
      </c>
      <c r="AM71" s="16">
        <v>3.6999999999999998E-2</v>
      </c>
      <c r="AN71" s="17">
        <v>6755697</v>
      </c>
      <c r="AO71" s="16">
        <v>1.6E-2</v>
      </c>
      <c r="AP71" s="18">
        <v>4.1900000000000004</v>
      </c>
      <c r="AQ71" s="16">
        <v>8.9999999999999993E-3</v>
      </c>
      <c r="AR71" s="18">
        <v>2.38</v>
      </c>
      <c r="AS71" s="16">
        <v>2.9000000000000001E-2</v>
      </c>
    </row>
    <row r="72" spans="1:45" x14ac:dyDescent="0.2">
      <c r="D72" s="29"/>
      <c r="E72" s="14" t="s">
        <v>273</v>
      </c>
      <c r="F72" s="15">
        <v>2208331</v>
      </c>
      <c r="G72" s="16">
        <v>0.03</v>
      </c>
      <c r="H72" s="17">
        <v>544034</v>
      </c>
      <c r="I72" s="16">
        <v>4.3999999999999997E-2</v>
      </c>
      <c r="J72" s="17">
        <v>978345</v>
      </c>
      <c r="K72" s="16">
        <v>3.0000000000000001E-3</v>
      </c>
      <c r="L72" s="18">
        <v>4.0599999999999996</v>
      </c>
      <c r="M72" s="16">
        <v>-1.2999999999999999E-2</v>
      </c>
      <c r="N72" s="18">
        <v>2.2599999999999998</v>
      </c>
      <c r="O72" s="16">
        <v>2.7E-2</v>
      </c>
      <c r="P72" s="15">
        <v>6819094</v>
      </c>
      <c r="Q72" s="16">
        <v>5.0000000000000001E-3</v>
      </c>
      <c r="R72" s="17">
        <v>1650611</v>
      </c>
      <c r="S72" s="16">
        <v>-8.9999999999999993E-3</v>
      </c>
      <c r="T72" s="17">
        <v>2992091</v>
      </c>
      <c r="U72" s="16">
        <v>-4.1000000000000002E-2</v>
      </c>
      <c r="V72" s="18">
        <v>4.13</v>
      </c>
      <c r="W72" s="16">
        <v>1.4E-2</v>
      </c>
      <c r="X72" s="18">
        <v>2.2799999999999998</v>
      </c>
      <c r="Y72" s="16">
        <v>4.7E-2</v>
      </c>
      <c r="Z72" s="15">
        <v>13245753</v>
      </c>
      <c r="AA72" s="16">
        <v>-3.0000000000000001E-3</v>
      </c>
      <c r="AB72" s="17">
        <v>3205901</v>
      </c>
      <c r="AC72" s="16">
        <v>-5.0000000000000001E-3</v>
      </c>
      <c r="AD72" s="17">
        <v>5840091</v>
      </c>
      <c r="AE72" s="16">
        <v>-3.3000000000000002E-2</v>
      </c>
      <c r="AF72" s="18">
        <v>4.13</v>
      </c>
      <c r="AG72" s="16">
        <v>2E-3</v>
      </c>
      <c r="AH72" s="18">
        <v>2.27</v>
      </c>
      <c r="AI72" s="16">
        <v>3.1E-2</v>
      </c>
      <c r="AJ72" s="15">
        <v>27599804</v>
      </c>
      <c r="AK72" s="16">
        <v>6.0000000000000001E-3</v>
      </c>
      <c r="AL72" s="17">
        <v>6706315</v>
      </c>
      <c r="AM72" s="16">
        <v>1.0999999999999999E-2</v>
      </c>
      <c r="AN72" s="17">
        <v>12248511</v>
      </c>
      <c r="AO72" s="16">
        <v>-1.7000000000000001E-2</v>
      </c>
      <c r="AP72" s="18">
        <v>4.12</v>
      </c>
      <c r="AQ72" s="16">
        <v>-6.0000000000000001E-3</v>
      </c>
      <c r="AR72" s="18">
        <v>2.25</v>
      </c>
      <c r="AS72" s="16">
        <v>2.3E-2</v>
      </c>
    </row>
    <row r="73" spans="1:45" x14ac:dyDescent="0.2">
      <c r="D73" s="29"/>
      <c r="E73" s="14" t="s">
        <v>274</v>
      </c>
      <c r="F73" s="15">
        <v>724202</v>
      </c>
      <c r="G73" s="16">
        <v>4.9000000000000002E-2</v>
      </c>
      <c r="H73" s="17">
        <v>178117</v>
      </c>
      <c r="I73" s="16">
        <v>3.7999999999999999E-2</v>
      </c>
      <c r="J73" s="17">
        <v>301086</v>
      </c>
      <c r="K73" s="16">
        <v>2.3E-2</v>
      </c>
      <c r="L73" s="18">
        <v>4.07</v>
      </c>
      <c r="M73" s="16">
        <v>1.0999999999999999E-2</v>
      </c>
      <c r="N73" s="18">
        <v>2.41</v>
      </c>
      <c r="O73" s="16">
        <v>2.5999999999999999E-2</v>
      </c>
      <c r="P73" s="15">
        <v>2409093</v>
      </c>
      <c r="Q73" s="16">
        <v>2.5000000000000001E-2</v>
      </c>
      <c r="R73" s="17">
        <v>595667</v>
      </c>
      <c r="S73" s="16">
        <v>2.3E-2</v>
      </c>
      <c r="T73" s="17">
        <v>1003770</v>
      </c>
      <c r="U73" s="16">
        <v>-2E-3</v>
      </c>
      <c r="V73" s="18">
        <v>4.04</v>
      </c>
      <c r="W73" s="16">
        <v>2E-3</v>
      </c>
      <c r="X73" s="18">
        <v>2.4</v>
      </c>
      <c r="Y73" s="16">
        <v>2.7E-2</v>
      </c>
      <c r="Z73" s="15">
        <v>4915300</v>
      </c>
      <c r="AA73" s="16">
        <v>4.2000000000000003E-2</v>
      </c>
      <c r="AB73" s="17">
        <v>1219059</v>
      </c>
      <c r="AC73" s="16">
        <v>4.8000000000000001E-2</v>
      </c>
      <c r="AD73" s="17">
        <v>2056556</v>
      </c>
      <c r="AE73" s="16">
        <v>2.3E-2</v>
      </c>
      <c r="AF73" s="18">
        <v>4.03</v>
      </c>
      <c r="AG73" s="16">
        <v>-6.0000000000000001E-3</v>
      </c>
      <c r="AH73" s="18">
        <v>2.39</v>
      </c>
      <c r="AI73" s="16">
        <v>1.9E-2</v>
      </c>
      <c r="AJ73" s="15">
        <v>10141519</v>
      </c>
      <c r="AK73" s="16">
        <v>5.1999999999999998E-2</v>
      </c>
      <c r="AL73" s="17">
        <v>2514432</v>
      </c>
      <c r="AM73" s="16">
        <v>5.8000000000000003E-2</v>
      </c>
      <c r="AN73" s="17">
        <v>4249543</v>
      </c>
      <c r="AO73" s="16">
        <v>2.3E-2</v>
      </c>
      <c r="AP73" s="18">
        <v>4.03</v>
      </c>
      <c r="AQ73" s="16">
        <v>-5.0000000000000001E-3</v>
      </c>
      <c r="AR73" s="18">
        <v>2.39</v>
      </c>
      <c r="AS73" s="16">
        <v>2.9000000000000001E-2</v>
      </c>
    </row>
    <row r="74" spans="1:45" x14ac:dyDescent="0.2">
      <c r="D74" s="29"/>
      <c r="E74" s="14" t="s">
        <v>275</v>
      </c>
      <c r="F74" s="15">
        <v>2052352</v>
      </c>
      <c r="G74" s="16">
        <v>3.5000000000000003E-2</v>
      </c>
      <c r="H74" s="17">
        <v>576440</v>
      </c>
      <c r="I74" s="16">
        <v>8.6999999999999994E-2</v>
      </c>
      <c r="J74" s="17">
        <v>954094</v>
      </c>
      <c r="K74" s="16">
        <v>9.2999999999999999E-2</v>
      </c>
      <c r="L74" s="18">
        <v>3.56</v>
      </c>
      <c r="M74" s="16">
        <v>-4.8000000000000001E-2</v>
      </c>
      <c r="N74" s="18">
        <v>2.15</v>
      </c>
      <c r="O74" s="16">
        <v>-5.2999999999999999E-2</v>
      </c>
      <c r="P74" s="15">
        <v>6324416</v>
      </c>
      <c r="Q74" s="16">
        <v>3.9E-2</v>
      </c>
      <c r="R74" s="17">
        <v>1734106</v>
      </c>
      <c r="S74" s="16">
        <v>6.4000000000000001E-2</v>
      </c>
      <c r="T74" s="17">
        <v>2870486</v>
      </c>
      <c r="U74" s="16">
        <v>0.06</v>
      </c>
      <c r="V74" s="18">
        <v>3.65</v>
      </c>
      <c r="W74" s="16">
        <v>-2.4E-2</v>
      </c>
      <c r="X74" s="18">
        <v>2.2000000000000002</v>
      </c>
      <c r="Y74" s="16">
        <v>-0.02</v>
      </c>
      <c r="Z74" s="15">
        <v>12447162</v>
      </c>
      <c r="AA74" s="16">
        <v>3.4000000000000002E-2</v>
      </c>
      <c r="AB74" s="17">
        <v>3368253</v>
      </c>
      <c r="AC74" s="16">
        <v>5.6000000000000001E-2</v>
      </c>
      <c r="AD74" s="17">
        <v>5573820</v>
      </c>
      <c r="AE74" s="16">
        <v>4.7E-2</v>
      </c>
      <c r="AF74" s="18">
        <v>3.7</v>
      </c>
      <c r="AG74" s="16">
        <v>-2.1000000000000001E-2</v>
      </c>
      <c r="AH74" s="18">
        <v>2.23</v>
      </c>
      <c r="AI74" s="16">
        <v>-1.2999999999999999E-2</v>
      </c>
      <c r="AJ74" s="15">
        <v>26134562</v>
      </c>
      <c r="AK74" s="16">
        <v>3.4000000000000002E-2</v>
      </c>
      <c r="AL74" s="17">
        <v>7034348</v>
      </c>
      <c r="AM74" s="16">
        <v>4.7E-2</v>
      </c>
      <c r="AN74" s="17">
        <v>11523039</v>
      </c>
      <c r="AO74" s="16">
        <v>3.3000000000000002E-2</v>
      </c>
      <c r="AP74" s="18">
        <v>3.72</v>
      </c>
      <c r="AQ74" s="16">
        <v>-1.2999999999999999E-2</v>
      </c>
      <c r="AR74" s="18">
        <v>2.27</v>
      </c>
      <c r="AS74" s="16">
        <v>1E-3</v>
      </c>
    </row>
    <row r="75" spans="1:45" x14ac:dyDescent="0.2">
      <c r="D75" s="29"/>
      <c r="E75" s="14" t="s">
        <v>276</v>
      </c>
      <c r="F75" s="15">
        <v>855356</v>
      </c>
      <c r="G75" s="16">
        <v>1.6E-2</v>
      </c>
      <c r="H75" s="17">
        <v>213547</v>
      </c>
      <c r="I75" s="16">
        <v>-2E-3</v>
      </c>
      <c r="J75" s="17">
        <v>347488</v>
      </c>
      <c r="K75" s="16">
        <v>-6.3E-2</v>
      </c>
      <c r="L75" s="18">
        <v>4.01</v>
      </c>
      <c r="M75" s="16">
        <v>1.7999999999999999E-2</v>
      </c>
      <c r="N75" s="18">
        <v>2.46</v>
      </c>
      <c r="O75" s="16">
        <v>8.4000000000000005E-2</v>
      </c>
      <c r="P75" s="15">
        <v>2747406</v>
      </c>
      <c r="Q75" s="16">
        <v>6.0000000000000001E-3</v>
      </c>
      <c r="R75" s="17">
        <v>699869</v>
      </c>
      <c r="S75" s="16">
        <v>0.03</v>
      </c>
      <c r="T75" s="17">
        <v>1165757</v>
      </c>
      <c r="U75" s="16">
        <v>7.0000000000000001E-3</v>
      </c>
      <c r="V75" s="18">
        <v>3.93</v>
      </c>
      <c r="W75" s="16">
        <v>-2.3E-2</v>
      </c>
      <c r="X75" s="18">
        <v>2.36</v>
      </c>
      <c r="Y75" s="16">
        <v>0</v>
      </c>
      <c r="Z75" s="15">
        <v>5649876</v>
      </c>
      <c r="AA75" s="16">
        <v>-2E-3</v>
      </c>
      <c r="AB75" s="17">
        <v>1423439</v>
      </c>
      <c r="AC75" s="16">
        <v>2.1000000000000001E-2</v>
      </c>
      <c r="AD75" s="17">
        <v>2347329</v>
      </c>
      <c r="AE75" s="16">
        <v>-2E-3</v>
      </c>
      <c r="AF75" s="18">
        <v>3.97</v>
      </c>
      <c r="AG75" s="16">
        <v>-2.1999999999999999E-2</v>
      </c>
      <c r="AH75" s="18">
        <v>2.41</v>
      </c>
      <c r="AI75" s="16">
        <v>0</v>
      </c>
      <c r="AJ75" s="15">
        <v>12095415</v>
      </c>
      <c r="AK75" s="16">
        <v>2.5999999999999999E-2</v>
      </c>
      <c r="AL75" s="17">
        <v>3053738</v>
      </c>
      <c r="AM75" s="16">
        <v>4.3999999999999997E-2</v>
      </c>
      <c r="AN75" s="17">
        <v>5008001</v>
      </c>
      <c r="AO75" s="16">
        <v>1.4E-2</v>
      </c>
      <c r="AP75" s="18">
        <v>3.96</v>
      </c>
      <c r="AQ75" s="16">
        <v>-1.7000000000000001E-2</v>
      </c>
      <c r="AR75" s="18">
        <v>2.42</v>
      </c>
      <c r="AS75" s="16">
        <v>1.2E-2</v>
      </c>
    </row>
    <row r="76" spans="1:45" x14ac:dyDescent="0.2">
      <c r="D76" s="29"/>
      <c r="E76" s="14" t="s">
        <v>277</v>
      </c>
      <c r="F76" s="15">
        <v>493837</v>
      </c>
      <c r="G76" s="16">
        <v>-3.9E-2</v>
      </c>
      <c r="H76" s="17">
        <v>123844</v>
      </c>
      <c r="I76" s="16">
        <v>-3.9E-2</v>
      </c>
      <c r="J76" s="17">
        <v>216231</v>
      </c>
      <c r="K76" s="16">
        <v>-7.0000000000000007E-2</v>
      </c>
      <c r="L76" s="18">
        <v>3.99</v>
      </c>
      <c r="M76" s="16">
        <v>1E-3</v>
      </c>
      <c r="N76" s="18">
        <v>2.2799999999999998</v>
      </c>
      <c r="O76" s="16">
        <v>3.4000000000000002E-2</v>
      </c>
      <c r="P76" s="15">
        <v>1635946</v>
      </c>
      <c r="Q76" s="16">
        <v>-1.7999999999999999E-2</v>
      </c>
      <c r="R76" s="17">
        <v>410800</v>
      </c>
      <c r="S76" s="16">
        <v>-3.3000000000000002E-2</v>
      </c>
      <c r="T76" s="17">
        <v>725602</v>
      </c>
      <c r="U76" s="16">
        <v>-5.7000000000000002E-2</v>
      </c>
      <c r="V76" s="18">
        <v>3.98</v>
      </c>
      <c r="W76" s="16">
        <v>1.4999999999999999E-2</v>
      </c>
      <c r="X76" s="18">
        <v>2.25</v>
      </c>
      <c r="Y76" s="16">
        <v>4.2000000000000003E-2</v>
      </c>
      <c r="Z76" s="15">
        <v>3277930</v>
      </c>
      <c r="AA76" s="16">
        <v>-3.4000000000000002E-2</v>
      </c>
      <c r="AB76" s="17">
        <v>819253</v>
      </c>
      <c r="AC76" s="16">
        <v>-3.7999999999999999E-2</v>
      </c>
      <c r="AD76" s="17">
        <v>1445814</v>
      </c>
      <c r="AE76" s="16">
        <v>-5.1999999999999998E-2</v>
      </c>
      <c r="AF76" s="18">
        <v>4</v>
      </c>
      <c r="AG76" s="16">
        <v>4.0000000000000001E-3</v>
      </c>
      <c r="AH76" s="18">
        <v>2.27</v>
      </c>
      <c r="AI76" s="16">
        <v>1.9E-2</v>
      </c>
      <c r="AJ76" s="15">
        <v>6969809</v>
      </c>
      <c r="AK76" s="16">
        <v>-1.0999999999999999E-2</v>
      </c>
      <c r="AL76" s="17">
        <v>1752223</v>
      </c>
      <c r="AM76" s="16">
        <v>-5.0000000000000001E-3</v>
      </c>
      <c r="AN76" s="17">
        <v>3088822</v>
      </c>
      <c r="AO76" s="16">
        <v>-1.2E-2</v>
      </c>
      <c r="AP76" s="18">
        <v>3.98</v>
      </c>
      <c r="AQ76" s="16">
        <v>-5.0000000000000001E-3</v>
      </c>
      <c r="AR76" s="18">
        <v>2.2599999999999998</v>
      </c>
      <c r="AS76" s="16">
        <v>2E-3</v>
      </c>
    </row>
    <row r="77" spans="1:45" x14ac:dyDescent="0.2">
      <c r="D77" s="29"/>
      <c r="E77" s="14" t="s">
        <v>278</v>
      </c>
      <c r="F77" s="15">
        <v>1719932</v>
      </c>
      <c r="G77" s="16">
        <v>4.8000000000000001E-2</v>
      </c>
      <c r="H77" s="17">
        <v>433614</v>
      </c>
      <c r="I77" s="16">
        <v>0.03</v>
      </c>
      <c r="J77" s="17">
        <v>741283</v>
      </c>
      <c r="K77" s="16">
        <v>2.7E-2</v>
      </c>
      <c r="L77" s="18">
        <v>3.97</v>
      </c>
      <c r="M77" s="16">
        <v>1.7999999999999999E-2</v>
      </c>
      <c r="N77" s="18">
        <v>2.3199999999999998</v>
      </c>
      <c r="O77" s="16">
        <v>0.02</v>
      </c>
      <c r="P77" s="15">
        <v>5465801</v>
      </c>
      <c r="Q77" s="16">
        <v>3.5000000000000003E-2</v>
      </c>
      <c r="R77" s="17">
        <v>1380343</v>
      </c>
      <c r="S77" s="16">
        <v>2.1999999999999999E-2</v>
      </c>
      <c r="T77" s="17">
        <v>2357766</v>
      </c>
      <c r="U77" s="16">
        <v>2.3E-2</v>
      </c>
      <c r="V77" s="18">
        <v>3.96</v>
      </c>
      <c r="W77" s="16">
        <v>1.2999999999999999E-2</v>
      </c>
      <c r="X77" s="18">
        <v>2.3199999999999998</v>
      </c>
      <c r="Y77" s="16">
        <v>1.2E-2</v>
      </c>
      <c r="Z77" s="15">
        <v>10983923</v>
      </c>
      <c r="AA77" s="16">
        <v>4.8000000000000001E-2</v>
      </c>
      <c r="AB77" s="17">
        <v>2754146</v>
      </c>
      <c r="AC77" s="16">
        <v>3.1E-2</v>
      </c>
      <c r="AD77" s="17">
        <v>4682352</v>
      </c>
      <c r="AE77" s="16">
        <v>0.03</v>
      </c>
      <c r="AF77" s="18">
        <v>3.99</v>
      </c>
      <c r="AG77" s="16">
        <v>1.6E-2</v>
      </c>
      <c r="AH77" s="18">
        <v>2.35</v>
      </c>
      <c r="AI77" s="16">
        <v>1.7999999999999999E-2</v>
      </c>
      <c r="AJ77" s="15">
        <v>22607967</v>
      </c>
      <c r="AK77" s="16">
        <v>3.5999999999999997E-2</v>
      </c>
      <c r="AL77" s="17">
        <v>5694555</v>
      </c>
      <c r="AM77" s="16">
        <v>1.2E-2</v>
      </c>
      <c r="AN77" s="17">
        <v>9703223</v>
      </c>
      <c r="AO77" s="16">
        <v>1.7999999999999999E-2</v>
      </c>
      <c r="AP77" s="18">
        <v>3.97</v>
      </c>
      <c r="AQ77" s="16">
        <v>2.3E-2</v>
      </c>
      <c r="AR77" s="18">
        <v>2.33</v>
      </c>
      <c r="AS77" s="16">
        <v>1.7000000000000001E-2</v>
      </c>
    </row>
    <row r="78" spans="1:45" x14ac:dyDescent="0.2">
      <c r="D78" s="29"/>
      <c r="E78" s="14" t="s">
        <v>279</v>
      </c>
      <c r="F78" s="15">
        <v>778535</v>
      </c>
      <c r="G78" s="16">
        <v>0.35099999999999998</v>
      </c>
      <c r="H78" s="17">
        <v>201082</v>
      </c>
      <c r="I78" s="16">
        <v>0.313</v>
      </c>
      <c r="J78" s="17">
        <v>337010</v>
      </c>
      <c r="K78" s="16">
        <v>0.32400000000000001</v>
      </c>
      <c r="L78" s="18">
        <v>3.87</v>
      </c>
      <c r="M78" s="16">
        <v>2.9000000000000001E-2</v>
      </c>
      <c r="N78" s="18">
        <v>2.31</v>
      </c>
      <c r="O78" s="16">
        <v>0.02</v>
      </c>
      <c r="P78" s="15">
        <v>2575742</v>
      </c>
      <c r="Q78" s="16">
        <v>0.17299999999999999</v>
      </c>
      <c r="R78" s="17">
        <v>648756</v>
      </c>
      <c r="S78" s="16">
        <v>0.11899999999999999</v>
      </c>
      <c r="T78" s="17">
        <v>1082181</v>
      </c>
      <c r="U78" s="16">
        <v>7.0999999999999994E-2</v>
      </c>
      <c r="V78" s="18">
        <v>3.97</v>
      </c>
      <c r="W78" s="16">
        <v>4.8000000000000001E-2</v>
      </c>
      <c r="X78" s="18">
        <v>2.38</v>
      </c>
      <c r="Y78" s="16">
        <v>9.6000000000000002E-2</v>
      </c>
      <c r="Z78" s="15">
        <v>5253957</v>
      </c>
      <c r="AA78" s="16">
        <v>0.13700000000000001</v>
      </c>
      <c r="AB78" s="17">
        <v>1307302</v>
      </c>
      <c r="AC78" s="16">
        <v>7.3999999999999996E-2</v>
      </c>
      <c r="AD78" s="17">
        <v>2182763</v>
      </c>
      <c r="AE78" s="16">
        <v>2.3E-2</v>
      </c>
      <c r="AF78" s="18">
        <v>4.0199999999999996</v>
      </c>
      <c r="AG78" s="16">
        <v>5.8999999999999997E-2</v>
      </c>
      <c r="AH78" s="18">
        <v>2.41</v>
      </c>
      <c r="AI78" s="16">
        <v>0.112</v>
      </c>
      <c r="AJ78" s="15">
        <v>10176915</v>
      </c>
      <c r="AK78" s="16">
        <v>8.3000000000000004E-2</v>
      </c>
      <c r="AL78" s="17">
        <v>2600311</v>
      </c>
      <c r="AM78" s="16">
        <v>4.4999999999999998E-2</v>
      </c>
      <c r="AN78" s="17">
        <v>4304488</v>
      </c>
      <c r="AO78" s="16">
        <v>-1.7000000000000001E-2</v>
      </c>
      <c r="AP78" s="18">
        <v>3.91</v>
      </c>
      <c r="AQ78" s="16">
        <v>3.6999999999999998E-2</v>
      </c>
      <c r="AR78" s="18">
        <v>2.36</v>
      </c>
      <c r="AS78" s="16">
        <v>0.10199999999999999</v>
      </c>
    </row>
    <row r="79" spans="1:45" x14ac:dyDescent="0.2">
      <c r="D79" s="29"/>
      <c r="E79" s="14" t="s">
        <v>280</v>
      </c>
      <c r="F79" s="15">
        <v>556792</v>
      </c>
      <c r="G79" s="16">
        <v>2.1999999999999999E-2</v>
      </c>
      <c r="H79" s="17">
        <v>134815</v>
      </c>
      <c r="I79" s="16">
        <v>-7.0999999999999994E-2</v>
      </c>
      <c r="J79" s="17">
        <v>253302</v>
      </c>
      <c r="K79" s="16">
        <v>-7.8E-2</v>
      </c>
      <c r="L79" s="18">
        <v>4.13</v>
      </c>
      <c r="M79" s="16">
        <v>0.1</v>
      </c>
      <c r="N79" s="18">
        <v>2.2000000000000002</v>
      </c>
      <c r="O79" s="16">
        <v>0.108</v>
      </c>
      <c r="P79" s="15">
        <v>1819864</v>
      </c>
      <c r="Q79" s="16">
        <v>-2.1000000000000001E-2</v>
      </c>
      <c r="R79" s="17">
        <v>427685</v>
      </c>
      <c r="S79" s="16">
        <v>-0.13700000000000001</v>
      </c>
      <c r="T79" s="17">
        <v>794432</v>
      </c>
      <c r="U79" s="16">
        <v>-0.15</v>
      </c>
      <c r="V79" s="18">
        <v>4.26</v>
      </c>
      <c r="W79" s="16">
        <v>0.13500000000000001</v>
      </c>
      <c r="X79" s="18">
        <v>2.29</v>
      </c>
      <c r="Y79" s="16">
        <v>0.152</v>
      </c>
      <c r="Z79" s="15">
        <v>3794599</v>
      </c>
      <c r="AA79" s="16">
        <v>1.4999999999999999E-2</v>
      </c>
      <c r="AB79" s="17">
        <v>857239</v>
      </c>
      <c r="AC79" s="16">
        <v>-6.3E-2</v>
      </c>
      <c r="AD79" s="17">
        <v>1571213</v>
      </c>
      <c r="AE79" s="16">
        <v>-7.4999999999999997E-2</v>
      </c>
      <c r="AF79" s="18">
        <v>4.43</v>
      </c>
      <c r="AG79" s="16">
        <v>8.2000000000000003E-2</v>
      </c>
      <c r="AH79" s="18">
        <v>2.42</v>
      </c>
      <c r="AI79" s="16">
        <v>9.7000000000000003E-2</v>
      </c>
      <c r="AJ79" s="15">
        <v>7739084</v>
      </c>
      <c r="AK79" s="16">
        <v>5.6000000000000001E-2</v>
      </c>
      <c r="AL79" s="17">
        <v>1744859</v>
      </c>
      <c r="AM79" s="16">
        <v>-3.7999999999999999E-2</v>
      </c>
      <c r="AN79" s="17">
        <v>3185196</v>
      </c>
      <c r="AO79" s="16">
        <v>-5.0999999999999997E-2</v>
      </c>
      <c r="AP79" s="18">
        <v>4.4400000000000004</v>
      </c>
      <c r="AQ79" s="16">
        <v>9.8000000000000004E-2</v>
      </c>
      <c r="AR79" s="18">
        <v>2.4300000000000002</v>
      </c>
      <c r="AS79" s="16">
        <v>0.113</v>
      </c>
    </row>
    <row r="80" spans="1:45" x14ac:dyDescent="0.2">
      <c r="D80" s="29"/>
      <c r="E80" s="14" t="s">
        <v>281</v>
      </c>
      <c r="F80" s="15">
        <v>550854</v>
      </c>
      <c r="G80" s="16">
        <v>8.9999999999999993E-3</v>
      </c>
      <c r="H80" s="17">
        <v>139469</v>
      </c>
      <c r="I80" s="16">
        <v>-2.4E-2</v>
      </c>
      <c r="J80" s="17">
        <v>248345</v>
      </c>
      <c r="K80" s="16">
        <v>-4.7E-2</v>
      </c>
      <c r="L80" s="18">
        <v>3.95</v>
      </c>
      <c r="M80" s="16">
        <v>3.4000000000000002E-2</v>
      </c>
      <c r="N80" s="18">
        <v>2.2200000000000002</v>
      </c>
      <c r="O80" s="16">
        <v>5.8999999999999997E-2</v>
      </c>
      <c r="P80" s="15">
        <v>1802671</v>
      </c>
      <c r="Q80" s="16">
        <v>8.9999999999999993E-3</v>
      </c>
      <c r="R80" s="17">
        <v>446864</v>
      </c>
      <c r="S80" s="16">
        <v>-3.7999999999999999E-2</v>
      </c>
      <c r="T80" s="17">
        <v>790194</v>
      </c>
      <c r="U80" s="16">
        <v>-6.4000000000000001E-2</v>
      </c>
      <c r="V80" s="18">
        <v>4.03</v>
      </c>
      <c r="W80" s="16">
        <v>4.8000000000000001E-2</v>
      </c>
      <c r="X80" s="18">
        <v>2.2799999999999998</v>
      </c>
      <c r="Y80" s="16">
        <v>7.6999999999999999E-2</v>
      </c>
      <c r="Z80" s="15">
        <v>3718290</v>
      </c>
      <c r="AA80" s="16">
        <v>1.7999999999999999E-2</v>
      </c>
      <c r="AB80" s="17">
        <v>905759</v>
      </c>
      <c r="AC80" s="16">
        <v>-2.7E-2</v>
      </c>
      <c r="AD80" s="17">
        <v>1594866</v>
      </c>
      <c r="AE80" s="16">
        <v>-4.9000000000000002E-2</v>
      </c>
      <c r="AF80" s="18">
        <v>4.1100000000000003</v>
      </c>
      <c r="AG80" s="16">
        <v>4.5999999999999999E-2</v>
      </c>
      <c r="AH80" s="18">
        <v>2.33</v>
      </c>
      <c r="AI80" s="16">
        <v>7.0999999999999994E-2</v>
      </c>
      <c r="AJ80" s="15">
        <v>7672667</v>
      </c>
      <c r="AK80" s="16">
        <v>4.7E-2</v>
      </c>
      <c r="AL80" s="17">
        <v>1881256</v>
      </c>
      <c r="AM80" s="16">
        <v>-5.0000000000000001E-3</v>
      </c>
      <c r="AN80" s="17">
        <v>3328253</v>
      </c>
      <c r="AO80" s="16">
        <v>-2.4E-2</v>
      </c>
      <c r="AP80" s="18">
        <v>4.08</v>
      </c>
      <c r="AQ80" s="16">
        <v>5.0999999999999997E-2</v>
      </c>
      <c r="AR80" s="18">
        <v>2.31</v>
      </c>
      <c r="AS80" s="16">
        <v>7.2999999999999995E-2</v>
      </c>
    </row>
    <row r="81" spans="4:45" x14ac:dyDescent="0.2">
      <c r="D81" s="29"/>
      <c r="E81" s="14" t="s">
        <v>282</v>
      </c>
      <c r="F81" s="15">
        <v>1386326</v>
      </c>
      <c r="G81" s="16">
        <v>8.3000000000000004E-2</v>
      </c>
      <c r="H81" s="17">
        <v>329411</v>
      </c>
      <c r="I81" s="16">
        <v>3.7999999999999999E-2</v>
      </c>
      <c r="J81" s="17">
        <v>548873</v>
      </c>
      <c r="K81" s="16">
        <v>5.3999999999999999E-2</v>
      </c>
      <c r="L81" s="18">
        <v>4.21</v>
      </c>
      <c r="M81" s="16">
        <v>4.2999999999999997E-2</v>
      </c>
      <c r="N81" s="18">
        <v>2.5299999999999998</v>
      </c>
      <c r="O81" s="16">
        <v>2.8000000000000001E-2</v>
      </c>
      <c r="P81" s="15">
        <v>4478813</v>
      </c>
      <c r="Q81" s="16">
        <v>0.02</v>
      </c>
      <c r="R81" s="17">
        <v>1067910</v>
      </c>
      <c r="S81" s="16">
        <v>-8.0000000000000002E-3</v>
      </c>
      <c r="T81" s="17">
        <v>1780393</v>
      </c>
      <c r="U81" s="16">
        <v>-1.6E-2</v>
      </c>
      <c r="V81" s="18">
        <v>4.1900000000000004</v>
      </c>
      <c r="W81" s="16">
        <v>2.9000000000000001E-2</v>
      </c>
      <c r="X81" s="18">
        <v>2.52</v>
      </c>
      <c r="Y81" s="16">
        <v>3.6999999999999998E-2</v>
      </c>
      <c r="Z81" s="15">
        <v>8890425</v>
      </c>
      <c r="AA81" s="16">
        <v>1.2999999999999999E-2</v>
      </c>
      <c r="AB81" s="17">
        <v>2147104</v>
      </c>
      <c r="AC81" s="16">
        <v>-2E-3</v>
      </c>
      <c r="AD81" s="17">
        <v>3577341</v>
      </c>
      <c r="AE81" s="16">
        <v>-1.4999999999999999E-2</v>
      </c>
      <c r="AF81" s="18">
        <v>4.1399999999999997</v>
      </c>
      <c r="AG81" s="16">
        <v>1.4999999999999999E-2</v>
      </c>
      <c r="AH81" s="18">
        <v>2.4900000000000002</v>
      </c>
      <c r="AI81" s="16">
        <v>2.9000000000000001E-2</v>
      </c>
      <c r="AJ81" s="15">
        <v>18171036</v>
      </c>
      <c r="AK81" s="16">
        <v>1.2999999999999999E-2</v>
      </c>
      <c r="AL81" s="17">
        <v>4407990</v>
      </c>
      <c r="AM81" s="16">
        <v>-4.0000000000000001E-3</v>
      </c>
      <c r="AN81" s="17">
        <v>7350833</v>
      </c>
      <c r="AO81" s="16">
        <v>-0.01</v>
      </c>
      <c r="AP81" s="18">
        <v>4.12</v>
      </c>
      <c r="AQ81" s="16">
        <v>1.7000000000000001E-2</v>
      </c>
      <c r="AR81" s="18">
        <v>2.4700000000000002</v>
      </c>
      <c r="AS81" s="16">
        <v>2.4E-2</v>
      </c>
    </row>
    <row r="82" spans="4:45" x14ac:dyDescent="0.2">
      <c r="D82" s="29"/>
      <c r="E82" s="14" t="s">
        <v>283</v>
      </c>
      <c r="F82" s="15">
        <v>1341974</v>
      </c>
      <c r="G82" s="16">
        <v>6.4000000000000001E-2</v>
      </c>
      <c r="H82" s="17">
        <v>326167</v>
      </c>
      <c r="I82" s="16">
        <v>4.5999999999999999E-2</v>
      </c>
      <c r="J82" s="17">
        <v>552046</v>
      </c>
      <c r="K82" s="16">
        <v>2.1999999999999999E-2</v>
      </c>
      <c r="L82" s="18">
        <v>4.1100000000000003</v>
      </c>
      <c r="M82" s="16">
        <v>1.7000000000000001E-2</v>
      </c>
      <c r="N82" s="18">
        <v>2.4300000000000002</v>
      </c>
      <c r="O82" s="16">
        <v>4.1000000000000002E-2</v>
      </c>
      <c r="P82" s="15">
        <v>4238496</v>
      </c>
      <c r="Q82" s="16">
        <v>3.4000000000000002E-2</v>
      </c>
      <c r="R82" s="17">
        <v>1031604</v>
      </c>
      <c r="S82" s="16">
        <v>2.8000000000000001E-2</v>
      </c>
      <c r="T82" s="17">
        <v>1733922</v>
      </c>
      <c r="U82" s="16">
        <v>-8.9999999999999993E-3</v>
      </c>
      <c r="V82" s="18">
        <v>4.1100000000000003</v>
      </c>
      <c r="W82" s="16">
        <v>5.0000000000000001E-3</v>
      </c>
      <c r="X82" s="18">
        <v>2.44</v>
      </c>
      <c r="Y82" s="16">
        <v>4.2999999999999997E-2</v>
      </c>
      <c r="Z82" s="15">
        <v>8424928</v>
      </c>
      <c r="AA82" s="16">
        <v>3.7999999999999999E-2</v>
      </c>
      <c r="AB82" s="17">
        <v>2080114</v>
      </c>
      <c r="AC82" s="16">
        <v>3.5000000000000003E-2</v>
      </c>
      <c r="AD82" s="17">
        <v>3493214</v>
      </c>
      <c r="AE82" s="16">
        <v>0</v>
      </c>
      <c r="AF82" s="18">
        <v>4.05</v>
      </c>
      <c r="AG82" s="16">
        <v>2E-3</v>
      </c>
      <c r="AH82" s="18">
        <v>2.41</v>
      </c>
      <c r="AI82" s="16">
        <v>3.7999999999999999E-2</v>
      </c>
      <c r="AJ82" s="15">
        <v>17029492</v>
      </c>
      <c r="AK82" s="16">
        <v>3.6999999999999998E-2</v>
      </c>
      <c r="AL82" s="17">
        <v>4234672</v>
      </c>
      <c r="AM82" s="16">
        <v>2.5000000000000001E-2</v>
      </c>
      <c r="AN82" s="17">
        <v>7254100</v>
      </c>
      <c r="AO82" s="16">
        <v>1.2E-2</v>
      </c>
      <c r="AP82" s="18">
        <v>4.0199999999999996</v>
      </c>
      <c r="AQ82" s="16">
        <v>1.2E-2</v>
      </c>
      <c r="AR82" s="18">
        <v>2.35</v>
      </c>
      <c r="AS82" s="16">
        <v>2.5000000000000001E-2</v>
      </c>
    </row>
    <row r="83" spans="4:45" x14ac:dyDescent="0.2">
      <c r="D83" s="29"/>
      <c r="E83" s="14" t="s">
        <v>284</v>
      </c>
      <c r="F83" s="15">
        <v>1201241</v>
      </c>
      <c r="G83" s="16">
        <v>2.1999999999999999E-2</v>
      </c>
      <c r="H83" s="17">
        <v>323543</v>
      </c>
      <c r="I83" s="16">
        <v>-2.5999999999999999E-2</v>
      </c>
      <c r="J83" s="17">
        <v>566420</v>
      </c>
      <c r="K83" s="16">
        <v>-0.05</v>
      </c>
      <c r="L83" s="18">
        <v>3.71</v>
      </c>
      <c r="M83" s="16">
        <v>0.05</v>
      </c>
      <c r="N83" s="18">
        <v>2.12</v>
      </c>
      <c r="O83" s="16">
        <v>7.5999999999999998E-2</v>
      </c>
      <c r="P83" s="15">
        <v>3845498</v>
      </c>
      <c r="Q83" s="16">
        <v>3.2000000000000001E-2</v>
      </c>
      <c r="R83" s="17">
        <v>1010793</v>
      </c>
      <c r="S83" s="16">
        <v>1E-3</v>
      </c>
      <c r="T83" s="17">
        <v>1764375</v>
      </c>
      <c r="U83" s="16">
        <v>-2.3E-2</v>
      </c>
      <c r="V83" s="18">
        <v>3.8</v>
      </c>
      <c r="W83" s="16">
        <v>3.1E-2</v>
      </c>
      <c r="X83" s="18">
        <v>2.1800000000000002</v>
      </c>
      <c r="Y83" s="16">
        <v>5.7000000000000002E-2</v>
      </c>
      <c r="Z83" s="15">
        <v>7939352</v>
      </c>
      <c r="AA83" s="16">
        <v>3.9E-2</v>
      </c>
      <c r="AB83" s="17">
        <v>2036495</v>
      </c>
      <c r="AC83" s="16">
        <v>-4.0000000000000001E-3</v>
      </c>
      <c r="AD83" s="17">
        <v>3534312</v>
      </c>
      <c r="AE83" s="16">
        <v>-2.8000000000000001E-2</v>
      </c>
      <c r="AF83" s="18">
        <v>3.9</v>
      </c>
      <c r="AG83" s="16">
        <v>4.2999999999999997E-2</v>
      </c>
      <c r="AH83" s="18">
        <v>2.25</v>
      </c>
      <c r="AI83" s="16">
        <v>6.8000000000000005E-2</v>
      </c>
      <c r="AJ83" s="15">
        <v>16147804</v>
      </c>
      <c r="AK83" s="16">
        <v>3.1E-2</v>
      </c>
      <c r="AL83" s="17">
        <v>4199677</v>
      </c>
      <c r="AM83" s="16">
        <v>4.0000000000000001E-3</v>
      </c>
      <c r="AN83" s="17">
        <v>7349418</v>
      </c>
      <c r="AO83" s="16">
        <v>-1.0999999999999999E-2</v>
      </c>
      <c r="AP83" s="18">
        <v>3.85</v>
      </c>
      <c r="AQ83" s="16">
        <v>2.7E-2</v>
      </c>
      <c r="AR83" s="18">
        <v>2.2000000000000002</v>
      </c>
      <c r="AS83" s="16">
        <v>4.2999999999999997E-2</v>
      </c>
    </row>
    <row r="84" spans="4:45" x14ac:dyDescent="0.2">
      <c r="D84" s="29"/>
      <c r="E84" s="14" t="s">
        <v>285</v>
      </c>
      <c r="F84" s="15">
        <v>558848</v>
      </c>
      <c r="G84" s="16">
        <v>2E-3</v>
      </c>
      <c r="H84" s="17">
        <v>176327</v>
      </c>
      <c r="I84" s="16">
        <v>0</v>
      </c>
      <c r="J84" s="17">
        <v>323557</v>
      </c>
      <c r="K84" s="16">
        <v>-0.02</v>
      </c>
      <c r="L84" s="18">
        <v>3.17</v>
      </c>
      <c r="M84" s="16">
        <v>2E-3</v>
      </c>
      <c r="N84" s="18">
        <v>1.73</v>
      </c>
      <c r="O84" s="16">
        <v>2.3E-2</v>
      </c>
      <c r="P84" s="15">
        <v>1813317</v>
      </c>
      <c r="Q84" s="16">
        <v>0</v>
      </c>
      <c r="R84" s="17">
        <v>562306</v>
      </c>
      <c r="S84" s="16">
        <v>3.5999999999999997E-2</v>
      </c>
      <c r="T84" s="17">
        <v>1029681</v>
      </c>
      <c r="U84" s="16">
        <v>1.6E-2</v>
      </c>
      <c r="V84" s="18">
        <v>3.22</v>
      </c>
      <c r="W84" s="16">
        <v>-3.5000000000000003E-2</v>
      </c>
      <c r="X84" s="18">
        <v>1.76</v>
      </c>
      <c r="Y84" s="16">
        <v>-1.6E-2</v>
      </c>
      <c r="Z84" s="15">
        <v>3881191</v>
      </c>
      <c r="AA84" s="16">
        <v>0.02</v>
      </c>
      <c r="AB84" s="17">
        <v>1119910</v>
      </c>
      <c r="AC84" s="16">
        <v>4.0000000000000001E-3</v>
      </c>
      <c r="AD84" s="17">
        <v>2028837</v>
      </c>
      <c r="AE84" s="16">
        <v>-1.6E-2</v>
      </c>
      <c r="AF84" s="18">
        <v>3.47</v>
      </c>
      <c r="AG84" s="16">
        <v>1.6E-2</v>
      </c>
      <c r="AH84" s="18">
        <v>1.91</v>
      </c>
      <c r="AI84" s="16">
        <v>3.5999999999999997E-2</v>
      </c>
      <c r="AJ84" s="15">
        <v>7914777</v>
      </c>
      <c r="AK84" s="16">
        <v>8.0000000000000002E-3</v>
      </c>
      <c r="AL84" s="17">
        <v>2298117</v>
      </c>
      <c r="AM84" s="16">
        <v>-2E-3</v>
      </c>
      <c r="AN84" s="17">
        <v>4225095</v>
      </c>
      <c r="AO84" s="16">
        <v>-1.2E-2</v>
      </c>
      <c r="AP84" s="18">
        <v>3.44</v>
      </c>
      <c r="AQ84" s="16">
        <v>0.01</v>
      </c>
      <c r="AR84" s="18">
        <v>1.87</v>
      </c>
      <c r="AS84" s="16">
        <v>0.02</v>
      </c>
    </row>
    <row r="85" spans="4:45" x14ac:dyDescent="0.2">
      <c r="D85" s="29"/>
      <c r="E85" s="14" t="s">
        <v>286</v>
      </c>
      <c r="F85" s="15">
        <v>1034905</v>
      </c>
      <c r="G85" s="16">
        <v>1.0999999999999999E-2</v>
      </c>
      <c r="H85" s="17">
        <v>275222</v>
      </c>
      <c r="I85" s="16">
        <v>6.7000000000000004E-2</v>
      </c>
      <c r="J85" s="17">
        <v>465364</v>
      </c>
      <c r="K85" s="16">
        <v>2.1000000000000001E-2</v>
      </c>
      <c r="L85" s="18">
        <v>3.76</v>
      </c>
      <c r="M85" s="16">
        <v>-5.1999999999999998E-2</v>
      </c>
      <c r="N85" s="18">
        <v>2.2200000000000002</v>
      </c>
      <c r="O85" s="16">
        <v>-0.01</v>
      </c>
      <c r="P85" s="15">
        <v>3267967</v>
      </c>
      <c r="Q85" s="16">
        <v>-1.7000000000000001E-2</v>
      </c>
      <c r="R85" s="17">
        <v>851163</v>
      </c>
      <c r="S85" s="16">
        <v>2.1000000000000001E-2</v>
      </c>
      <c r="T85" s="17">
        <v>1458516</v>
      </c>
      <c r="U85" s="16">
        <v>-8.9999999999999993E-3</v>
      </c>
      <c r="V85" s="18">
        <v>3.84</v>
      </c>
      <c r="W85" s="16">
        <v>-3.6999999999999998E-2</v>
      </c>
      <c r="X85" s="18">
        <v>2.2400000000000002</v>
      </c>
      <c r="Y85" s="16">
        <v>-7.0000000000000001E-3</v>
      </c>
      <c r="Z85" s="15">
        <v>6699410</v>
      </c>
      <c r="AA85" s="16">
        <v>-2.3E-2</v>
      </c>
      <c r="AB85" s="17">
        <v>1730333</v>
      </c>
      <c r="AC85" s="16">
        <v>-6.0000000000000001E-3</v>
      </c>
      <c r="AD85" s="17">
        <v>2976390</v>
      </c>
      <c r="AE85" s="16">
        <v>-3.1E-2</v>
      </c>
      <c r="AF85" s="18">
        <v>3.87</v>
      </c>
      <c r="AG85" s="16">
        <v>-1.7000000000000001E-2</v>
      </c>
      <c r="AH85" s="18">
        <v>2.25</v>
      </c>
      <c r="AI85" s="16">
        <v>8.0000000000000002E-3</v>
      </c>
      <c r="AJ85" s="15">
        <v>13719159</v>
      </c>
      <c r="AK85" s="16">
        <v>-3.5000000000000003E-2</v>
      </c>
      <c r="AL85" s="17">
        <v>3539995</v>
      </c>
      <c r="AM85" s="16">
        <v>-2.9000000000000001E-2</v>
      </c>
      <c r="AN85" s="17">
        <v>6050217</v>
      </c>
      <c r="AO85" s="16">
        <v>-4.7E-2</v>
      </c>
      <c r="AP85" s="18">
        <v>3.88</v>
      </c>
      <c r="AQ85" s="16">
        <v>-6.0000000000000001E-3</v>
      </c>
      <c r="AR85" s="18">
        <v>2.27</v>
      </c>
      <c r="AS85" s="16">
        <v>1.2E-2</v>
      </c>
    </row>
    <row r="86" spans="4:45" x14ac:dyDescent="0.2">
      <c r="D86" s="29"/>
      <c r="E86" s="14" t="s">
        <v>287</v>
      </c>
      <c r="F86" s="15">
        <v>1215938</v>
      </c>
      <c r="G86" s="16">
        <v>7.5999999999999998E-2</v>
      </c>
      <c r="H86" s="17">
        <v>314946</v>
      </c>
      <c r="I86" s="16">
        <v>9.8000000000000004E-2</v>
      </c>
      <c r="J86" s="17">
        <v>536782</v>
      </c>
      <c r="K86" s="16">
        <v>6.8000000000000005E-2</v>
      </c>
      <c r="L86" s="18">
        <v>3.86</v>
      </c>
      <c r="M86" s="16">
        <v>-0.02</v>
      </c>
      <c r="N86" s="18">
        <v>2.27</v>
      </c>
      <c r="O86" s="16">
        <v>8.0000000000000002E-3</v>
      </c>
      <c r="P86" s="15">
        <v>3595640</v>
      </c>
      <c r="Q86" s="16">
        <v>1.2E-2</v>
      </c>
      <c r="R86" s="17">
        <v>930227</v>
      </c>
      <c r="S86" s="16">
        <v>1.2E-2</v>
      </c>
      <c r="T86" s="17">
        <v>1601805</v>
      </c>
      <c r="U86" s="16">
        <v>-0.02</v>
      </c>
      <c r="V86" s="18">
        <v>3.87</v>
      </c>
      <c r="W86" s="16">
        <v>0</v>
      </c>
      <c r="X86" s="18">
        <v>2.2400000000000002</v>
      </c>
      <c r="Y86" s="16">
        <v>3.2000000000000001E-2</v>
      </c>
      <c r="Z86" s="15">
        <v>7241083</v>
      </c>
      <c r="AA86" s="16">
        <v>1E-3</v>
      </c>
      <c r="AB86" s="17">
        <v>1855300</v>
      </c>
      <c r="AC86" s="16">
        <v>0</v>
      </c>
      <c r="AD86" s="17">
        <v>3233388</v>
      </c>
      <c r="AE86" s="16">
        <v>-1.9E-2</v>
      </c>
      <c r="AF86" s="18">
        <v>3.9</v>
      </c>
      <c r="AG86" s="16">
        <v>1E-3</v>
      </c>
      <c r="AH86" s="18">
        <v>2.2400000000000002</v>
      </c>
      <c r="AI86" s="16">
        <v>0.02</v>
      </c>
      <c r="AJ86" s="15">
        <v>15289514</v>
      </c>
      <c r="AK86" s="16">
        <v>-1.0999999999999999E-2</v>
      </c>
      <c r="AL86" s="17">
        <v>3946463</v>
      </c>
      <c r="AM86" s="16">
        <v>-8.9999999999999993E-3</v>
      </c>
      <c r="AN86" s="17">
        <v>6802371</v>
      </c>
      <c r="AO86" s="16">
        <v>-2.5999999999999999E-2</v>
      </c>
      <c r="AP86" s="18">
        <v>3.87</v>
      </c>
      <c r="AQ86" s="16">
        <v>-2E-3</v>
      </c>
      <c r="AR86" s="18">
        <v>2.25</v>
      </c>
      <c r="AS86" s="16">
        <v>1.4999999999999999E-2</v>
      </c>
    </row>
    <row r="87" spans="4:45" x14ac:dyDescent="0.2">
      <c r="D87" s="29"/>
      <c r="E87" s="14" t="s">
        <v>288</v>
      </c>
      <c r="F87" s="15">
        <v>1174525</v>
      </c>
      <c r="G87" s="16">
        <v>0.112</v>
      </c>
      <c r="H87" s="17">
        <v>284785</v>
      </c>
      <c r="I87" s="16">
        <v>6.8000000000000005E-2</v>
      </c>
      <c r="J87" s="17">
        <v>473529</v>
      </c>
      <c r="K87" s="16">
        <v>0.1</v>
      </c>
      <c r="L87" s="18">
        <v>4.12</v>
      </c>
      <c r="M87" s="16">
        <v>4.1000000000000002E-2</v>
      </c>
      <c r="N87" s="18">
        <v>2.48</v>
      </c>
      <c r="O87" s="16">
        <v>0.01</v>
      </c>
      <c r="P87" s="15">
        <v>3781787</v>
      </c>
      <c r="Q87" s="16">
        <v>4.3999999999999997E-2</v>
      </c>
      <c r="R87" s="17">
        <v>913210</v>
      </c>
      <c r="S87" s="16">
        <v>6.0000000000000001E-3</v>
      </c>
      <c r="T87" s="17">
        <v>1504827</v>
      </c>
      <c r="U87" s="16">
        <v>5.0000000000000001E-3</v>
      </c>
      <c r="V87" s="18">
        <v>4.1399999999999997</v>
      </c>
      <c r="W87" s="16">
        <v>3.6999999999999998E-2</v>
      </c>
      <c r="X87" s="18">
        <v>2.5099999999999998</v>
      </c>
      <c r="Y87" s="16">
        <v>3.9E-2</v>
      </c>
      <c r="Z87" s="15">
        <v>7348980</v>
      </c>
      <c r="AA87" s="16">
        <v>1.4999999999999999E-2</v>
      </c>
      <c r="AB87" s="17">
        <v>1811020</v>
      </c>
      <c r="AC87" s="16">
        <v>-1E-3</v>
      </c>
      <c r="AD87" s="17">
        <v>2967909</v>
      </c>
      <c r="AE87" s="16">
        <v>-1E-3</v>
      </c>
      <c r="AF87" s="18">
        <v>4.0599999999999996</v>
      </c>
      <c r="AG87" s="16">
        <v>1.6E-2</v>
      </c>
      <c r="AH87" s="18">
        <v>2.48</v>
      </c>
      <c r="AI87" s="16">
        <v>1.6E-2</v>
      </c>
      <c r="AJ87" s="15">
        <v>14863433</v>
      </c>
      <c r="AK87" s="16">
        <v>-1E-3</v>
      </c>
      <c r="AL87" s="17">
        <v>3704402</v>
      </c>
      <c r="AM87" s="16">
        <v>-1.2999999999999999E-2</v>
      </c>
      <c r="AN87" s="17">
        <v>6019304</v>
      </c>
      <c r="AO87" s="16">
        <v>-1.0999999999999999E-2</v>
      </c>
      <c r="AP87" s="18">
        <v>4.01</v>
      </c>
      <c r="AQ87" s="16">
        <v>1.0999999999999999E-2</v>
      </c>
      <c r="AR87" s="18">
        <v>2.4700000000000002</v>
      </c>
      <c r="AS87" s="16">
        <v>0.01</v>
      </c>
    </row>
    <row r="88" spans="4:45" x14ac:dyDescent="0.2">
      <c r="D88" s="29"/>
      <c r="E88" s="14" t="s">
        <v>289</v>
      </c>
      <c r="F88" s="15">
        <v>529635</v>
      </c>
      <c r="G88" s="16">
        <v>0.14399999999999999</v>
      </c>
      <c r="H88" s="17">
        <v>134121</v>
      </c>
      <c r="I88" s="16">
        <v>0.11899999999999999</v>
      </c>
      <c r="J88" s="17">
        <v>226399</v>
      </c>
      <c r="K88" s="16">
        <v>9.0999999999999998E-2</v>
      </c>
      <c r="L88" s="18">
        <v>3.95</v>
      </c>
      <c r="M88" s="16">
        <v>2.3E-2</v>
      </c>
      <c r="N88" s="18">
        <v>2.34</v>
      </c>
      <c r="O88" s="16">
        <v>4.9000000000000002E-2</v>
      </c>
      <c r="P88" s="15">
        <v>1760887</v>
      </c>
      <c r="Q88" s="16">
        <v>7.0999999999999994E-2</v>
      </c>
      <c r="R88" s="17">
        <v>440527</v>
      </c>
      <c r="S88" s="16">
        <v>5.2999999999999999E-2</v>
      </c>
      <c r="T88" s="17">
        <v>740260</v>
      </c>
      <c r="U88" s="16">
        <v>1E-3</v>
      </c>
      <c r="V88" s="18">
        <v>4</v>
      </c>
      <c r="W88" s="16">
        <v>1.7000000000000001E-2</v>
      </c>
      <c r="X88" s="18">
        <v>2.38</v>
      </c>
      <c r="Y88" s="16">
        <v>7.0000000000000007E-2</v>
      </c>
      <c r="Z88" s="15">
        <v>3659185</v>
      </c>
      <c r="AA88" s="16">
        <v>6.5000000000000002E-2</v>
      </c>
      <c r="AB88" s="17">
        <v>898975</v>
      </c>
      <c r="AC88" s="16">
        <v>3.2000000000000001E-2</v>
      </c>
      <c r="AD88" s="17">
        <v>1508640</v>
      </c>
      <c r="AE88" s="16">
        <v>-0.02</v>
      </c>
      <c r="AF88" s="18">
        <v>4.07</v>
      </c>
      <c r="AG88" s="16">
        <v>3.2000000000000001E-2</v>
      </c>
      <c r="AH88" s="18">
        <v>2.4300000000000002</v>
      </c>
      <c r="AI88" s="16">
        <v>8.6999999999999994E-2</v>
      </c>
      <c r="AJ88" s="15">
        <v>7316771</v>
      </c>
      <c r="AK88" s="16">
        <v>4.7E-2</v>
      </c>
      <c r="AL88" s="17">
        <v>1820088</v>
      </c>
      <c r="AM88" s="16">
        <v>1.4E-2</v>
      </c>
      <c r="AN88" s="17">
        <v>3066698</v>
      </c>
      <c r="AO88" s="16">
        <v>-3.6999999999999998E-2</v>
      </c>
      <c r="AP88" s="18">
        <v>4.0199999999999996</v>
      </c>
      <c r="AQ88" s="16">
        <v>3.2000000000000001E-2</v>
      </c>
      <c r="AR88" s="18">
        <v>2.39</v>
      </c>
      <c r="AS88" s="16">
        <v>8.6999999999999994E-2</v>
      </c>
    </row>
    <row r="89" spans="4:45" x14ac:dyDescent="0.2">
      <c r="D89" s="29"/>
      <c r="E89" s="14" t="s">
        <v>290</v>
      </c>
      <c r="F89" s="15">
        <v>518770</v>
      </c>
      <c r="G89" s="16">
        <v>2.5000000000000001E-2</v>
      </c>
      <c r="H89" s="17">
        <v>130100</v>
      </c>
      <c r="I89" s="16">
        <v>8.0000000000000002E-3</v>
      </c>
      <c r="J89" s="17">
        <v>221776</v>
      </c>
      <c r="K89" s="16">
        <v>-2E-3</v>
      </c>
      <c r="L89" s="18">
        <v>3.99</v>
      </c>
      <c r="M89" s="16">
        <v>1.7000000000000001E-2</v>
      </c>
      <c r="N89" s="18">
        <v>2.34</v>
      </c>
      <c r="O89" s="16">
        <v>2.7E-2</v>
      </c>
      <c r="P89" s="15">
        <v>1686539</v>
      </c>
      <c r="Q89" s="16">
        <v>8.9999999999999993E-3</v>
      </c>
      <c r="R89" s="17">
        <v>422698</v>
      </c>
      <c r="S89" s="16">
        <v>0</v>
      </c>
      <c r="T89" s="17">
        <v>718208</v>
      </c>
      <c r="U89" s="16">
        <v>-1.9E-2</v>
      </c>
      <c r="V89" s="18">
        <v>3.99</v>
      </c>
      <c r="W89" s="16">
        <v>8.9999999999999993E-3</v>
      </c>
      <c r="X89" s="18">
        <v>2.35</v>
      </c>
      <c r="Y89" s="16">
        <v>2.9000000000000001E-2</v>
      </c>
      <c r="Z89" s="15">
        <v>3303508</v>
      </c>
      <c r="AA89" s="16">
        <v>2.5999999999999999E-2</v>
      </c>
      <c r="AB89" s="17">
        <v>832327</v>
      </c>
      <c r="AC89" s="16">
        <v>2.5999999999999999E-2</v>
      </c>
      <c r="AD89" s="17">
        <v>1415946</v>
      </c>
      <c r="AE89" s="16">
        <v>1.2E-2</v>
      </c>
      <c r="AF89" s="18">
        <v>3.97</v>
      </c>
      <c r="AG89" s="16">
        <v>1E-3</v>
      </c>
      <c r="AH89" s="18">
        <v>2.33</v>
      </c>
      <c r="AI89" s="16">
        <v>1.4999999999999999E-2</v>
      </c>
      <c r="AJ89" s="15">
        <v>6943452</v>
      </c>
      <c r="AK89" s="16">
        <v>5.7000000000000002E-2</v>
      </c>
      <c r="AL89" s="17">
        <v>1756643</v>
      </c>
      <c r="AM89" s="16">
        <v>6.0999999999999999E-2</v>
      </c>
      <c r="AN89" s="17">
        <v>2976850</v>
      </c>
      <c r="AO89" s="16">
        <v>3.5999999999999997E-2</v>
      </c>
      <c r="AP89" s="18">
        <v>3.95</v>
      </c>
      <c r="AQ89" s="16">
        <v>-4.0000000000000001E-3</v>
      </c>
      <c r="AR89" s="18">
        <v>2.33</v>
      </c>
      <c r="AS89" s="16">
        <v>0.02</v>
      </c>
    </row>
    <row r="90" spans="4:45" x14ac:dyDescent="0.2">
      <c r="D90" s="29"/>
      <c r="E90" s="14" t="s">
        <v>291</v>
      </c>
      <c r="F90" s="15">
        <v>523564</v>
      </c>
      <c r="G90" s="16">
        <v>0.126</v>
      </c>
      <c r="H90" s="17">
        <v>122072</v>
      </c>
      <c r="I90" s="16">
        <v>0.151</v>
      </c>
      <c r="J90" s="17">
        <v>221861</v>
      </c>
      <c r="K90" s="16">
        <v>0.159</v>
      </c>
      <c r="L90" s="18">
        <v>4.29</v>
      </c>
      <c r="M90" s="16">
        <v>-2.1000000000000001E-2</v>
      </c>
      <c r="N90" s="18">
        <v>2.36</v>
      </c>
      <c r="O90" s="16">
        <v>-2.8000000000000001E-2</v>
      </c>
      <c r="P90" s="15">
        <v>1674334</v>
      </c>
      <c r="Q90" s="16">
        <v>0.14899999999999999</v>
      </c>
      <c r="R90" s="17">
        <v>381100</v>
      </c>
      <c r="S90" s="16">
        <v>0.16400000000000001</v>
      </c>
      <c r="T90" s="17">
        <v>688072</v>
      </c>
      <c r="U90" s="16">
        <v>0.16500000000000001</v>
      </c>
      <c r="V90" s="18">
        <v>4.3899999999999997</v>
      </c>
      <c r="W90" s="16">
        <v>-1.2E-2</v>
      </c>
      <c r="X90" s="18">
        <v>2.4300000000000002</v>
      </c>
      <c r="Y90" s="16">
        <v>-1.4E-2</v>
      </c>
      <c r="Z90" s="15">
        <v>3306685</v>
      </c>
      <c r="AA90" s="16">
        <v>0.13400000000000001</v>
      </c>
      <c r="AB90" s="17">
        <v>755247</v>
      </c>
      <c r="AC90" s="16">
        <v>0.13</v>
      </c>
      <c r="AD90" s="17">
        <v>1353640</v>
      </c>
      <c r="AE90" s="16">
        <v>0.126</v>
      </c>
      <c r="AF90" s="18">
        <v>4.38</v>
      </c>
      <c r="AG90" s="16">
        <v>4.0000000000000001E-3</v>
      </c>
      <c r="AH90" s="18">
        <v>2.44</v>
      </c>
      <c r="AI90" s="16">
        <v>7.0000000000000001E-3</v>
      </c>
      <c r="AJ90" s="15">
        <v>6681284</v>
      </c>
      <c r="AK90" s="16">
        <v>9.8000000000000004E-2</v>
      </c>
      <c r="AL90" s="17">
        <v>1530158</v>
      </c>
      <c r="AM90" s="16">
        <v>9.1999999999999998E-2</v>
      </c>
      <c r="AN90" s="17">
        <v>2737592</v>
      </c>
      <c r="AO90" s="16">
        <v>8.4000000000000005E-2</v>
      </c>
      <c r="AP90" s="18">
        <v>4.37</v>
      </c>
      <c r="AQ90" s="16">
        <v>6.0000000000000001E-3</v>
      </c>
      <c r="AR90" s="18">
        <v>2.44</v>
      </c>
      <c r="AS90" s="16">
        <v>1.2999999999999999E-2</v>
      </c>
    </row>
    <row r="91" spans="4:45" x14ac:dyDescent="0.2">
      <c r="D91" s="29"/>
      <c r="E91" s="14" t="s">
        <v>292</v>
      </c>
      <c r="F91" s="15">
        <v>3478519</v>
      </c>
      <c r="G91" s="16">
        <v>6.3E-2</v>
      </c>
      <c r="H91" s="17">
        <v>791688</v>
      </c>
      <c r="I91" s="16">
        <v>0.06</v>
      </c>
      <c r="J91" s="17">
        <v>1498265</v>
      </c>
      <c r="K91" s="16">
        <v>5.8999999999999997E-2</v>
      </c>
      <c r="L91" s="18">
        <v>4.3899999999999997</v>
      </c>
      <c r="M91" s="16">
        <v>3.0000000000000001E-3</v>
      </c>
      <c r="N91" s="18">
        <v>2.3199999999999998</v>
      </c>
      <c r="O91" s="16">
        <v>3.0000000000000001E-3</v>
      </c>
      <c r="P91" s="15">
        <v>10931495</v>
      </c>
      <c r="Q91" s="16">
        <v>6.4000000000000001E-2</v>
      </c>
      <c r="R91" s="17">
        <v>2522328</v>
      </c>
      <c r="S91" s="16">
        <v>6.9000000000000006E-2</v>
      </c>
      <c r="T91" s="17">
        <v>4769717</v>
      </c>
      <c r="U91" s="16">
        <v>6.9000000000000006E-2</v>
      </c>
      <c r="V91" s="18">
        <v>4.33</v>
      </c>
      <c r="W91" s="16">
        <v>-4.0000000000000001E-3</v>
      </c>
      <c r="X91" s="18">
        <v>2.29</v>
      </c>
      <c r="Y91" s="16">
        <v>-4.0000000000000001E-3</v>
      </c>
      <c r="Z91" s="15">
        <v>21439647</v>
      </c>
      <c r="AA91" s="16">
        <v>0.04</v>
      </c>
      <c r="AB91" s="17">
        <v>4969611</v>
      </c>
      <c r="AC91" s="16">
        <v>5.8000000000000003E-2</v>
      </c>
      <c r="AD91" s="17">
        <v>9382345</v>
      </c>
      <c r="AE91" s="16">
        <v>5.6000000000000001E-2</v>
      </c>
      <c r="AF91" s="18">
        <v>4.3099999999999996</v>
      </c>
      <c r="AG91" s="16">
        <v>-1.7000000000000001E-2</v>
      </c>
      <c r="AH91" s="18">
        <v>2.29</v>
      </c>
      <c r="AI91" s="16">
        <v>-1.4999999999999999E-2</v>
      </c>
      <c r="AJ91" s="15">
        <v>44675300</v>
      </c>
      <c r="AK91" s="16">
        <v>2.5999999999999999E-2</v>
      </c>
      <c r="AL91" s="17">
        <v>10330185</v>
      </c>
      <c r="AM91" s="16">
        <v>7.3999999999999996E-2</v>
      </c>
      <c r="AN91" s="17">
        <v>19485794</v>
      </c>
      <c r="AO91" s="16">
        <v>7.6999999999999999E-2</v>
      </c>
      <c r="AP91" s="18">
        <v>4.32</v>
      </c>
      <c r="AQ91" s="16">
        <v>-4.4999999999999998E-2</v>
      </c>
      <c r="AR91" s="18">
        <v>2.29</v>
      </c>
      <c r="AS91" s="16">
        <v>-4.8000000000000001E-2</v>
      </c>
    </row>
    <row r="92" spans="4:45" x14ac:dyDescent="0.2">
      <c r="D92" s="29"/>
      <c r="E92" s="14" t="s">
        <v>293</v>
      </c>
      <c r="F92" s="15">
        <v>262847</v>
      </c>
      <c r="G92" s="16">
        <v>0.26</v>
      </c>
      <c r="H92" s="17">
        <v>68377</v>
      </c>
      <c r="I92" s="16">
        <v>0.317</v>
      </c>
      <c r="J92" s="17">
        <v>111144</v>
      </c>
      <c r="K92" s="16">
        <v>0.312</v>
      </c>
      <c r="L92" s="18">
        <v>3.84</v>
      </c>
      <c r="M92" s="16">
        <v>-4.2999999999999997E-2</v>
      </c>
      <c r="N92" s="18">
        <v>2.36</v>
      </c>
      <c r="O92" s="16">
        <v>-3.9E-2</v>
      </c>
      <c r="P92" s="15">
        <v>867867</v>
      </c>
      <c r="Q92" s="16">
        <v>0.121</v>
      </c>
      <c r="R92" s="17">
        <v>218918</v>
      </c>
      <c r="S92" s="16">
        <v>0.13300000000000001</v>
      </c>
      <c r="T92" s="17">
        <v>356448</v>
      </c>
      <c r="U92" s="16">
        <v>9.1999999999999998E-2</v>
      </c>
      <c r="V92" s="18">
        <v>3.96</v>
      </c>
      <c r="W92" s="16">
        <v>-0.01</v>
      </c>
      <c r="X92" s="18">
        <v>2.4300000000000002</v>
      </c>
      <c r="Y92" s="16">
        <v>2.7E-2</v>
      </c>
      <c r="Z92" s="15">
        <v>1789953</v>
      </c>
      <c r="AA92" s="16">
        <v>8.5999999999999993E-2</v>
      </c>
      <c r="AB92" s="17">
        <v>446555</v>
      </c>
      <c r="AC92" s="16">
        <v>7.6999999999999999E-2</v>
      </c>
      <c r="AD92" s="17">
        <v>724771</v>
      </c>
      <c r="AE92" s="16">
        <v>0.03</v>
      </c>
      <c r="AF92" s="18">
        <v>4.01</v>
      </c>
      <c r="AG92" s="16">
        <v>8.0000000000000002E-3</v>
      </c>
      <c r="AH92" s="18">
        <v>2.4700000000000002</v>
      </c>
      <c r="AI92" s="16">
        <v>5.3999999999999999E-2</v>
      </c>
      <c r="AJ92" s="15">
        <v>3599146</v>
      </c>
      <c r="AK92" s="16">
        <v>6.7000000000000004E-2</v>
      </c>
      <c r="AL92" s="17">
        <v>890431</v>
      </c>
      <c r="AM92" s="16">
        <v>3.3000000000000002E-2</v>
      </c>
      <c r="AN92" s="17">
        <v>1440328</v>
      </c>
      <c r="AO92" s="16">
        <v>-2.1000000000000001E-2</v>
      </c>
      <c r="AP92" s="18">
        <v>4.04</v>
      </c>
      <c r="AQ92" s="16">
        <v>3.3000000000000002E-2</v>
      </c>
      <c r="AR92" s="18">
        <v>2.5</v>
      </c>
      <c r="AS92" s="16">
        <v>0.09</v>
      </c>
    </row>
    <row r="93" spans="4:45" x14ac:dyDescent="0.2">
      <c r="D93" s="29"/>
      <c r="E93" s="14" t="s">
        <v>294</v>
      </c>
      <c r="F93" s="15">
        <v>1614069</v>
      </c>
      <c r="G93" s="16">
        <v>4.3999999999999997E-2</v>
      </c>
      <c r="H93" s="17">
        <v>390250</v>
      </c>
      <c r="I93" s="16">
        <v>3.3000000000000002E-2</v>
      </c>
      <c r="J93" s="17">
        <v>678708</v>
      </c>
      <c r="K93" s="16">
        <v>3.6999999999999998E-2</v>
      </c>
      <c r="L93" s="18">
        <v>4.1399999999999997</v>
      </c>
      <c r="M93" s="16">
        <v>1.0999999999999999E-2</v>
      </c>
      <c r="N93" s="18">
        <v>2.38</v>
      </c>
      <c r="O93" s="16">
        <v>7.0000000000000001E-3</v>
      </c>
      <c r="P93" s="15">
        <v>5199762</v>
      </c>
      <c r="Q93" s="16">
        <v>3.3000000000000002E-2</v>
      </c>
      <c r="R93" s="17">
        <v>1256057</v>
      </c>
      <c r="S93" s="16">
        <v>3.1E-2</v>
      </c>
      <c r="T93" s="17">
        <v>2169520</v>
      </c>
      <c r="U93" s="16">
        <v>1.9E-2</v>
      </c>
      <c r="V93" s="18">
        <v>4.1399999999999997</v>
      </c>
      <c r="W93" s="16">
        <v>2E-3</v>
      </c>
      <c r="X93" s="18">
        <v>2.4</v>
      </c>
      <c r="Y93" s="16">
        <v>1.4999999999999999E-2</v>
      </c>
      <c r="Z93" s="15">
        <v>10111090</v>
      </c>
      <c r="AA93" s="16">
        <v>5.6000000000000001E-2</v>
      </c>
      <c r="AB93" s="17">
        <v>2453735</v>
      </c>
      <c r="AC93" s="16">
        <v>0.06</v>
      </c>
      <c r="AD93" s="17">
        <v>4245803</v>
      </c>
      <c r="AE93" s="16">
        <v>5.2999999999999999E-2</v>
      </c>
      <c r="AF93" s="18">
        <v>4.12</v>
      </c>
      <c r="AG93" s="16">
        <v>-4.0000000000000001E-3</v>
      </c>
      <c r="AH93" s="18">
        <v>2.38</v>
      </c>
      <c r="AI93" s="16">
        <v>3.0000000000000001E-3</v>
      </c>
      <c r="AJ93" s="15">
        <v>21256802</v>
      </c>
      <c r="AK93" s="16">
        <v>6.9000000000000006E-2</v>
      </c>
      <c r="AL93" s="17">
        <v>5165776</v>
      </c>
      <c r="AM93" s="16">
        <v>6.6000000000000003E-2</v>
      </c>
      <c r="AN93" s="17">
        <v>8878877</v>
      </c>
      <c r="AO93" s="16">
        <v>5.1999999999999998E-2</v>
      </c>
      <c r="AP93" s="18">
        <v>4.1100000000000003</v>
      </c>
      <c r="AQ93" s="16">
        <v>3.0000000000000001E-3</v>
      </c>
      <c r="AR93" s="18">
        <v>2.39</v>
      </c>
      <c r="AS93" s="16">
        <v>1.6E-2</v>
      </c>
    </row>
    <row r="94" spans="4:45" x14ac:dyDescent="0.2">
      <c r="D94" s="29"/>
      <c r="E94" s="14" t="s">
        <v>295</v>
      </c>
      <c r="F94" s="15">
        <v>820131</v>
      </c>
      <c r="G94" s="16">
        <v>1.2E-2</v>
      </c>
      <c r="H94" s="17">
        <v>235736</v>
      </c>
      <c r="I94" s="16">
        <v>7.0000000000000007E-2</v>
      </c>
      <c r="J94" s="17">
        <v>417873</v>
      </c>
      <c r="K94" s="16">
        <v>8.6999999999999994E-2</v>
      </c>
      <c r="L94" s="18">
        <v>3.48</v>
      </c>
      <c r="M94" s="16">
        <v>-5.3999999999999999E-2</v>
      </c>
      <c r="N94" s="18">
        <v>1.96</v>
      </c>
      <c r="O94" s="16">
        <v>-6.9000000000000006E-2</v>
      </c>
      <c r="P94" s="15">
        <v>2634374</v>
      </c>
      <c r="Q94" s="16">
        <v>7.2999999999999995E-2</v>
      </c>
      <c r="R94" s="17">
        <v>761655</v>
      </c>
      <c r="S94" s="16">
        <v>8.8999999999999996E-2</v>
      </c>
      <c r="T94" s="17">
        <v>1333684</v>
      </c>
      <c r="U94" s="16">
        <v>8.5000000000000006E-2</v>
      </c>
      <c r="V94" s="18">
        <v>3.46</v>
      </c>
      <c r="W94" s="16">
        <v>-1.4E-2</v>
      </c>
      <c r="X94" s="18">
        <v>1.98</v>
      </c>
      <c r="Y94" s="16">
        <v>-1.0999999999999999E-2</v>
      </c>
      <c r="Z94" s="15">
        <v>5387638</v>
      </c>
      <c r="AA94" s="16">
        <v>0.20399999999999999</v>
      </c>
      <c r="AB94" s="17">
        <v>1589809</v>
      </c>
      <c r="AC94" s="16">
        <v>0.20399999999999999</v>
      </c>
      <c r="AD94" s="17">
        <v>2759298</v>
      </c>
      <c r="AE94" s="16">
        <v>0.17699999999999999</v>
      </c>
      <c r="AF94" s="18">
        <v>3.39</v>
      </c>
      <c r="AG94" s="16">
        <v>0</v>
      </c>
      <c r="AH94" s="18">
        <v>1.95</v>
      </c>
      <c r="AI94" s="16">
        <v>2.3E-2</v>
      </c>
      <c r="AJ94" s="15">
        <v>11136209</v>
      </c>
      <c r="AK94" s="16">
        <v>0.187</v>
      </c>
      <c r="AL94" s="17">
        <v>3361364</v>
      </c>
      <c r="AM94" s="16">
        <v>0.222</v>
      </c>
      <c r="AN94" s="17">
        <v>5844189</v>
      </c>
      <c r="AO94" s="16">
        <v>0.20699999999999999</v>
      </c>
      <c r="AP94" s="18">
        <v>3.31</v>
      </c>
      <c r="AQ94" s="16">
        <v>-2.9000000000000001E-2</v>
      </c>
      <c r="AR94" s="18">
        <v>1.91</v>
      </c>
      <c r="AS94" s="16">
        <v>-1.7000000000000001E-2</v>
      </c>
    </row>
    <row r="95" spans="4:45" x14ac:dyDescent="0.2">
      <c r="D95" s="29"/>
      <c r="E95" s="14" t="s">
        <v>296</v>
      </c>
      <c r="F95" s="15">
        <v>913445</v>
      </c>
      <c r="G95" s="16">
        <v>4.1000000000000002E-2</v>
      </c>
      <c r="H95" s="17">
        <v>261725</v>
      </c>
      <c r="I95" s="16">
        <v>8.7999999999999995E-2</v>
      </c>
      <c r="J95" s="17">
        <v>486737</v>
      </c>
      <c r="K95" s="16">
        <v>9.6000000000000002E-2</v>
      </c>
      <c r="L95" s="18">
        <v>3.49</v>
      </c>
      <c r="M95" s="16">
        <v>-4.2999999999999997E-2</v>
      </c>
      <c r="N95" s="18">
        <v>1.88</v>
      </c>
      <c r="O95" s="16">
        <v>-0.05</v>
      </c>
      <c r="P95" s="15">
        <v>2791062</v>
      </c>
      <c r="Q95" s="16">
        <v>3.1E-2</v>
      </c>
      <c r="R95" s="17">
        <v>769818</v>
      </c>
      <c r="S95" s="16">
        <v>2.7E-2</v>
      </c>
      <c r="T95" s="17">
        <v>1414589</v>
      </c>
      <c r="U95" s="16">
        <v>2.1000000000000001E-2</v>
      </c>
      <c r="V95" s="18">
        <v>3.63</v>
      </c>
      <c r="W95" s="16">
        <v>4.0000000000000001E-3</v>
      </c>
      <c r="X95" s="18">
        <v>1.97</v>
      </c>
      <c r="Y95" s="16">
        <v>0.01</v>
      </c>
      <c r="Z95" s="15">
        <v>5709667</v>
      </c>
      <c r="AA95" s="16">
        <v>7.0999999999999994E-2</v>
      </c>
      <c r="AB95" s="17">
        <v>1587687</v>
      </c>
      <c r="AC95" s="16">
        <v>4.7E-2</v>
      </c>
      <c r="AD95" s="17">
        <v>2899446</v>
      </c>
      <c r="AE95" s="16">
        <v>3.2000000000000001E-2</v>
      </c>
      <c r="AF95" s="18">
        <v>3.6</v>
      </c>
      <c r="AG95" s="16">
        <v>2.3E-2</v>
      </c>
      <c r="AH95" s="18">
        <v>1.97</v>
      </c>
      <c r="AI95" s="16">
        <v>3.7999999999999999E-2</v>
      </c>
      <c r="AJ95" s="15">
        <v>11929897</v>
      </c>
      <c r="AK95" s="16">
        <v>7.5999999999999998E-2</v>
      </c>
      <c r="AL95" s="17">
        <v>3409701</v>
      </c>
      <c r="AM95" s="16">
        <v>9.9000000000000005E-2</v>
      </c>
      <c r="AN95" s="17">
        <v>6225362</v>
      </c>
      <c r="AO95" s="16">
        <v>8.8999999999999996E-2</v>
      </c>
      <c r="AP95" s="18">
        <v>3.5</v>
      </c>
      <c r="AQ95" s="16">
        <v>-2.1000000000000001E-2</v>
      </c>
      <c r="AR95" s="18">
        <v>1.92</v>
      </c>
      <c r="AS95" s="16">
        <v>-1.2E-2</v>
      </c>
    </row>
    <row r="96" spans="4:45" x14ac:dyDescent="0.2">
      <c r="D96" s="29"/>
      <c r="E96" s="14" t="s">
        <v>297</v>
      </c>
      <c r="F96" s="15">
        <v>379918</v>
      </c>
      <c r="G96" s="16">
        <v>0.17199999999999999</v>
      </c>
      <c r="H96" s="17">
        <v>94633</v>
      </c>
      <c r="I96" s="16">
        <v>0.23200000000000001</v>
      </c>
      <c r="J96" s="17">
        <v>157258</v>
      </c>
      <c r="K96" s="16">
        <v>0.24199999999999999</v>
      </c>
      <c r="L96" s="18">
        <v>4.01</v>
      </c>
      <c r="M96" s="16">
        <v>-4.9000000000000002E-2</v>
      </c>
      <c r="N96" s="18">
        <v>2.42</v>
      </c>
      <c r="O96" s="16">
        <v>-5.6000000000000001E-2</v>
      </c>
      <c r="P96" s="15">
        <v>1257401</v>
      </c>
      <c r="Q96" s="16">
        <v>7.4999999999999997E-2</v>
      </c>
      <c r="R96" s="17">
        <v>308306</v>
      </c>
      <c r="S96" s="16">
        <v>9.6000000000000002E-2</v>
      </c>
      <c r="T96" s="17">
        <v>511904</v>
      </c>
      <c r="U96" s="16">
        <v>7.0000000000000007E-2</v>
      </c>
      <c r="V96" s="18">
        <v>4.08</v>
      </c>
      <c r="W96" s="16">
        <v>-1.9E-2</v>
      </c>
      <c r="X96" s="18">
        <v>2.46</v>
      </c>
      <c r="Y96" s="16">
        <v>5.0000000000000001E-3</v>
      </c>
      <c r="Z96" s="15">
        <v>2549203</v>
      </c>
      <c r="AA96" s="16">
        <v>5.8000000000000003E-2</v>
      </c>
      <c r="AB96" s="17">
        <v>624444</v>
      </c>
      <c r="AC96" s="16">
        <v>7.0000000000000007E-2</v>
      </c>
      <c r="AD96" s="17">
        <v>1036245</v>
      </c>
      <c r="AE96" s="16">
        <v>4.2000000000000003E-2</v>
      </c>
      <c r="AF96" s="18">
        <v>4.08</v>
      </c>
      <c r="AG96" s="16">
        <v>-1.0999999999999999E-2</v>
      </c>
      <c r="AH96" s="18">
        <v>2.46</v>
      </c>
      <c r="AI96" s="16">
        <v>1.6E-2</v>
      </c>
      <c r="AJ96" s="15">
        <v>5205894</v>
      </c>
      <c r="AK96" s="16">
        <v>0.05</v>
      </c>
      <c r="AL96" s="17">
        <v>1258818</v>
      </c>
      <c r="AM96" s="16">
        <v>3.5999999999999997E-2</v>
      </c>
      <c r="AN96" s="17">
        <v>2079049</v>
      </c>
      <c r="AO96" s="16">
        <v>1E-3</v>
      </c>
      <c r="AP96" s="18">
        <v>4.1399999999999997</v>
      </c>
      <c r="AQ96" s="16">
        <v>1.4E-2</v>
      </c>
      <c r="AR96" s="18">
        <v>2.5</v>
      </c>
      <c r="AS96" s="16">
        <v>4.9000000000000002E-2</v>
      </c>
    </row>
    <row r="97" spans="4:45" x14ac:dyDescent="0.2">
      <c r="D97" s="29"/>
      <c r="E97" s="14" t="s">
        <v>298</v>
      </c>
      <c r="F97" s="15">
        <v>668222</v>
      </c>
      <c r="G97" s="16">
        <v>3.9E-2</v>
      </c>
      <c r="H97" s="17">
        <v>171803</v>
      </c>
      <c r="I97" s="16">
        <v>5.0999999999999997E-2</v>
      </c>
      <c r="J97" s="17">
        <v>262816</v>
      </c>
      <c r="K97" s="16">
        <v>3.0000000000000001E-3</v>
      </c>
      <c r="L97" s="18">
        <v>3.89</v>
      </c>
      <c r="M97" s="16">
        <v>-1.2E-2</v>
      </c>
      <c r="N97" s="18">
        <v>2.54</v>
      </c>
      <c r="O97" s="16">
        <v>3.5999999999999997E-2</v>
      </c>
      <c r="P97" s="15">
        <v>2255145</v>
      </c>
      <c r="Q97" s="16">
        <v>4.5999999999999999E-2</v>
      </c>
      <c r="R97" s="17">
        <v>581042</v>
      </c>
      <c r="S97" s="16">
        <v>6.4000000000000001E-2</v>
      </c>
      <c r="T97" s="17">
        <v>896648</v>
      </c>
      <c r="U97" s="16">
        <v>8.9999999999999993E-3</v>
      </c>
      <c r="V97" s="18">
        <v>3.88</v>
      </c>
      <c r="W97" s="16">
        <v>-1.7999999999999999E-2</v>
      </c>
      <c r="X97" s="18">
        <v>2.52</v>
      </c>
      <c r="Y97" s="16">
        <v>3.6999999999999998E-2</v>
      </c>
      <c r="Z97" s="15">
        <v>4718694</v>
      </c>
      <c r="AA97" s="16">
        <v>4.9000000000000002E-2</v>
      </c>
      <c r="AB97" s="17">
        <v>1219782</v>
      </c>
      <c r="AC97" s="16">
        <v>7.1999999999999995E-2</v>
      </c>
      <c r="AD97" s="17">
        <v>1885667</v>
      </c>
      <c r="AE97" s="16">
        <v>2.3E-2</v>
      </c>
      <c r="AF97" s="18">
        <v>3.87</v>
      </c>
      <c r="AG97" s="16">
        <v>-2.1000000000000001E-2</v>
      </c>
      <c r="AH97" s="18">
        <v>2.5</v>
      </c>
      <c r="AI97" s="16">
        <v>2.5000000000000001E-2</v>
      </c>
      <c r="AJ97" s="15">
        <v>9815547</v>
      </c>
      <c r="AK97" s="16">
        <v>8.6999999999999994E-2</v>
      </c>
      <c r="AL97" s="17">
        <v>2547748</v>
      </c>
      <c r="AM97" s="16">
        <v>0.106</v>
      </c>
      <c r="AN97" s="17">
        <v>3950819</v>
      </c>
      <c r="AO97" s="16">
        <v>5.0999999999999997E-2</v>
      </c>
      <c r="AP97" s="18">
        <v>3.85</v>
      </c>
      <c r="AQ97" s="16">
        <v>-1.7999999999999999E-2</v>
      </c>
      <c r="AR97" s="18">
        <v>2.48</v>
      </c>
      <c r="AS97" s="16">
        <v>3.4000000000000002E-2</v>
      </c>
    </row>
    <row r="98" spans="4:45" x14ac:dyDescent="0.2">
      <c r="D98" s="29"/>
      <c r="E98" s="14" t="s">
        <v>299</v>
      </c>
      <c r="F98" s="15">
        <v>4028320</v>
      </c>
      <c r="G98" s="16">
        <v>0.121</v>
      </c>
      <c r="H98" s="17">
        <v>1152627</v>
      </c>
      <c r="I98" s="16">
        <v>0.33</v>
      </c>
      <c r="J98" s="17">
        <v>1700188</v>
      </c>
      <c r="K98" s="16">
        <v>0.19500000000000001</v>
      </c>
      <c r="L98" s="18">
        <v>3.49</v>
      </c>
      <c r="M98" s="16">
        <v>-0.157</v>
      </c>
      <c r="N98" s="18">
        <v>2.37</v>
      </c>
      <c r="O98" s="16">
        <v>-6.0999999999999999E-2</v>
      </c>
      <c r="P98" s="15">
        <v>12708977</v>
      </c>
      <c r="Q98" s="16">
        <v>2.9000000000000001E-2</v>
      </c>
      <c r="R98" s="17">
        <v>3560415</v>
      </c>
      <c r="S98" s="16">
        <v>0.18</v>
      </c>
      <c r="T98" s="17">
        <v>5186311</v>
      </c>
      <c r="U98" s="16">
        <v>4.2999999999999997E-2</v>
      </c>
      <c r="V98" s="18">
        <v>3.57</v>
      </c>
      <c r="W98" s="16">
        <v>-0.128</v>
      </c>
      <c r="X98" s="18">
        <v>2.4500000000000002</v>
      </c>
      <c r="Y98" s="16">
        <v>-1.2999999999999999E-2</v>
      </c>
      <c r="Z98" s="15">
        <v>25488358</v>
      </c>
      <c r="AA98" s="16">
        <v>0</v>
      </c>
      <c r="AB98" s="17">
        <v>7119530</v>
      </c>
      <c r="AC98" s="16">
        <v>0.14399999999999999</v>
      </c>
      <c r="AD98" s="17">
        <v>10276132</v>
      </c>
      <c r="AE98" s="16">
        <v>6.0000000000000001E-3</v>
      </c>
      <c r="AF98" s="18">
        <v>3.58</v>
      </c>
      <c r="AG98" s="16">
        <v>-0.126</v>
      </c>
      <c r="AH98" s="18">
        <v>2.48</v>
      </c>
      <c r="AI98" s="16">
        <v>-6.0000000000000001E-3</v>
      </c>
      <c r="AJ98" s="15">
        <v>55464434</v>
      </c>
      <c r="AK98" s="16">
        <v>-1.4E-2</v>
      </c>
      <c r="AL98" s="17">
        <v>15261068</v>
      </c>
      <c r="AM98" s="16">
        <v>5.1999999999999998E-2</v>
      </c>
      <c r="AN98" s="17">
        <v>21599415</v>
      </c>
      <c r="AO98" s="16">
        <v>-1.9E-2</v>
      </c>
      <c r="AP98" s="18">
        <v>3.63</v>
      </c>
      <c r="AQ98" s="16">
        <v>-6.3E-2</v>
      </c>
      <c r="AR98" s="18">
        <v>2.57</v>
      </c>
      <c r="AS98" s="16">
        <v>4.0000000000000001E-3</v>
      </c>
    </row>
    <row r="99" spans="4:45" x14ac:dyDescent="0.2">
      <c r="D99" s="29"/>
      <c r="E99" s="14" t="s">
        <v>300</v>
      </c>
      <c r="F99" s="15">
        <v>1779654</v>
      </c>
      <c r="G99" s="16">
        <v>0.08</v>
      </c>
      <c r="H99" s="17">
        <v>459443</v>
      </c>
      <c r="I99" s="16">
        <v>6.5000000000000002E-2</v>
      </c>
      <c r="J99" s="17">
        <v>772124</v>
      </c>
      <c r="K99" s="16">
        <v>8.8999999999999996E-2</v>
      </c>
      <c r="L99" s="18">
        <v>3.87</v>
      </c>
      <c r="M99" s="16">
        <v>1.4E-2</v>
      </c>
      <c r="N99" s="18">
        <v>2.2999999999999998</v>
      </c>
      <c r="O99" s="16">
        <v>-8.0000000000000002E-3</v>
      </c>
      <c r="P99" s="15">
        <v>5628410</v>
      </c>
      <c r="Q99" s="16">
        <v>6.5000000000000002E-2</v>
      </c>
      <c r="R99" s="17">
        <v>1451833</v>
      </c>
      <c r="S99" s="16">
        <v>7.0000000000000007E-2</v>
      </c>
      <c r="T99" s="17">
        <v>2433142</v>
      </c>
      <c r="U99" s="16">
        <v>8.2000000000000003E-2</v>
      </c>
      <c r="V99" s="18">
        <v>3.88</v>
      </c>
      <c r="W99" s="16">
        <v>-4.0000000000000001E-3</v>
      </c>
      <c r="X99" s="18">
        <v>2.31</v>
      </c>
      <c r="Y99" s="16">
        <v>-1.4999999999999999E-2</v>
      </c>
      <c r="Z99" s="15">
        <v>11627133</v>
      </c>
      <c r="AA99" s="16">
        <v>5.1999999999999998E-2</v>
      </c>
      <c r="AB99" s="17">
        <v>2979259</v>
      </c>
      <c r="AC99" s="16">
        <v>5.8999999999999997E-2</v>
      </c>
      <c r="AD99" s="17">
        <v>4975046</v>
      </c>
      <c r="AE99" s="16">
        <v>6.5000000000000002E-2</v>
      </c>
      <c r="AF99" s="18">
        <v>3.9</v>
      </c>
      <c r="AG99" s="16">
        <v>-7.0000000000000001E-3</v>
      </c>
      <c r="AH99" s="18">
        <v>2.34</v>
      </c>
      <c r="AI99" s="16">
        <v>-1.2E-2</v>
      </c>
      <c r="AJ99" s="15">
        <v>24287467</v>
      </c>
      <c r="AK99" s="16">
        <v>6.6000000000000003E-2</v>
      </c>
      <c r="AL99" s="17">
        <v>6205372</v>
      </c>
      <c r="AM99" s="16">
        <v>6.3E-2</v>
      </c>
      <c r="AN99" s="17">
        <v>10285047</v>
      </c>
      <c r="AO99" s="16">
        <v>5.8999999999999997E-2</v>
      </c>
      <c r="AP99" s="18">
        <v>3.91</v>
      </c>
      <c r="AQ99" s="16">
        <v>2E-3</v>
      </c>
      <c r="AR99" s="18">
        <v>2.36</v>
      </c>
      <c r="AS99" s="16">
        <v>6.0000000000000001E-3</v>
      </c>
    </row>
    <row r="100" spans="4:45" x14ac:dyDescent="0.2">
      <c r="D100" s="29"/>
      <c r="E100" s="14" t="s">
        <v>301</v>
      </c>
      <c r="F100" s="15">
        <v>265078</v>
      </c>
      <c r="G100" s="16">
        <v>0.25600000000000001</v>
      </c>
      <c r="H100" s="17">
        <v>63730</v>
      </c>
      <c r="I100" s="16">
        <v>0.216</v>
      </c>
      <c r="J100" s="17">
        <v>106112</v>
      </c>
      <c r="K100" s="16">
        <v>0.26700000000000002</v>
      </c>
      <c r="L100" s="18">
        <v>4.16</v>
      </c>
      <c r="M100" s="16">
        <v>3.3000000000000002E-2</v>
      </c>
      <c r="N100" s="18">
        <v>2.5</v>
      </c>
      <c r="O100" s="16">
        <v>-8.9999999999999993E-3</v>
      </c>
      <c r="P100" s="15">
        <v>875849</v>
      </c>
      <c r="Q100" s="16">
        <v>0.126</v>
      </c>
      <c r="R100" s="17">
        <v>209987</v>
      </c>
      <c r="S100" s="16">
        <v>9.2999999999999999E-2</v>
      </c>
      <c r="T100" s="17">
        <v>351683</v>
      </c>
      <c r="U100" s="16">
        <v>9.6000000000000002E-2</v>
      </c>
      <c r="V100" s="18">
        <v>4.17</v>
      </c>
      <c r="W100" s="16">
        <v>0.03</v>
      </c>
      <c r="X100" s="18">
        <v>2.4900000000000002</v>
      </c>
      <c r="Y100" s="16">
        <v>2.7E-2</v>
      </c>
      <c r="Z100" s="15">
        <v>1795177</v>
      </c>
      <c r="AA100" s="16">
        <v>0.11600000000000001</v>
      </c>
      <c r="AB100" s="17">
        <v>427573</v>
      </c>
      <c r="AC100" s="16">
        <v>7.1999999999999995E-2</v>
      </c>
      <c r="AD100" s="17">
        <v>716073</v>
      </c>
      <c r="AE100" s="16">
        <v>7.1999999999999995E-2</v>
      </c>
      <c r="AF100" s="18">
        <v>4.2</v>
      </c>
      <c r="AG100" s="16">
        <v>4.1000000000000002E-2</v>
      </c>
      <c r="AH100" s="18">
        <v>2.5099999999999998</v>
      </c>
      <c r="AI100" s="16">
        <v>4.1000000000000002E-2</v>
      </c>
      <c r="AJ100" s="15">
        <v>3507115</v>
      </c>
      <c r="AK100" s="16">
        <v>7.6999999999999999E-2</v>
      </c>
      <c r="AL100" s="17">
        <v>837517</v>
      </c>
      <c r="AM100" s="16">
        <v>3.7999999999999999E-2</v>
      </c>
      <c r="AN100" s="17">
        <v>1388850</v>
      </c>
      <c r="AO100" s="16">
        <v>2.7E-2</v>
      </c>
      <c r="AP100" s="18">
        <v>4.1900000000000004</v>
      </c>
      <c r="AQ100" s="16">
        <v>3.7999999999999999E-2</v>
      </c>
      <c r="AR100" s="18">
        <v>2.5299999999999998</v>
      </c>
      <c r="AS100" s="16">
        <v>4.9000000000000002E-2</v>
      </c>
    </row>
    <row r="101" spans="4:45" x14ac:dyDescent="0.2">
      <c r="D101" s="29"/>
      <c r="E101" s="14" t="s">
        <v>302</v>
      </c>
      <c r="F101" s="15">
        <v>995017</v>
      </c>
      <c r="G101" s="16">
        <v>2.9000000000000001E-2</v>
      </c>
      <c r="H101" s="17">
        <v>248061</v>
      </c>
      <c r="I101" s="16">
        <v>6.0000000000000001E-3</v>
      </c>
      <c r="J101" s="17">
        <v>420370</v>
      </c>
      <c r="K101" s="16">
        <v>0.01</v>
      </c>
      <c r="L101" s="18">
        <v>4.01</v>
      </c>
      <c r="M101" s="16">
        <v>2.3E-2</v>
      </c>
      <c r="N101" s="18">
        <v>2.37</v>
      </c>
      <c r="O101" s="16">
        <v>1.9E-2</v>
      </c>
      <c r="P101" s="15">
        <v>3209859</v>
      </c>
      <c r="Q101" s="16">
        <v>1.6E-2</v>
      </c>
      <c r="R101" s="17">
        <v>800142</v>
      </c>
      <c r="S101" s="16">
        <v>6.0000000000000001E-3</v>
      </c>
      <c r="T101" s="17">
        <v>1347540</v>
      </c>
      <c r="U101" s="16">
        <v>-8.9999999999999993E-3</v>
      </c>
      <c r="V101" s="18">
        <v>4.01</v>
      </c>
      <c r="W101" s="16">
        <v>0.01</v>
      </c>
      <c r="X101" s="18">
        <v>2.38</v>
      </c>
      <c r="Y101" s="16">
        <v>2.5000000000000001E-2</v>
      </c>
      <c r="Z101" s="15">
        <v>6337539</v>
      </c>
      <c r="AA101" s="16">
        <v>3.3000000000000002E-2</v>
      </c>
      <c r="AB101" s="17">
        <v>1589167</v>
      </c>
      <c r="AC101" s="16">
        <v>3.1E-2</v>
      </c>
      <c r="AD101" s="17">
        <v>2678611</v>
      </c>
      <c r="AE101" s="16">
        <v>0.02</v>
      </c>
      <c r="AF101" s="18">
        <v>3.99</v>
      </c>
      <c r="AG101" s="16">
        <v>2E-3</v>
      </c>
      <c r="AH101" s="18">
        <v>2.37</v>
      </c>
      <c r="AI101" s="16">
        <v>1.2999999999999999E-2</v>
      </c>
      <c r="AJ101" s="15">
        <v>13374556</v>
      </c>
      <c r="AK101" s="16">
        <v>5.6000000000000001E-2</v>
      </c>
      <c r="AL101" s="17">
        <v>3371692</v>
      </c>
      <c r="AM101" s="16">
        <v>5.1999999999999998E-2</v>
      </c>
      <c r="AN101" s="17">
        <v>5648718</v>
      </c>
      <c r="AO101" s="16">
        <v>0.03</v>
      </c>
      <c r="AP101" s="18">
        <v>3.97</v>
      </c>
      <c r="AQ101" s="16">
        <v>4.0000000000000001E-3</v>
      </c>
      <c r="AR101" s="18">
        <v>2.37</v>
      </c>
      <c r="AS101" s="16">
        <v>2.5999999999999999E-2</v>
      </c>
    </row>
    <row r="102" spans="4:45" x14ac:dyDescent="0.2">
      <c r="D102" s="29"/>
      <c r="E102" s="14" t="s">
        <v>303</v>
      </c>
      <c r="F102" s="15">
        <v>467082</v>
      </c>
      <c r="G102" s="16">
        <v>8.1000000000000003E-2</v>
      </c>
      <c r="H102" s="17">
        <v>126287</v>
      </c>
      <c r="I102" s="16">
        <v>7.0999999999999994E-2</v>
      </c>
      <c r="J102" s="17">
        <v>194615</v>
      </c>
      <c r="K102" s="16">
        <v>3.6999999999999998E-2</v>
      </c>
      <c r="L102" s="18">
        <v>3.7</v>
      </c>
      <c r="M102" s="16">
        <v>0.01</v>
      </c>
      <c r="N102" s="18">
        <v>2.4</v>
      </c>
      <c r="O102" s="16">
        <v>4.2999999999999997E-2</v>
      </c>
      <c r="P102" s="15">
        <v>1556340</v>
      </c>
      <c r="Q102" s="16">
        <v>4.2000000000000003E-2</v>
      </c>
      <c r="R102" s="17">
        <v>408490</v>
      </c>
      <c r="S102" s="16">
        <v>3.3000000000000002E-2</v>
      </c>
      <c r="T102" s="17">
        <v>636916</v>
      </c>
      <c r="U102" s="16">
        <v>-1.2E-2</v>
      </c>
      <c r="V102" s="18">
        <v>3.81</v>
      </c>
      <c r="W102" s="16">
        <v>8.9999999999999993E-3</v>
      </c>
      <c r="X102" s="18">
        <v>2.44</v>
      </c>
      <c r="Y102" s="16">
        <v>5.5E-2</v>
      </c>
      <c r="Z102" s="15">
        <v>3238637</v>
      </c>
      <c r="AA102" s="16">
        <v>4.8000000000000001E-2</v>
      </c>
      <c r="AB102" s="17">
        <v>834278</v>
      </c>
      <c r="AC102" s="16">
        <v>2.1000000000000001E-2</v>
      </c>
      <c r="AD102" s="17">
        <v>1297068</v>
      </c>
      <c r="AE102" s="16">
        <v>-2.5000000000000001E-2</v>
      </c>
      <c r="AF102" s="18">
        <v>3.88</v>
      </c>
      <c r="AG102" s="16">
        <v>2.5999999999999999E-2</v>
      </c>
      <c r="AH102" s="18">
        <v>2.5</v>
      </c>
      <c r="AI102" s="16">
        <v>7.4999999999999997E-2</v>
      </c>
      <c r="AJ102" s="15">
        <v>6600314</v>
      </c>
      <c r="AK102" s="16">
        <v>4.4999999999999998E-2</v>
      </c>
      <c r="AL102" s="17">
        <v>1713592</v>
      </c>
      <c r="AM102" s="16">
        <v>1.2999999999999999E-2</v>
      </c>
      <c r="AN102" s="17">
        <v>2667792</v>
      </c>
      <c r="AO102" s="16">
        <v>-3.5000000000000003E-2</v>
      </c>
      <c r="AP102" s="18">
        <v>3.85</v>
      </c>
      <c r="AQ102" s="16">
        <v>3.2000000000000001E-2</v>
      </c>
      <c r="AR102" s="18">
        <v>2.4700000000000002</v>
      </c>
      <c r="AS102" s="16">
        <v>8.3000000000000004E-2</v>
      </c>
    </row>
    <row r="103" spans="4:45" x14ac:dyDescent="0.2">
      <c r="D103" s="29"/>
      <c r="E103" s="14" t="s">
        <v>304</v>
      </c>
      <c r="F103" s="15">
        <v>1600229</v>
      </c>
      <c r="G103" s="16">
        <v>-1.4999999999999999E-2</v>
      </c>
      <c r="H103" s="17">
        <v>429823</v>
      </c>
      <c r="I103" s="16">
        <v>5.0999999999999997E-2</v>
      </c>
      <c r="J103" s="17">
        <v>709647</v>
      </c>
      <c r="K103" s="16">
        <v>-2.8000000000000001E-2</v>
      </c>
      <c r="L103" s="18">
        <v>3.72</v>
      </c>
      <c r="M103" s="16">
        <v>-6.3E-2</v>
      </c>
      <c r="N103" s="18">
        <v>2.25</v>
      </c>
      <c r="O103" s="16">
        <v>1.2999999999999999E-2</v>
      </c>
      <c r="P103" s="15">
        <v>5104041</v>
      </c>
      <c r="Q103" s="16">
        <v>-3.4000000000000002E-2</v>
      </c>
      <c r="R103" s="17">
        <v>1360862</v>
      </c>
      <c r="S103" s="16">
        <v>3.5000000000000003E-2</v>
      </c>
      <c r="T103" s="17">
        <v>2238765</v>
      </c>
      <c r="U103" s="16">
        <v>-2.9000000000000001E-2</v>
      </c>
      <c r="V103" s="18">
        <v>3.75</v>
      </c>
      <c r="W103" s="16">
        <v>-6.7000000000000004E-2</v>
      </c>
      <c r="X103" s="18">
        <v>2.2799999999999998</v>
      </c>
      <c r="Y103" s="16">
        <v>-5.0000000000000001E-3</v>
      </c>
      <c r="Z103" s="15">
        <v>10141112</v>
      </c>
      <c r="AA103" s="16">
        <v>-3.9E-2</v>
      </c>
      <c r="AB103" s="17">
        <v>2676480</v>
      </c>
      <c r="AC103" s="16">
        <v>1.7000000000000001E-2</v>
      </c>
      <c r="AD103" s="17">
        <v>4407187</v>
      </c>
      <c r="AE103" s="16">
        <v>-0.04</v>
      </c>
      <c r="AF103" s="18">
        <v>3.79</v>
      </c>
      <c r="AG103" s="16">
        <v>-5.6000000000000001E-2</v>
      </c>
      <c r="AH103" s="18">
        <v>2.2999999999999998</v>
      </c>
      <c r="AI103" s="16">
        <v>1E-3</v>
      </c>
      <c r="AJ103" s="15">
        <v>21794711</v>
      </c>
      <c r="AK103" s="16">
        <v>-2.7E-2</v>
      </c>
      <c r="AL103" s="17">
        <v>5706812</v>
      </c>
      <c r="AM103" s="16">
        <v>3.0000000000000001E-3</v>
      </c>
      <c r="AN103" s="17">
        <v>9345255</v>
      </c>
      <c r="AO103" s="16">
        <v>-3.9E-2</v>
      </c>
      <c r="AP103" s="18">
        <v>3.82</v>
      </c>
      <c r="AQ103" s="16">
        <v>-0.03</v>
      </c>
      <c r="AR103" s="18">
        <v>2.33</v>
      </c>
      <c r="AS103" s="16">
        <v>1.2999999999999999E-2</v>
      </c>
    </row>
    <row r="104" spans="4:45" x14ac:dyDescent="0.2">
      <c r="D104" s="29"/>
      <c r="E104" s="14" t="s">
        <v>305</v>
      </c>
      <c r="F104" s="15">
        <v>1403048</v>
      </c>
      <c r="G104" s="16">
        <v>7.5999999999999998E-2</v>
      </c>
      <c r="H104" s="17">
        <v>339214</v>
      </c>
      <c r="I104" s="16">
        <v>6.2E-2</v>
      </c>
      <c r="J104" s="17">
        <v>566262</v>
      </c>
      <c r="K104" s="16">
        <v>-1.2999999999999999E-2</v>
      </c>
      <c r="L104" s="18">
        <v>4.1399999999999997</v>
      </c>
      <c r="M104" s="16">
        <v>1.2999999999999999E-2</v>
      </c>
      <c r="N104" s="18">
        <v>2.48</v>
      </c>
      <c r="O104" s="16">
        <v>8.8999999999999996E-2</v>
      </c>
      <c r="P104" s="15">
        <v>4308778</v>
      </c>
      <c r="Q104" s="16">
        <v>6.7000000000000004E-2</v>
      </c>
      <c r="R104" s="17">
        <v>1043023</v>
      </c>
      <c r="S104" s="16">
        <v>4.8000000000000001E-2</v>
      </c>
      <c r="T104" s="17">
        <v>1777179</v>
      </c>
      <c r="U104" s="16">
        <v>-1.2999999999999999E-2</v>
      </c>
      <c r="V104" s="18">
        <v>4.13</v>
      </c>
      <c r="W104" s="16">
        <v>1.7999999999999999E-2</v>
      </c>
      <c r="X104" s="18">
        <v>2.42</v>
      </c>
      <c r="Y104" s="16">
        <v>0.08</v>
      </c>
      <c r="Z104" s="15">
        <v>8133009</v>
      </c>
      <c r="AA104" s="16">
        <v>5.6000000000000001E-2</v>
      </c>
      <c r="AB104" s="17">
        <v>1987120</v>
      </c>
      <c r="AC104" s="16">
        <v>4.7E-2</v>
      </c>
      <c r="AD104" s="17">
        <v>3437686</v>
      </c>
      <c r="AE104" s="16">
        <v>2E-3</v>
      </c>
      <c r="AF104" s="18">
        <v>4.09</v>
      </c>
      <c r="AG104" s="16">
        <v>8.0000000000000002E-3</v>
      </c>
      <c r="AH104" s="18">
        <v>2.37</v>
      </c>
      <c r="AI104" s="16">
        <v>5.3999999999999999E-2</v>
      </c>
      <c r="AJ104" s="15">
        <v>17138849</v>
      </c>
      <c r="AK104" s="16">
        <v>5.7000000000000002E-2</v>
      </c>
      <c r="AL104" s="17">
        <v>4226486</v>
      </c>
      <c r="AM104" s="16">
        <v>4.1000000000000002E-2</v>
      </c>
      <c r="AN104" s="17">
        <v>7398551</v>
      </c>
      <c r="AO104" s="16">
        <v>1.6E-2</v>
      </c>
      <c r="AP104" s="18">
        <v>4.0599999999999996</v>
      </c>
      <c r="AQ104" s="16">
        <v>1.4999999999999999E-2</v>
      </c>
      <c r="AR104" s="18">
        <v>2.3199999999999998</v>
      </c>
      <c r="AS104" s="16">
        <v>0.04</v>
      </c>
    </row>
    <row r="105" spans="4:45" x14ac:dyDescent="0.2">
      <c r="D105" s="29"/>
      <c r="E105" s="14" t="s">
        <v>306</v>
      </c>
      <c r="F105" s="15">
        <v>944227</v>
      </c>
      <c r="G105" s="16">
        <v>-4.0000000000000001E-3</v>
      </c>
      <c r="H105" s="17">
        <v>234476</v>
      </c>
      <c r="I105" s="16">
        <v>-6.7000000000000004E-2</v>
      </c>
      <c r="J105" s="17">
        <v>428728</v>
      </c>
      <c r="K105" s="16">
        <v>-7.9000000000000001E-2</v>
      </c>
      <c r="L105" s="18">
        <v>4.03</v>
      </c>
      <c r="M105" s="16">
        <v>6.8000000000000005E-2</v>
      </c>
      <c r="N105" s="18">
        <v>2.2000000000000002</v>
      </c>
      <c r="O105" s="16">
        <v>8.2000000000000003E-2</v>
      </c>
      <c r="P105" s="15">
        <v>3023280</v>
      </c>
      <c r="Q105" s="16">
        <v>-2.1999999999999999E-2</v>
      </c>
      <c r="R105" s="17">
        <v>732209</v>
      </c>
      <c r="S105" s="16">
        <v>-0.113</v>
      </c>
      <c r="T105" s="17">
        <v>1321832</v>
      </c>
      <c r="U105" s="16">
        <v>-0.13100000000000001</v>
      </c>
      <c r="V105" s="18">
        <v>4.13</v>
      </c>
      <c r="W105" s="16">
        <v>0.10199999999999999</v>
      </c>
      <c r="X105" s="18">
        <v>2.29</v>
      </c>
      <c r="Y105" s="16">
        <v>0.126</v>
      </c>
      <c r="Z105" s="15">
        <v>6206171</v>
      </c>
      <c r="AA105" s="16">
        <v>4.0000000000000001E-3</v>
      </c>
      <c r="AB105" s="17">
        <v>1445509</v>
      </c>
      <c r="AC105" s="16">
        <v>-5.6000000000000001E-2</v>
      </c>
      <c r="AD105" s="17">
        <v>2563277</v>
      </c>
      <c r="AE105" s="16">
        <v>-7.4999999999999997E-2</v>
      </c>
      <c r="AF105" s="18">
        <v>4.29</v>
      </c>
      <c r="AG105" s="16">
        <v>6.4000000000000001E-2</v>
      </c>
      <c r="AH105" s="18">
        <v>2.42</v>
      </c>
      <c r="AI105" s="16">
        <v>8.5999999999999993E-2</v>
      </c>
      <c r="AJ105" s="15">
        <v>12971243</v>
      </c>
      <c r="AK105" s="16">
        <v>3.5999999999999997E-2</v>
      </c>
      <c r="AL105" s="17">
        <v>3015531</v>
      </c>
      <c r="AM105" s="16">
        <v>-2.1000000000000001E-2</v>
      </c>
      <c r="AN105" s="17">
        <v>5343827</v>
      </c>
      <c r="AO105" s="16">
        <v>-3.4000000000000002E-2</v>
      </c>
      <c r="AP105" s="18">
        <v>4.3</v>
      </c>
      <c r="AQ105" s="16">
        <v>5.8000000000000003E-2</v>
      </c>
      <c r="AR105" s="18">
        <v>2.4300000000000002</v>
      </c>
      <c r="AS105" s="16">
        <v>7.2999999999999995E-2</v>
      </c>
    </row>
    <row r="106" spans="4:45" x14ac:dyDescent="0.2">
      <c r="D106" s="29"/>
      <c r="E106" s="14" t="s">
        <v>307</v>
      </c>
      <c r="F106" s="15">
        <v>1032168</v>
      </c>
      <c r="G106" s="16">
        <v>0.10299999999999999</v>
      </c>
      <c r="H106" s="17">
        <v>263002</v>
      </c>
      <c r="I106" s="16">
        <v>5.2999999999999999E-2</v>
      </c>
      <c r="J106" s="17">
        <v>511420</v>
      </c>
      <c r="K106" s="16">
        <v>3.2000000000000001E-2</v>
      </c>
      <c r="L106" s="18">
        <v>3.92</v>
      </c>
      <c r="M106" s="16">
        <v>4.7E-2</v>
      </c>
      <c r="N106" s="18">
        <v>2.02</v>
      </c>
      <c r="O106" s="16">
        <v>6.8000000000000005E-2</v>
      </c>
      <c r="P106" s="15">
        <v>3240609</v>
      </c>
      <c r="Q106" s="16">
        <v>0.14299999999999999</v>
      </c>
      <c r="R106" s="17">
        <v>850807</v>
      </c>
      <c r="S106" s="16">
        <v>0.12</v>
      </c>
      <c r="T106" s="17">
        <v>1653827</v>
      </c>
      <c r="U106" s="16">
        <v>9.7000000000000003E-2</v>
      </c>
      <c r="V106" s="18">
        <v>3.81</v>
      </c>
      <c r="W106" s="16">
        <v>0.02</v>
      </c>
      <c r="X106" s="18">
        <v>1.96</v>
      </c>
      <c r="Y106" s="16">
        <v>4.2000000000000003E-2</v>
      </c>
      <c r="Z106" s="15">
        <v>6521906</v>
      </c>
      <c r="AA106" s="16">
        <v>8.8999999999999996E-2</v>
      </c>
      <c r="AB106" s="17">
        <v>1731246</v>
      </c>
      <c r="AC106" s="16">
        <v>0.114</v>
      </c>
      <c r="AD106" s="17">
        <v>3359169</v>
      </c>
      <c r="AE106" s="16">
        <v>0.10299999999999999</v>
      </c>
      <c r="AF106" s="18">
        <v>3.77</v>
      </c>
      <c r="AG106" s="16">
        <v>-2.3E-2</v>
      </c>
      <c r="AH106" s="18">
        <v>1.94</v>
      </c>
      <c r="AI106" s="16">
        <v>-1.2999999999999999E-2</v>
      </c>
      <c r="AJ106" s="15">
        <v>13017347</v>
      </c>
      <c r="AK106" s="16">
        <v>3.9E-2</v>
      </c>
      <c r="AL106" s="17">
        <v>3463957</v>
      </c>
      <c r="AM106" s="16">
        <v>9.5000000000000001E-2</v>
      </c>
      <c r="AN106" s="17">
        <v>6778833</v>
      </c>
      <c r="AO106" s="16">
        <v>9.8000000000000004E-2</v>
      </c>
      <c r="AP106" s="18">
        <v>3.76</v>
      </c>
      <c r="AQ106" s="16">
        <v>-5.0999999999999997E-2</v>
      </c>
      <c r="AR106" s="18">
        <v>1.92</v>
      </c>
      <c r="AS106" s="16">
        <v>-5.3999999999999999E-2</v>
      </c>
    </row>
    <row r="107" spans="4:45" x14ac:dyDescent="0.2">
      <c r="D107" s="29"/>
      <c r="E107" s="14" t="s">
        <v>308</v>
      </c>
      <c r="F107" s="15">
        <v>697811</v>
      </c>
      <c r="G107" s="16">
        <v>-7.0999999999999994E-2</v>
      </c>
      <c r="H107" s="17">
        <v>172544</v>
      </c>
      <c r="I107" s="16">
        <v>-6.9000000000000006E-2</v>
      </c>
      <c r="J107" s="17">
        <v>303991</v>
      </c>
      <c r="K107" s="16">
        <v>-7.3999999999999996E-2</v>
      </c>
      <c r="L107" s="18">
        <v>4.04</v>
      </c>
      <c r="M107" s="16">
        <v>-3.0000000000000001E-3</v>
      </c>
      <c r="N107" s="18">
        <v>2.2999999999999998</v>
      </c>
      <c r="O107" s="16">
        <v>4.0000000000000001E-3</v>
      </c>
      <c r="P107" s="15">
        <v>2306942</v>
      </c>
      <c r="Q107" s="16">
        <v>-6.2E-2</v>
      </c>
      <c r="R107" s="17">
        <v>568850</v>
      </c>
      <c r="S107" s="16">
        <v>-7.8E-2</v>
      </c>
      <c r="T107" s="17">
        <v>1006259</v>
      </c>
      <c r="U107" s="16">
        <v>-8.8999999999999996E-2</v>
      </c>
      <c r="V107" s="18">
        <v>4.0599999999999996</v>
      </c>
      <c r="W107" s="16">
        <v>1.7000000000000001E-2</v>
      </c>
      <c r="X107" s="18">
        <v>2.29</v>
      </c>
      <c r="Y107" s="16">
        <v>0.03</v>
      </c>
      <c r="Z107" s="15">
        <v>4579737</v>
      </c>
      <c r="AA107" s="16">
        <v>-5.1999999999999998E-2</v>
      </c>
      <c r="AB107" s="17">
        <v>1125254</v>
      </c>
      <c r="AC107" s="16">
        <v>-5.8999999999999997E-2</v>
      </c>
      <c r="AD107" s="17">
        <v>1988767</v>
      </c>
      <c r="AE107" s="16">
        <v>-7.0000000000000007E-2</v>
      </c>
      <c r="AF107" s="18">
        <v>4.07</v>
      </c>
      <c r="AG107" s="16">
        <v>7.0000000000000001E-3</v>
      </c>
      <c r="AH107" s="18">
        <v>2.2999999999999998</v>
      </c>
      <c r="AI107" s="16">
        <v>1.9E-2</v>
      </c>
      <c r="AJ107" s="15">
        <v>9849467</v>
      </c>
      <c r="AK107" s="16">
        <v>-0.02</v>
      </c>
      <c r="AL107" s="17">
        <v>2435038</v>
      </c>
      <c r="AM107" s="16">
        <v>-1.4999999999999999E-2</v>
      </c>
      <c r="AN107" s="17">
        <v>4298830</v>
      </c>
      <c r="AO107" s="16">
        <v>-2.7E-2</v>
      </c>
      <c r="AP107" s="18">
        <v>4.04</v>
      </c>
      <c r="AQ107" s="16">
        <v>-5.0000000000000001E-3</v>
      </c>
      <c r="AR107" s="18">
        <v>2.29</v>
      </c>
      <c r="AS107" s="16">
        <v>7.0000000000000001E-3</v>
      </c>
    </row>
    <row r="108" spans="4:45" x14ac:dyDescent="0.2">
      <c r="D108" s="29"/>
      <c r="E108" s="14" t="s">
        <v>309</v>
      </c>
      <c r="F108" s="15">
        <v>673224</v>
      </c>
      <c r="G108" s="16">
        <v>-1.2999999999999999E-2</v>
      </c>
      <c r="H108" s="17">
        <v>163155</v>
      </c>
      <c r="I108" s="16">
        <v>-1.7000000000000001E-2</v>
      </c>
      <c r="J108" s="17">
        <v>297071</v>
      </c>
      <c r="K108" s="16">
        <v>-0.04</v>
      </c>
      <c r="L108" s="18">
        <v>4.13</v>
      </c>
      <c r="M108" s="16">
        <v>4.0000000000000001E-3</v>
      </c>
      <c r="N108" s="18">
        <v>2.27</v>
      </c>
      <c r="O108" s="16">
        <v>2.7E-2</v>
      </c>
      <c r="P108" s="15">
        <v>2163104</v>
      </c>
      <c r="Q108" s="16">
        <v>-2.3E-2</v>
      </c>
      <c r="R108" s="17">
        <v>516551</v>
      </c>
      <c r="S108" s="16">
        <v>-5.5E-2</v>
      </c>
      <c r="T108" s="17">
        <v>945145</v>
      </c>
      <c r="U108" s="16">
        <v>-7.1999999999999995E-2</v>
      </c>
      <c r="V108" s="18">
        <v>4.1900000000000004</v>
      </c>
      <c r="W108" s="16">
        <v>3.4000000000000002E-2</v>
      </c>
      <c r="X108" s="18">
        <v>2.29</v>
      </c>
      <c r="Y108" s="16">
        <v>5.2999999999999999E-2</v>
      </c>
      <c r="Z108" s="15">
        <v>4328443</v>
      </c>
      <c r="AA108" s="16">
        <v>-2.1000000000000001E-2</v>
      </c>
      <c r="AB108" s="17">
        <v>1034146</v>
      </c>
      <c r="AC108" s="16">
        <v>-4.7E-2</v>
      </c>
      <c r="AD108" s="17">
        <v>1890925</v>
      </c>
      <c r="AE108" s="16">
        <v>-6.3E-2</v>
      </c>
      <c r="AF108" s="18">
        <v>4.1900000000000004</v>
      </c>
      <c r="AG108" s="16">
        <v>2.7E-2</v>
      </c>
      <c r="AH108" s="18">
        <v>2.29</v>
      </c>
      <c r="AI108" s="16">
        <v>4.4999999999999998E-2</v>
      </c>
      <c r="AJ108" s="15">
        <v>9107976</v>
      </c>
      <c r="AK108" s="16">
        <v>-4.0000000000000001E-3</v>
      </c>
      <c r="AL108" s="17">
        <v>2199762</v>
      </c>
      <c r="AM108" s="16">
        <v>-1.2E-2</v>
      </c>
      <c r="AN108" s="17">
        <v>4035029</v>
      </c>
      <c r="AO108" s="16">
        <v>-2.9000000000000001E-2</v>
      </c>
      <c r="AP108" s="18">
        <v>4.1399999999999997</v>
      </c>
      <c r="AQ108" s="16">
        <v>8.9999999999999993E-3</v>
      </c>
      <c r="AR108" s="18">
        <v>2.2599999999999998</v>
      </c>
      <c r="AS108" s="16">
        <v>2.5999999999999999E-2</v>
      </c>
    </row>
    <row r="109" spans="4:45" x14ac:dyDescent="0.2">
      <c r="D109" s="29"/>
      <c r="E109" s="14" t="s">
        <v>310</v>
      </c>
      <c r="F109" s="15">
        <v>457215</v>
      </c>
      <c r="G109" s="16">
        <v>-5.5E-2</v>
      </c>
      <c r="H109" s="17">
        <v>106812</v>
      </c>
      <c r="I109" s="16">
        <v>-7.1999999999999995E-2</v>
      </c>
      <c r="J109" s="17">
        <v>189366</v>
      </c>
      <c r="K109" s="16">
        <v>-8.7999999999999995E-2</v>
      </c>
      <c r="L109" s="18">
        <v>4.28</v>
      </c>
      <c r="M109" s="16">
        <v>1.7999999999999999E-2</v>
      </c>
      <c r="N109" s="18">
        <v>2.41</v>
      </c>
      <c r="O109" s="16">
        <v>3.5999999999999997E-2</v>
      </c>
      <c r="P109" s="15">
        <v>1529375</v>
      </c>
      <c r="Q109" s="16">
        <v>-3.6999999999999998E-2</v>
      </c>
      <c r="R109" s="17">
        <v>357012</v>
      </c>
      <c r="S109" s="16">
        <v>-5.8999999999999997E-2</v>
      </c>
      <c r="T109" s="17">
        <v>636519</v>
      </c>
      <c r="U109" s="16">
        <v>-7.3999999999999996E-2</v>
      </c>
      <c r="V109" s="18">
        <v>4.28</v>
      </c>
      <c r="W109" s="16">
        <v>2.3E-2</v>
      </c>
      <c r="X109" s="18">
        <v>2.4</v>
      </c>
      <c r="Y109" s="16">
        <v>3.9E-2</v>
      </c>
      <c r="Z109" s="15">
        <v>3181650</v>
      </c>
      <c r="AA109" s="16">
        <v>-1.9E-2</v>
      </c>
      <c r="AB109" s="17">
        <v>743284</v>
      </c>
      <c r="AC109" s="16">
        <v>-4.1000000000000002E-2</v>
      </c>
      <c r="AD109" s="17">
        <v>1319782</v>
      </c>
      <c r="AE109" s="16">
        <v>-6.3E-2</v>
      </c>
      <c r="AF109" s="18">
        <v>4.28</v>
      </c>
      <c r="AG109" s="16">
        <v>2.4E-2</v>
      </c>
      <c r="AH109" s="18">
        <v>2.41</v>
      </c>
      <c r="AI109" s="16">
        <v>4.7E-2</v>
      </c>
      <c r="AJ109" s="15">
        <v>6650523</v>
      </c>
      <c r="AK109" s="16">
        <v>2E-3</v>
      </c>
      <c r="AL109" s="17">
        <v>1581813</v>
      </c>
      <c r="AM109" s="16">
        <v>-2E-3</v>
      </c>
      <c r="AN109" s="17">
        <v>2817456</v>
      </c>
      <c r="AO109" s="16">
        <v>-2.5000000000000001E-2</v>
      </c>
      <c r="AP109" s="18">
        <v>4.2</v>
      </c>
      <c r="AQ109" s="16">
        <v>4.0000000000000001E-3</v>
      </c>
      <c r="AR109" s="18">
        <v>2.36</v>
      </c>
      <c r="AS109" s="16">
        <v>2.9000000000000001E-2</v>
      </c>
    </row>
    <row r="110" spans="4:45" x14ac:dyDescent="0.2">
      <c r="D110" s="29"/>
      <c r="E110" s="14" t="s">
        <v>311</v>
      </c>
      <c r="F110" s="15">
        <v>818939</v>
      </c>
      <c r="G110" s="16">
        <v>-8.4000000000000005E-2</v>
      </c>
      <c r="H110" s="17">
        <v>234833</v>
      </c>
      <c r="I110" s="16">
        <v>-0.123</v>
      </c>
      <c r="J110" s="17">
        <v>289914</v>
      </c>
      <c r="K110" s="16">
        <v>-0.189</v>
      </c>
      <c r="L110" s="18">
        <v>3.49</v>
      </c>
      <c r="M110" s="16">
        <v>4.4999999999999998E-2</v>
      </c>
      <c r="N110" s="18">
        <v>2.82</v>
      </c>
      <c r="O110" s="16">
        <v>0.13</v>
      </c>
      <c r="P110" s="15">
        <v>2916774</v>
      </c>
      <c r="Q110" s="16">
        <v>1.7999999999999999E-2</v>
      </c>
      <c r="R110" s="17">
        <v>829898</v>
      </c>
      <c r="S110" s="16">
        <v>-2.9000000000000001E-2</v>
      </c>
      <c r="T110" s="17">
        <v>1055952</v>
      </c>
      <c r="U110" s="16">
        <v>-5.7000000000000002E-2</v>
      </c>
      <c r="V110" s="18">
        <v>3.51</v>
      </c>
      <c r="W110" s="16">
        <v>4.8000000000000001E-2</v>
      </c>
      <c r="X110" s="18">
        <v>2.76</v>
      </c>
      <c r="Y110" s="16">
        <v>0.08</v>
      </c>
      <c r="Z110" s="15">
        <v>5879898</v>
      </c>
      <c r="AA110" s="16">
        <v>1.7999999999999999E-2</v>
      </c>
      <c r="AB110" s="17">
        <v>1670636</v>
      </c>
      <c r="AC110" s="16">
        <v>-0.02</v>
      </c>
      <c r="AD110" s="17">
        <v>2148033</v>
      </c>
      <c r="AE110" s="16">
        <v>-3.5000000000000003E-2</v>
      </c>
      <c r="AF110" s="18">
        <v>3.52</v>
      </c>
      <c r="AG110" s="16">
        <v>3.9E-2</v>
      </c>
      <c r="AH110" s="18">
        <v>2.74</v>
      </c>
      <c r="AI110" s="16">
        <v>5.5E-2</v>
      </c>
      <c r="AJ110" s="15">
        <v>12585764</v>
      </c>
      <c r="AK110" s="16">
        <v>4.4999999999999998E-2</v>
      </c>
      <c r="AL110" s="17">
        <v>3623838</v>
      </c>
      <c r="AM110" s="16">
        <v>6.0000000000000001E-3</v>
      </c>
      <c r="AN110" s="17">
        <v>4672661</v>
      </c>
      <c r="AO110" s="16">
        <v>0</v>
      </c>
      <c r="AP110" s="18">
        <v>3.47</v>
      </c>
      <c r="AQ110" s="16">
        <v>3.9E-2</v>
      </c>
      <c r="AR110" s="18">
        <v>2.69</v>
      </c>
      <c r="AS110" s="16">
        <v>4.5999999999999999E-2</v>
      </c>
    </row>
    <row r="111" spans="4:45" x14ac:dyDescent="0.2">
      <c r="D111" s="29"/>
      <c r="E111" s="14" t="s">
        <v>312</v>
      </c>
      <c r="F111" s="15">
        <v>479580</v>
      </c>
      <c r="G111" s="16">
        <v>5.0999999999999997E-2</v>
      </c>
      <c r="H111" s="17">
        <v>122559</v>
      </c>
      <c r="I111" s="16">
        <v>5.1999999999999998E-2</v>
      </c>
      <c r="J111" s="17">
        <v>202724</v>
      </c>
      <c r="K111" s="16">
        <v>4.0000000000000001E-3</v>
      </c>
      <c r="L111" s="18">
        <v>3.91</v>
      </c>
      <c r="M111" s="16">
        <v>-1E-3</v>
      </c>
      <c r="N111" s="18">
        <v>2.37</v>
      </c>
      <c r="O111" s="16">
        <v>4.7E-2</v>
      </c>
      <c r="P111" s="15">
        <v>1536934</v>
      </c>
      <c r="Q111" s="16">
        <v>4.5999999999999999E-2</v>
      </c>
      <c r="R111" s="17">
        <v>393103</v>
      </c>
      <c r="S111" s="16">
        <v>0.04</v>
      </c>
      <c r="T111" s="17">
        <v>647626</v>
      </c>
      <c r="U111" s="16">
        <v>-1.7000000000000001E-2</v>
      </c>
      <c r="V111" s="18">
        <v>3.91</v>
      </c>
      <c r="W111" s="16">
        <v>7.0000000000000001E-3</v>
      </c>
      <c r="X111" s="18">
        <v>2.37</v>
      </c>
      <c r="Y111" s="16">
        <v>6.5000000000000002E-2</v>
      </c>
      <c r="Z111" s="15">
        <v>3130903</v>
      </c>
      <c r="AA111" s="16">
        <v>4.8000000000000001E-2</v>
      </c>
      <c r="AB111" s="17">
        <v>804275</v>
      </c>
      <c r="AC111" s="16">
        <v>3.5999999999999997E-2</v>
      </c>
      <c r="AD111" s="17">
        <v>1324498</v>
      </c>
      <c r="AE111" s="16">
        <v>-2.1000000000000001E-2</v>
      </c>
      <c r="AF111" s="18">
        <v>3.89</v>
      </c>
      <c r="AG111" s="16">
        <v>1.2E-2</v>
      </c>
      <c r="AH111" s="18">
        <v>2.36</v>
      </c>
      <c r="AI111" s="16">
        <v>7.0999999999999994E-2</v>
      </c>
      <c r="AJ111" s="15">
        <v>6328209</v>
      </c>
      <c r="AK111" s="16">
        <v>5.5E-2</v>
      </c>
      <c r="AL111" s="17">
        <v>1629295</v>
      </c>
      <c r="AM111" s="16">
        <v>4.9000000000000002E-2</v>
      </c>
      <c r="AN111" s="17">
        <v>2700311</v>
      </c>
      <c r="AO111" s="16">
        <v>-1.9E-2</v>
      </c>
      <c r="AP111" s="18">
        <v>3.88</v>
      </c>
      <c r="AQ111" s="16">
        <v>5.0000000000000001E-3</v>
      </c>
      <c r="AR111" s="18">
        <v>2.34</v>
      </c>
      <c r="AS111" s="16">
        <v>7.4999999999999997E-2</v>
      </c>
    </row>
    <row r="112" spans="4:45" x14ac:dyDescent="0.2">
      <c r="D112" s="29"/>
      <c r="E112" s="14" t="s">
        <v>313</v>
      </c>
      <c r="F112" s="15">
        <v>857336</v>
      </c>
      <c r="G112" s="16">
        <v>7.6999999999999999E-2</v>
      </c>
      <c r="H112" s="17">
        <v>194536</v>
      </c>
      <c r="I112" s="16">
        <v>6.9000000000000006E-2</v>
      </c>
      <c r="J112" s="17">
        <v>371797</v>
      </c>
      <c r="K112" s="16">
        <v>7.1999999999999995E-2</v>
      </c>
      <c r="L112" s="18">
        <v>4.41</v>
      </c>
      <c r="M112" s="16">
        <v>7.0000000000000001E-3</v>
      </c>
      <c r="N112" s="18">
        <v>2.31</v>
      </c>
      <c r="O112" s="16">
        <v>5.0000000000000001E-3</v>
      </c>
      <c r="P112" s="15">
        <v>2649687</v>
      </c>
      <c r="Q112" s="16">
        <v>4.9000000000000002E-2</v>
      </c>
      <c r="R112" s="17">
        <v>616945</v>
      </c>
      <c r="S112" s="16">
        <v>6.0999999999999999E-2</v>
      </c>
      <c r="T112" s="17">
        <v>1177631</v>
      </c>
      <c r="U112" s="16">
        <v>6.7000000000000004E-2</v>
      </c>
      <c r="V112" s="18">
        <v>4.29</v>
      </c>
      <c r="W112" s="16">
        <v>-1.0999999999999999E-2</v>
      </c>
      <c r="X112" s="18">
        <v>2.25</v>
      </c>
      <c r="Y112" s="16">
        <v>-1.6E-2</v>
      </c>
      <c r="Z112" s="15">
        <v>5197225</v>
      </c>
      <c r="AA112" s="16">
        <v>4.0000000000000001E-3</v>
      </c>
      <c r="AB112" s="17">
        <v>1214182</v>
      </c>
      <c r="AC112" s="16">
        <v>3.5000000000000003E-2</v>
      </c>
      <c r="AD112" s="17">
        <v>2311907</v>
      </c>
      <c r="AE112" s="16">
        <v>3.9E-2</v>
      </c>
      <c r="AF112" s="18">
        <v>4.28</v>
      </c>
      <c r="AG112" s="16">
        <v>-0.03</v>
      </c>
      <c r="AH112" s="18">
        <v>2.25</v>
      </c>
      <c r="AI112" s="16">
        <v>-3.4000000000000002E-2</v>
      </c>
      <c r="AJ112" s="15">
        <v>10904490</v>
      </c>
      <c r="AK112" s="16">
        <v>-6.0000000000000001E-3</v>
      </c>
      <c r="AL112" s="17">
        <v>2534789</v>
      </c>
      <c r="AM112" s="16">
        <v>5.5E-2</v>
      </c>
      <c r="AN112" s="17">
        <v>4822267</v>
      </c>
      <c r="AO112" s="16">
        <v>6.2E-2</v>
      </c>
      <c r="AP112" s="18">
        <v>4.3</v>
      </c>
      <c r="AQ112" s="16">
        <v>-5.8000000000000003E-2</v>
      </c>
      <c r="AR112" s="18">
        <v>2.2599999999999998</v>
      </c>
      <c r="AS112" s="16">
        <v>-6.4000000000000001E-2</v>
      </c>
    </row>
    <row r="113" spans="4:45" x14ac:dyDescent="0.2">
      <c r="D113" s="29"/>
      <c r="E113" s="14" t="s">
        <v>314</v>
      </c>
      <c r="F113" s="15">
        <v>2134069</v>
      </c>
      <c r="G113" s="16">
        <v>4.1000000000000002E-2</v>
      </c>
      <c r="H113" s="17">
        <v>442137</v>
      </c>
      <c r="I113" s="16">
        <v>-5.3999999999999999E-2</v>
      </c>
      <c r="J113" s="17">
        <v>738486</v>
      </c>
      <c r="K113" s="16">
        <v>-8.3000000000000004E-2</v>
      </c>
      <c r="L113" s="18">
        <v>4.83</v>
      </c>
      <c r="M113" s="16">
        <v>0.1</v>
      </c>
      <c r="N113" s="18">
        <v>2.89</v>
      </c>
      <c r="O113" s="16">
        <v>0.13600000000000001</v>
      </c>
      <c r="P113" s="15">
        <v>6808781</v>
      </c>
      <c r="Q113" s="16">
        <v>3.6999999999999998E-2</v>
      </c>
      <c r="R113" s="17">
        <v>1449133</v>
      </c>
      <c r="S113" s="16">
        <v>-3.9E-2</v>
      </c>
      <c r="T113" s="17">
        <v>2435847</v>
      </c>
      <c r="U113" s="16">
        <v>-5.7000000000000002E-2</v>
      </c>
      <c r="V113" s="18">
        <v>4.7</v>
      </c>
      <c r="W113" s="16">
        <v>7.9000000000000001E-2</v>
      </c>
      <c r="X113" s="18">
        <v>2.8</v>
      </c>
      <c r="Y113" s="16">
        <v>0.1</v>
      </c>
      <c r="Z113" s="15">
        <v>13405536</v>
      </c>
      <c r="AA113" s="16">
        <v>2.1000000000000001E-2</v>
      </c>
      <c r="AB113" s="17">
        <v>2887844</v>
      </c>
      <c r="AC113" s="16">
        <v>-2.5999999999999999E-2</v>
      </c>
      <c r="AD113" s="17">
        <v>4861996</v>
      </c>
      <c r="AE113" s="16">
        <v>-4.2000000000000003E-2</v>
      </c>
      <c r="AF113" s="18">
        <v>4.6399999999999997</v>
      </c>
      <c r="AG113" s="16">
        <v>4.8000000000000001E-2</v>
      </c>
      <c r="AH113" s="18">
        <v>2.76</v>
      </c>
      <c r="AI113" s="16">
        <v>6.5000000000000002E-2</v>
      </c>
      <c r="AJ113" s="15">
        <v>28083816</v>
      </c>
      <c r="AK113" s="16">
        <v>3.4000000000000002E-2</v>
      </c>
      <c r="AL113" s="17">
        <v>6079311</v>
      </c>
      <c r="AM113" s="16">
        <v>-8.9999999999999993E-3</v>
      </c>
      <c r="AN113" s="17">
        <v>10258685</v>
      </c>
      <c r="AO113" s="16">
        <v>-1.7999999999999999E-2</v>
      </c>
      <c r="AP113" s="18">
        <v>4.62</v>
      </c>
      <c r="AQ113" s="16">
        <v>4.3999999999999997E-2</v>
      </c>
      <c r="AR113" s="18">
        <v>2.74</v>
      </c>
      <c r="AS113" s="16">
        <v>5.2999999999999999E-2</v>
      </c>
    </row>
    <row r="114" spans="4:45" x14ac:dyDescent="0.2">
      <c r="D114" s="29"/>
      <c r="E114" s="14" t="s">
        <v>315</v>
      </c>
      <c r="F114" s="15">
        <v>1345099</v>
      </c>
      <c r="G114" s="16">
        <v>7.0000000000000007E-2</v>
      </c>
      <c r="H114" s="17">
        <v>327716</v>
      </c>
      <c r="I114" s="16">
        <v>3.5000000000000003E-2</v>
      </c>
      <c r="J114" s="17">
        <v>618396</v>
      </c>
      <c r="K114" s="16">
        <v>8.9999999999999993E-3</v>
      </c>
      <c r="L114" s="18">
        <v>4.0999999999999996</v>
      </c>
      <c r="M114" s="16">
        <v>3.3000000000000002E-2</v>
      </c>
      <c r="N114" s="18">
        <v>2.1800000000000002</v>
      </c>
      <c r="O114" s="16">
        <v>0.06</v>
      </c>
      <c r="P114" s="15">
        <v>4209891</v>
      </c>
      <c r="Q114" s="16">
        <v>9.7000000000000003E-2</v>
      </c>
      <c r="R114" s="17">
        <v>1051477</v>
      </c>
      <c r="S114" s="16">
        <v>8.6999999999999994E-2</v>
      </c>
      <c r="T114" s="17">
        <v>1984771</v>
      </c>
      <c r="U114" s="16">
        <v>5.8999999999999997E-2</v>
      </c>
      <c r="V114" s="18">
        <v>4</v>
      </c>
      <c r="W114" s="16">
        <v>0.01</v>
      </c>
      <c r="X114" s="18">
        <v>2.12</v>
      </c>
      <c r="Y114" s="16">
        <v>3.5999999999999997E-2</v>
      </c>
      <c r="Z114" s="15">
        <v>8355823</v>
      </c>
      <c r="AA114" s="16">
        <v>3.6999999999999998E-2</v>
      </c>
      <c r="AB114" s="17">
        <v>2113976</v>
      </c>
      <c r="AC114" s="16">
        <v>7.8E-2</v>
      </c>
      <c r="AD114" s="17">
        <v>3983842</v>
      </c>
      <c r="AE114" s="16">
        <v>4.7E-2</v>
      </c>
      <c r="AF114" s="18">
        <v>3.95</v>
      </c>
      <c r="AG114" s="16">
        <v>-3.7999999999999999E-2</v>
      </c>
      <c r="AH114" s="18">
        <v>2.1</v>
      </c>
      <c r="AI114" s="16">
        <v>-0.01</v>
      </c>
      <c r="AJ114" s="15">
        <v>17398454</v>
      </c>
      <c r="AK114" s="16">
        <v>1.7999999999999999E-2</v>
      </c>
      <c r="AL114" s="17">
        <v>4349006</v>
      </c>
      <c r="AM114" s="16">
        <v>8.7999999999999995E-2</v>
      </c>
      <c r="AN114" s="17">
        <v>8272533</v>
      </c>
      <c r="AO114" s="16">
        <v>6.2E-2</v>
      </c>
      <c r="AP114" s="18">
        <v>4</v>
      </c>
      <c r="AQ114" s="16">
        <v>-6.4000000000000001E-2</v>
      </c>
      <c r="AR114" s="18">
        <v>2.1</v>
      </c>
      <c r="AS114" s="16">
        <v>-4.1000000000000002E-2</v>
      </c>
    </row>
    <row r="115" spans="4:45" x14ac:dyDescent="0.2">
      <c r="D115" s="29"/>
      <c r="E115" s="14" t="s">
        <v>316</v>
      </c>
      <c r="F115" s="15">
        <v>1071552</v>
      </c>
      <c r="G115" s="16">
        <v>9.0999999999999998E-2</v>
      </c>
      <c r="H115" s="17">
        <v>258530</v>
      </c>
      <c r="I115" s="16">
        <v>7.5999999999999998E-2</v>
      </c>
      <c r="J115" s="17">
        <v>456652</v>
      </c>
      <c r="K115" s="16">
        <v>4.8000000000000001E-2</v>
      </c>
      <c r="L115" s="18">
        <v>4.1399999999999997</v>
      </c>
      <c r="M115" s="16">
        <v>1.4E-2</v>
      </c>
      <c r="N115" s="18">
        <v>2.35</v>
      </c>
      <c r="O115" s="16">
        <v>4.1000000000000002E-2</v>
      </c>
      <c r="P115" s="15">
        <v>3519084</v>
      </c>
      <c r="Q115" s="16">
        <v>6.7000000000000004E-2</v>
      </c>
      <c r="R115" s="17">
        <v>852479</v>
      </c>
      <c r="S115" s="16">
        <v>6.9000000000000006E-2</v>
      </c>
      <c r="T115" s="17">
        <v>1502479</v>
      </c>
      <c r="U115" s="16">
        <v>3.1E-2</v>
      </c>
      <c r="V115" s="18">
        <v>4.13</v>
      </c>
      <c r="W115" s="16">
        <v>-2E-3</v>
      </c>
      <c r="X115" s="18">
        <v>2.34</v>
      </c>
      <c r="Y115" s="16">
        <v>3.5000000000000003E-2</v>
      </c>
      <c r="Z115" s="15">
        <v>7106929</v>
      </c>
      <c r="AA115" s="16">
        <v>5.5E-2</v>
      </c>
      <c r="AB115" s="17">
        <v>1719919</v>
      </c>
      <c r="AC115" s="16">
        <v>5.7000000000000002E-2</v>
      </c>
      <c r="AD115" s="17">
        <v>3030223</v>
      </c>
      <c r="AE115" s="16">
        <v>2.4E-2</v>
      </c>
      <c r="AF115" s="18">
        <v>4.13</v>
      </c>
      <c r="AG115" s="16">
        <v>-2E-3</v>
      </c>
      <c r="AH115" s="18">
        <v>2.35</v>
      </c>
      <c r="AI115" s="16">
        <v>0.03</v>
      </c>
      <c r="AJ115" s="15">
        <v>14806029</v>
      </c>
      <c r="AK115" s="16">
        <v>5.0999999999999997E-2</v>
      </c>
      <c r="AL115" s="17">
        <v>3587783</v>
      </c>
      <c r="AM115" s="16">
        <v>5.0999999999999997E-2</v>
      </c>
      <c r="AN115" s="17">
        <v>6339286</v>
      </c>
      <c r="AO115" s="16">
        <v>2.7E-2</v>
      </c>
      <c r="AP115" s="18">
        <v>4.13</v>
      </c>
      <c r="AQ115" s="16">
        <v>-1E-3</v>
      </c>
      <c r="AR115" s="18">
        <v>2.34</v>
      </c>
      <c r="AS115" s="16">
        <v>2.3E-2</v>
      </c>
    </row>
    <row r="116" spans="4:45" x14ac:dyDescent="0.2">
      <c r="D116" s="29"/>
      <c r="E116" s="14" t="s">
        <v>317</v>
      </c>
      <c r="F116" s="15">
        <v>756698</v>
      </c>
      <c r="G116" s="16">
        <v>0.04</v>
      </c>
      <c r="H116" s="17">
        <v>219796</v>
      </c>
      <c r="I116" s="16">
        <v>0.16600000000000001</v>
      </c>
      <c r="J116" s="17">
        <v>315200</v>
      </c>
      <c r="K116" s="16">
        <v>0.114</v>
      </c>
      <c r="L116" s="18">
        <v>3.44</v>
      </c>
      <c r="M116" s="16">
        <v>-0.108</v>
      </c>
      <c r="N116" s="18">
        <v>2.4</v>
      </c>
      <c r="O116" s="16">
        <v>-6.6000000000000003E-2</v>
      </c>
      <c r="P116" s="15">
        <v>2434498</v>
      </c>
      <c r="Q116" s="16">
        <v>3.2000000000000001E-2</v>
      </c>
      <c r="R116" s="17">
        <v>664773</v>
      </c>
      <c r="S116" s="16">
        <v>0.10100000000000001</v>
      </c>
      <c r="T116" s="17">
        <v>1009269</v>
      </c>
      <c r="U116" s="16">
        <v>8.5999999999999993E-2</v>
      </c>
      <c r="V116" s="18">
        <v>3.66</v>
      </c>
      <c r="W116" s="16">
        <v>-6.3E-2</v>
      </c>
      <c r="X116" s="18">
        <v>2.41</v>
      </c>
      <c r="Y116" s="16">
        <v>-0.05</v>
      </c>
      <c r="Z116" s="15">
        <v>4817050</v>
      </c>
      <c r="AA116" s="16">
        <v>0.04</v>
      </c>
      <c r="AB116" s="17">
        <v>1264415</v>
      </c>
      <c r="AC116" s="16">
        <v>5.2999999999999999E-2</v>
      </c>
      <c r="AD116" s="17">
        <v>1917929</v>
      </c>
      <c r="AE116" s="16">
        <v>3.2000000000000001E-2</v>
      </c>
      <c r="AF116" s="18">
        <v>3.81</v>
      </c>
      <c r="AG116" s="16">
        <v>-1.2999999999999999E-2</v>
      </c>
      <c r="AH116" s="18">
        <v>2.5099999999999998</v>
      </c>
      <c r="AI116" s="16">
        <v>7.0000000000000001E-3</v>
      </c>
      <c r="AJ116" s="15">
        <v>10026713</v>
      </c>
      <c r="AK116" s="16">
        <v>4.8000000000000001E-2</v>
      </c>
      <c r="AL116" s="17">
        <v>2625987</v>
      </c>
      <c r="AM116" s="16">
        <v>3.4000000000000002E-2</v>
      </c>
      <c r="AN116" s="17">
        <v>4019273</v>
      </c>
      <c r="AO116" s="16">
        <v>2.3E-2</v>
      </c>
      <c r="AP116" s="18">
        <v>3.82</v>
      </c>
      <c r="AQ116" s="16">
        <v>1.4E-2</v>
      </c>
      <c r="AR116" s="18">
        <v>2.4900000000000002</v>
      </c>
      <c r="AS116" s="16">
        <v>2.4E-2</v>
      </c>
    </row>
    <row r="117" spans="4:45" x14ac:dyDescent="0.2">
      <c r="D117" s="29"/>
      <c r="E117" s="14" t="s">
        <v>318</v>
      </c>
      <c r="F117" s="15">
        <v>1296270</v>
      </c>
      <c r="G117" s="16">
        <v>3.2000000000000001E-2</v>
      </c>
      <c r="H117" s="17">
        <v>326702</v>
      </c>
      <c r="I117" s="16">
        <v>8.0000000000000002E-3</v>
      </c>
      <c r="J117" s="17">
        <v>556940</v>
      </c>
      <c r="K117" s="16">
        <v>0</v>
      </c>
      <c r="L117" s="18">
        <v>3.97</v>
      </c>
      <c r="M117" s="16">
        <v>2.4E-2</v>
      </c>
      <c r="N117" s="18">
        <v>2.33</v>
      </c>
      <c r="O117" s="16">
        <v>3.2000000000000001E-2</v>
      </c>
      <c r="P117" s="15">
        <v>4114663</v>
      </c>
      <c r="Q117" s="16">
        <v>-2E-3</v>
      </c>
      <c r="R117" s="17">
        <v>1028620</v>
      </c>
      <c r="S117" s="16">
        <v>-1.2E-2</v>
      </c>
      <c r="T117" s="17">
        <v>1751574</v>
      </c>
      <c r="U117" s="16">
        <v>-3.2000000000000001E-2</v>
      </c>
      <c r="V117" s="18">
        <v>4</v>
      </c>
      <c r="W117" s="16">
        <v>0.01</v>
      </c>
      <c r="X117" s="18">
        <v>2.35</v>
      </c>
      <c r="Y117" s="16">
        <v>3.1E-2</v>
      </c>
      <c r="Z117" s="15">
        <v>8017348</v>
      </c>
      <c r="AA117" s="16">
        <v>1.2E-2</v>
      </c>
      <c r="AB117" s="17">
        <v>2011164</v>
      </c>
      <c r="AC117" s="16">
        <v>1.2E-2</v>
      </c>
      <c r="AD117" s="17">
        <v>3433483</v>
      </c>
      <c r="AE117" s="16">
        <v>-4.0000000000000001E-3</v>
      </c>
      <c r="AF117" s="18">
        <v>3.99</v>
      </c>
      <c r="AG117" s="16">
        <v>0</v>
      </c>
      <c r="AH117" s="18">
        <v>2.34</v>
      </c>
      <c r="AI117" s="16">
        <v>1.6E-2</v>
      </c>
      <c r="AJ117" s="15">
        <v>17156528</v>
      </c>
      <c r="AK117" s="16">
        <v>0.04</v>
      </c>
      <c r="AL117" s="17">
        <v>4327154</v>
      </c>
      <c r="AM117" s="16">
        <v>3.9E-2</v>
      </c>
      <c r="AN117" s="17">
        <v>7343602</v>
      </c>
      <c r="AO117" s="16">
        <v>1.6E-2</v>
      </c>
      <c r="AP117" s="18">
        <v>3.96</v>
      </c>
      <c r="AQ117" s="16">
        <v>1E-3</v>
      </c>
      <c r="AR117" s="18">
        <v>2.34</v>
      </c>
      <c r="AS117" s="16">
        <v>2.4E-2</v>
      </c>
    </row>
    <row r="118" spans="4:45" x14ac:dyDescent="0.2">
      <c r="D118" s="29"/>
      <c r="E118" s="14" t="s">
        <v>344</v>
      </c>
      <c r="F118" s="15">
        <v>412116</v>
      </c>
      <c r="G118" s="16">
        <v>-0.02</v>
      </c>
      <c r="H118" s="17">
        <v>112675</v>
      </c>
      <c r="I118" s="16">
        <v>-4.2999999999999997E-2</v>
      </c>
      <c r="J118" s="17">
        <v>193892</v>
      </c>
      <c r="K118" s="16">
        <v>-7.6999999999999999E-2</v>
      </c>
      <c r="L118" s="18">
        <v>3.66</v>
      </c>
      <c r="M118" s="16">
        <v>2.4E-2</v>
      </c>
      <c r="N118" s="18">
        <v>2.13</v>
      </c>
      <c r="O118" s="16">
        <v>6.2E-2</v>
      </c>
      <c r="P118" s="15">
        <v>1357595</v>
      </c>
      <c r="Q118" s="16">
        <v>-1.2999999999999999E-2</v>
      </c>
      <c r="R118" s="17">
        <v>360283</v>
      </c>
      <c r="S118" s="16">
        <v>-3.6999999999999998E-2</v>
      </c>
      <c r="T118" s="17">
        <v>615135</v>
      </c>
      <c r="U118" s="16">
        <v>-7.9000000000000001E-2</v>
      </c>
      <c r="V118" s="18">
        <v>3.77</v>
      </c>
      <c r="W118" s="16">
        <v>2.4E-2</v>
      </c>
      <c r="X118" s="18">
        <v>2.21</v>
      </c>
      <c r="Y118" s="16">
        <v>7.0999999999999994E-2</v>
      </c>
      <c r="Z118" s="15">
        <v>2890492</v>
      </c>
      <c r="AA118" s="16">
        <v>-3.0000000000000001E-3</v>
      </c>
      <c r="AB118" s="17">
        <v>751068</v>
      </c>
      <c r="AC118" s="16">
        <v>-3.9E-2</v>
      </c>
      <c r="AD118" s="17">
        <v>1277386</v>
      </c>
      <c r="AE118" s="16">
        <v>-8.1000000000000003E-2</v>
      </c>
      <c r="AF118" s="18">
        <v>3.85</v>
      </c>
      <c r="AG118" s="16">
        <v>3.7999999999999999E-2</v>
      </c>
      <c r="AH118" s="18">
        <v>2.2599999999999998</v>
      </c>
      <c r="AI118" s="16">
        <v>8.5000000000000006E-2</v>
      </c>
      <c r="AJ118" s="15">
        <v>5950893</v>
      </c>
      <c r="AK118" s="16">
        <v>1.7999999999999999E-2</v>
      </c>
      <c r="AL118" s="17">
        <v>1556430</v>
      </c>
      <c r="AM118" s="16">
        <v>-0.02</v>
      </c>
      <c r="AN118" s="17">
        <v>2681676</v>
      </c>
      <c r="AO118" s="16">
        <v>-5.3999999999999999E-2</v>
      </c>
      <c r="AP118" s="18">
        <v>3.82</v>
      </c>
      <c r="AQ118" s="16">
        <v>3.9E-2</v>
      </c>
      <c r="AR118" s="18">
        <v>2.2200000000000002</v>
      </c>
      <c r="AS118" s="16">
        <v>7.5999999999999998E-2</v>
      </c>
    </row>
    <row r="119" spans="4:45" x14ac:dyDescent="0.2">
      <c r="D119" s="29"/>
      <c r="E119" s="14" t="s">
        <v>345</v>
      </c>
      <c r="F119" s="15">
        <v>1015253</v>
      </c>
      <c r="G119" s="16">
        <v>4.4999999999999998E-2</v>
      </c>
      <c r="H119" s="17">
        <v>295667</v>
      </c>
      <c r="I119" s="16">
        <v>3.0000000000000001E-3</v>
      </c>
      <c r="J119" s="17">
        <v>413893</v>
      </c>
      <c r="K119" s="16">
        <v>3.0000000000000001E-3</v>
      </c>
      <c r="L119" s="18">
        <v>3.43</v>
      </c>
      <c r="M119" s="16">
        <v>4.2000000000000003E-2</v>
      </c>
      <c r="N119" s="18">
        <v>2.4500000000000002</v>
      </c>
      <c r="O119" s="16">
        <v>4.2000000000000003E-2</v>
      </c>
      <c r="P119" s="15">
        <v>3248242</v>
      </c>
      <c r="Q119" s="16">
        <v>4.1000000000000002E-2</v>
      </c>
      <c r="R119" s="17">
        <v>963042</v>
      </c>
      <c r="S119" s="16">
        <v>2.7E-2</v>
      </c>
      <c r="T119" s="17">
        <v>1329141</v>
      </c>
      <c r="U119" s="16">
        <v>-0.01</v>
      </c>
      <c r="V119" s="18">
        <v>3.37</v>
      </c>
      <c r="W119" s="16">
        <v>1.4E-2</v>
      </c>
      <c r="X119" s="18">
        <v>2.44</v>
      </c>
      <c r="Y119" s="16">
        <v>5.0999999999999997E-2</v>
      </c>
      <c r="Z119" s="15">
        <v>6589891</v>
      </c>
      <c r="AA119" s="16">
        <v>5.8000000000000003E-2</v>
      </c>
      <c r="AB119" s="17">
        <v>1975251</v>
      </c>
      <c r="AC119" s="16">
        <v>6.2E-2</v>
      </c>
      <c r="AD119" s="17">
        <v>2732861</v>
      </c>
      <c r="AE119" s="16">
        <v>1.7999999999999999E-2</v>
      </c>
      <c r="AF119" s="18">
        <v>3.34</v>
      </c>
      <c r="AG119" s="16">
        <v>-3.0000000000000001E-3</v>
      </c>
      <c r="AH119" s="18">
        <v>2.41</v>
      </c>
      <c r="AI119" s="16">
        <v>0.04</v>
      </c>
      <c r="AJ119" s="15">
        <v>13499034</v>
      </c>
      <c r="AK119" s="16">
        <v>6.6000000000000003E-2</v>
      </c>
      <c r="AL119" s="17">
        <v>4064039</v>
      </c>
      <c r="AM119" s="16">
        <v>8.5999999999999993E-2</v>
      </c>
      <c r="AN119" s="17">
        <v>5656684</v>
      </c>
      <c r="AO119" s="16">
        <v>3.3000000000000002E-2</v>
      </c>
      <c r="AP119" s="18">
        <v>3.32</v>
      </c>
      <c r="AQ119" s="16">
        <v>-1.9E-2</v>
      </c>
      <c r="AR119" s="18">
        <v>2.39</v>
      </c>
      <c r="AS119" s="16">
        <v>3.2000000000000001E-2</v>
      </c>
    </row>
    <row r="120" spans="4:45" x14ac:dyDescent="0.2">
      <c r="D120" s="28" t="s">
        <v>19</v>
      </c>
      <c r="E120" s="14" t="s">
        <v>319</v>
      </c>
      <c r="F120" s="15">
        <v>9749651</v>
      </c>
      <c r="G120" s="16">
        <v>3.3000000000000002E-2</v>
      </c>
      <c r="H120" s="17">
        <v>2255839</v>
      </c>
      <c r="I120" s="16">
        <v>-1.0999999999999999E-2</v>
      </c>
      <c r="J120" s="17">
        <v>3819749</v>
      </c>
      <c r="K120" s="16">
        <v>-2.5000000000000001E-2</v>
      </c>
      <c r="L120" s="18">
        <v>4.32</v>
      </c>
      <c r="M120" s="16">
        <v>4.3999999999999997E-2</v>
      </c>
      <c r="N120" s="18">
        <v>2.5499999999999998</v>
      </c>
      <c r="O120" s="16">
        <v>5.8999999999999997E-2</v>
      </c>
      <c r="P120" s="15">
        <v>31313920</v>
      </c>
      <c r="Q120" s="16">
        <v>4.2999999999999997E-2</v>
      </c>
      <c r="R120" s="17">
        <v>7376745</v>
      </c>
      <c r="S120" s="16">
        <v>1.2E-2</v>
      </c>
      <c r="T120" s="17">
        <v>12511542</v>
      </c>
      <c r="U120" s="16">
        <v>6.0000000000000001E-3</v>
      </c>
      <c r="V120" s="18">
        <v>4.24</v>
      </c>
      <c r="W120" s="16">
        <v>0.03</v>
      </c>
      <c r="X120" s="18">
        <v>2.5</v>
      </c>
      <c r="Y120" s="16">
        <v>3.6999999999999998E-2</v>
      </c>
      <c r="Z120" s="15">
        <v>61837011</v>
      </c>
      <c r="AA120" s="16">
        <v>2.3E-2</v>
      </c>
      <c r="AB120" s="17">
        <v>14659134</v>
      </c>
      <c r="AC120" s="16">
        <v>0.01</v>
      </c>
      <c r="AD120" s="17">
        <v>24861205</v>
      </c>
      <c r="AE120" s="16">
        <v>5.0000000000000001E-3</v>
      </c>
      <c r="AF120" s="18">
        <v>4.22</v>
      </c>
      <c r="AG120" s="16">
        <v>1.2999999999999999E-2</v>
      </c>
      <c r="AH120" s="18">
        <v>2.4900000000000002</v>
      </c>
      <c r="AI120" s="16">
        <v>1.7999999999999999E-2</v>
      </c>
      <c r="AJ120" s="15">
        <v>130024249</v>
      </c>
      <c r="AK120" s="16">
        <v>2.7E-2</v>
      </c>
      <c r="AL120" s="17">
        <v>30925986</v>
      </c>
      <c r="AM120" s="16">
        <v>2.8000000000000001E-2</v>
      </c>
      <c r="AN120" s="17">
        <v>52392313</v>
      </c>
      <c r="AO120" s="16">
        <v>2.8000000000000001E-2</v>
      </c>
      <c r="AP120" s="18">
        <v>4.2</v>
      </c>
      <c r="AQ120" s="16">
        <v>-1E-3</v>
      </c>
      <c r="AR120" s="18">
        <v>2.48</v>
      </c>
      <c r="AS120" s="16">
        <v>-1E-3</v>
      </c>
    </row>
    <row r="121" spans="4:45" x14ac:dyDescent="0.2">
      <c r="D121" s="29"/>
      <c r="E121" s="14" t="s">
        <v>320</v>
      </c>
      <c r="F121" s="15">
        <v>11044211</v>
      </c>
      <c r="G121" s="16">
        <v>5.6000000000000001E-2</v>
      </c>
      <c r="H121" s="17">
        <v>2964833</v>
      </c>
      <c r="I121" s="16">
        <v>3.3000000000000002E-2</v>
      </c>
      <c r="J121" s="17">
        <v>5114969</v>
      </c>
      <c r="K121" s="16">
        <v>1.4999999999999999E-2</v>
      </c>
      <c r="L121" s="18">
        <v>3.73</v>
      </c>
      <c r="M121" s="16">
        <v>2.1999999999999999E-2</v>
      </c>
      <c r="N121" s="18">
        <v>2.16</v>
      </c>
      <c r="O121" s="16">
        <v>0.04</v>
      </c>
      <c r="P121" s="15">
        <v>35993765</v>
      </c>
      <c r="Q121" s="16">
        <v>3.9E-2</v>
      </c>
      <c r="R121" s="17">
        <v>9489300</v>
      </c>
      <c r="S121" s="16">
        <v>1.6E-2</v>
      </c>
      <c r="T121" s="17">
        <v>16303978</v>
      </c>
      <c r="U121" s="16">
        <v>-8.9999999999999993E-3</v>
      </c>
      <c r="V121" s="18">
        <v>3.79</v>
      </c>
      <c r="W121" s="16">
        <v>2.1999999999999999E-2</v>
      </c>
      <c r="X121" s="18">
        <v>2.21</v>
      </c>
      <c r="Y121" s="16">
        <v>4.9000000000000002E-2</v>
      </c>
      <c r="Z121" s="15">
        <v>74728150</v>
      </c>
      <c r="AA121" s="16">
        <v>5.5E-2</v>
      </c>
      <c r="AB121" s="17">
        <v>19319802</v>
      </c>
      <c r="AC121" s="16">
        <v>2.4E-2</v>
      </c>
      <c r="AD121" s="17">
        <v>32980469</v>
      </c>
      <c r="AE121" s="16">
        <v>-4.0000000000000001E-3</v>
      </c>
      <c r="AF121" s="18">
        <v>3.87</v>
      </c>
      <c r="AG121" s="16">
        <v>0.03</v>
      </c>
      <c r="AH121" s="18">
        <v>2.27</v>
      </c>
      <c r="AI121" s="16">
        <v>0.06</v>
      </c>
      <c r="AJ121" s="15">
        <v>151793166</v>
      </c>
      <c r="AK121" s="16">
        <v>4.9000000000000002E-2</v>
      </c>
      <c r="AL121" s="17">
        <v>39676976</v>
      </c>
      <c r="AM121" s="16">
        <v>2.3E-2</v>
      </c>
      <c r="AN121" s="17">
        <v>68050117</v>
      </c>
      <c r="AO121" s="16">
        <v>-1E-3</v>
      </c>
      <c r="AP121" s="18">
        <v>3.83</v>
      </c>
      <c r="AQ121" s="16">
        <v>2.5999999999999999E-2</v>
      </c>
      <c r="AR121" s="18">
        <v>2.23</v>
      </c>
      <c r="AS121" s="16">
        <v>0.05</v>
      </c>
    </row>
    <row r="122" spans="4:45" x14ac:dyDescent="0.2">
      <c r="D122" s="29"/>
      <c r="E122" s="14" t="s">
        <v>321</v>
      </c>
      <c r="F122" s="15">
        <v>8121867</v>
      </c>
      <c r="G122" s="16">
        <v>1.0999999999999999E-2</v>
      </c>
      <c r="H122" s="17">
        <v>1998509</v>
      </c>
      <c r="I122" s="16">
        <v>2.4E-2</v>
      </c>
      <c r="J122" s="17">
        <v>3493802</v>
      </c>
      <c r="K122" s="16">
        <v>-8.9999999999999993E-3</v>
      </c>
      <c r="L122" s="18">
        <v>4.0599999999999996</v>
      </c>
      <c r="M122" s="16">
        <v>-1.2999999999999999E-2</v>
      </c>
      <c r="N122" s="18">
        <v>2.3199999999999998</v>
      </c>
      <c r="O122" s="16">
        <v>2.1000000000000001E-2</v>
      </c>
      <c r="P122" s="15">
        <v>26311274</v>
      </c>
      <c r="Q122" s="16">
        <v>-8.0000000000000002E-3</v>
      </c>
      <c r="R122" s="17">
        <v>6409195</v>
      </c>
      <c r="S122" s="16">
        <v>-1.4E-2</v>
      </c>
      <c r="T122" s="17">
        <v>11261606</v>
      </c>
      <c r="U122" s="16">
        <v>-4.7E-2</v>
      </c>
      <c r="V122" s="18">
        <v>4.1100000000000003</v>
      </c>
      <c r="W122" s="16">
        <v>7.0000000000000001E-3</v>
      </c>
      <c r="X122" s="18">
        <v>2.34</v>
      </c>
      <c r="Y122" s="16">
        <v>4.1000000000000002E-2</v>
      </c>
      <c r="Z122" s="15">
        <v>52961388</v>
      </c>
      <c r="AA122" s="16">
        <v>-1.2E-2</v>
      </c>
      <c r="AB122" s="17">
        <v>12880356</v>
      </c>
      <c r="AC122" s="16">
        <v>-1.4E-2</v>
      </c>
      <c r="AD122" s="17">
        <v>22650705</v>
      </c>
      <c r="AE122" s="16">
        <v>-4.5999999999999999E-2</v>
      </c>
      <c r="AF122" s="18">
        <v>4.1100000000000003</v>
      </c>
      <c r="AG122" s="16">
        <v>2E-3</v>
      </c>
      <c r="AH122" s="18">
        <v>2.34</v>
      </c>
      <c r="AI122" s="16">
        <v>3.5000000000000003E-2</v>
      </c>
      <c r="AJ122" s="15">
        <v>110766711</v>
      </c>
      <c r="AK122" s="16">
        <v>1E-3</v>
      </c>
      <c r="AL122" s="17">
        <v>27045124</v>
      </c>
      <c r="AM122" s="16">
        <v>3.0000000000000001E-3</v>
      </c>
      <c r="AN122" s="17">
        <v>47707193</v>
      </c>
      <c r="AO122" s="16">
        <v>-2.7E-2</v>
      </c>
      <c r="AP122" s="18">
        <v>4.0999999999999996</v>
      </c>
      <c r="AQ122" s="16">
        <v>-2E-3</v>
      </c>
      <c r="AR122" s="18">
        <v>2.3199999999999998</v>
      </c>
      <c r="AS122" s="16">
        <v>2.9000000000000001E-2</v>
      </c>
    </row>
    <row r="123" spans="4:45" x14ac:dyDescent="0.2">
      <c r="D123" s="29"/>
      <c r="E123" s="14" t="s">
        <v>322</v>
      </c>
      <c r="F123" s="15">
        <v>16460666</v>
      </c>
      <c r="G123" s="16">
        <v>6.5000000000000002E-2</v>
      </c>
      <c r="H123" s="17">
        <v>4385452</v>
      </c>
      <c r="I123" s="16">
        <v>0.12</v>
      </c>
      <c r="J123" s="17">
        <v>7125691</v>
      </c>
      <c r="K123" s="16">
        <v>7.4999999999999997E-2</v>
      </c>
      <c r="L123" s="18">
        <v>3.75</v>
      </c>
      <c r="M123" s="16">
        <v>-4.9000000000000002E-2</v>
      </c>
      <c r="N123" s="18">
        <v>2.31</v>
      </c>
      <c r="O123" s="16">
        <v>-8.9999999999999993E-3</v>
      </c>
      <c r="P123" s="15">
        <v>51645769</v>
      </c>
      <c r="Q123" s="16">
        <v>2.4E-2</v>
      </c>
      <c r="R123" s="17">
        <v>13630366</v>
      </c>
      <c r="S123" s="16">
        <v>6.7000000000000004E-2</v>
      </c>
      <c r="T123" s="17">
        <v>22154114</v>
      </c>
      <c r="U123" s="16">
        <v>2.3E-2</v>
      </c>
      <c r="V123" s="18">
        <v>3.79</v>
      </c>
      <c r="W123" s="16">
        <v>-4.1000000000000002E-2</v>
      </c>
      <c r="X123" s="18">
        <v>2.33</v>
      </c>
      <c r="Y123" s="16">
        <v>1E-3</v>
      </c>
      <c r="Z123" s="15">
        <v>104539501</v>
      </c>
      <c r="AA123" s="16">
        <v>1.0999999999999999E-2</v>
      </c>
      <c r="AB123" s="17">
        <v>27360438</v>
      </c>
      <c r="AC123" s="16">
        <v>5.3999999999999999E-2</v>
      </c>
      <c r="AD123" s="17">
        <v>44314826</v>
      </c>
      <c r="AE123" s="16">
        <v>0.01</v>
      </c>
      <c r="AF123" s="18">
        <v>3.82</v>
      </c>
      <c r="AG123" s="16">
        <v>-4.1000000000000002E-2</v>
      </c>
      <c r="AH123" s="18">
        <v>2.36</v>
      </c>
      <c r="AI123" s="16">
        <v>1E-3</v>
      </c>
      <c r="AJ123" s="15">
        <v>221146348</v>
      </c>
      <c r="AK123" s="16">
        <v>0.01</v>
      </c>
      <c r="AL123" s="17">
        <v>57649884</v>
      </c>
      <c r="AM123" s="16">
        <v>3.1E-2</v>
      </c>
      <c r="AN123" s="17">
        <v>92293539</v>
      </c>
      <c r="AO123" s="16">
        <v>0</v>
      </c>
      <c r="AP123" s="18">
        <v>3.84</v>
      </c>
      <c r="AQ123" s="16">
        <v>-0.02</v>
      </c>
      <c r="AR123" s="18">
        <v>2.4</v>
      </c>
      <c r="AS123" s="16">
        <v>0.01</v>
      </c>
    </row>
    <row r="124" spans="4:45" x14ac:dyDescent="0.2">
      <c r="D124" s="29"/>
      <c r="E124" s="14" t="s">
        <v>323</v>
      </c>
      <c r="F124" s="15">
        <v>5636221</v>
      </c>
      <c r="G124" s="16">
        <v>9.6000000000000002E-2</v>
      </c>
      <c r="H124" s="17">
        <v>1513758</v>
      </c>
      <c r="I124" s="16">
        <v>0.13600000000000001</v>
      </c>
      <c r="J124" s="17">
        <v>2569018</v>
      </c>
      <c r="K124" s="16">
        <v>0.13</v>
      </c>
      <c r="L124" s="18">
        <v>3.72</v>
      </c>
      <c r="M124" s="16">
        <v>-3.5000000000000003E-2</v>
      </c>
      <c r="N124" s="18">
        <v>2.19</v>
      </c>
      <c r="O124" s="16">
        <v>-0.03</v>
      </c>
      <c r="P124" s="15">
        <v>17927393</v>
      </c>
      <c r="Q124" s="16">
        <v>6.7000000000000004E-2</v>
      </c>
      <c r="R124" s="17">
        <v>4645599</v>
      </c>
      <c r="S124" s="16">
        <v>7.0999999999999994E-2</v>
      </c>
      <c r="T124" s="17">
        <v>7949339</v>
      </c>
      <c r="U124" s="16">
        <v>6.2E-2</v>
      </c>
      <c r="V124" s="18">
        <v>3.86</v>
      </c>
      <c r="W124" s="16">
        <v>-4.0000000000000001E-3</v>
      </c>
      <c r="X124" s="18">
        <v>2.2599999999999998</v>
      </c>
      <c r="Y124" s="16">
        <v>5.0000000000000001E-3</v>
      </c>
      <c r="Z124" s="15">
        <v>36268857</v>
      </c>
      <c r="AA124" s="16">
        <v>8.1000000000000003E-2</v>
      </c>
      <c r="AB124" s="17">
        <v>9325557</v>
      </c>
      <c r="AC124" s="16">
        <v>6.2E-2</v>
      </c>
      <c r="AD124" s="17">
        <v>15928433</v>
      </c>
      <c r="AE124" s="16">
        <v>4.8000000000000001E-2</v>
      </c>
      <c r="AF124" s="18">
        <v>3.89</v>
      </c>
      <c r="AG124" s="16">
        <v>1.7999999999999999E-2</v>
      </c>
      <c r="AH124" s="18">
        <v>2.2799999999999998</v>
      </c>
      <c r="AI124" s="16">
        <v>3.1E-2</v>
      </c>
      <c r="AJ124" s="15">
        <v>73883373</v>
      </c>
      <c r="AK124" s="16">
        <v>7.5999999999999998E-2</v>
      </c>
      <c r="AL124" s="17">
        <v>19244293</v>
      </c>
      <c r="AM124" s="16">
        <v>7.0000000000000007E-2</v>
      </c>
      <c r="AN124" s="17">
        <v>32895271</v>
      </c>
      <c r="AO124" s="16">
        <v>5.6000000000000001E-2</v>
      </c>
      <c r="AP124" s="18">
        <v>3.84</v>
      </c>
      <c r="AQ124" s="16">
        <v>6.0000000000000001E-3</v>
      </c>
      <c r="AR124" s="18">
        <v>2.25</v>
      </c>
      <c r="AS124" s="16">
        <v>1.9E-2</v>
      </c>
    </row>
    <row r="125" spans="4:45" x14ac:dyDescent="0.2">
      <c r="D125" s="29"/>
      <c r="E125" s="14" t="s">
        <v>324</v>
      </c>
      <c r="F125" s="15">
        <v>7174263</v>
      </c>
      <c r="G125" s="16">
        <v>7.4999999999999997E-2</v>
      </c>
      <c r="H125" s="17">
        <v>1728127</v>
      </c>
      <c r="I125" s="16">
        <v>3.7999999999999999E-2</v>
      </c>
      <c r="J125" s="17">
        <v>2836665</v>
      </c>
      <c r="K125" s="16">
        <v>5.2999999999999999E-2</v>
      </c>
      <c r="L125" s="18">
        <v>4.1500000000000004</v>
      </c>
      <c r="M125" s="16">
        <v>3.5999999999999997E-2</v>
      </c>
      <c r="N125" s="18">
        <v>2.5299999999999998</v>
      </c>
      <c r="O125" s="16">
        <v>2.1999999999999999E-2</v>
      </c>
      <c r="P125" s="15">
        <v>23405883</v>
      </c>
      <c r="Q125" s="16">
        <v>2.8000000000000001E-2</v>
      </c>
      <c r="R125" s="17">
        <v>5649944</v>
      </c>
      <c r="S125" s="16">
        <v>2E-3</v>
      </c>
      <c r="T125" s="17">
        <v>9251048</v>
      </c>
      <c r="U125" s="16">
        <v>-6.0000000000000001E-3</v>
      </c>
      <c r="V125" s="18">
        <v>4.1399999999999997</v>
      </c>
      <c r="W125" s="16">
        <v>2.5999999999999999E-2</v>
      </c>
      <c r="X125" s="18">
        <v>2.5299999999999998</v>
      </c>
      <c r="Y125" s="16">
        <v>3.5000000000000003E-2</v>
      </c>
      <c r="Z125" s="15">
        <v>46591992</v>
      </c>
      <c r="AA125" s="16">
        <v>1.7000000000000001E-2</v>
      </c>
      <c r="AB125" s="17">
        <v>11430961</v>
      </c>
      <c r="AC125" s="16">
        <v>7.0000000000000001E-3</v>
      </c>
      <c r="AD125" s="17">
        <v>18658819</v>
      </c>
      <c r="AE125" s="16">
        <v>-4.0000000000000001E-3</v>
      </c>
      <c r="AF125" s="18">
        <v>4.08</v>
      </c>
      <c r="AG125" s="16">
        <v>0.01</v>
      </c>
      <c r="AH125" s="18">
        <v>2.5</v>
      </c>
      <c r="AI125" s="16">
        <v>2.1999999999999999E-2</v>
      </c>
      <c r="AJ125" s="15">
        <v>95198453</v>
      </c>
      <c r="AK125" s="16">
        <v>1.4999999999999999E-2</v>
      </c>
      <c r="AL125" s="17">
        <v>23561658</v>
      </c>
      <c r="AM125" s="16">
        <v>7.0000000000000001E-3</v>
      </c>
      <c r="AN125" s="17">
        <v>38288838</v>
      </c>
      <c r="AO125" s="16">
        <v>-6.0000000000000001E-3</v>
      </c>
      <c r="AP125" s="18">
        <v>4.04</v>
      </c>
      <c r="AQ125" s="16">
        <v>8.0000000000000002E-3</v>
      </c>
      <c r="AR125" s="18">
        <v>2.4900000000000002</v>
      </c>
      <c r="AS125" s="16">
        <v>2.1999999999999999E-2</v>
      </c>
    </row>
    <row r="126" spans="4:45" x14ac:dyDescent="0.2">
      <c r="D126" s="29"/>
      <c r="E126" s="14" t="s">
        <v>325</v>
      </c>
      <c r="F126" s="15">
        <v>10584766</v>
      </c>
      <c r="G126" s="16">
        <v>6.6000000000000003E-2</v>
      </c>
      <c r="H126" s="17">
        <v>2598092</v>
      </c>
      <c r="I126" s="16">
        <v>4.9000000000000002E-2</v>
      </c>
      <c r="J126" s="17">
        <v>4459863</v>
      </c>
      <c r="K126" s="16">
        <v>4.2000000000000003E-2</v>
      </c>
      <c r="L126" s="18">
        <v>4.07</v>
      </c>
      <c r="M126" s="16">
        <v>1.6E-2</v>
      </c>
      <c r="N126" s="18">
        <v>2.37</v>
      </c>
      <c r="O126" s="16">
        <v>2.3E-2</v>
      </c>
      <c r="P126" s="15">
        <v>34299130</v>
      </c>
      <c r="Q126" s="16">
        <v>3.5999999999999997E-2</v>
      </c>
      <c r="R126" s="17">
        <v>8421885</v>
      </c>
      <c r="S126" s="16">
        <v>0.03</v>
      </c>
      <c r="T126" s="17">
        <v>14413050</v>
      </c>
      <c r="U126" s="16">
        <v>8.0000000000000002E-3</v>
      </c>
      <c r="V126" s="18">
        <v>4.07</v>
      </c>
      <c r="W126" s="16">
        <v>5.0000000000000001E-3</v>
      </c>
      <c r="X126" s="18">
        <v>2.38</v>
      </c>
      <c r="Y126" s="16">
        <v>2.7E-2</v>
      </c>
      <c r="Z126" s="15">
        <v>67859876</v>
      </c>
      <c r="AA126" s="16">
        <v>4.4999999999999998E-2</v>
      </c>
      <c r="AB126" s="17">
        <v>16723385</v>
      </c>
      <c r="AC126" s="16">
        <v>4.5999999999999999E-2</v>
      </c>
      <c r="AD126" s="17">
        <v>28659997</v>
      </c>
      <c r="AE126" s="16">
        <v>2.8000000000000001E-2</v>
      </c>
      <c r="AF126" s="18">
        <v>4.0599999999999996</v>
      </c>
      <c r="AG126" s="16">
        <v>-1E-3</v>
      </c>
      <c r="AH126" s="18">
        <v>2.37</v>
      </c>
      <c r="AI126" s="16">
        <v>1.6E-2</v>
      </c>
      <c r="AJ126" s="15">
        <v>142337461</v>
      </c>
      <c r="AK126" s="16">
        <v>5.6000000000000001E-2</v>
      </c>
      <c r="AL126" s="17">
        <v>35176400</v>
      </c>
      <c r="AM126" s="16">
        <v>5.3999999999999999E-2</v>
      </c>
      <c r="AN126" s="17">
        <v>60082634</v>
      </c>
      <c r="AO126" s="16">
        <v>0.03</v>
      </c>
      <c r="AP126" s="18">
        <v>4.05</v>
      </c>
      <c r="AQ126" s="16">
        <v>2E-3</v>
      </c>
      <c r="AR126" s="18">
        <v>2.37</v>
      </c>
      <c r="AS126" s="16">
        <v>2.5000000000000001E-2</v>
      </c>
    </row>
    <row r="127" spans="4:45" x14ac:dyDescent="0.2">
      <c r="D127" s="29"/>
      <c r="E127" s="14" t="s">
        <v>326</v>
      </c>
      <c r="F127" s="15">
        <v>10521378</v>
      </c>
      <c r="G127" s="16">
        <v>5.6000000000000001E-2</v>
      </c>
      <c r="H127" s="17">
        <v>2600864</v>
      </c>
      <c r="I127" s="16">
        <v>3.7999999999999999E-2</v>
      </c>
      <c r="J127" s="17">
        <v>4484119</v>
      </c>
      <c r="K127" s="16">
        <v>6.0000000000000001E-3</v>
      </c>
      <c r="L127" s="18">
        <v>4.05</v>
      </c>
      <c r="M127" s="16">
        <v>1.6E-2</v>
      </c>
      <c r="N127" s="18">
        <v>2.35</v>
      </c>
      <c r="O127" s="16">
        <v>0.05</v>
      </c>
      <c r="P127" s="15">
        <v>33420859</v>
      </c>
      <c r="Q127" s="16">
        <v>5.8000000000000003E-2</v>
      </c>
      <c r="R127" s="17">
        <v>8337680</v>
      </c>
      <c r="S127" s="16">
        <v>5.0999999999999997E-2</v>
      </c>
      <c r="T127" s="17">
        <v>14442983</v>
      </c>
      <c r="U127" s="16">
        <v>0.02</v>
      </c>
      <c r="V127" s="18">
        <v>4.01</v>
      </c>
      <c r="W127" s="16">
        <v>6.0000000000000001E-3</v>
      </c>
      <c r="X127" s="18">
        <v>2.31</v>
      </c>
      <c r="Y127" s="16">
        <v>3.6999999999999998E-2</v>
      </c>
      <c r="Z127" s="15">
        <v>66586303</v>
      </c>
      <c r="AA127" s="16">
        <v>3.9E-2</v>
      </c>
      <c r="AB127" s="17">
        <v>16755810</v>
      </c>
      <c r="AC127" s="16">
        <v>5.0999999999999997E-2</v>
      </c>
      <c r="AD127" s="17">
        <v>29116323</v>
      </c>
      <c r="AE127" s="16">
        <v>2.4E-2</v>
      </c>
      <c r="AF127" s="18">
        <v>3.97</v>
      </c>
      <c r="AG127" s="16">
        <v>-1.2E-2</v>
      </c>
      <c r="AH127" s="18">
        <v>2.29</v>
      </c>
      <c r="AI127" s="16">
        <v>1.4999999999999999E-2</v>
      </c>
      <c r="AJ127" s="15">
        <v>137213321</v>
      </c>
      <c r="AK127" s="16">
        <v>3.9E-2</v>
      </c>
      <c r="AL127" s="17">
        <v>34567375</v>
      </c>
      <c r="AM127" s="16">
        <v>6.0999999999999999E-2</v>
      </c>
      <c r="AN127" s="17">
        <v>60643412</v>
      </c>
      <c r="AO127" s="16">
        <v>3.7999999999999999E-2</v>
      </c>
      <c r="AP127" s="18">
        <v>3.97</v>
      </c>
      <c r="AQ127" s="16">
        <v>-2.1000000000000001E-2</v>
      </c>
      <c r="AR127" s="18">
        <v>2.2599999999999998</v>
      </c>
      <c r="AS127" s="16">
        <v>1E-3</v>
      </c>
    </row>
    <row r="128" spans="4:45" x14ac:dyDescent="0.2">
      <c r="D128" s="29"/>
      <c r="E128" s="14" t="s">
        <v>327</v>
      </c>
      <c r="F128" s="15">
        <v>79293025</v>
      </c>
      <c r="G128" s="16">
        <v>5.6000000000000001E-2</v>
      </c>
      <c r="H128" s="17">
        <v>20045473</v>
      </c>
      <c r="I128" s="16">
        <v>5.5E-2</v>
      </c>
      <c r="J128" s="17">
        <v>33903877</v>
      </c>
      <c r="K128" s="16">
        <v>3.3000000000000002E-2</v>
      </c>
      <c r="L128" s="18">
        <v>3.96</v>
      </c>
      <c r="M128" s="16">
        <v>1E-3</v>
      </c>
      <c r="N128" s="18">
        <v>2.34</v>
      </c>
      <c r="O128" s="16">
        <v>2.1999999999999999E-2</v>
      </c>
      <c r="P128" s="15">
        <v>254317996</v>
      </c>
      <c r="Q128" s="16">
        <v>3.4000000000000002E-2</v>
      </c>
      <c r="R128" s="17">
        <v>63960712</v>
      </c>
      <c r="S128" s="16">
        <v>3.2000000000000001E-2</v>
      </c>
      <c r="T128" s="17">
        <v>108287661</v>
      </c>
      <c r="U128" s="16">
        <v>6.0000000000000001E-3</v>
      </c>
      <c r="V128" s="18">
        <v>3.98</v>
      </c>
      <c r="W128" s="16">
        <v>2E-3</v>
      </c>
      <c r="X128" s="18">
        <v>2.35</v>
      </c>
      <c r="Y128" s="16">
        <v>2.8000000000000001E-2</v>
      </c>
      <c r="Z128" s="15">
        <v>511373080</v>
      </c>
      <c r="AA128" s="16">
        <v>0.03</v>
      </c>
      <c r="AB128" s="17">
        <v>128455440</v>
      </c>
      <c r="AC128" s="16">
        <v>3.2000000000000001E-2</v>
      </c>
      <c r="AD128" s="17">
        <v>217170777</v>
      </c>
      <c r="AE128" s="16">
        <v>7.0000000000000001E-3</v>
      </c>
      <c r="AF128" s="18">
        <v>3.98</v>
      </c>
      <c r="AG128" s="16">
        <v>-2E-3</v>
      </c>
      <c r="AH128" s="18">
        <v>2.35</v>
      </c>
      <c r="AI128" s="16">
        <v>2.3E-2</v>
      </c>
      <c r="AJ128" s="15">
        <v>1062363083</v>
      </c>
      <c r="AK128" s="16">
        <v>3.1E-2</v>
      </c>
      <c r="AL128" s="17">
        <v>267847691</v>
      </c>
      <c r="AM128" s="16">
        <v>3.4000000000000002E-2</v>
      </c>
      <c r="AN128" s="17">
        <v>452353318</v>
      </c>
      <c r="AO128" s="16">
        <v>1.2E-2</v>
      </c>
      <c r="AP128" s="18">
        <v>3.97</v>
      </c>
      <c r="AQ128" s="16">
        <v>-2E-3</v>
      </c>
      <c r="AR128" s="18">
        <v>2.35</v>
      </c>
      <c r="AS128" s="16">
        <v>1.9E-2</v>
      </c>
    </row>
    <row r="130" spans="1:46"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6" x14ac:dyDescent="0.2">
      <c r="C131" s="5" t="s">
        <v>107</v>
      </c>
      <c r="D131" s="6"/>
      <c r="E131" s="7"/>
      <c r="F131" s="8" t="s">
        <v>69</v>
      </c>
      <c r="G131" s="9"/>
      <c r="N131" s="9"/>
      <c r="P131" s="8" t="s">
        <v>70</v>
      </c>
      <c r="Q131" s="9"/>
      <c r="Z131" s="8" t="s">
        <v>71</v>
      </c>
      <c r="AA131" s="9"/>
      <c r="AJ131" s="8" t="s">
        <v>72</v>
      </c>
      <c r="AK131" s="9"/>
    </row>
    <row r="132" spans="1:46"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6" x14ac:dyDescent="0.2">
      <c r="C133" s="144" t="s">
        <v>19</v>
      </c>
      <c r="D133" s="144" t="s">
        <v>11</v>
      </c>
      <c r="E133" s="145" t="s">
        <v>271</v>
      </c>
      <c r="F133" s="15">
        <v>154785</v>
      </c>
      <c r="G133" s="16">
        <v>0.26100000000000001</v>
      </c>
      <c r="H133" s="17">
        <v>33027</v>
      </c>
      <c r="I133" s="16">
        <v>0.27700000000000002</v>
      </c>
      <c r="J133" s="17">
        <v>55343</v>
      </c>
      <c r="K133" s="16">
        <v>0.27200000000000002</v>
      </c>
      <c r="L133" s="18">
        <v>4.6900000000000004</v>
      </c>
      <c r="M133" s="16">
        <v>-1.2999999999999999E-2</v>
      </c>
      <c r="N133" s="18">
        <v>2.8</v>
      </c>
      <c r="O133" s="16">
        <v>-8.9999999999999993E-3</v>
      </c>
      <c r="P133" s="15">
        <v>437792</v>
      </c>
      <c r="Q133" s="16">
        <v>7.0999999999999994E-2</v>
      </c>
      <c r="R133" s="17">
        <v>95560</v>
      </c>
      <c r="S133" s="16">
        <v>0.105</v>
      </c>
      <c r="T133" s="17">
        <v>158710</v>
      </c>
      <c r="U133" s="16">
        <v>8.2000000000000003E-2</v>
      </c>
      <c r="V133" s="18">
        <v>4.58</v>
      </c>
      <c r="W133" s="16">
        <v>-3.1E-2</v>
      </c>
      <c r="X133" s="18">
        <v>2.76</v>
      </c>
      <c r="Y133" s="16">
        <v>-0.01</v>
      </c>
      <c r="Z133" s="15">
        <v>905062</v>
      </c>
      <c r="AA133" s="16">
        <v>2.3E-2</v>
      </c>
      <c r="AB133" s="17">
        <v>200593</v>
      </c>
      <c r="AC133" s="16">
        <v>7.1999999999999995E-2</v>
      </c>
      <c r="AD133" s="17">
        <v>325784</v>
      </c>
      <c r="AE133" s="16">
        <v>4.4999999999999998E-2</v>
      </c>
      <c r="AF133" s="18">
        <v>4.51</v>
      </c>
      <c r="AG133" s="16">
        <v>-4.4999999999999998E-2</v>
      </c>
      <c r="AH133" s="18">
        <v>2.78</v>
      </c>
      <c r="AI133" s="16">
        <v>-0.02</v>
      </c>
      <c r="AJ133" s="15">
        <v>1821398</v>
      </c>
      <c r="AK133" s="16">
        <v>0.06</v>
      </c>
      <c r="AL133" s="17">
        <v>395664</v>
      </c>
      <c r="AM133" s="16">
        <v>0.113</v>
      </c>
      <c r="AN133" s="17">
        <v>655006</v>
      </c>
      <c r="AO133" s="16">
        <v>6.8000000000000005E-2</v>
      </c>
      <c r="AP133" s="18">
        <v>4.5999999999999996</v>
      </c>
      <c r="AQ133" s="16">
        <v>-4.7E-2</v>
      </c>
      <c r="AR133" s="18">
        <v>2.78</v>
      </c>
      <c r="AS133" s="16">
        <v>-7.0000000000000001E-3</v>
      </c>
      <c r="AT133" s="22">
        <v>-7.0000000000000001E-3</v>
      </c>
    </row>
    <row r="134" spans="1:46" x14ac:dyDescent="0.2">
      <c r="C134" s="144" t="s">
        <v>19</v>
      </c>
      <c r="D134" s="144" t="s">
        <v>11</v>
      </c>
      <c r="E134" s="145" t="s">
        <v>272</v>
      </c>
      <c r="F134" s="15">
        <v>442447</v>
      </c>
      <c r="G134" s="16">
        <v>8.3000000000000004E-2</v>
      </c>
      <c r="H134" s="17">
        <v>95307</v>
      </c>
      <c r="I134" s="16">
        <v>6.4000000000000001E-2</v>
      </c>
      <c r="J134" s="17">
        <v>184650</v>
      </c>
      <c r="K134" s="16">
        <v>4.2999999999999997E-2</v>
      </c>
      <c r="L134" s="18">
        <v>4.6399999999999997</v>
      </c>
      <c r="M134" s="16">
        <v>1.7999999999999999E-2</v>
      </c>
      <c r="N134" s="18">
        <v>2.4</v>
      </c>
      <c r="O134" s="16">
        <v>3.7999999999999999E-2</v>
      </c>
      <c r="P134" s="15">
        <v>1413124</v>
      </c>
      <c r="Q134" s="16">
        <v>0.108</v>
      </c>
      <c r="R134" s="17">
        <v>296789</v>
      </c>
      <c r="S134" s="16">
        <v>9.5000000000000001E-2</v>
      </c>
      <c r="T134" s="17">
        <v>580707</v>
      </c>
      <c r="U134" s="16">
        <v>7.5999999999999998E-2</v>
      </c>
      <c r="V134" s="18">
        <v>4.76</v>
      </c>
      <c r="W134" s="16">
        <v>1.0999999999999999E-2</v>
      </c>
      <c r="X134" s="18">
        <v>2.4300000000000002</v>
      </c>
      <c r="Y134" s="16">
        <v>2.9000000000000001E-2</v>
      </c>
      <c r="Z134" s="15">
        <v>2835449</v>
      </c>
      <c r="AA134" s="16">
        <v>0.13700000000000001</v>
      </c>
      <c r="AB134" s="17">
        <v>591208</v>
      </c>
      <c r="AC134" s="16">
        <v>0.13500000000000001</v>
      </c>
      <c r="AD134" s="17">
        <v>1163697</v>
      </c>
      <c r="AE134" s="16">
        <v>0.11799999999999999</v>
      </c>
      <c r="AF134" s="18">
        <v>4.8</v>
      </c>
      <c r="AG134" s="16">
        <v>1E-3</v>
      </c>
      <c r="AH134" s="18">
        <v>2.44</v>
      </c>
      <c r="AI134" s="16">
        <v>1.7000000000000001E-2</v>
      </c>
      <c r="AJ134" s="15">
        <v>5651557</v>
      </c>
      <c r="AK134" s="16">
        <v>0.161</v>
      </c>
      <c r="AL134" s="17">
        <v>1182162</v>
      </c>
      <c r="AM134" s="16">
        <v>0.16400000000000001</v>
      </c>
      <c r="AN134" s="17">
        <v>2324238</v>
      </c>
      <c r="AO134" s="16">
        <v>0.13</v>
      </c>
      <c r="AP134" s="18">
        <v>4.78</v>
      </c>
      <c r="AQ134" s="16">
        <v>-2E-3</v>
      </c>
      <c r="AR134" s="18">
        <v>2.4300000000000002</v>
      </c>
      <c r="AS134" s="16">
        <v>2.7E-2</v>
      </c>
      <c r="AT134" s="22">
        <v>2.7E-2</v>
      </c>
    </row>
    <row r="135" spans="1:46" x14ac:dyDescent="0.2">
      <c r="C135" s="144" t="s">
        <v>19</v>
      </c>
      <c r="D135" s="144" t="s">
        <v>11</v>
      </c>
      <c r="E135" s="145" t="s">
        <v>273</v>
      </c>
      <c r="F135" s="15">
        <v>760843</v>
      </c>
      <c r="G135" s="16">
        <v>7.6999999999999999E-2</v>
      </c>
      <c r="H135" s="17">
        <v>172495</v>
      </c>
      <c r="I135" s="16">
        <v>7.4999999999999997E-2</v>
      </c>
      <c r="J135" s="17">
        <v>313521</v>
      </c>
      <c r="K135" s="16">
        <v>8.0000000000000002E-3</v>
      </c>
      <c r="L135" s="18">
        <v>4.41</v>
      </c>
      <c r="M135" s="16">
        <v>2E-3</v>
      </c>
      <c r="N135" s="18">
        <v>2.4300000000000002</v>
      </c>
      <c r="O135" s="16">
        <v>6.9000000000000006E-2</v>
      </c>
      <c r="P135" s="15">
        <v>2369129</v>
      </c>
      <c r="Q135" s="16">
        <v>5.0999999999999997E-2</v>
      </c>
      <c r="R135" s="17">
        <v>522785</v>
      </c>
      <c r="S135" s="16">
        <v>3.4000000000000002E-2</v>
      </c>
      <c r="T135" s="17">
        <v>974122</v>
      </c>
      <c r="U135" s="16">
        <v>0</v>
      </c>
      <c r="V135" s="18">
        <v>4.53</v>
      </c>
      <c r="W135" s="16">
        <v>1.7000000000000001E-2</v>
      </c>
      <c r="X135" s="18">
        <v>2.4300000000000002</v>
      </c>
      <c r="Y135" s="16">
        <v>5.0999999999999997E-2</v>
      </c>
      <c r="Z135" s="15">
        <v>4593898</v>
      </c>
      <c r="AA135" s="16">
        <v>2.4E-2</v>
      </c>
      <c r="AB135" s="17">
        <v>999941</v>
      </c>
      <c r="AC135" s="16">
        <v>2E-3</v>
      </c>
      <c r="AD135" s="17">
        <v>1886759</v>
      </c>
      <c r="AE135" s="16">
        <v>-2.1999999999999999E-2</v>
      </c>
      <c r="AF135" s="18">
        <v>4.59</v>
      </c>
      <c r="AG135" s="16">
        <v>2.3E-2</v>
      </c>
      <c r="AH135" s="18">
        <v>2.4300000000000002</v>
      </c>
      <c r="AI135" s="16">
        <v>4.8000000000000001E-2</v>
      </c>
      <c r="AJ135" s="15">
        <v>9262555</v>
      </c>
      <c r="AK135" s="16">
        <v>0.02</v>
      </c>
      <c r="AL135" s="17">
        <v>2033445</v>
      </c>
      <c r="AM135" s="16">
        <v>0.01</v>
      </c>
      <c r="AN135" s="17">
        <v>3872878</v>
      </c>
      <c r="AO135" s="16">
        <v>-2.1000000000000001E-2</v>
      </c>
      <c r="AP135" s="18">
        <v>4.5599999999999996</v>
      </c>
      <c r="AQ135" s="16">
        <v>0.01</v>
      </c>
      <c r="AR135" s="18">
        <v>2.39</v>
      </c>
      <c r="AS135" s="16">
        <v>4.2000000000000003E-2</v>
      </c>
      <c r="AT135" s="22">
        <v>4.2000000000000003E-2</v>
      </c>
    </row>
    <row r="136" spans="1:46" x14ac:dyDescent="0.2">
      <c r="C136" s="144" t="s">
        <v>19</v>
      </c>
      <c r="D136" s="144" t="s">
        <v>11</v>
      </c>
      <c r="E136" s="145" t="s">
        <v>274</v>
      </c>
      <c r="F136" s="15">
        <v>278187</v>
      </c>
      <c r="G136" s="16">
        <v>2.7E-2</v>
      </c>
      <c r="H136" s="17">
        <v>63068</v>
      </c>
      <c r="I136" s="16">
        <v>3.2000000000000001E-2</v>
      </c>
      <c r="J136" s="17">
        <v>114149</v>
      </c>
      <c r="K136" s="16">
        <v>-2.3E-2</v>
      </c>
      <c r="L136" s="18">
        <v>4.41</v>
      </c>
      <c r="M136" s="16">
        <v>-5.0000000000000001E-3</v>
      </c>
      <c r="N136" s="18">
        <v>2.44</v>
      </c>
      <c r="O136" s="16">
        <v>5.1999999999999998E-2</v>
      </c>
      <c r="P136" s="15">
        <v>911688</v>
      </c>
      <c r="Q136" s="16">
        <v>7.5999999999999998E-2</v>
      </c>
      <c r="R136" s="17">
        <v>201691</v>
      </c>
      <c r="S136" s="16">
        <v>0.114</v>
      </c>
      <c r="T136" s="17">
        <v>365428</v>
      </c>
      <c r="U136" s="16">
        <v>4.8000000000000001E-2</v>
      </c>
      <c r="V136" s="18">
        <v>4.5199999999999996</v>
      </c>
      <c r="W136" s="16">
        <v>-3.5000000000000003E-2</v>
      </c>
      <c r="X136" s="18">
        <v>2.4900000000000002</v>
      </c>
      <c r="Y136" s="16">
        <v>2.5999999999999999E-2</v>
      </c>
      <c r="Z136" s="15">
        <v>1871396</v>
      </c>
      <c r="AA136" s="16">
        <v>0.111</v>
      </c>
      <c r="AB136" s="17">
        <v>411880</v>
      </c>
      <c r="AC136" s="16">
        <v>0.16900000000000001</v>
      </c>
      <c r="AD136" s="17">
        <v>749562</v>
      </c>
      <c r="AE136" s="16">
        <v>9.9000000000000005E-2</v>
      </c>
      <c r="AF136" s="18">
        <v>4.54</v>
      </c>
      <c r="AG136" s="16">
        <v>-0.05</v>
      </c>
      <c r="AH136" s="18">
        <v>2.5</v>
      </c>
      <c r="AI136" s="16">
        <v>1.0999999999999999E-2</v>
      </c>
      <c r="AJ136" s="15">
        <v>3788688</v>
      </c>
      <c r="AK136" s="16">
        <v>0.16300000000000001</v>
      </c>
      <c r="AL136" s="17">
        <v>831601</v>
      </c>
      <c r="AM136" s="16">
        <v>0.23200000000000001</v>
      </c>
      <c r="AN136" s="17">
        <v>1522848</v>
      </c>
      <c r="AO136" s="16">
        <v>0.13300000000000001</v>
      </c>
      <c r="AP136" s="18">
        <v>4.5599999999999996</v>
      </c>
      <c r="AQ136" s="16">
        <v>-5.6000000000000001E-2</v>
      </c>
      <c r="AR136" s="18">
        <v>2.4900000000000002</v>
      </c>
      <c r="AS136" s="16">
        <v>2.5999999999999999E-2</v>
      </c>
      <c r="AT136" s="22">
        <v>2.5999999999999999E-2</v>
      </c>
    </row>
    <row r="137" spans="1:46" x14ac:dyDescent="0.2">
      <c r="C137" s="144" t="s">
        <v>19</v>
      </c>
      <c r="D137" s="144" t="s">
        <v>11</v>
      </c>
      <c r="E137" s="145" t="s">
        <v>275</v>
      </c>
      <c r="F137" s="15">
        <v>652377</v>
      </c>
      <c r="G137" s="16">
        <v>-2E-3</v>
      </c>
      <c r="H137" s="17">
        <v>170468</v>
      </c>
      <c r="I137" s="16">
        <v>5.8999999999999997E-2</v>
      </c>
      <c r="J137" s="17">
        <v>268677</v>
      </c>
      <c r="K137" s="16">
        <v>1.7999999999999999E-2</v>
      </c>
      <c r="L137" s="18">
        <v>3.83</v>
      </c>
      <c r="M137" s="16">
        <v>-5.8000000000000003E-2</v>
      </c>
      <c r="N137" s="18">
        <v>2.4300000000000002</v>
      </c>
      <c r="O137" s="16">
        <v>-0.02</v>
      </c>
      <c r="P137" s="15">
        <v>2006569</v>
      </c>
      <c r="Q137" s="16">
        <v>-1.2999999999999999E-2</v>
      </c>
      <c r="R137" s="17">
        <v>506485</v>
      </c>
      <c r="S137" s="16">
        <v>3.7999999999999999E-2</v>
      </c>
      <c r="T137" s="17">
        <v>801335</v>
      </c>
      <c r="U137" s="16">
        <v>-2E-3</v>
      </c>
      <c r="V137" s="18">
        <v>3.96</v>
      </c>
      <c r="W137" s="16">
        <v>-4.9000000000000002E-2</v>
      </c>
      <c r="X137" s="18">
        <v>2.5</v>
      </c>
      <c r="Y137" s="16">
        <v>-1.0999999999999999E-2</v>
      </c>
      <c r="Z137" s="15">
        <v>4019099</v>
      </c>
      <c r="AA137" s="16">
        <v>-1.4E-2</v>
      </c>
      <c r="AB137" s="17">
        <v>984397</v>
      </c>
      <c r="AC137" s="16">
        <v>2.1000000000000001E-2</v>
      </c>
      <c r="AD137" s="17">
        <v>1563621</v>
      </c>
      <c r="AE137" s="16">
        <v>-2.1999999999999999E-2</v>
      </c>
      <c r="AF137" s="18">
        <v>4.08</v>
      </c>
      <c r="AG137" s="16">
        <v>-3.4000000000000002E-2</v>
      </c>
      <c r="AH137" s="18">
        <v>2.57</v>
      </c>
      <c r="AI137" s="16">
        <v>8.0000000000000002E-3</v>
      </c>
      <c r="AJ137" s="15">
        <v>8179693</v>
      </c>
      <c r="AK137" s="16">
        <v>3.5000000000000003E-2</v>
      </c>
      <c r="AL137" s="17">
        <v>2018086</v>
      </c>
      <c r="AM137" s="16">
        <v>0.08</v>
      </c>
      <c r="AN137" s="17">
        <v>3212075</v>
      </c>
      <c r="AO137" s="16">
        <v>0.02</v>
      </c>
      <c r="AP137" s="18">
        <v>4.05</v>
      </c>
      <c r="AQ137" s="16">
        <v>-4.1000000000000002E-2</v>
      </c>
      <c r="AR137" s="18">
        <v>2.5499999999999998</v>
      </c>
      <c r="AS137" s="16">
        <v>1.4999999999999999E-2</v>
      </c>
      <c r="AT137" s="22">
        <v>1.4999999999999999E-2</v>
      </c>
    </row>
    <row r="138" spans="1:46" x14ac:dyDescent="0.2">
      <c r="C138" s="144" t="s">
        <v>19</v>
      </c>
      <c r="D138" s="144" t="s">
        <v>11</v>
      </c>
      <c r="E138" s="145" t="s">
        <v>276</v>
      </c>
      <c r="F138" s="15">
        <v>299921</v>
      </c>
      <c r="G138" s="16">
        <v>-1.9E-2</v>
      </c>
      <c r="H138" s="17">
        <v>69385</v>
      </c>
      <c r="I138" s="16">
        <v>-1.7999999999999999E-2</v>
      </c>
      <c r="J138" s="17">
        <v>132231</v>
      </c>
      <c r="K138" s="16">
        <v>-1.9E-2</v>
      </c>
      <c r="L138" s="18">
        <v>4.32</v>
      </c>
      <c r="M138" s="16">
        <v>-1E-3</v>
      </c>
      <c r="N138" s="18">
        <v>2.27</v>
      </c>
      <c r="O138" s="16">
        <v>-1E-3</v>
      </c>
      <c r="P138" s="15">
        <v>958965</v>
      </c>
      <c r="Q138" s="16">
        <v>-0.08</v>
      </c>
      <c r="R138" s="17">
        <v>218782</v>
      </c>
      <c r="S138" s="16">
        <v>-8.5000000000000006E-2</v>
      </c>
      <c r="T138" s="17">
        <v>417068</v>
      </c>
      <c r="U138" s="16">
        <v>-5.8000000000000003E-2</v>
      </c>
      <c r="V138" s="18">
        <v>4.38</v>
      </c>
      <c r="W138" s="16">
        <v>6.0000000000000001E-3</v>
      </c>
      <c r="X138" s="18">
        <v>2.2999999999999998</v>
      </c>
      <c r="Y138" s="16">
        <v>-2.4E-2</v>
      </c>
      <c r="Z138" s="15">
        <v>2049719</v>
      </c>
      <c r="AA138" s="16">
        <v>-8.3000000000000004E-2</v>
      </c>
      <c r="AB138" s="17">
        <v>459131</v>
      </c>
      <c r="AC138" s="16">
        <v>-9.8000000000000004E-2</v>
      </c>
      <c r="AD138" s="17">
        <v>869670</v>
      </c>
      <c r="AE138" s="16">
        <v>-6.9000000000000006E-2</v>
      </c>
      <c r="AF138" s="18">
        <v>4.46</v>
      </c>
      <c r="AG138" s="16">
        <v>1.7000000000000001E-2</v>
      </c>
      <c r="AH138" s="18">
        <v>2.36</v>
      </c>
      <c r="AI138" s="16">
        <v>-1.4999999999999999E-2</v>
      </c>
      <c r="AJ138" s="15">
        <v>4195493</v>
      </c>
      <c r="AK138" s="16">
        <v>-3.3000000000000002E-2</v>
      </c>
      <c r="AL138" s="17">
        <v>955943</v>
      </c>
      <c r="AM138" s="16">
        <v>-0.05</v>
      </c>
      <c r="AN138" s="17">
        <v>1808539</v>
      </c>
      <c r="AO138" s="16">
        <v>-0.03</v>
      </c>
      <c r="AP138" s="18">
        <v>4.3899999999999997</v>
      </c>
      <c r="AQ138" s="16">
        <v>1.7999999999999999E-2</v>
      </c>
      <c r="AR138" s="18">
        <v>2.3199999999999998</v>
      </c>
      <c r="AS138" s="16">
        <v>-3.0000000000000001E-3</v>
      </c>
      <c r="AT138" s="22">
        <v>-3.0000000000000001E-3</v>
      </c>
    </row>
    <row r="139" spans="1:46" x14ac:dyDescent="0.2">
      <c r="C139" s="144" t="s">
        <v>19</v>
      </c>
      <c r="D139" s="144" t="s">
        <v>11</v>
      </c>
      <c r="E139" s="145" t="s">
        <v>277</v>
      </c>
      <c r="F139" s="15">
        <v>184683</v>
      </c>
      <c r="G139" s="16">
        <v>0.191</v>
      </c>
      <c r="H139" s="17">
        <v>39721</v>
      </c>
      <c r="I139" s="16">
        <v>0.314</v>
      </c>
      <c r="J139" s="17">
        <v>73652</v>
      </c>
      <c r="K139" s="16">
        <v>0.29299999999999998</v>
      </c>
      <c r="L139" s="18">
        <v>4.6500000000000004</v>
      </c>
      <c r="M139" s="16">
        <v>-9.4E-2</v>
      </c>
      <c r="N139" s="18">
        <v>2.5099999999999998</v>
      </c>
      <c r="O139" s="16">
        <v>-7.9000000000000001E-2</v>
      </c>
      <c r="P139" s="15">
        <v>550937</v>
      </c>
      <c r="Q139" s="16">
        <v>8.1000000000000003E-2</v>
      </c>
      <c r="R139" s="17">
        <v>113768</v>
      </c>
      <c r="S139" s="16">
        <v>0.154</v>
      </c>
      <c r="T139" s="17">
        <v>216920</v>
      </c>
      <c r="U139" s="16">
        <v>0.13700000000000001</v>
      </c>
      <c r="V139" s="18">
        <v>4.84</v>
      </c>
      <c r="W139" s="16">
        <v>-6.3E-2</v>
      </c>
      <c r="X139" s="18">
        <v>2.54</v>
      </c>
      <c r="Y139" s="16">
        <v>-4.9000000000000002E-2</v>
      </c>
      <c r="Z139" s="15">
        <v>1080130</v>
      </c>
      <c r="AA139" s="16">
        <v>2.4E-2</v>
      </c>
      <c r="AB139" s="17">
        <v>217157</v>
      </c>
      <c r="AC139" s="16">
        <v>0.08</v>
      </c>
      <c r="AD139" s="17">
        <v>417966</v>
      </c>
      <c r="AE139" s="16">
        <v>7.6999999999999999E-2</v>
      </c>
      <c r="AF139" s="18">
        <v>4.97</v>
      </c>
      <c r="AG139" s="16">
        <v>-5.2999999999999999E-2</v>
      </c>
      <c r="AH139" s="18">
        <v>2.58</v>
      </c>
      <c r="AI139" s="16">
        <v>-0.05</v>
      </c>
      <c r="AJ139" s="15">
        <v>2232144</v>
      </c>
      <c r="AK139" s="16">
        <v>8.4000000000000005E-2</v>
      </c>
      <c r="AL139" s="17">
        <v>445320</v>
      </c>
      <c r="AM139" s="16">
        <v>0.14299999999999999</v>
      </c>
      <c r="AN139" s="17">
        <v>844621</v>
      </c>
      <c r="AO139" s="16">
        <v>0.109</v>
      </c>
      <c r="AP139" s="18">
        <v>5.01</v>
      </c>
      <c r="AQ139" s="16">
        <v>-5.1999999999999998E-2</v>
      </c>
      <c r="AR139" s="18">
        <v>2.64</v>
      </c>
      <c r="AS139" s="16">
        <v>-2.3E-2</v>
      </c>
      <c r="AT139" s="22">
        <v>-2.3E-2</v>
      </c>
    </row>
    <row r="140" spans="1:46" x14ac:dyDescent="0.2">
      <c r="C140" s="144" t="s">
        <v>19</v>
      </c>
      <c r="D140" s="144" t="s">
        <v>11</v>
      </c>
      <c r="E140" s="145" t="s">
        <v>278</v>
      </c>
      <c r="F140" s="15">
        <v>433105</v>
      </c>
      <c r="G140" s="16">
        <v>4.1000000000000002E-2</v>
      </c>
      <c r="H140" s="17">
        <v>92686</v>
      </c>
      <c r="I140" s="16">
        <v>2E-3</v>
      </c>
      <c r="J140" s="17">
        <v>170121</v>
      </c>
      <c r="K140" s="16">
        <v>2E-3</v>
      </c>
      <c r="L140" s="18">
        <v>4.67</v>
      </c>
      <c r="M140" s="16">
        <v>3.9E-2</v>
      </c>
      <c r="N140" s="18">
        <v>2.5499999999999998</v>
      </c>
      <c r="O140" s="16">
        <v>3.9E-2</v>
      </c>
      <c r="P140" s="15">
        <v>1385463</v>
      </c>
      <c r="Q140" s="16">
        <v>0.06</v>
      </c>
      <c r="R140" s="17">
        <v>289480</v>
      </c>
      <c r="S140" s="16">
        <v>2.5999999999999999E-2</v>
      </c>
      <c r="T140" s="17">
        <v>544305</v>
      </c>
      <c r="U140" s="16">
        <v>1.4E-2</v>
      </c>
      <c r="V140" s="18">
        <v>4.79</v>
      </c>
      <c r="W140" s="16">
        <v>3.3000000000000002E-2</v>
      </c>
      <c r="X140" s="18">
        <v>2.5499999999999998</v>
      </c>
      <c r="Y140" s="16">
        <v>4.4999999999999998E-2</v>
      </c>
      <c r="Z140" s="15">
        <v>2825630</v>
      </c>
      <c r="AA140" s="16">
        <v>7.4999999999999997E-2</v>
      </c>
      <c r="AB140" s="17">
        <v>570638</v>
      </c>
      <c r="AC140" s="16">
        <v>0.03</v>
      </c>
      <c r="AD140" s="17">
        <v>1087240</v>
      </c>
      <c r="AE140" s="16">
        <v>2.1999999999999999E-2</v>
      </c>
      <c r="AF140" s="18">
        <v>4.95</v>
      </c>
      <c r="AG140" s="16">
        <v>4.3999999999999997E-2</v>
      </c>
      <c r="AH140" s="18">
        <v>2.6</v>
      </c>
      <c r="AI140" s="16">
        <v>5.1999999999999998E-2</v>
      </c>
      <c r="AJ140" s="15">
        <v>5874101</v>
      </c>
      <c r="AK140" s="16">
        <v>0.15</v>
      </c>
      <c r="AL140" s="17">
        <v>1214025</v>
      </c>
      <c r="AM140" s="16">
        <v>0.115</v>
      </c>
      <c r="AN140" s="17">
        <v>2261264</v>
      </c>
      <c r="AO140" s="16">
        <v>0.09</v>
      </c>
      <c r="AP140" s="18">
        <v>4.84</v>
      </c>
      <c r="AQ140" s="16">
        <v>3.2000000000000001E-2</v>
      </c>
      <c r="AR140" s="18">
        <v>2.6</v>
      </c>
      <c r="AS140" s="16">
        <v>5.6000000000000001E-2</v>
      </c>
      <c r="AT140" s="22">
        <v>5.6000000000000001E-2</v>
      </c>
    </row>
    <row r="141" spans="1:46" x14ac:dyDescent="0.2">
      <c r="C141" s="144" t="s">
        <v>19</v>
      </c>
      <c r="D141" s="144" t="s">
        <v>11</v>
      </c>
      <c r="E141" s="145" t="s">
        <v>279</v>
      </c>
      <c r="F141" s="15">
        <v>257111</v>
      </c>
      <c r="G141" s="16">
        <v>0.32600000000000001</v>
      </c>
      <c r="H141" s="17">
        <v>62566</v>
      </c>
      <c r="I141" s="16">
        <v>0.26600000000000001</v>
      </c>
      <c r="J141" s="17">
        <v>111381</v>
      </c>
      <c r="K141" s="16">
        <v>0.29399999999999998</v>
      </c>
      <c r="L141" s="18">
        <v>4.1100000000000003</v>
      </c>
      <c r="M141" s="16">
        <v>4.7E-2</v>
      </c>
      <c r="N141" s="18">
        <v>2.31</v>
      </c>
      <c r="O141" s="16">
        <v>2.5000000000000001E-2</v>
      </c>
      <c r="P141" s="15">
        <v>829910</v>
      </c>
      <c r="Q141" s="16">
        <v>0.38600000000000001</v>
      </c>
      <c r="R141" s="17">
        <v>192884</v>
      </c>
      <c r="S141" s="16">
        <v>0.27</v>
      </c>
      <c r="T141" s="17">
        <v>343519</v>
      </c>
      <c r="U141" s="16">
        <v>0.26</v>
      </c>
      <c r="V141" s="18">
        <v>4.3</v>
      </c>
      <c r="W141" s="16">
        <v>9.0999999999999998E-2</v>
      </c>
      <c r="X141" s="18">
        <v>2.42</v>
      </c>
      <c r="Y141" s="16">
        <v>0.1</v>
      </c>
      <c r="Z141" s="15">
        <v>1666046</v>
      </c>
      <c r="AA141" s="16">
        <v>0.38100000000000001</v>
      </c>
      <c r="AB141" s="17">
        <v>372440</v>
      </c>
      <c r="AC141" s="16">
        <v>0.219</v>
      </c>
      <c r="AD141" s="17">
        <v>664268</v>
      </c>
      <c r="AE141" s="16">
        <v>0.20300000000000001</v>
      </c>
      <c r="AF141" s="18">
        <v>4.47</v>
      </c>
      <c r="AG141" s="16">
        <v>0.13300000000000001</v>
      </c>
      <c r="AH141" s="18">
        <v>2.5099999999999998</v>
      </c>
      <c r="AI141" s="16">
        <v>0.14799999999999999</v>
      </c>
      <c r="AJ141" s="15">
        <v>3178954</v>
      </c>
      <c r="AK141" s="16">
        <v>0.34</v>
      </c>
      <c r="AL141" s="17">
        <v>747092</v>
      </c>
      <c r="AM141" s="16">
        <v>0.23</v>
      </c>
      <c r="AN141" s="17">
        <v>1315556</v>
      </c>
      <c r="AO141" s="16">
        <v>0.19500000000000001</v>
      </c>
      <c r="AP141" s="18">
        <v>4.26</v>
      </c>
      <c r="AQ141" s="16">
        <v>0.09</v>
      </c>
      <c r="AR141" s="18">
        <v>2.42</v>
      </c>
      <c r="AS141" s="16">
        <v>0.121</v>
      </c>
      <c r="AT141" s="22">
        <v>0.121</v>
      </c>
    </row>
    <row r="142" spans="1:46" x14ac:dyDescent="0.2">
      <c r="C142" s="144" t="s">
        <v>19</v>
      </c>
      <c r="D142" s="144" t="s">
        <v>11</v>
      </c>
      <c r="E142" s="145" t="s">
        <v>280</v>
      </c>
      <c r="F142" s="15">
        <v>154454</v>
      </c>
      <c r="G142" s="16">
        <v>0.14499999999999999</v>
      </c>
      <c r="H142" s="17">
        <v>28957</v>
      </c>
      <c r="I142" s="16">
        <v>0.27700000000000002</v>
      </c>
      <c r="J142" s="17">
        <v>54700</v>
      </c>
      <c r="K142" s="16">
        <v>0.27900000000000003</v>
      </c>
      <c r="L142" s="18">
        <v>5.33</v>
      </c>
      <c r="M142" s="16">
        <v>-0.10299999999999999</v>
      </c>
      <c r="N142" s="18">
        <v>2.82</v>
      </c>
      <c r="O142" s="16">
        <v>-0.104</v>
      </c>
      <c r="P142" s="15">
        <v>521659</v>
      </c>
      <c r="Q142" s="16">
        <v>0.122</v>
      </c>
      <c r="R142" s="17">
        <v>96635</v>
      </c>
      <c r="S142" s="16">
        <v>0.17</v>
      </c>
      <c r="T142" s="17">
        <v>184149</v>
      </c>
      <c r="U142" s="16">
        <v>0.161</v>
      </c>
      <c r="V142" s="18">
        <v>5.4</v>
      </c>
      <c r="W142" s="16">
        <v>-4.1000000000000002E-2</v>
      </c>
      <c r="X142" s="18">
        <v>2.83</v>
      </c>
      <c r="Y142" s="16">
        <v>-3.3000000000000002E-2</v>
      </c>
      <c r="Z142" s="15">
        <v>1132772</v>
      </c>
      <c r="AA142" s="16">
        <v>0.161</v>
      </c>
      <c r="AB142" s="17">
        <v>205106</v>
      </c>
      <c r="AC142" s="16">
        <v>0.21099999999999999</v>
      </c>
      <c r="AD142" s="17">
        <v>390541</v>
      </c>
      <c r="AE142" s="16">
        <v>0.17299999999999999</v>
      </c>
      <c r="AF142" s="18">
        <v>5.52</v>
      </c>
      <c r="AG142" s="16">
        <v>-4.1000000000000002E-2</v>
      </c>
      <c r="AH142" s="18">
        <v>2.9</v>
      </c>
      <c r="AI142" s="16">
        <v>-0.01</v>
      </c>
      <c r="AJ142" s="15">
        <v>2204062</v>
      </c>
      <c r="AK142" s="16">
        <v>0.184</v>
      </c>
      <c r="AL142" s="17">
        <v>404951</v>
      </c>
      <c r="AM142" s="16">
        <v>0.23200000000000001</v>
      </c>
      <c r="AN142" s="17">
        <v>764349</v>
      </c>
      <c r="AO142" s="16">
        <v>0.18</v>
      </c>
      <c r="AP142" s="18">
        <v>5.44</v>
      </c>
      <c r="AQ142" s="16">
        <v>-3.7999999999999999E-2</v>
      </c>
      <c r="AR142" s="18">
        <v>2.88</v>
      </c>
      <c r="AS142" s="16">
        <v>4.0000000000000001E-3</v>
      </c>
      <c r="AT142" s="22">
        <v>4.0000000000000001E-3</v>
      </c>
    </row>
    <row r="143" spans="1:46" x14ac:dyDescent="0.2">
      <c r="C143" s="144" t="s">
        <v>19</v>
      </c>
      <c r="D143" s="144" t="s">
        <v>11</v>
      </c>
      <c r="E143" s="145" t="s">
        <v>281</v>
      </c>
      <c r="F143" s="15">
        <v>177358</v>
      </c>
      <c r="G143" s="16">
        <v>0.157</v>
      </c>
      <c r="H143" s="17">
        <v>40196</v>
      </c>
      <c r="I143" s="16">
        <v>0.107</v>
      </c>
      <c r="J143" s="17">
        <v>74673</v>
      </c>
      <c r="K143" s="16">
        <v>0.13</v>
      </c>
      <c r="L143" s="18">
        <v>4.41</v>
      </c>
      <c r="M143" s="16">
        <v>4.4999999999999998E-2</v>
      </c>
      <c r="N143" s="18">
        <v>2.38</v>
      </c>
      <c r="O143" s="16">
        <v>2.4E-2</v>
      </c>
      <c r="P143" s="15">
        <v>578459</v>
      </c>
      <c r="Q143" s="16">
        <v>0.187</v>
      </c>
      <c r="R143" s="17">
        <v>124783</v>
      </c>
      <c r="S143" s="16">
        <v>0.112</v>
      </c>
      <c r="T143" s="17">
        <v>234844</v>
      </c>
      <c r="U143" s="16">
        <v>0.121</v>
      </c>
      <c r="V143" s="18">
        <v>4.6399999999999997</v>
      </c>
      <c r="W143" s="16">
        <v>6.8000000000000005E-2</v>
      </c>
      <c r="X143" s="18">
        <v>2.46</v>
      </c>
      <c r="Y143" s="16">
        <v>5.8999999999999997E-2</v>
      </c>
      <c r="Z143" s="15">
        <v>1205571</v>
      </c>
      <c r="AA143" s="16">
        <v>0.223</v>
      </c>
      <c r="AB143" s="17">
        <v>252512</v>
      </c>
      <c r="AC143" s="16">
        <v>0.13</v>
      </c>
      <c r="AD143" s="17">
        <v>477837</v>
      </c>
      <c r="AE143" s="16">
        <v>0.13700000000000001</v>
      </c>
      <c r="AF143" s="18">
        <v>4.7699999999999996</v>
      </c>
      <c r="AG143" s="16">
        <v>8.3000000000000004E-2</v>
      </c>
      <c r="AH143" s="18">
        <v>2.52</v>
      </c>
      <c r="AI143" s="16">
        <v>7.5999999999999998E-2</v>
      </c>
      <c r="AJ143" s="15">
        <v>2377382</v>
      </c>
      <c r="AK143" s="16">
        <v>0.23799999999999999</v>
      </c>
      <c r="AL143" s="17">
        <v>519018</v>
      </c>
      <c r="AM143" s="16">
        <v>0.16700000000000001</v>
      </c>
      <c r="AN143" s="17">
        <v>965729</v>
      </c>
      <c r="AO143" s="16">
        <v>0.15</v>
      </c>
      <c r="AP143" s="18">
        <v>4.58</v>
      </c>
      <c r="AQ143" s="16">
        <v>6.0999999999999999E-2</v>
      </c>
      <c r="AR143" s="18">
        <v>2.46</v>
      </c>
      <c r="AS143" s="16">
        <v>7.5999999999999998E-2</v>
      </c>
      <c r="AT143" s="22">
        <v>7.5999999999999998E-2</v>
      </c>
    </row>
    <row r="144" spans="1:46" x14ac:dyDescent="0.2">
      <c r="C144" s="144" t="s">
        <v>19</v>
      </c>
      <c r="D144" s="144" t="s">
        <v>11</v>
      </c>
      <c r="E144" s="145" t="s">
        <v>282</v>
      </c>
      <c r="F144" s="15">
        <v>434774</v>
      </c>
      <c r="G144" s="16">
        <v>0.251</v>
      </c>
      <c r="H144" s="17">
        <v>88775</v>
      </c>
      <c r="I144" s="16">
        <v>0.23899999999999999</v>
      </c>
      <c r="J144" s="17">
        <v>149020</v>
      </c>
      <c r="K144" s="16">
        <v>0.21199999999999999</v>
      </c>
      <c r="L144" s="18">
        <v>4.9000000000000004</v>
      </c>
      <c r="M144" s="16">
        <v>8.9999999999999993E-3</v>
      </c>
      <c r="N144" s="18">
        <v>2.92</v>
      </c>
      <c r="O144" s="16">
        <v>3.2000000000000001E-2</v>
      </c>
      <c r="P144" s="15">
        <v>1392380</v>
      </c>
      <c r="Q144" s="16">
        <v>0.252</v>
      </c>
      <c r="R144" s="17">
        <v>281709</v>
      </c>
      <c r="S144" s="16">
        <v>0.29399999999999998</v>
      </c>
      <c r="T144" s="17">
        <v>471888</v>
      </c>
      <c r="U144" s="16">
        <v>0.19</v>
      </c>
      <c r="V144" s="18">
        <v>4.9400000000000004</v>
      </c>
      <c r="W144" s="16">
        <v>-3.2000000000000001E-2</v>
      </c>
      <c r="X144" s="18">
        <v>2.95</v>
      </c>
      <c r="Y144" s="16">
        <v>5.1999999999999998E-2</v>
      </c>
      <c r="Z144" s="15">
        <v>2756804</v>
      </c>
      <c r="AA144" s="16">
        <v>0.26</v>
      </c>
      <c r="AB144" s="17">
        <v>557769</v>
      </c>
      <c r="AC144" s="16">
        <v>0.316</v>
      </c>
      <c r="AD144" s="17">
        <v>930398</v>
      </c>
      <c r="AE144" s="16">
        <v>0.19</v>
      </c>
      <c r="AF144" s="18">
        <v>4.9400000000000004</v>
      </c>
      <c r="AG144" s="16">
        <v>-4.2999999999999997E-2</v>
      </c>
      <c r="AH144" s="18">
        <v>2.96</v>
      </c>
      <c r="AI144" s="16">
        <v>5.8999999999999997E-2</v>
      </c>
      <c r="AJ144" s="15">
        <v>5478201</v>
      </c>
      <c r="AK144" s="16">
        <v>0.27</v>
      </c>
      <c r="AL144" s="17">
        <v>1115015</v>
      </c>
      <c r="AM144" s="16">
        <v>0.35099999999999998</v>
      </c>
      <c r="AN144" s="17">
        <v>1868325</v>
      </c>
      <c r="AO144" s="16">
        <v>0.20899999999999999</v>
      </c>
      <c r="AP144" s="18">
        <v>4.91</v>
      </c>
      <c r="AQ144" s="16">
        <v>-0.06</v>
      </c>
      <c r="AR144" s="18">
        <v>2.93</v>
      </c>
      <c r="AS144" s="16">
        <v>5.0999999999999997E-2</v>
      </c>
      <c r="AT144" s="22">
        <v>5.0999999999999997E-2</v>
      </c>
    </row>
    <row r="145" spans="3:46" x14ac:dyDescent="0.2">
      <c r="C145" s="144" t="s">
        <v>19</v>
      </c>
      <c r="D145" s="144" t="s">
        <v>11</v>
      </c>
      <c r="E145" s="145" t="s">
        <v>283</v>
      </c>
      <c r="F145" s="15">
        <v>388177</v>
      </c>
      <c r="G145" s="16">
        <v>0.38100000000000001</v>
      </c>
      <c r="H145" s="17">
        <v>79091</v>
      </c>
      <c r="I145" s="16">
        <v>0.25</v>
      </c>
      <c r="J145" s="17">
        <v>136340</v>
      </c>
      <c r="K145" s="16">
        <v>0.29799999999999999</v>
      </c>
      <c r="L145" s="18">
        <v>4.91</v>
      </c>
      <c r="M145" s="16">
        <v>0.104</v>
      </c>
      <c r="N145" s="18">
        <v>2.85</v>
      </c>
      <c r="O145" s="16">
        <v>6.4000000000000001E-2</v>
      </c>
      <c r="P145" s="15">
        <v>1208539</v>
      </c>
      <c r="Q145" s="16">
        <v>0.376</v>
      </c>
      <c r="R145" s="17">
        <v>253356</v>
      </c>
      <c r="S145" s="16">
        <v>0.29099999999999998</v>
      </c>
      <c r="T145" s="17">
        <v>430703</v>
      </c>
      <c r="U145" s="16">
        <v>0.318</v>
      </c>
      <c r="V145" s="18">
        <v>4.7699999999999996</v>
      </c>
      <c r="W145" s="16">
        <v>6.6000000000000003E-2</v>
      </c>
      <c r="X145" s="18">
        <v>2.81</v>
      </c>
      <c r="Y145" s="16">
        <v>4.3999999999999997E-2</v>
      </c>
      <c r="Z145" s="15">
        <v>2368438</v>
      </c>
      <c r="AA145" s="16">
        <v>0.371</v>
      </c>
      <c r="AB145" s="17">
        <v>502515</v>
      </c>
      <c r="AC145" s="16">
        <v>0.28199999999999997</v>
      </c>
      <c r="AD145" s="17">
        <v>842912</v>
      </c>
      <c r="AE145" s="16">
        <v>0.312</v>
      </c>
      <c r="AF145" s="18">
        <v>4.71</v>
      </c>
      <c r="AG145" s="16">
        <v>6.9000000000000006E-2</v>
      </c>
      <c r="AH145" s="18">
        <v>2.81</v>
      </c>
      <c r="AI145" s="16">
        <v>4.5999999999999999E-2</v>
      </c>
      <c r="AJ145" s="15">
        <v>4504787</v>
      </c>
      <c r="AK145" s="16">
        <v>0.33100000000000002</v>
      </c>
      <c r="AL145" s="17">
        <v>976418</v>
      </c>
      <c r="AM145" s="16">
        <v>0.30199999999999999</v>
      </c>
      <c r="AN145" s="17">
        <v>1637735</v>
      </c>
      <c r="AO145" s="16">
        <v>0.28699999999999998</v>
      </c>
      <c r="AP145" s="18">
        <v>4.6100000000000003</v>
      </c>
      <c r="AQ145" s="16">
        <v>2.1999999999999999E-2</v>
      </c>
      <c r="AR145" s="18">
        <v>2.75</v>
      </c>
      <c r="AS145" s="16">
        <v>3.5000000000000003E-2</v>
      </c>
      <c r="AT145" s="22">
        <v>3.5000000000000003E-2</v>
      </c>
    </row>
    <row r="146" spans="3:46" x14ac:dyDescent="0.2">
      <c r="C146" s="144" t="s">
        <v>19</v>
      </c>
      <c r="D146" s="144" t="s">
        <v>11</v>
      </c>
      <c r="E146" s="145" t="s">
        <v>284</v>
      </c>
      <c r="F146" s="15">
        <v>314413</v>
      </c>
      <c r="G146" s="16">
        <v>7.8E-2</v>
      </c>
      <c r="H146" s="17">
        <v>85479</v>
      </c>
      <c r="I146" s="16">
        <v>-2.4E-2</v>
      </c>
      <c r="J146" s="17">
        <v>151137</v>
      </c>
      <c r="K146" s="16">
        <v>-7.0000000000000001E-3</v>
      </c>
      <c r="L146" s="18">
        <v>3.68</v>
      </c>
      <c r="M146" s="16">
        <v>0.104</v>
      </c>
      <c r="N146" s="18">
        <v>2.08</v>
      </c>
      <c r="O146" s="16">
        <v>8.5999999999999993E-2</v>
      </c>
      <c r="P146" s="15">
        <v>994889</v>
      </c>
      <c r="Q146" s="16">
        <v>0.13700000000000001</v>
      </c>
      <c r="R146" s="17">
        <v>251826</v>
      </c>
      <c r="S146" s="16">
        <v>2.7E-2</v>
      </c>
      <c r="T146" s="17">
        <v>453038</v>
      </c>
      <c r="U146" s="16">
        <v>3.4000000000000002E-2</v>
      </c>
      <c r="V146" s="18">
        <v>3.95</v>
      </c>
      <c r="W146" s="16">
        <v>0.107</v>
      </c>
      <c r="X146" s="18">
        <v>2.2000000000000002</v>
      </c>
      <c r="Y146" s="16">
        <v>0.1</v>
      </c>
      <c r="Z146" s="15">
        <v>2032505</v>
      </c>
      <c r="AA146" s="16">
        <v>0.16200000000000001</v>
      </c>
      <c r="AB146" s="17">
        <v>486875</v>
      </c>
      <c r="AC146" s="16">
        <v>1.0999999999999999E-2</v>
      </c>
      <c r="AD146" s="17">
        <v>879580</v>
      </c>
      <c r="AE146" s="16">
        <v>2.1000000000000001E-2</v>
      </c>
      <c r="AF146" s="18">
        <v>4.17</v>
      </c>
      <c r="AG146" s="16">
        <v>0.14899999999999999</v>
      </c>
      <c r="AH146" s="18">
        <v>2.31</v>
      </c>
      <c r="AI146" s="16">
        <v>0.13900000000000001</v>
      </c>
      <c r="AJ146" s="15">
        <v>4042532</v>
      </c>
      <c r="AK146" s="16">
        <v>0.129</v>
      </c>
      <c r="AL146" s="17">
        <v>1008375</v>
      </c>
      <c r="AM146" s="16">
        <v>1.7000000000000001E-2</v>
      </c>
      <c r="AN146" s="17">
        <v>1786954</v>
      </c>
      <c r="AO146" s="16">
        <v>5.0000000000000001E-3</v>
      </c>
      <c r="AP146" s="18">
        <v>4.01</v>
      </c>
      <c r="AQ146" s="16">
        <v>0.111</v>
      </c>
      <c r="AR146" s="18">
        <v>2.2599999999999998</v>
      </c>
      <c r="AS146" s="16">
        <v>0.123</v>
      </c>
      <c r="AT146" s="22">
        <v>0.123</v>
      </c>
    </row>
    <row r="147" spans="3:46" x14ac:dyDescent="0.2">
      <c r="C147" s="144" t="s">
        <v>19</v>
      </c>
      <c r="D147" s="144" t="s">
        <v>11</v>
      </c>
      <c r="E147" s="145" t="s">
        <v>285</v>
      </c>
      <c r="F147" s="15">
        <v>176548</v>
      </c>
      <c r="G147" s="16">
        <v>5.0999999999999997E-2</v>
      </c>
      <c r="H147" s="17">
        <v>62507</v>
      </c>
      <c r="I147" s="16">
        <v>5.2999999999999999E-2</v>
      </c>
      <c r="J147" s="17">
        <v>111000</v>
      </c>
      <c r="K147" s="16">
        <v>7.3999999999999996E-2</v>
      </c>
      <c r="L147" s="18">
        <v>2.82</v>
      </c>
      <c r="M147" s="16">
        <v>-2E-3</v>
      </c>
      <c r="N147" s="18">
        <v>1.59</v>
      </c>
      <c r="O147" s="16">
        <v>-2.1999999999999999E-2</v>
      </c>
      <c r="P147" s="15">
        <v>559904</v>
      </c>
      <c r="Q147" s="16">
        <v>0.06</v>
      </c>
      <c r="R147" s="17">
        <v>192606</v>
      </c>
      <c r="S147" s="16">
        <v>0.10199999999999999</v>
      </c>
      <c r="T147" s="17">
        <v>343446</v>
      </c>
      <c r="U147" s="16">
        <v>0.105</v>
      </c>
      <c r="V147" s="18">
        <v>2.91</v>
      </c>
      <c r="W147" s="16">
        <v>-3.7999999999999999E-2</v>
      </c>
      <c r="X147" s="18">
        <v>1.63</v>
      </c>
      <c r="Y147" s="16">
        <v>-4.1000000000000002E-2</v>
      </c>
      <c r="Z147" s="15">
        <v>1149987</v>
      </c>
      <c r="AA147" s="16">
        <v>6.9000000000000006E-2</v>
      </c>
      <c r="AB147" s="17">
        <v>360550</v>
      </c>
      <c r="AC147" s="16">
        <v>2.8000000000000001E-2</v>
      </c>
      <c r="AD147" s="17">
        <v>639670</v>
      </c>
      <c r="AE147" s="16">
        <v>2.9000000000000001E-2</v>
      </c>
      <c r="AF147" s="18">
        <v>3.19</v>
      </c>
      <c r="AG147" s="16">
        <v>0.04</v>
      </c>
      <c r="AH147" s="18">
        <v>1.8</v>
      </c>
      <c r="AI147" s="16">
        <v>3.9E-2</v>
      </c>
      <c r="AJ147" s="15">
        <v>2253699</v>
      </c>
      <c r="AK147" s="16">
        <v>2.7E-2</v>
      </c>
      <c r="AL147" s="17">
        <v>687607</v>
      </c>
      <c r="AM147" s="16">
        <v>-0.04</v>
      </c>
      <c r="AN147" s="17">
        <v>1208500</v>
      </c>
      <c r="AO147" s="16">
        <v>-5.6000000000000001E-2</v>
      </c>
      <c r="AP147" s="18">
        <v>3.28</v>
      </c>
      <c r="AQ147" s="16">
        <v>6.9000000000000006E-2</v>
      </c>
      <c r="AR147" s="18">
        <v>1.86</v>
      </c>
      <c r="AS147" s="16">
        <v>8.7999999999999995E-2</v>
      </c>
      <c r="AT147" s="22">
        <v>8.7999999999999995E-2</v>
      </c>
    </row>
    <row r="148" spans="3:46" x14ac:dyDescent="0.2">
      <c r="C148" s="144" t="s">
        <v>19</v>
      </c>
      <c r="D148" s="144" t="s">
        <v>11</v>
      </c>
      <c r="E148" s="145" t="s">
        <v>286</v>
      </c>
      <c r="F148" s="15">
        <v>393478</v>
      </c>
      <c r="G148" s="16">
        <v>-5.6000000000000001E-2</v>
      </c>
      <c r="H148" s="17">
        <v>97617</v>
      </c>
      <c r="I148" s="16">
        <v>-0.03</v>
      </c>
      <c r="J148" s="17">
        <v>167382</v>
      </c>
      <c r="K148" s="16">
        <v>-0.1</v>
      </c>
      <c r="L148" s="18">
        <v>4.03</v>
      </c>
      <c r="M148" s="16">
        <v>-2.8000000000000001E-2</v>
      </c>
      <c r="N148" s="18">
        <v>2.35</v>
      </c>
      <c r="O148" s="16">
        <v>4.9000000000000002E-2</v>
      </c>
      <c r="P148" s="15">
        <v>1240070</v>
      </c>
      <c r="Q148" s="16">
        <v>-9.8000000000000004E-2</v>
      </c>
      <c r="R148" s="17">
        <v>300672</v>
      </c>
      <c r="S148" s="16">
        <v>-7.8E-2</v>
      </c>
      <c r="T148" s="17">
        <v>529079</v>
      </c>
      <c r="U148" s="16">
        <v>-0.12</v>
      </c>
      <c r="V148" s="18">
        <v>4.12</v>
      </c>
      <c r="W148" s="16">
        <v>-2.1999999999999999E-2</v>
      </c>
      <c r="X148" s="18">
        <v>2.34</v>
      </c>
      <c r="Y148" s="16">
        <v>2.5000000000000001E-2</v>
      </c>
      <c r="Z148" s="15">
        <v>2556381</v>
      </c>
      <c r="AA148" s="16">
        <v>-9.4E-2</v>
      </c>
      <c r="AB148" s="17">
        <v>605741</v>
      </c>
      <c r="AC148" s="16">
        <v>-8.2000000000000003E-2</v>
      </c>
      <c r="AD148" s="17">
        <v>1074558</v>
      </c>
      <c r="AE148" s="16">
        <v>-0.113</v>
      </c>
      <c r="AF148" s="18">
        <v>4.22</v>
      </c>
      <c r="AG148" s="16">
        <v>-1.2999999999999999E-2</v>
      </c>
      <c r="AH148" s="18">
        <v>2.38</v>
      </c>
      <c r="AI148" s="16">
        <v>2.1999999999999999E-2</v>
      </c>
      <c r="AJ148" s="15">
        <v>5066905</v>
      </c>
      <c r="AK148" s="16">
        <v>-6.6000000000000003E-2</v>
      </c>
      <c r="AL148" s="17">
        <v>1208176</v>
      </c>
      <c r="AM148" s="16">
        <v>-6.0999999999999999E-2</v>
      </c>
      <c r="AN148" s="17">
        <v>2162764</v>
      </c>
      <c r="AO148" s="16">
        <v>-9.5000000000000001E-2</v>
      </c>
      <c r="AP148" s="18">
        <v>4.1900000000000004</v>
      </c>
      <c r="AQ148" s="16">
        <v>-6.0000000000000001E-3</v>
      </c>
      <c r="AR148" s="18">
        <v>2.34</v>
      </c>
      <c r="AS148" s="16">
        <v>3.2000000000000001E-2</v>
      </c>
      <c r="AT148" s="22">
        <v>3.2000000000000001E-2</v>
      </c>
    </row>
    <row r="149" spans="3:46" x14ac:dyDescent="0.2">
      <c r="C149" s="144" t="s">
        <v>19</v>
      </c>
      <c r="D149" s="144" t="s">
        <v>11</v>
      </c>
      <c r="E149" s="145" t="s">
        <v>287</v>
      </c>
      <c r="F149" s="15">
        <v>363383</v>
      </c>
      <c r="G149" s="16">
        <v>-0.19700000000000001</v>
      </c>
      <c r="H149" s="17">
        <v>90275</v>
      </c>
      <c r="I149" s="16">
        <v>-0.157</v>
      </c>
      <c r="J149" s="17">
        <v>146104</v>
      </c>
      <c r="K149" s="16">
        <v>-0.25600000000000001</v>
      </c>
      <c r="L149" s="18">
        <v>4.03</v>
      </c>
      <c r="M149" s="16">
        <v>-4.7E-2</v>
      </c>
      <c r="N149" s="18">
        <v>2.4900000000000002</v>
      </c>
      <c r="O149" s="16">
        <v>7.9000000000000001E-2</v>
      </c>
      <c r="P149" s="15">
        <v>1161398</v>
      </c>
      <c r="Q149" s="16">
        <v>-0.14599999999999999</v>
      </c>
      <c r="R149" s="17">
        <v>289442</v>
      </c>
      <c r="S149" s="16">
        <v>-9.9000000000000005E-2</v>
      </c>
      <c r="T149" s="17">
        <v>477435</v>
      </c>
      <c r="U149" s="16">
        <v>-0.17699999999999999</v>
      </c>
      <c r="V149" s="18">
        <v>4.01</v>
      </c>
      <c r="W149" s="16">
        <v>-5.1999999999999998E-2</v>
      </c>
      <c r="X149" s="18">
        <v>2.4300000000000002</v>
      </c>
      <c r="Y149" s="16">
        <v>3.9E-2</v>
      </c>
      <c r="Z149" s="15">
        <v>2536989</v>
      </c>
      <c r="AA149" s="16">
        <v>-0.104</v>
      </c>
      <c r="AB149" s="17">
        <v>605917</v>
      </c>
      <c r="AC149" s="16">
        <v>-9.2999999999999999E-2</v>
      </c>
      <c r="AD149" s="17">
        <v>1025082</v>
      </c>
      <c r="AE149" s="16">
        <v>-0.14599999999999999</v>
      </c>
      <c r="AF149" s="18">
        <v>4.1900000000000004</v>
      </c>
      <c r="AG149" s="16">
        <v>-1.2E-2</v>
      </c>
      <c r="AH149" s="18">
        <v>2.4700000000000002</v>
      </c>
      <c r="AI149" s="16">
        <v>4.9000000000000002E-2</v>
      </c>
      <c r="AJ149" s="15">
        <v>5129922</v>
      </c>
      <c r="AK149" s="16">
        <v>-8.4000000000000005E-2</v>
      </c>
      <c r="AL149" s="17">
        <v>1224257</v>
      </c>
      <c r="AM149" s="16">
        <v>-7.5999999999999998E-2</v>
      </c>
      <c r="AN149" s="17">
        <v>2124318</v>
      </c>
      <c r="AO149" s="16">
        <v>-0.11700000000000001</v>
      </c>
      <c r="AP149" s="18">
        <v>4.1900000000000004</v>
      </c>
      <c r="AQ149" s="16">
        <v>-8.9999999999999993E-3</v>
      </c>
      <c r="AR149" s="18">
        <v>2.41</v>
      </c>
      <c r="AS149" s="16">
        <v>3.6999999999999998E-2</v>
      </c>
      <c r="AT149" s="22">
        <v>3.6999999999999998E-2</v>
      </c>
    </row>
    <row r="150" spans="3:46" x14ac:dyDescent="0.2">
      <c r="C150" s="144" t="s">
        <v>19</v>
      </c>
      <c r="D150" s="144" t="s">
        <v>11</v>
      </c>
      <c r="E150" s="145" t="s">
        <v>288</v>
      </c>
      <c r="F150" s="15">
        <v>338897</v>
      </c>
      <c r="G150" s="16">
        <v>0.371</v>
      </c>
      <c r="H150" s="17">
        <v>67891</v>
      </c>
      <c r="I150" s="16">
        <v>0.38200000000000001</v>
      </c>
      <c r="J150" s="17">
        <v>117755</v>
      </c>
      <c r="K150" s="16">
        <v>0.33600000000000002</v>
      </c>
      <c r="L150" s="18">
        <v>4.99</v>
      </c>
      <c r="M150" s="16">
        <v>-8.0000000000000002E-3</v>
      </c>
      <c r="N150" s="18">
        <v>2.88</v>
      </c>
      <c r="O150" s="16">
        <v>2.5999999999999999E-2</v>
      </c>
      <c r="P150" s="15">
        <v>1065008</v>
      </c>
      <c r="Q150" s="16">
        <v>0.33700000000000002</v>
      </c>
      <c r="R150" s="17">
        <v>210257</v>
      </c>
      <c r="S150" s="16">
        <v>0.36399999999999999</v>
      </c>
      <c r="T150" s="17">
        <v>362605</v>
      </c>
      <c r="U150" s="16">
        <v>0.25800000000000001</v>
      </c>
      <c r="V150" s="18">
        <v>5.07</v>
      </c>
      <c r="W150" s="16">
        <v>-0.02</v>
      </c>
      <c r="X150" s="18">
        <v>2.94</v>
      </c>
      <c r="Y150" s="16">
        <v>6.2E-2</v>
      </c>
      <c r="Z150" s="15">
        <v>2074377</v>
      </c>
      <c r="AA150" s="16">
        <v>0.32800000000000001</v>
      </c>
      <c r="AB150" s="17">
        <v>407453</v>
      </c>
      <c r="AC150" s="16">
        <v>0.35</v>
      </c>
      <c r="AD150" s="17">
        <v>701160</v>
      </c>
      <c r="AE150" s="16">
        <v>0.254</v>
      </c>
      <c r="AF150" s="18">
        <v>5.09</v>
      </c>
      <c r="AG150" s="16">
        <v>-1.7000000000000001E-2</v>
      </c>
      <c r="AH150" s="18">
        <v>2.96</v>
      </c>
      <c r="AI150" s="16">
        <v>5.8999999999999997E-2</v>
      </c>
      <c r="AJ150" s="15">
        <v>4050978</v>
      </c>
      <c r="AK150" s="16">
        <v>0.26800000000000002</v>
      </c>
      <c r="AL150" s="17">
        <v>802200</v>
      </c>
      <c r="AM150" s="16">
        <v>0.27200000000000002</v>
      </c>
      <c r="AN150" s="17">
        <v>1384532</v>
      </c>
      <c r="AO150" s="16">
        <v>0.222</v>
      </c>
      <c r="AP150" s="18">
        <v>5.05</v>
      </c>
      <c r="AQ150" s="16">
        <v>-4.0000000000000001E-3</v>
      </c>
      <c r="AR150" s="18">
        <v>2.93</v>
      </c>
      <c r="AS150" s="16">
        <v>3.6999999999999998E-2</v>
      </c>
      <c r="AT150" s="22">
        <v>3.6999999999999998E-2</v>
      </c>
    </row>
    <row r="151" spans="3:46" x14ac:dyDescent="0.2">
      <c r="C151" s="144" t="s">
        <v>19</v>
      </c>
      <c r="D151" s="144" t="s">
        <v>11</v>
      </c>
      <c r="E151" s="145" t="s">
        <v>289</v>
      </c>
      <c r="F151" s="15">
        <v>177769</v>
      </c>
      <c r="G151" s="16">
        <v>0.13800000000000001</v>
      </c>
      <c r="H151" s="17">
        <v>43500</v>
      </c>
      <c r="I151" s="16">
        <v>0.104</v>
      </c>
      <c r="J151" s="17">
        <v>74251</v>
      </c>
      <c r="K151" s="16">
        <v>9.5000000000000001E-2</v>
      </c>
      <c r="L151" s="18">
        <v>4.09</v>
      </c>
      <c r="M151" s="16">
        <v>3.1E-2</v>
      </c>
      <c r="N151" s="18">
        <v>2.39</v>
      </c>
      <c r="O151" s="16">
        <v>3.9E-2</v>
      </c>
      <c r="P151" s="15">
        <v>581304</v>
      </c>
      <c r="Q151" s="16">
        <v>0.16800000000000001</v>
      </c>
      <c r="R151" s="17">
        <v>135860</v>
      </c>
      <c r="S151" s="16">
        <v>0.11600000000000001</v>
      </c>
      <c r="T151" s="17">
        <v>235982</v>
      </c>
      <c r="U151" s="16">
        <v>9.7000000000000003E-2</v>
      </c>
      <c r="V151" s="18">
        <v>4.28</v>
      </c>
      <c r="W151" s="16">
        <v>4.7E-2</v>
      </c>
      <c r="X151" s="18">
        <v>2.46</v>
      </c>
      <c r="Y151" s="16">
        <v>6.4000000000000001E-2</v>
      </c>
      <c r="Z151" s="15">
        <v>1176378</v>
      </c>
      <c r="AA151" s="16">
        <v>0.16</v>
      </c>
      <c r="AB151" s="17">
        <v>264592</v>
      </c>
      <c r="AC151" s="16">
        <v>8.1000000000000003E-2</v>
      </c>
      <c r="AD151" s="17">
        <v>462731</v>
      </c>
      <c r="AE151" s="16">
        <v>5.5E-2</v>
      </c>
      <c r="AF151" s="18">
        <v>4.45</v>
      </c>
      <c r="AG151" s="16">
        <v>7.3999999999999996E-2</v>
      </c>
      <c r="AH151" s="18">
        <v>2.54</v>
      </c>
      <c r="AI151" s="16">
        <v>0.1</v>
      </c>
      <c r="AJ151" s="15">
        <v>2330386</v>
      </c>
      <c r="AK151" s="16">
        <v>0.17799999999999999</v>
      </c>
      <c r="AL151" s="17">
        <v>541323</v>
      </c>
      <c r="AM151" s="16">
        <v>0.127</v>
      </c>
      <c r="AN151" s="17">
        <v>935951</v>
      </c>
      <c r="AO151" s="16">
        <v>7.6999999999999999E-2</v>
      </c>
      <c r="AP151" s="18">
        <v>4.3</v>
      </c>
      <c r="AQ151" s="16">
        <v>4.4999999999999998E-2</v>
      </c>
      <c r="AR151" s="18">
        <v>2.4900000000000002</v>
      </c>
      <c r="AS151" s="16">
        <v>9.4E-2</v>
      </c>
      <c r="AT151" s="22">
        <v>9.4E-2</v>
      </c>
    </row>
    <row r="152" spans="3:46" x14ac:dyDescent="0.2">
      <c r="C152" s="144" t="s">
        <v>19</v>
      </c>
      <c r="D152" s="144" t="s">
        <v>11</v>
      </c>
      <c r="E152" s="145" t="s">
        <v>290</v>
      </c>
      <c r="F152" s="15">
        <v>204821</v>
      </c>
      <c r="G152" s="16">
        <v>-3.1E-2</v>
      </c>
      <c r="H152" s="17">
        <v>47058</v>
      </c>
      <c r="I152" s="16">
        <v>-6.5000000000000002E-2</v>
      </c>
      <c r="J152" s="17">
        <v>88941</v>
      </c>
      <c r="K152" s="16">
        <v>-8.8999999999999996E-2</v>
      </c>
      <c r="L152" s="18">
        <v>4.3499999999999996</v>
      </c>
      <c r="M152" s="16">
        <v>3.5999999999999997E-2</v>
      </c>
      <c r="N152" s="18">
        <v>2.2999999999999998</v>
      </c>
      <c r="O152" s="16">
        <v>6.3E-2</v>
      </c>
      <c r="P152" s="15">
        <v>639818</v>
      </c>
      <c r="Q152" s="16">
        <v>3.5000000000000003E-2</v>
      </c>
      <c r="R152" s="17">
        <v>141799</v>
      </c>
      <c r="S152" s="16">
        <v>4.1000000000000002E-2</v>
      </c>
      <c r="T152" s="17">
        <v>268400</v>
      </c>
      <c r="U152" s="16">
        <v>5.0000000000000001E-3</v>
      </c>
      <c r="V152" s="18">
        <v>4.51</v>
      </c>
      <c r="W152" s="16">
        <v>-6.0000000000000001E-3</v>
      </c>
      <c r="X152" s="18">
        <v>2.38</v>
      </c>
      <c r="Y152" s="16">
        <v>0.03</v>
      </c>
      <c r="Z152" s="15">
        <v>1274795</v>
      </c>
      <c r="AA152" s="16">
        <v>7.6999999999999999E-2</v>
      </c>
      <c r="AB152" s="17">
        <v>282932</v>
      </c>
      <c r="AC152" s="16">
        <v>0.115</v>
      </c>
      <c r="AD152" s="17">
        <v>534161</v>
      </c>
      <c r="AE152" s="16">
        <v>6.5000000000000002E-2</v>
      </c>
      <c r="AF152" s="18">
        <v>4.51</v>
      </c>
      <c r="AG152" s="16">
        <v>-3.4000000000000002E-2</v>
      </c>
      <c r="AH152" s="18">
        <v>2.39</v>
      </c>
      <c r="AI152" s="16">
        <v>1.0999999999999999E-2</v>
      </c>
      <c r="AJ152" s="15">
        <v>2638885</v>
      </c>
      <c r="AK152" s="16">
        <v>0.13600000000000001</v>
      </c>
      <c r="AL152" s="17">
        <v>588076</v>
      </c>
      <c r="AM152" s="16">
        <v>0.18099999999999999</v>
      </c>
      <c r="AN152" s="17">
        <v>1107366</v>
      </c>
      <c r="AO152" s="16">
        <v>0.111</v>
      </c>
      <c r="AP152" s="18">
        <v>4.49</v>
      </c>
      <c r="AQ152" s="16">
        <v>-3.9E-2</v>
      </c>
      <c r="AR152" s="18">
        <v>2.38</v>
      </c>
      <c r="AS152" s="16">
        <v>2.1999999999999999E-2</v>
      </c>
      <c r="AT152" s="22">
        <v>2.1999999999999999E-2</v>
      </c>
    </row>
    <row r="153" spans="3:46" x14ac:dyDescent="0.2">
      <c r="C153" s="144" t="s">
        <v>19</v>
      </c>
      <c r="D153" s="144" t="s">
        <v>11</v>
      </c>
      <c r="E153" s="145" t="s">
        <v>291</v>
      </c>
      <c r="F153" s="15">
        <v>173598</v>
      </c>
      <c r="G153" s="16">
        <v>0.27800000000000002</v>
      </c>
      <c r="H153" s="17">
        <v>32393</v>
      </c>
      <c r="I153" s="16">
        <v>0.29499999999999998</v>
      </c>
      <c r="J153" s="17">
        <v>61692</v>
      </c>
      <c r="K153" s="16">
        <v>0.31</v>
      </c>
      <c r="L153" s="18">
        <v>5.36</v>
      </c>
      <c r="M153" s="16">
        <v>-1.2999999999999999E-2</v>
      </c>
      <c r="N153" s="18">
        <v>2.81</v>
      </c>
      <c r="O153" s="16">
        <v>-2.5000000000000001E-2</v>
      </c>
      <c r="P153" s="15">
        <v>576741</v>
      </c>
      <c r="Q153" s="16">
        <v>0.32</v>
      </c>
      <c r="R153" s="17">
        <v>105644</v>
      </c>
      <c r="S153" s="16">
        <v>0.36899999999999999</v>
      </c>
      <c r="T153" s="17">
        <v>206213</v>
      </c>
      <c r="U153" s="16">
        <v>0.378</v>
      </c>
      <c r="V153" s="18">
        <v>5.46</v>
      </c>
      <c r="W153" s="16">
        <v>-3.5999999999999997E-2</v>
      </c>
      <c r="X153" s="18">
        <v>2.8</v>
      </c>
      <c r="Y153" s="16">
        <v>-4.2000000000000003E-2</v>
      </c>
      <c r="Z153" s="15">
        <v>1124953</v>
      </c>
      <c r="AA153" s="16">
        <v>0.317</v>
      </c>
      <c r="AB153" s="17">
        <v>205038</v>
      </c>
      <c r="AC153" s="16">
        <v>0.36199999999999999</v>
      </c>
      <c r="AD153" s="17">
        <v>405053</v>
      </c>
      <c r="AE153" s="16">
        <v>0.39</v>
      </c>
      <c r="AF153" s="18">
        <v>5.49</v>
      </c>
      <c r="AG153" s="16">
        <v>-3.3000000000000002E-2</v>
      </c>
      <c r="AH153" s="18">
        <v>2.78</v>
      </c>
      <c r="AI153" s="16">
        <v>-5.1999999999999998E-2</v>
      </c>
      <c r="AJ153" s="15">
        <v>2181762</v>
      </c>
      <c r="AK153" s="16">
        <v>0.253</v>
      </c>
      <c r="AL153" s="17">
        <v>403108</v>
      </c>
      <c r="AM153" s="16">
        <v>0.27400000000000002</v>
      </c>
      <c r="AN153" s="17">
        <v>774272</v>
      </c>
      <c r="AO153" s="16">
        <v>0.28299999999999997</v>
      </c>
      <c r="AP153" s="18">
        <v>5.41</v>
      </c>
      <c r="AQ153" s="16">
        <v>-1.7000000000000001E-2</v>
      </c>
      <c r="AR153" s="18">
        <v>2.82</v>
      </c>
      <c r="AS153" s="16">
        <v>-2.4E-2</v>
      </c>
      <c r="AT153" s="22">
        <v>-2.4E-2</v>
      </c>
    </row>
    <row r="154" spans="3:46" x14ac:dyDescent="0.2">
      <c r="C154" s="144" t="s">
        <v>19</v>
      </c>
      <c r="D154" s="144" t="s">
        <v>11</v>
      </c>
      <c r="E154" s="145" t="s">
        <v>292</v>
      </c>
      <c r="F154" s="15">
        <v>897245</v>
      </c>
      <c r="G154" s="16">
        <v>1.6E-2</v>
      </c>
      <c r="H154" s="17">
        <v>169010</v>
      </c>
      <c r="I154" s="16">
        <v>-6.0000000000000001E-3</v>
      </c>
      <c r="J154" s="17">
        <v>340430</v>
      </c>
      <c r="K154" s="16">
        <v>-6.0000000000000001E-3</v>
      </c>
      <c r="L154" s="18">
        <v>5.31</v>
      </c>
      <c r="M154" s="16">
        <v>2.1999999999999999E-2</v>
      </c>
      <c r="N154" s="18">
        <v>2.64</v>
      </c>
      <c r="O154" s="16">
        <v>2.1999999999999999E-2</v>
      </c>
      <c r="P154" s="15">
        <v>2818174</v>
      </c>
      <c r="Q154" s="16">
        <v>5.2999999999999999E-2</v>
      </c>
      <c r="R154" s="17">
        <v>534786</v>
      </c>
      <c r="S154" s="16">
        <v>0.05</v>
      </c>
      <c r="T154" s="17">
        <v>1081686</v>
      </c>
      <c r="U154" s="16">
        <v>4.5999999999999999E-2</v>
      </c>
      <c r="V154" s="18">
        <v>5.27</v>
      </c>
      <c r="W154" s="16">
        <v>3.0000000000000001E-3</v>
      </c>
      <c r="X154" s="18">
        <v>2.61</v>
      </c>
      <c r="Y154" s="16">
        <v>7.0000000000000001E-3</v>
      </c>
      <c r="Z154" s="15">
        <v>5597975</v>
      </c>
      <c r="AA154" s="16">
        <v>5.6000000000000001E-2</v>
      </c>
      <c r="AB154" s="17">
        <v>1063557</v>
      </c>
      <c r="AC154" s="16">
        <v>0.06</v>
      </c>
      <c r="AD154" s="17">
        <v>2160963</v>
      </c>
      <c r="AE154" s="16">
        <v>0.06</v>
      </c>
      <c r="AF154" s="18">
        <v>5.26</v>
      </c>
      <c r="AG154" s="16">
        <v>-5.0000000000000001E-3</v>
      </c>
      <c r="AH154" s="18">
        <v>2.59</v>
      </c>
      <c r="AI154" s="16">
        <v>-4.0000000000000001E-3</v>
      </c>
      <c r="AJ154" s="15">
        <v>11709865</v>
      </c>
      <c r="AK154" s="16">
        <v>7.4999999999999997E-2</v>
      </c>
      <c r="AL154" s="17">
        <v>2235717</v>
      </c>
      <c r="AM154" s="16">
        <v>9.6000000000000002E-2</v>
      </c>
      <c r="AN154" s="17">
        <v>4494825</v>
      </c>
      <c r="AO154" s="16">
        <v>9.0999999999999998E-2</v>
      </c>
      <c r="AP154" s="18">
        <v>5.24</v>
      </c>
      <c r="AQ154" s="16">
        <v>-1.9E-2</v>
      </c>
      <c r="AR154" s="18">
        <v>2.61</v>
      </c>
      <c r="AS154" s="16">
        <v>-1.4999999999999999E-2</v>
      </c>
      <c r="AT154" s="22">
        <v>-1.4999999999999999E-2</v>
      </c>
    </row>
    <row r="155" spans="3:46" x14ac:dyDescent="0.2">
      <c r="C155" s="144" t="s">
        <v>19</v>
      </c>
      <c r="D155" s="144" t="s">
        <v>11</v>
      </c>
      <c r="E155" s="145" t="s">
        <v>293</v>
      </c>
      <c r="F155" s="15">
        <v>84066</v>
      </c>
      <c r="G155" s="16">
        <v>0.14000000000000001</v>
      </c>
      <c r="H155" s="17">
        <v>19235</v>
      </c>
      <c r="I155" s="16">
        <v>0.26600000000000001</v>
      </c>
      <c r="J155" s="17">
        <v>33092</v>
      </c>
      <c r="K155" s="16">
        <v>0.253</v>
      </c>
      <c r="L155" s="18">
        <v>4.37</v>
      </c>
      <c r="M155" s="16">
        <v>-0.1</v>
      </c>
      <c r="N155" s="18">
        <v>2.54</v>
      </c>
      <c r="O155" s="16">
        <v>-9.0999999999999998E-2</v>
      </c>
      <c r="P155" s="15">
        <v>272871</v>
      </c>
      <c r="Q155" s="16">
        <v>0.22700000000000001</v>
      </c>
      <c r="R155" s="17">
        <v>60503</v>
      </c>
      <c r="S155" s="16">
        <v>0.26100000000000001</v>
      </c>
      <c r="T155" s="17">
        <v>106834</v>
      </c>
      <c r="U155" s="16">
        <v>0.22600000000000001</v>
      </c>
      <c r="V155" s="18">
        <v>4.51</v>
      </c>
      <c r="W155" s="16">
        <v>-2.7E-2</v>
      </c>
      <c r="X155" s="18">
        <v>2.5499999999999998</v>
      </c>
      <c r="Y155" s="16">
        <v>1E-3</v>
      </c>
      <c r="Z155" s="15">
        <v>548652</v>
      </c>
      <c r="AA155" s="16">
        <v>0.222</v>
      </c>
      <c r="AB155" s="17">
        <v>116602</v>
      </c>
      <c r="AC155" s="16">
        <v>0.16600000000000001</v>
      </c>
      <c r="AD155" s="17">
        <v>206614</v>
      </c>
      <c r="AE155" s="16">
        <v>0.123</v>
      </c>
      <c r="AF155" s="18">
        <v>4.71</v>
      </c>
      <c r="AG155" s="16">
        <v>4.8000000000000001E-2</v>
      </c>
      <c r="AH155" s="18">
        <v>2.66</v>
      </c>
      <c r="AI155" s="16">
        <v>8.7999999999999995E-2</v>
      </c>
      <c r="AJ155" s="15">
        <v>1096937</v>
      </c>
      <c r="AK155" s="16">
        <v>0.251</v>
      </c>
      <c r="AL155" s="17">
        <v>225088</v>
      </c>
      <c r="AM155" s="16">
        <v>0.11799999999999999</v>
      </c>
      <c r="AN155" s="17">
        <v>390532</v>
      </c>
      <c r="AO155" s="16">
        <v>4.8000000000000001E-2</v>
      </c>
      <c r="AP155" s="18">
        <v>4.87</v>
      </c>
      <c r="AQ155" s="16">
        <v>0.11899999999999999</v>
      </c>
      <c r="AR155" s="18">
        <v>2.81</v>
      </c>
      <c r="AS155" s="16">
        <v>0.193</v>
      </c>
      <c r="AT155" s="22">
        <v>0.193</v>
      </c>
    </row>
    <row r="156" spans="3:46" x14ac:dyDescent="0.2">
      <c r="C156" s="144" t="s">
        <v>19</v>
      </c>
      <c r="D156" s="144" t="s">
        <v>11</v>
      </c>
      <c r="E156" s="145" t="s">
        <v>294</v>
      </c>
      <c r="F156" s="15">
        <v>632868</v>
      </c>
      <c r="G156" s="16">
        <v>1E-3</v>
      </c>
      <c r="H156" s="17">
        <v>140619</v>
      </c>
      <c r="I156" s="16">
        <v>-0.03</v>
      </c>
      <c r="J156" s="17">
        <v>271609</v>
      </c>
      <c r="K156" s="16">
        <v>-4.8000000000000001E-2</v>
      </c>
      <c r="L156" s="18">
        <v>4.5</v>
      </c>
      <c r="M156" s="16">
        <v>3.2000000000000001E-2</v>
      </c>
      <c r="N156" s="18">
        <v>2.33</v>
      </c>
      <c r="O156" s="16">
        <v>5.1999999999999998E-2</v>
      </c>
      <c r="P156" s="15">
        <v>1993286</v>
      </c>
      <c r="Q156" s="16">
        <v>6.0999999999999999E-2</v>
      </c>
      <c r="R156" s="17">
        <v>427196</v>
      </c>
      <c r="S156" s="16">
        <v>0.06</v>
      </c>
      <c r="T156" s="17">
        <v>828289</v>
      </c>
      <c r="U156" s="16">
        <v>3.9E-2</v>
      </c>
      <c r="V156" s="18">
        <v>4.67</v>
      </c>
      <c r="W156" s="16">
        <v>1E-3</v>
      </c>
      <c r="X156" s="18">
        <v>2.41</v>
      </c>
      <c r="Y156" s="16">
        <v>2.1000000000000001E-2</v>
      </c>
      <c r="Z156" s="15">
        <v>3933354</v>
      </c>
      <c r="AA156" s="16">
        <v>0.108</v>
      </c>
      <c r="AB156" s="17">
        <v>841345</v>
      </c>
      <c r="AC156" s="16">
        <v>0.13200000000000001</v>
      </c>
      <c r="AD156" s="17">
        <v>1636828</v>
      </c>
      <c r="AE156" s="16">
        <v>0.107</v>
      </c>
      <c r="AF156" s="18">
        <v>4.68</v>
      </c>
      <c r="AG156" s="16">
        <v>-2.1999999999999999E-2</v>
      </c>
      <c r="AH156" s="18">
        <v>2.4</v>
      </c>
      <c r="AI156" s="16">
        <v>0</v>
      </c>
      <c r="AJ156" s="15">
        <v>8038155</v>
      </c>
      <c r="AK156" s="16">
        <v>0.15</v>
      </c>
      <c r="AL156" s="17">
        <v>1712577</v>
      </c>
      <c r="AM156" s="16">
        <v>0.17199999999999999</v>
      </c>
      <c r="AN156" s="17">
        <v>3331372</v>
      </c>
      <c r="AO156" s="16">
        <v>0.13400000000000001</v>
      </c>
      <c r="AP156" s="18">
        <v>4.6900000000000004</v>
      </c>
      <c r="AQ156" s="16">
        <v>-1.9E-2</v>
      </c>
      <c r="AR156" s="18">
        <v>2.41</v>
      </c>
      <c r="AS156" s="16">
        <v>1.4999999999999999E-2</v>
      </c>
      <c r="AT156" s="22">
        <v>1.4999999999999999E-2</v>
      </c>
    </row>
    <row r="157" spans="3:46" x14ac:dyDescent="0.2">
      <c r="C157" s="144" t="s">
        <v>19</v>
      </c>
      <c r="D157" s="144" t="s">
        <v>11</v>
      </c>
      <c r="E157" s="145" t="s">
        <v>295</v>
      </c>
      <c r="F157" s="15">
        <v>257532</v>
      </c>
      <c r="G157" s="16">
        <v>0.214</v>
      </c>
      <c r="H157" s="17">
        <v>66058</v>
      </c>
      <c r="I157" s="16">
        <v>0.27</v>
      </c>
      <c r="J157" s="17">
        <v>129052</v>
      </c>
      <c r="K157" s="16">
        <v>0.28399999999999997</v>
      </c>
      <c r="L157" s="18">
        <v>3.9</v>
      </c>
      <c r="M157" s="16">
        <v>-4.3999999999999997E-2</v>
      </c>
      <c r="N157" s="18">
        <v>2</v>
      </c>
      <c r="O157" s="16">
        <v>-5.5E-2</v>
      </c>
      <c r="P157" s="15">
        <v>795472</v>
      </c>
      <c r="Q157" s="16">
        <v>0.32300000000000001</v>
      </c>
      <c r="R157" s="17">
        <v>202135</v>
      </c>
      <c r="S157" s="16">
        <v>0.378</v>
      </c>
      <c r="T157" s="17">
        <v>398398</v>
      </c>
      <c r="U157" s="16">
        <v>0.38400000000000001</v>
      </c>
      <c r="V157" s="18">
        <v>3.94</v>
      </c>
      <c r="W157" s="16">
        <v>-0.04</v>
      </c>
      <c r="X157" s="18">
        <v>2</v>
      </c>
      <c r="Y157" s="16">
        <v>-4.3999999999999997E-2</v>
      </c>
      <c r="Z157" s="15">
        <v>1478994</v>
      </c>
      <c r="AA157" s="16">
        <v>0.36099999999999999</v>
      </c>
      <c r="AB157" s="17">
        <v>362097</v>
      </c>
      <c r="AC157" s="16">
        <v>0.38400000000000001</v>
      </c>
      <c r="AD157" s="17">
        <v>715390</v>
      </c>
      <c r="AE157" s="16">
        <v>0.38300000000000001</v>
      </c>
      <c r="AF157" s="18">
        <v>4.08</v>
      </c>
      <c r="AG157" s="16">
        <v>-1.7000000000000001E-2</v>
      </c>
      <c r="AH157" s="18">
        <v>2.0699999999999998</v>
      </c>
      <c r="AI157" s="16">
        <v>-1.6E-2</v>
      </c>
      <c r="AJ157" s="15">
        <v>2924238</v>
      </c>
      <c r="AK157" s="16">
        <v>0.307</v>
      </c>
      <c r="AL157" s="17">
        <v>724320</v>
      </c>
      <c r="AM157" s="16">
        <v>0.36799999999999999</v>
      </c>
      <c r="AN157" s="17">
        <v>1410482</v>
      </c>
      <c r="AO157" s="16">
        <v>0.34399999999999997</v>
      </c>
      <c r="AP157" s="18">
        <v>4.04</v>
      </c>
      <c r="AQ157" s="16">
        <v>-4.3999999999999997E-2</v>
      </c>
      <c r="AR157" s="18">
        <v>2.0699999999999998</v>
      </c>
      <c r="AS157" s="16">
        <v>-2.7E-2</v>
      </c>
      <c r="AT157" s="22">
        <v>-2.7E-2</v>
      </c>
    </row>
    <row r="158" spans="3:46" x14ac:dyDescent="0.2">
      <c r="C158" s="144" t="s">
        <v>19</v>
      </c>
      <c r="D158" s="144" t="s">
        <v>11</v>
      </c>
      <c r="E158" s="145" t="s">
        <v>296</v>
      </c>
      <c r="F158" s="15">
        <v>288801</v>
      </c>
      <c r="G158" s="16">
        <v>-6.3E-2</v>
      </c>
      <c r="H158" s="17">
        <v>71077</v>
      </c>
      <c r="I158" s="16">
        <v>-0.122</v>
      </c>
      <c r="J158" s="17">
        <v>134010</v>
      </c>
      <c r="K158" s="16">
        <v>-0.126</v>
      </c>
      <c r="L158" s="18">
        <v>4.0599999999999996</v>
      </c>
      <c r="M158" s="16">
        <v>6.7000000000000004E-2</v>
      </c>
      <c r="N158" s="18">
        <v>2.16</v>
      </c>
      <c r="O158" s="16">
        <v>7.1999999999999995E-2</v>
      </c>
      <c r="P158" s="15">
        <v>902692</v>
      </c>
      <c r="Q158" s="16">
        <v>3.3000000000000002E-2</v>
      </c>
      <c r="R158" s="17">
        <v>218798</v>
      </c>
      <c r="S158" s="16">
        <v>-1.7999999999999999E-2</v>
      </c>
      <c r="T158" s="17">
        <v>418956</v>
      </c>
      <c r="U158" s="16">
        <v>-3.1E-2</v>
      </c>
      <c r="V158" s="18">
        <v>4.13</v>
      </c>
      <c r="W158" s="16">
        <v>5.1999999999999998E-2</v>
      </c>
      <c r="X158" s="18">
        <v>2.15</v>
      </c>
      <c r="Y158" s="16">
        <v>6.6000000000000003E-2</v>
      </c>
      <c r="Z158" s="15">
        <v>1733215</v>
      </c>
      <c r="AA158" s="16">
        <v>8.5999999999999993E-2</v>
      </c>
      <c r="AB158" s="17">
        <v>407454</v>
      </c>
      <c r="AC158" s="16">
        <v>4.2000000000000003E-2</v>
      </c>
      <c r="AD158" s="17">
        <v>784335</v>
      </c>
      <c r="AE158" s="16">
        <v>2.9000000000000001E-2</v>
      </c>
      <c r="AF158" s="18">
        <v>4.25</v>
      </c>
      <c r="AG158" s="16">
        <v>4.2000000000000003E-2</v>
      </c>
      <c r="AH158" s="18">
        <v>2.21</v>
      </c>
      <c r="AI158" s="16">
        <v>5.5E-2</v>
      </c>
      <c r="AJ158" s="15">
        <v>3517048</v>
      </c>
      <c r="AK158" s="16">
        <v>0.108</v>
      </c>
      <c r="AL158" s="17">
        <v>835000</v>
      </c>
      <c r="AM158" s="16">
        <v>0.105</v>
      </c>
      <c r="AN158" s="17">
        <v>1565132</v>
      </c>
      <c r="AO158" s="16">
        <v>7.5999999999999998E-2</v>
      </c>
      <c r="AP158" s="18">
        <v>4.21</v>
      </c>
      <c r="AQ158" s="16">
        <v>2E-3</v>
      </c>
      <c r="AR158" s="18">
        <v>2.25</v>
      </c>
      <c r="AS158" s="16">
        <v>2.9000000000000001E-2</v>
      </c>
      <c r="AT158" s="22">
        <v>2.9000000000000001E-2</v>
      </c>
    </row>
    <row r="159" spans="3:46" x14ac:dyDescent="0.2">
      <c r="C159" s="144" t="s">
        <v>19</v>
      </c>
      <c r="D159" s="144" t="s">
        <v>11</v>
      </c>
      <c r="E159" s="145" t="s">
        <v>297</v>
      </c>
      <c r="F159" s="15">
        <v>140879</v>
      </c>
      <c r="G159" s="16">
        <v>0.129</v>
      </c>
      <c r="H159" s="17">
        <v>29762</v>
      </c>
      <c r="I159" s="16">
        <v>0.23599999999999999</v>
      </c>
      <c r="J159" s="17">
        <v>54072</v>
      </c>
      <c r="K159" s="16">
        <v>0.20300000000000001</v>
      </c>
      <c r="L159" s="18">
        <v>4.7300000000000004</v>
      </c>
      <c r="M159" s="16">
        <v>-8.6999999999999994E-2</v>
      </c>
      <c r="N159" s="18">
        <v>2.61</v>
      </c>
      <c r="O159" s="16">
        <v>-6.2E-2</v>
      </c>
      <c r="P159" s="15">
        <v>454684</v>
      </c>
      <c r="Q159" s="16">
        <v>0.14899999999999999</v>
      </c>
      <c r="R159" s="17">
        <v>94069</v>
      </c>
      <c r="S159" s="16">
        <v>0.19800000000000001</v>
      </c>
      <c r="T159" s="17">
        <v>174486</v>
      </c>
      <c r="U159" s="16">
        <v>0.154</v>
      </c>
      <c r="V159" s="18">
        <v>4.83</v>
      </c>
      <c r="W159" s="16">
        <v>-4.1000000000000002E-2</v>
      </c>
      <c r="X159" s="18">
        <v>2.61</v>
      </c>
      <c r="Y159" s="16">
        <v>-4.0000000000000001E-3</v>
      </c>
      <c r="Z159" s="15">
        <v>912681</v>
      </c>
      <c r="AA159" s="16">
        <v>0.16200000000000001</v>
      </c>
      <c r="AB159" s="17">
        <v>186420</v>
      </c>
      <c r="AC159" s="16">
        <v>0.17899999999999999</v>
      </c>
      <c r="AD159" s="17">
        <v>348284</v>
      </c>
      <c r="AE159" s="16">
        <v>0.13700000000000001</v>
      </c>
      <c r="AF159" s="18">
        <v>4.9000000000000004</v>
      </c>
      <c r="AG159" s="16">
        <v>-1.4999999999999999E-2</v>
      </c>
      <c r="AH159" s="18">
        <v>2.62</v>
      </c>
      <c r="AI159" s="16">
        <v>2.1999999999999999E-2</v>
      </c>
      <c r="AJ159" s="15">
        <v>1831143</v>
      </c>
      <c r="AK159" s="16">
        <v>0.19700000000000001</v>
      </c>
      <c r="AL159" s="17">
        <v>361879</v>
      </c>
      <c r="AM159" s="16">
        <v>0.154</v>
      </c>
      <c r="AN159" s="17">
        <v>667833</v>
      </c>
      <c r="AO159" s="16">
        <v>9.4E-2</v>
      </c>
      <c r="AP159" s="18">
        <v>5.0599999999999996</v>
      </c>
      <c r="AQ159" s="16">
        <v>3.6999999999999998E-2</v>
      </c>
      <c r="AR159" s="18">
        <v>2.74</v>
      </c>
      <c r="AS159" s="16">
        <v>9.5000000000000001E-2</v>
      </c>
      <c r="AT159" s="22">
        <v>9.5000000000000001E-2</v>
      </c>
    </row>
    <row r="160" spans="3:46" x14ac:dyDescent="0.2">
      <c r="C160" s="144" t="s">
        <v>19</v>
      </c>
      <c r="D160" s="144" t="s">
        <v>11</v>
      </c>
      <c r="E160" s="145" t="s">
        <v>298</v>
      </c>
      <c r="F160" s="15">
        <v>230756</v>
      </c>
      <c r="G160" s="16">
        <v>0.13200000000000001</v>
      </c>
      <c r="H160" s="17">
        <v>52916</v>
      </c>
      <c r="I160" s="16">
        <v>0.19900000000000001</v>
      </c>
      <c r="J160" s="17">
        <v>83112</v>
      </c>
      <c r="K160" s="16">
        <v>0.107</v>
      </c>
      <c r="L160" s="18">
        <v>4.3600000000000003</v>
      </c>
      <c r="M160" s="16">
        <v>-5.6000000000000001E-2</v>
      </c>
      <c r="N160" s="18">
        <v>2.78</v>
      </c>
      <c r="O160" s="16">
        <v>2.1999999999999999E-2</v>
      </c>
      <c r="P160" s="15">
        <v>712239</v>
      </c>
      <c r="Q160" s="16">
        <v>0.113</v>
      </c>
      <c r="R160" s="17">
        <v>157934</v>
      </c>
      <c r="S160" s="16">
        <v>0.22500000000000001</v>
      </c>
      <c r="T160" s="17">
        <v>255280</v>
      </c>
      <c r="U160" s="16">
        <v>0.12</v>
      </c>
      <c r="V160" s="18">
        <v>4.51</v>
      </c>
      <c r="W160" s="16">
        <v>-9.0999999999999998E-2</v>
      </c>
      <c r="X160" s="18">
        <v>2.79</v>
      </c>
      <c r="Y160" s="16">
        <v>-6.0000000000000001E-3</v>
      </c>
      <c r="Z160" s="15">
        <v>1404064</v>
      </c>
      <c r="AA160" s="16">
        <v>0.11799999999999999</v>
      </c>
      <c r="AB160" s="17">
        <v>305995</v>
      </c>
      <c r="AC160" s="16">
        <v>0.24</v>
      </c>
      <c r="AD160" s="17">
        <v>507213</v>
      </c>
      <c r="AE160" s="16">
        <v>0.126</v>
      </c>
      <c r="AF160" s="18">
        <v>4.59</v>
      </c>
      <c r="AG160" s="16">
        <v>-9.9000000000000005E-2</v>
      </c>
      <c r="AH160" s="18">
        <v>2.77</v>
      </c>
      <c r="AI160" s="16">
        <v>-7.0000000000000001E-3</v>
      </c>
      <c r="AJ160" s="15">
        <v>2905590</v>
      </c>
      <c r="AK160" s="16">
        <v>0.22</v>
      </c>
      <c r="AL160" s="17">
        <v>635287</v>
      </c>
      <c r="AM160" s="16">
        <v>0.36499999999999999</v>
      </c>
      <c r="AN160" s="17">
        <v>1043460</v>
      </c>
      <c r="AO160" s="16">
        <v>0.20100000000000001</v>
      </c>
      <c r="AP160" s="18">
        <v>4.57</v>
      </c>
      <c r="AQ160" s="16">
        <v>-0.106</v>
      </c>
      <c r="AR160" s="18">
        <v>2.78</v>
      </c>
      <c r="AS160" s="16">
        <v>1.6E-2</v>
      </c>
      <c r="AT160" s="22">
        <v>1.6E-2</v>
      </c>
    </row>
    <row r="161" spans="3:46" x14ac:dyDescent="0.2">
      <c r="C161" s="144" t="s">
        <v>19</v>
      </c>
      <c r="D161" s="144" t="s">
        <v>11</v>
      </c>
      <c r="E161" s="145" t="s">
        <v>299</v>
      </c>
      <c r="F161" s="15">
        <v>1208233</v>
      </c>
      <c r="G161" s="16">
        <v>-1.7999999999999999E-2</v>
      </c>
      <c r="H161" s="17">
        <v>345092</v>
      </c>
      <c r="I161" s="16">
        <v>0.16800000000000001</v>
      </c>
      <c r="J161" s="17">
        <v>454459</v>
      </c>
      <c r="K161" s="16">
        <v>-3.9E-2</v>
      </c>
      <c r="L161" s="18">
        <v>3.5</v>
      </c>
      <c r="M161" s="16">
        <v>-0.159</v>
      </c>
      <c r="N161" s="18">
        <v>2.66</v>
      </c>
      <c r="O161" s="16">
        <v>2.1999999999999999E-2</v>
      </c>
      <c r="P161" s="15">
        <v>4023194</v>
      </c>
      <c r="Q161" s="16">
        <v>-4.1000000000000002E-2</v>
      </c>
      <c r="R161" s="17">
        <v>1145647</v>
      </c>
      <c r="S161" s="16">
        <v>0.123</v>
      </c>
      <c r="T161" s="17">
        <v>1467358</v>
      </c>
      <c r="U161" s="16">
        <v>-7.0000000000000007E-2</v>
      </c>
      <c r="V161" s="18">
        <v>3.51</v>
      </c>
      <c r="W161" s="16">
        <v>-0.14599999999999999</v>
      </c>
      <c r="X161" s="18">
        <v>2.74</v>
      </c>
      <c r="Y161" s="16">
        <v>0.03</v>
      </c>
      <c r="Z161" s="15">
        <v>8381676</v>
      </c>
      <c r="AA161" s="16">
        <v>-3.9E-2</v>
      </c>
      <c r="AB161" s="17">
        <v>2404106</v>
      </c>
      <c r="AC161" s="16">
        <v>0.121</v>
      </c>
      <c r="AD161" s="17">
        <v>3009778</v>
      </c>
      <c r="AE161" s="16">
        <v>-7.1999999999999995E-2</v>
      </c>
      <c r="AF161" s="18">
        <v>3.49</v>
      </c>
      <c r="AG161" s="16">
        <v>-0.14299999999999999</v>
      </c>
      <c r="AH161" s="18">
        <v>2.78</v>
      </c>
      <c r="AI161" s="16">
        <v>3.5000000000000003E-2</v>
      </c>
      <c r="AJ161" s="15">
        <v>16723509</v>
      </c>
      <c r="AK161" s="16">
        <v>-2E-3</v>
      </c>
      <c r="AL161" s="17">
        <v>4573513</v>
      </c>
      <c r="AM161" s="16">
        <v>9.2999999999999999E-2</v>
      </c>
      <c r="AN161" s="17">
        <v>6100752</v>
      </c>
      <c r="AO161" s="16">
        <v>-3.7999999999999999E-2</v>
      </c>
      <c r="AP161" s="18">
        <v>3.66</v>
      </c>
      <c r="AQ161" s="16">
        <v>-8.6999999999999994E-2</v>
      </c>
      <c r="AR161" s="18">
        <v>2.74</v>
      </c>
      <c r="AS161" s="16">
        <v>3.6999999999999998E-2</v>
      </c>
      <c r="AT161" s="22">
        <v>3.6999999999999998E-2</v>
      </c>
    </row>
    <row r="162" spans="3:46" x14ac:dyDescent="0.2">
      <c r="C162" s="144" t="s">
        <v>19</v>
      </c>
      <c r="D162" s="144" t="s">
        <v>11</v>
      </c>
      <c r="E162" s="145" t="s">
        <v>300</v>
      </c>
      <c r="F162" s="15">
        <v>462670</v>
      </c>
      <c r="G162" s="16">
        <v>0.14699999999999999</v>
      </c>
      <c r="H162" s="17">
        <v>109629</v>
      </c>
      <c r="I162" s="16">
        <v>0.17499999999999999</v>
      </c>
      <c r="J162" s="17">
        <v>181020</v>
      </c>
      <c r="K162" s="16">
        <v>0.217</v>
      </c>
      <c r="L162" s="18">
        <v>4.22</v>
      </c>
      <c r="M162" s="16">
        <v>-2.3E-2</v>
      </c>
      <c r="N162" s="18">
        <v>2.56</v>
      </c>
      <c r="O162" s="16">
        <v>-5.7000000000000002E-2</v>
      </c>
      <c r="P162" s="15">
        <v>1433606</v>
      </c>
      <c r="Q162" s="16">
        <v>8.1000000000000003E-2</v>
      </c>
      <c r="R162" s="17">
        <v>333556</v>
      </c>
      <c r="S162" s="16">
        <v>0.125</v>
      </c>
      <c r="T162" s="17">
        <v>543655</v>
      </c>
      <c r="U162" s="16">
        <v>0.13600000000000001</v>
      </c>
      <c r="V162" s="18">
        <v>4.3</v>
      </c>
      <c r="W162" s="16">
        <v>-3.9E-2</v>
      </c>
      <c r="X162" s="18">
        <v>2.64</v>
      </c>
      <c r="Y162" s="16">
        <v>-4.8000000000000001E-2</v>
      </c>
      <c r="Z162" s="15">
        <v>3003808</v>
      </c>
      <c r="AA162" s="16">
        <v>6.3E-2</v>
      </c>
      <c r="AB162" s="17">
        <v>689811</v>
      </c>
      <c r="AC162" s="16">
        <v>0.10100000000000001</v>
      </c>
      <c r="AD162" s="17">
        <v>1120301</v>
      </c>
      <c r="AE162" s="16">
        <v>0.1</v>
      </c>
      <c r="AF162" s="18">
        <v>4.3499999999999996</v>
      </c>
      <c r="AG162" s="16">
        <v>-3.5000000000000003E-2</v>
      </c>
      <c r="AH162" s="18">
        <v>2.68</v>
      </c>
      <c r="AI162" s="16">
        <v>-3.4000000000000002E-2</v>
      </c>
      <c r="AJ162" s="15">
        <v>6064514</v>
      </c>
      <c r="AK162" s="16">
        <v>0.115</v>
      </c>
      <c r="AL162" s="17">
        <v>1396646</v>
      </c>
      <c r="AM162" s="16">
        <v>0.158</v>
      </c>
      <c r="AN162" s="17">
        <v>2248029</v>
      </c>
      <c r="AO162" s="16">
        <v>0.123</v>
      </c>
      <c r="AP162" s="18">
        <v>4.34</v>
      </c>
      <c r="AQ162" s="16">
        <v>-3.6999999999999998E-2</v>
      </c>
      <c r="AR162" s="18">
        <v>2.7</v>
      </c>
      <c r="AS162" s="16">
        <v>-7.0000000000000001E-3</v>
      </c>
      <c r="AT162" s="22">
        <v>-7.0000000000000001E-3</v>
      </c>
    </row>
    <row r="163" spans="3:46" x14ac:dyDescent="0.2">
      <c r="C163" s="144" t="s">
        <v>19</v>
      </c>
      <c r="D163" s="144" t="s">
        <v>11</v>
      </c>
      <c r="E163" s="145" t="s">
        <v>301</v>
      </c>
      <c r="F163" s="15">
        <v>72834</v>
      </c>
      <c r="G163" s="16">
        <v>0.27800000000000002</v>
      </c>
      <c r="H163" s="17">
        <v>14097</v>
      </c>
      <c r="I163" s="16">
        <v>0.23499999999999999</v>
      </c>
      <c r="J163" s="17">
        <v>25079</v>
      </c>
      <c r="K163" s="16">
        <v>0.27400000000000002</v>
      </c>
      <c r="L163" s="18">
        <v>5.17</v>
      </c>
      <c r="M163" s="16">
        <v>3.4000000000000002E-2</v>
      </c>
      <c r="N163" s="18">
        <v>2.9</v>
      </c>
      <c r="O163" s="16">
        <v>3.0000000000000001E-3</v>
      </c>
      <c r="P163" s="15">
        <v>239896</v>
      </c>
      <c r="Q163" s="16">
        <v>0.36499999999999999</v>
      </c>
      <c r="R163" s="17">
        <v>44958</v>
      </c>
      <c r="S163" s="16">
        <v>0.313</v>
      </c>
      <c r="T163" s="17">
        <v>83332</v>
      </c>
      <c r="U163" s="16">
        <v>0.34699999999999998</v>
      </c>
      <c r="V163" s="18">
        <v>5.34</v>
      </c>
      <c r="W163" s="16">
        <v>0.04</v>
      </c>
      <c r="X163" s="18">
        <v>2.88</v>
      </c>
      <c r="Y163" s="16">
        <v>1.2999999999999999E-2</v>
      </c>
      <c r="Z163" s="15">
        <v>483041</v>
      </c>
      <c r="AA163" s="16">
        <v>0.33100000000000002</v>
      </c>
      <c r="AB163" s="17">
        <v>88959</v>
      </c>
      <c r="AC163" s="16">
        <v>0.25</v>
      </c>
      <c r="AD163" s="17">
        <v>166917</v>
      </c>
      <c r="AE163" s="16">
        <v>0.29099999999999998</v>
      </c>
      <c r="AF163" s="18">
        <v>5.43</v>
      </c>
      <c r="AG163" s="16">
        <v>6.5000000000000002E-2</v>
      </c>
      <c r="AH163" s="18">
        <v>2.89</v>
      </c>
      <c r="AI163" s="16">
        <v>3.1E-2</v>
      </c>
      <c r="AJ163" s="15">
        <v>947858</v>
      </c>
      <c r="AK163" s="16">
        <v>0.31</v>
      </c>
      <c r="AL163" s="17">
        <v>181755</v>
      </c>
      <c r="AM163" s="16">
        <v>0.27600000000000002</v>
      </c>
      <c r="AN163" s="17">
        <v>327969</v>
      </c>
      <c r="AO163" s="16">
        <v>0.27400000000000002</v>
      </c>
      <c r="AP163" s="18">
        <v>5.22</v>
      </c>
      <c r="AQ163" s="16">
        <v>2.7E-2</v>
      </c>
      <c r="AR163" s="18">
        <v>2.89</v>
      </c>
      <c r="AS163" s="16">
        <v>2.8000000000000001E-2</v>
      </c>
      <c r="AT163" s="22">
        <v>2.8000000000000001E-2</v>
      </c>
    </row>
    <row r="164" spans="3:46" x14ac:dyDescent="0.2">
      <c r="C164" s="144" t="s">
        <v>19</v>
      </c>
      <c r="D164" s="144" t="s">
        <v>11</v>
      </c>
      <c r="E164" s="145" t="s">
        <v>302</v>
      </c>
      <c r="F164" s="15">
        <v>386894</v>
      </c>
      <c r="G164" s="16">
        <v>-1.2999999999999999E-2</v>
      </c>
      <c r="H164" s="17">
        <v>87276</v>
      </c>
      <c r="I164" s="16">
        <v>-5.5E-2</v>
      </c>
      <c r="J164" s="17">
        <v>164579</v>
      </c>
      <c r="K164" s="16">
        <v>-6.7000000000000004E-2</v>
      </c>
      <c r="L164" s="18">
        <v>4.43</v>
      </c>
      <c r="M164" s="16">
        <v>4.4999999999999998E-2</v>
      </c>
      <c r="N164" s="18">
        <v>2.35</v>
      </c>
      <c r="O164" s="16">
        <v>5.8000000000000003E-2</v>
      </c>
      <c r="P164" s="15">
        <v>1215651</v>
      </c>
      <c r="Q164" s="16">
        <v>0.05</v>
      </c>
      <c r="R164" s="17">
        <v>266151</v>
      </c>
      <c r="S164" s="16">
        <v>5.0999999999999997E-2</v>
      </c>
      <c r="T164" s="17">
        <v>499828</v>
      </c>
      <c r="U164" s="16">
        <v>2.3E-2</v>
      </c>
      <c r="V164" s="18">
        <v>4.57</v>
      </c>
      <c r="W164" s="16">
        <v>-2E-3</v>
      </c>
      <c r="X164" s="18">
        <v>2.4300000000000002</v>
      </c>
      <c r="Y164" s="16">
        <v>2.5999999999999999E-2</v>
      </c>
      <c r="Z164" s="15">
        <v>2431717</v>
      </c>
      <c r="AA164" s="16">
        <v>9.4E-2</v>
      </c>
      <c r="AB164" s="17">
        <v>532747</v>
      </c>
      <c r="AC164" s="16">
        <v>0.129</v>
      </c>
      <c r="AD164" s="17">
        <v>1000916</v>
      </c>
      <c r="AE164" s="16">
        <v>8.7999999999999995E-2</v>
      </c>
      <c r="AF164" s="18">
        <v>4.5599999999999996</v>
      </c>
      <c r="AG164" s="16">
        <v>-3.2000000000000001E-2</v>
      </c>
      <c r="AH164" s="18">
        <v>2.4300000000000002</v>
      </c>
      <c r="AI164" s="16">
        <v>5.0000000000000001E-3</v>
      </c>
      <c r="AJ164" s="15">
        <v>4955734</v>
      </c>
      <c r="AK164" s="16">
        <v>0.14799999999999999</v>
      </c>
      <c r="AL164" s="17">
        <v>1087666</v>
      </c>
      <c r="AM164" s="16">
        <v>0.189</v>
      </c>
      <c r="AN164" s="17">
        <v>2042607</v>
      </c>
      <c r="AO164" s="16">
        <v>0.124</v>
      </c>
      <c r="AP164" s="18">
        <v>4.5599999999999996</v>
      </c>
      <c r="AQ164" s="16">
        <v>-3.4000000000000002E-2</v>
      </c>
      <c r="AR164" s="18">
        <v>2.4300000000000002</v>
      </c>
      <c r="AS164" s="16">
        <v>2.1000000000000001E-2</v>
      </c>
      <c r="AT164" s="22">
        <v>2.1000000000000001E-2</v>
      </c>
    </row>
    <row r="165" spans="3:46" x14ac:dyDescent="0.2">
      <c r="C165" s="144" t="s">
        <v>19</v>
      </c>
      <c r="D165" s="144" t="s">
        <v>11</v>
      </c>
      <c r="E165" s="145" t="s">
        <v>303</v>
      </c>
      <c r="F165" s="15">
        <v>142933</v>
      </c>
      <c r="G165" s="16">
        <v>0.129</v>
      </c>
      <c r="H165" s="17">
        <v>34931</v>
      </c>
      <c r="I165" s="16">
        <v>7.6999999999999999E-2</v>
      </c>
      <c r="J165" s="17">
        <v>57350</v>
      </c>
      <c r="K165" s="16">
        <v>6.3E-2</v>
      </c>
      <c r="L165" s="18">
        <v>4.09</v>
      </c>
      <c r="M165" s="16">
        <v>4.8000000000000001E-2</v>
      </c>
      <c r="N165" s="18">
        <v>2.4900000000000002</v>
      </c>
      <c r="O165" s="16">
        <v>6.3E-2</v>
      </c>
      <c r="P165" s="15">
        <v>454797</v>
      </c>
      <c r="Q165" s="16">
        <v>0.158</v>
      </c>
      <c r="R165" s="17">
        <v>105511</v>
      </c>
      <c r="S165" s="16">
        <v>9.8000000000000004E-2</v>
      </c>
      <c r="T165" s="17">
        <v>176760</v>
      </c>
      <c r="U165" s="16">
        <v>7.4999999999999997E-2</v>
      </c>
      <c r="V165" s="18">
        <v>4.3099999999999996</v>
      </c>
      <c r="W165" s="16">
        <v>5.5E-2</v>
      </c>
      <c r="X165" s="18">
        <v>2.57</v>
      </c>
      <c r="Y165" s="16">
        <v>7.6999999999999999E-2</v>
      </c>
      <c r="Z165" s="15">
        <v>938184</v>
      </c>
      <c r="AA165" s="16">
        <v>0.18</v>
      </c>
      <c r="AB165" s="17">
        <v>209206</v>
      </c>
      <c r="AC165" s="16">
        <v>9.5000000000000001E-2</v>
      </c>
      <c r="AD165" s="17">
        <v>354576</v>
      </c>
      <c r="AE165" s="16">
        <v>7.2999999999999995E-2</v>
      </c>
      <c r="AF165" s="18">
        <v>4.4800000000000004</v>
      </c>
      <c r="AG165" s="16">
        <v>7.6999999999999999E-2</v>
      </c>
      <c r="AH165" s="18">
        <v>2.65</v>
      </c>
      <c r="AI165" s="16">
        <v>9.9000000000000005E-2</v>
      </c>
      <c r="AJ165" s="15">
        <v>1904372</v>
      </c>
      <c r="AK165" s="16">
        <v>0.223</v>
      </c>
      <c r="AL165" s="17">
        <v>438390</v>
      </c>
      <c r="AM165" s="16">
        <v>0.155</v>
      </c>
      <c r="AN165" s="17">
        <v>730605</v>
      </c>
      <c r="AO165" s="16">
        <v>0.104</v>
      </c>
      <c r="AP165" s="18">
        <v>4.34</v>
      </c>
      <c r="AQ165" s="16">
        <v>5.8999999999999997E-2</v>
      </c>
      <c r="AR165" s="18">
        <v>2.61</v>
      </c>
      <c r="AS165" s="16">
        <v>0.108</v>
      </c>
      <c r="AT165" s="22">
        <v>0.108</v>
      </c>
    </row>
    <row r="166" spans="3:46" x14ac:dyDescent="0.2">
      <c r="C166" s="144" t="s">
        <v>19</v>
      </c>
      <c r="D166" s="144" t="s">
        <v>11</v>
      </c>
      <c r="E166" s="145" t="s">
        <v>304</v>
      </c>
      <c r="F166" s="15">
        <v>514554</v>
      </c>
      <c r="G166" s="16">
        <v>-1.4E-2</v>
      </c>
      <c r="H166" s="17">
        <v>132224</v>
      </c>
      <c r="I166" s="16">
        <v>5.7000000000000002E-2</v>
      </c>
      <c r="J166" s="17">
        <v>208069</v>
      </c>
      <c r="K166" s="16">
        <v>-3.9E-2</v>
      </c>
      <c r="L166" s="18">
        <v>3.89</v>
      </c>
      <c r="M166" s="16">
        <v>-6.7000000000000004E-2</v>
      </c>
      <c r="N166" s="18">
        <v>2.4700000000000002</v>
      </c>
      <c r="O166" s="16">
        <v>2.5999999999999999E-2</v>
      </c>
      <c r="P166" s="15">
        <v>1644079</v>
      </c>
      <c r="Q166" s="16">
        <v>-5.5E-2</v>
      </c>
      <c r="R166" s="17">
        <v>412937</v>
      </c>
      <c r="S166" s="16">
        <v>-6.0000000000000001E-3</v>
      </c>
      <c r="T166" s="17">
        <v>648548</v>
      </c>
      <c r="U166" s="16">
        <v>-8.1000000000000003E-2</v>
      </c>
      <c r="V166" s="18">
        <v>3.98</v>
      </c>
      <c r="W166" s="16">
        <v>-0.05</v>
      </c>
      <c r="X166" s="18">
        <v>2.54</v>
      </c>
      <c r="Y166" s="16">
        <v>2.8000000000000001E-2</v>
      </c>
      <c r="Z166" s="15">
        <v>3324161</v>
      </c>
      <c r="AA166" s="16">
        <v>-4.8000000000000001E-2</v>
      </c>
      <c r="AB166" s="17">
        <v>827042</v>
      </c>
      <c r="AC166" s="16">
        <v>7.0000000000000001E-3</v>
      </c>
      <c r="AD166" s="17">
        <v>1297363</v>
      </c>
      <c r="AE166" s="16">
        <v>-6.0999999999999999E-2</v>
      </c>
      <c r="AF166" s="18">
        <v>4.0199999999999996</v>
      </c>
      <c r="AG166" s="16">
        <v>-5.3999999999999999E-2</v>
      </c>
      <c r="AH166" s="18">
        <v>2.56</v>
      </c>
      <c r="AI166" s="16">
        <v>1.4E-2</v>
      </c>
      <c r="AJ166" s="15">
        <v>6694368</v>
      </c>
      <c r="AK166" s="16">
        <v>4.0000000000000001E-3</v>
      </c>
      <c r="AL166" s="17">
        <v>1660641</v>
      </c>
      <c r="AM166" s="16">
        <v>5.3999999999999999E-2</v>
      </c>
      <c r="AN166" s="17">
        <v>2657361</v>
      </c>
      <c r="AO166" s="16">
        <v>-5.0000000000000001E-3</v>
      </c>
      <c r="AP166" s="18">
        <v>4.03</v>
      </c>
      <c r="AQ166" s="16">
        <v>-4.8000000000000001E-2</v>
      </c>
      <c r="AR166" s="18">
        <v>2.52</v>
      </c>
      <c r="AS166" s="16">
        <v>8.9999999999999993E-3</v>
      </c>
      <c r="AT166" s="22">
        <v>8.9999999999999993E-3</v>
      </c>
    </row>
    <row r="167" spans="3:46" x14ac:dyDescent="0.2">
      <c r="C167" s="144" t="s">
        <v>19</v>
      </c>
      <c r="D167" s="144" t="s">
        <v>11</v>
      </c>
      <c r="E167" s="145" t="s">
        <v>305</v>
      </c>
      <c r="F167" s="15">
        <v>334724</v>
      </c>
      <c r="G167" s="16">
        <v>2.4E-2</v>
      </c>
      <c r="H167" s="17">
        <v>73407</v>
      </c>
      <c r="I167" s="16">
        <v>1.7999999999999999E-2</v>
      </c>
      <c r="J167" s="17">
        <v>101828</v>
      </c>
      <c r="K167" s="16">
        <v>-3.4000000000000002E-2</v>
      </c>
      <c r="L167" s="18">
        <v>4.5599999999999996</v>
      </c>
      <c r="M167" s="16">
        <v>6.0000000000000001E-3</v>
      </c>
      <c r="N167" s="18">
        <v>3.29</v>
      </c>
      <c r="O167" s="16">
        <v>6.0999999999999999E-2</v>
      </c>
      <c r="P167" s="15">
        <v>1003948</v>
      </c>
      <c r="Q167" s="16">
        <v>0.06</v>
      </c>
      <c r="R167" s="17">
        <v>223852</v>
      </c>
      <c r="S167" s="16">
        <v>3.7999999999999999E-2</v>
      </c>
      <c r="T167" s="17">
        <v>317675</v>
      </c>
      <c r="U167" s="16">
        <v>-4.4999999999999998E-2</v>
      </c>
      <c r="V167" s="18">
        <v>4.4800000000000004</v>
      </c>
      <c r="W167" s="16">
        <v>2.1000000000000001E-2</v>
      </c>
      <c r="X167" s="18">
        <v>3.16</v>
      </c>
      <c r="Y167" s="16">
        <v>0.109</v>
      </c>
      <c r="Z167" s="15">
        <v>1859337</v>
      </c>
      <c r="AA167" s="16">
        <v>0.05</v>
      </c>
      <c r="AB167" s="17">
        <v>432599</v>
      </c>
      <c r="AC167" s="16">
        <v>4.8000000000000001E-2</v>
      </c>
      <c r="AD167" s="17">
        <v>620086</v>
      </c>
      <c r="AE167" s="16">
        <v>-2.9000000000000001E-2</v>
      </c>
      <c r="AF167" s="18">
        <v>4.3</v>
      </c>
      <c r="AG167" s="16">
        <v>2E-3</v>
      </c>
      <c r="AH167" s="18">
        <v>3</v>
      </c>
      <c r="AI167" s="16">
        <v>8.2000000000000003E-2</v>
      </c>
      <c r="AJ167" s="15">
        <v>3953375</v>
      </c>
      <c r="AK167" s="16">
        <v>0.127</v>
      </c>
      <c r="AL167" s="17">
        <v>939082</v>
      </c>
      <c r="AM167" s="16">
        <v>0.21</v>
      </c>
      <c r="AN167" s="17">
        <v>1352000</v>
      </c>
      <c r="AO167" s="16">
        <v>3.1E-2</v>
      </c>
      <c r="AP167" s="18">
        <v>4.21</v>
      </c>
      <c r="AQ167" s="16">
        <v>-6.9000000000000006E-2</v>
      </c>
      <c r="AR167" s="18">
        <v>2.92</v>
      </c>
      <c r="AS167" s="16">
        <v>9.4E-2</v>
      </c>
      <c r="AT167" s="22">
        <v>9.4E-2</v>
      </c>
    </row>
    <row r="168" spans="3:46" x14ac:dyDescent="0.2">
      <c r="C168" s="144" t="s">
        <v>19</v>
      </c>
      <c r="D168" s="144" t="s">
        <v>11</v>
      </c>
      <c r="E168" s="145" t="s">
        <v>306</v>
      </c>
      <c r="F168" s="15">
        <v>278731</v>
      </c>
      <c r="G168" s="16">
        <v>0.156</v>
      </c>
      <c r="H168" s="17">
        <v>53337</v>
      </c>
      <c r="I168" s="16">
        <v>0.29599999999999999</v>
      </c>
      <c r="J168" s="17">
        <v>98441</v>
      </c>
      <c r="K168" s="16">
        <v>0.28000000000000003</v>
      </c>
      <c r="L168" s="18">
        <v>5.23</v>
      </c>
      <c r="M168" s="16">
        <v>-0.108</v>
      </c>
      <c r="N168" s="18">
        <v>2.83</v>
      </c>
      <c r="O168" s="16">
        <v>-9.6000000000000002E-2</v>
      </c>
      <c r="P168" s="15">
        <v>919693</v>
      </c>
      <c r="Q168" s="16">
        <v>0.11600000000000001</v>
      </c>
      <c r="R168" s="17">
        <v>174415</v>
      </c>
      <c r="S168" s="16">
        <v>0.17299999999999999</v>
      </c>
      <c r="T168" s="17">
        <v>323191</v>
      </c>
      <c r="U168" s="16">
        <v>0.154</v>
      </c>
      <c r="V168" s="18">
        <v>5.27</v>
      </c>
      <c r="W168" s="16">
        <v>-4.9000000000000002E-2</v>
      </c>
      <c r="X168" s="18">
        <v>2.85</v>
      </c>
      <c r="Y168" s="16">
        <v>-3.3000000000000002E-2</v>
      </c>
      <c r="Z168" s="15">
        <v>1973029</v>
      </c>
      <c r="AA168" s="16">
        <v>0.13</v>
      </c>
      <c r="AB168" s="17">
        <v>366452</v>
      </c>
      <c r="AC168" s="16">
        <v>0.17499999999999999</v>
      </c>
      <c r="AD168" s="17">
        <v>679079</v>
      </c>
      <c r="AE168" s="16">
        <v>0.14699999999999999</v>
      </c>
      <c r="AF168" s="18">
        <v>5.38</v>
      </c>
      <c r="AG168" s="16">
        <v>-3.7999999999999999E-2</v>
      </c>
      <c r="AH168" s="18">
        <v>2.91</v>
      </c>
      <c r="AI168" s="16">
        <v>-1.4999999999999999E-2</v>
      </c>
      <c r="AJ168" s="15">
        <v>3911457</v>
      </c>
      <c r="AK168" s="16">
        <v>0.13100000000000001</v>
      </c>
      <c r="AL168" s="17">
        <v>733438</v>
      </c>
      <c r="AM168" s="16">
        <v>0.17899999999999999</v>
      </c>
      <c r="AN168" s="17">
        <v>1362656</v>
      </c>
      <c r="AO168" s="16">
        <v>0.13700000000000001</v>
      </c>
      <c r="AP168" s="18">
        <v>5.33</v>
      </c>
      <c r="AQ168" s="16">
        <v>-4.1000000000000002E-2</v>
      </c>
      <c r="AR168" s="18">
        <v>2.87</v>
      </c>
      <c r="AS168" s="16">
        <v>-5.0000000000000001E-3</v>
      </c>
      <c r="AT168" s="22">
        <v>-5.0000000000000001E-3</v>
      </c>
    </row>
    <row r="169" spans="3:46" x14ac:dyDescent="0.2">
      <c r="C169" s="144" t="s">
        <v>19</v>
      </c>
      <c r="D169" s="144" t="s">
        <v>11</v>
      </c>
      <c r="E169" s="145" t="s">
        <v>307</v>
      </c>
      <c r="F169" s="15">
        <v>350101</v>
      </c>
      <c r="G169" s="16">
        <v>9.5000000000000001E-2</v>
      </c>
      <c r="H169" s="17">
        <v>86142</v>
      </c>
      <c r="I169" s="16">
        <v>4.7E-2</v>
      </c>
      <c r="J169" s="17">
        <v>179904</v>
      </c>
      <c r="K169" s="16">
        <v>2.5000000000000001E-2</v>
      </c>
      <c r="L169" s="18">
        <v>4.0599999999999996</v>
      </c>
      <c r="M169" s="16">
        <v>4.5999999999999999E-2</v>
      </c>
      <c r="N169" s="18">
        <v>1.95</v>
      </c>
      <c r="O169" s="16">
        <v>6.8000000000000005E-2</v>
      </c>
      <c r="P169" s="15">
        <v>1133637</v>
      </c>
      <c r="Q169" s="16">
        <v>0.17499999999999999</v>
      </c>
      <c r="R169" s="17">
        <v>285874</v>
      </c>
      <c r="S169" s="16">
        <v>0.159</v>
      </c>
      <c r="T169" s="17">
        <v>595712</v>
      </c>
      <c r="U169" s="16">
        <v>0.13800000000000001</v>
      </c>
      <c r="V169" s="18">
        <v>3.97</v>
      </c>
      <c r="W169" s="16">
        <v>1.4E-2</v>
      </c>
      <c r="X169" s="18">
        <v>1.9</v>
      </c>
      <c r="Y169" s="16">
        <v>3.2000000000000001E-2</v>
      </c>
      <c r="Z169" s="15">
        <v>2326867</v>
      </c>
      <c r="AA169" s="16">
        <v>0.13800000000000001</v>
      </c>
      <c r="AB169" s="17">
        <v>588117</v>
      </c>
      <c r="AC169" s="16">
        <v>0.20899999999999999</v>
      </c>
      <c r="AD169" s="17">
        <v>1222563</v>
      </c>
      <c r="AE169" s="16">
        <v>0.22</v>
      </c>
      <c r="AF169" s="18">
        <v>3.96</v>
      </c>
      <c r="AG169" s="16">
        <v>-5.8000000000000003E-2</v>
      </c>
      <c r="AH169" s="18">
        <v>1.9</v>
      </c>
      <c r="AI169" s="16">
        <v>-6.7000000000000004E-2</v>
      </c>
      <c r="AJ169" s="15">
        <v>4592268</v>
      </c>
      <c r="AK169" s="16">
        <v>7.8E-2</v>
      </c>
      <c r="AL169" s="17">
        <v>1161941</v>
      </c>
      <c r="AM169" s="16">
        <v>0.20300000000000001</v>
      </c>
      <c r="AN169" s="17">
        <v>2428830</v>
      </c>
      <c r="AO169" s="16">
        <v>0.24399999999999999</v>
      </c>
      <c r="AP169" s="18">
        <v>3.95</v>
      </c>
      <c r="AQ169" s="16">
        <v>-0.104</v>
      </c>
      <c r="AR169" s="18">
        <v>1.89</v>
      </c>
      <c r="AS169" s="16">
        <v>-0.13400000000000001</v>
      </c>
      <c r="AT169" s="22">
        <v>-0.13400000000000001</v>
      </c>
    </row>
    <row r="170" spans="3:46" x14ac:dyDescent="0.2">
      <c r="C170" s="144" t="s">
        <v>19</v>
      </c>
      <c r="D170" s="144" t="s">
        <v>11</v>
      </c>
      <c r="E170" s="145" t="s">
        <v>308</v>
      </c>
      <c r="F170" s="15">
        <v>247127</v>
      </c>
      <c r="G170" s="16">
        <v>0.09</v>
      </c>
      <c r="H170" s="17">
        <v>52279</v>
      </c>
      <c r="I170" s="16">
        <v>0.18099999999999999</v>
      </c>
      <c r="J170" s="17">
        <v>96031</v>
      </c>
      <c r="K170" s="16">
        <v>0.19400000000000001</v>
      </c>
      <c r="L170" s="18">
        <v>4.7300000000000004</v>
      </c>
      <c r="M170" s="16">
        <v>-7.6999999999999999E-2</v>
      </c>
      <c r="N170" s="18">
        <v>2.57</v>
      </c>
      <c r="O170" s="16">
        <v>-8.6999999999999994E-2</v>
      </c>
      <c r="P170" s="15">
        <v>777073</v>
      </c>
      <c r="Q170" s="16">
        <v>4.9000000000000002E-2</v>
      </c>
      <c r="R170" s="17">
        <v>158165</v>
      </c>
      <c r="S170" s="16">
        <v>0.1</v>
      </c>
      <c r="T170" s="17">
        <v>293417</v>
      </c>
      <c r="U170" s="16">
        <v>9.0999999999999998E-2</v>
      </c>
      <c r="V170" s="18">
        <v>4.91</v>
      </c>
      <c r="W170" s="16">
        <v>-4.7E-2</v>
      </c>
      <c r="X170" s="18">
        <v>2.65</v>
      </c>
      <c r="Y170" s="16">
        <v>-3.9E-2</v>
      </c>
      <c r="Z170" s="15">
        <v>1528152</v>
      </c>
      <c r="AA170" s="16">
        <v>4.9000000000000002E-2</v>
      </c>
      <c r="AB170" s="17">
        <v>303060</v>
      </c>
      <c r="AC170" s="16">
        <v>8.6999999999999994E-2</v>
      </c>
      <c r="AD170" s="17">
        <v>565741</v>
      </c>
      <c r="AE170" s="16">
        <v>7.3999999999999996E-2</v>
      </c>
      <c r="AF170" s="18">
        <v>5.04</v>
      </c>
      <c r="AG170" s="16">
        <v>-3.5000000000000003E-2</v>
      </c>
      <c r="AH170" s="18">
        <v>2.7</v>
      </c>
      <c r="AI170" s="16">
        <v>-2.4E-2</v>
      </c>
      <c r="AJ170" s="15">
        <v>3158560</v>
      </c>
      <c r="AK170" s="16">
        <v>0.09</v>
      </c>
      <c r="AL170" s="17">
        <v>625654</v>
      </c>
      <c r="AM170" s="16">
        <v>0.14000000000000001</v>
      </c>
      <c r="AN170" s="17">
        <v>1161386</v>
      </c>
      <c r="AO170" s="16">
        <v>9.4E-2</v>
      </c>
      <c r="AP170" s="18">
        <v>5.05</v>
      </c>
      <c r="AQ170" s="16">
        <v>-4.3999999999999997E-2</v>
      </c>
      <c r="AR170" s="18">
        <v>2.72</v>
      </c>
      <c r="AS170" s="16">
        <v>-3.0000000000000001E-3</v>
      </c>
      <c r="AT170" s="22">
        <v>-3.0000000000000001E-3</v>
      </c>
    </row>
    <row r="171" spans="3:46" x14ac:dyDescent="0.2">
      <c r="C171" s="144" t="s">
        <v>19</v>
      </c>
      <c r="D171" s="144" t="s">
        <v>11</v>
      </c>
      <c r="E171" s="145" t="s">
        <v>309</v>
      </c>
      <c r="F171" s="15">
        <v>236114</v>
      </c>
      <c r="G171" s="16">
        <v>0.129</v>
      </c>
      <c r="H171" s="17">
        <v>49924</v>
      </c>
      <c r="I171" s="16">
        <v>0.13</v>
      </c>
      <c r="J171" s="17">
        <v>92349</v>
      </c>
      <c r="K171" s="16">
        <v>0.105</v>
      </c>
      <c r="L171" s="18">
        <v>4.7300000000000004</v>
      </c>
      <c r="M171" s="16">
        <v>-1E-3</v>
      </c>
      <c r="N171" s="18">
        <v>2.56</v>
      </c>
      <c r="O171" s="16">
        <v>2.1000000000000001E-2</v>
      </c>
      <c r="P171" s="15">
        <v>749245</v>
      </c>
      <c r="Q171" s="16">
        <v>0.10199999999999999</v>
      </c>
      <c r="R171" s="17">
        <v>153394</v>
      </c>
      <c r="S171" s="16">
        <v>0.09</v>
      </c>
      <c r="T171" s="17">
        <v>288636</v>
      </c>
      <c r="U171" s="16">
        <v>6.8000000000000005E-2</v>
      </c>
      <c r="V171" s="18">
        <v>4.88</v>
      </c>
      <c r="W171" s="16">
        <v>1.0999999999999999E-2</v>
      </c>
      <c r="X171" s="18">
        <v>2.6</v>
      </c>
      <c r="Y171" s="16">
        <v>3.2000000000000001E-2</v>
      </c>
      <c r="Z171" s="15">
        <v>1476534</v>
      </c>
      <c r="AA171" s="16">
        <v>0.104</v>
      </c>
      <c r="AB171" s="17">
        <v>294268</v>
      </c>
      <c r="AC171" s="16">
        <v>8.4000000000000005E-2</v>
      </c>
      <c r="AD171" s="17">
        <v>560437</v>
      </c>
      <c r="AE171" s="16">
        <v>6.7000000000000004E-2</v>
      </c>
      <c r="AF171" s="18">
        <v>5.0199999999999996</v>
      </c>
      <c r="AG171" s="16">
        <v>1.7999999999999999E-2</v>
      </c>
      <c r="AH171" s="18">
        <v>2.63</v>
      </c>
      <c r="AI171" s="16">
        <v>3.4000000000000002E-2</v>
      </c>
      <c r="AJ171" s="15">
        <v>2957884</v>
      </c>
      <c r="AK171" s="16">
        <v>0.13300000000000001</v>
      </c>
      <c r="AL171" s="17">
        <v>599381</v>
      </c>
      <c r="AM171" s="16">
        <v>0.16300000000000001</v>
      </c>
      <c r="AN171" s="17">
        <v>1134792</v>
      </c>
      <c r="AO171" s="16">
        <v>0.112</v>
      </c>
      <c r="AP171" s="18">
        <v>4.93</v>
      </c>
      <c r="AQ171" s="16">
        <v>-2.5999999999999999E-2</v>
      </c>
      <c r="AR171" s="18">
        <v>2.61</v>
      </c>
      <c r="AS171" s="16">
        <v>1.9E-2</v>
      </c>
      <c r="AT171" s="22">
        <v>1.9E-2</v>
      </c>
    </row>
    <row r="172" spans="3:46" x14ac:dyDescent="0.2">
      <c r="C172" s="144" t="s">
        <v>19</v>
      </c>
      <c r="D172" s="144" t="s">
        <v>11</v>
      </c>
      <c r="E172" s="145" t="s">
        <v>310</v>
      </c>
      <c r="F172" s="15">
        <v>132602</v>
      </c>
      <c r="G172" s="16">
        <v>0.109</v>
      </c>
      <c r="H172" s="17">
        <v>25695</v>
      </c>
      <c r="I172" s="16">
        <v>0.11600000000000001</v>
      </c>
      <c r="J172" s="17">
        <v>45319</v>
      </c>
      <c r="K172" s="16">
        <v>0.123</v>
      </c>
      <c r="L172" s="18">
        <v>5.16</v>
      </c>
      <c r="M172" s="16">
        <v>-7.0000000000000001E-3</v>
      </c>
      <c r="N172" s="18">
        <v>2.93</v>
      </c>
      <c r="O172" s="16">
        <v>-1.2999999999999999E-2</v>
      </c>
      <c r="P172" s="15">
        <v>427451</v>
      </c>
      <c r="Q172" s="16">
        <v>0.09</v>
      </c>
      <c r="R172" s="17">
        <v>79925</v>
      </c>
      <c r="S172" s="16">
        <v>8.3000000000000004E-2</v>
      </c>
      <c r="T172" s="17">
        <v>144176</v>
      </c>
      <c r="U172" s="16">
        <v>8.3000000000000004E-2</v>
      </c>
      <c r="V172" s="18">
        <v>5.35</v>
      </c>
      <c r="W172" s="16">
        <v>6.0000000000000001E-3</v>
      </c>
      <c r="X172" s="18">
        <v>2.96</v>
      </c>
      <c r="Y172" s="16">
        <v>6.0000000000000001E-3</v>
      </c>
      <c r="Z172" s="15">
        <v>877992</v>
      </c>
      <c r="AA172" s="16">
        <v>0.10100000000000001</v>
      </c>
      <c r="AB172" s="17">
        <v>159478</v>
      </c>
      <c r="AC172" s="16">
        <v>7.2999999999999995E-2</v>
      </c>
      <c r="AD172" s="17">
        <v>291131</v>
      </c>
      <c r="AE172" s="16">
        <v>6.6000000000000003E-2</v>
      </c>
      <c r="AF172" s="18">
        <v>5.51</v>
      </c>
      <c r="AG172" s="16">
        <v>2.5999999999999999E-2</v>
      </c>
      <c r="AH172" s="18">
        <v>3.02</v>
      </c>
      <c r="AI172" s="16">
        <v>3.3000000000000002E-2</v>
      </c>
      <c r="AJ172" s="15">
        <v>1735968</v>
      </c>
      <c r="AK172" s="16">
        <v>0.129</v>
      </c>
      <c r="AL172" s="17">
        <v>323193</v>
      </c>
      <c r="AM172" s="16">
        <v>0.153</v>
      </c>
      <c r="AN172" s="17">
        <v>577563</v>
      </c>
      <c r="AO172" s="16">
        <v>8.4000000000000005E-2</v>
      </c>
      <c r="AP172" s="18">
        <v>5.37</v>
      </c>
      <c r="AQ172" s="16">
        <v>-2.1000000000000001E-2</v>
      </c>
      <c r="AR172" s="18">
        <v>3.01</v>
      </c>
      <c r="AS172" s="16">
        <v>4.1000000000000002E-2</v>
      </c>
      <c r="AT172" s="22">
        <v>4.1000000000000002E-2</v>
      </c>
    </row>
    <row r="173" spans="3:46" x14ac:dyDescent="0.2">
      <c r="C173" s="144" t="s">
        <v>19</v>
      </c>
      <c r="D173" s="144" t="s">
        <v>11</v>
      </c>
      <c r="E173" s="145" t="s">
        <v>311</v>
      </c>
      <c r="F173" s="15">
        <v>223145</v>
      </c>
      <c r="G173" s="16">
        <v>-0.20699999999999999</v>
      </c>
      <c r="H173" s="17">
        <v>41656</v>
      </c>
      <c r="I173" s="16">
        <v>-0.30299999999999999</v>
      </c>
      <c r="J173" s="17">
        <v>76898</v>
      </c>
      <c r="K173" s="16">
        <v>-0.311</v>
      </c>
      <c r="L173" s="18">
        <v>5.36</v>
      </c>
      <c r="M173" s="16">
        <v>0.13900000000000001</v>
      </c>
      <c r="N173" s="18">
        <v>2.9</v>
      </c>
      <c r="O173" s="16">
        <v>0.152</v>
      </c>
      <c r="P173" s="15">
        <v>857875</v>
      </c>
      <c r="Q173" s="16">
        <v>-2.5000000000000001E-2</v>
      </c>
      <c r="R173" s="17">
        <v>163286</v>
      </c>
      <c r="S173" s="16">
        <v>-9.7000000000000003E-2</v>
      </c>
      <c r="T173" s="17">
        <v>308921</v>
      </c>
      <c r="U173" s="16">
        <v>-9.2999999999999999E-2</v>
      </c>
      <c r="V173" s="18">
        <v>5.25</v>
      </c>
      <c r="W173" s="16">
        <v>0.08</v>
      </c>
      <c r="X173" s="18">
        <v>2.78</v>
      </c>
      <c r="Y173" s="16">
        <v>7.4999999999999997E-2</v>
      </c>
      <c r="Z173" s="15">
        <v>1742661</v>
      </c>
      <c r="AA173" s="16">
        <v>-0.02</v>
      </c>
      <c r="AB173" s="17">
        <v>329170</v>
      </c>
      <c r="AC173" s="16">
        <v>-9.2999999999999999E-2</v>
      </c>
      <c r="AD173" s="17">
        <v>626664</v>
      </c>
      <c r="AE173" s="16">
        <v>-8.7999999999999995E-2</v>
      </c>
      <c r="AF173" s="18">
        <v>5.29</v>
      </c>
      <c r="AG173" s="16">
        <v>0.08</v>
      </c>
      <c r="AH173" s="18">
        <v>2.78</v>
      </c>
      <c r="AI173" s="16">
        <v>7.4999999999999997E-2</v>
      </c>
      <c r="AJ173" s="15">
        <v>3724572</v>
      </c>
      <c r="AK173" s="16">
        <v>0.03</v>
      </c>
      <c r="AL173" s="17">
        <v>716557</v>
      </c>
      <c r="AM173" s="16">
        <v>-3.9E-2</v>
      </c>
      <c r="AN173" s="17">
        <v>1352315</v>
      </c>
      <c r="AO173" s="16">
        <v>-4.2999999999999997E-2</v>
      </c>
      <c r="AP173" s="18">
        <v>5.2</v>
      </c>
      <c r="AQ173" s="16">
        <v>7.1999999999999995E-2</v>
      </c>
      <c r="AR173" s="18">
        <v>2.75</v>
      </c>
      <c r="AS173" s="16">
        <v>7.5999999999999998E-2</v>
      </c>
      <c r="AT173" s="22">
        <v>7.5999999999999998E-2</v>
      </c>
    </row>
    <row r="174" spans="3:46" x14ac:dyDescent="0.2">
      <c r="C174" s="144" t="s">
        <v>19</v>
      </c>
      <c r="D174" s="144" t="s">
        <v>11</v>
      </c>
      <c r="E174" s="145" t="s">
        <v>312</v>
      </c>
      <c r="F174" s="15">
        <v>99905</v>
      </c>
      <c r="G174" s="16">
        <v>0.21099999999999999</v>
      </c>
      <c r="H174" s="17">
        <v>21319</v>
      </c>
      <c r="I174" s="16">
        <v>0.214</v>
      </c>
      <c r="J174" s="17">
        <v>37499</v>
      </c>
      <c r="K174" s="16">
        <v>0.26600000000000001</v>
      </c>
      <c r="L174" s="18">
        <v>4.6900000000000004</v>
      </c>
      <c r="M174" s="16">
        <v>-3.0000000000000001E-3</v>
      </c>
      <c r="N174" s="18">
        <v>2.66</v>
      </c>
      <c r="O174" s="16">
        <v>-4.3999999999999997E-2</v>
      </c>
      <c r="P174" s="15">
        <v>308916</v>
      </c>
      <c r="Q174" s="16">
        <v>0.27</v>
      </c>
      <c r="R174" s="17">
        <v>64505</v>
      </c>
      <c r="S174" s="16">
        <v>0.26600000000000001</v>
      </c>
      <c r="T174" s="17">
        <v>114591</v>
      </c>
      <c r="U174" s="16">
        <v>0.28899999999999998</v>
      </c>
      <c r="V174" s="18">
        <v>4.79</v>
      </c>
      <c r="W174" s="16">
        <v>3.0000000000000001E-3</v>
      </c>
      <c r="X174" s="18">
        <v>2.7</v>
      </c>
      <c r="Y174" s="16">
        <v>-1.4E-2</v>
      </c>
      <c r="Z174" s="15">
        <v>631103</v>
      </c>
      <c r="AA174" s="16">
        <v>0.29399999999999998</v>
      </c>
      <c r="AB174" s="17">
        <v>129246</v>
      </c>
      <c r="AC174" s="16">
        <v>0.28100000000000003</v>
      </c>
      <c r="AD174" s="17">
        <v>229163</v>
      </c>
      <c r="AE174" s="16">
        <v>0.28999999999999998</v>
      </c>
      <c r="AF174" s="18">
        <v>4.88</v>
      </c>
      <c r="AG174" s="16">
        <v>0.01</v>
      </c>
      <c r="AH174" s="18">
        <v>2.75</v>
      </c>
      <c r="AI174" s="16">
        <v>3.0000000000000001E-3</v>
      </c>
      <c r="AJ174" s="15">
        <v>1261368</v>
      </c>
      <c r="AK174" s="16">
        <v>0.32200000000000001</v>
      </c>
      <c r="AL174" s="17">
        <v>261864</v>
      </c>
      <c r="AM174" s="16">
        <v>0.34799999999999998</v>
      </c>
      <c r="AN174" s="17">
        <v>454422</v>
      </c>
      <c r="AO174" s="16">
        <v>0.28599999999999998</v>
      </c>
      <c r="AP174" s="18">
        <v>4.82</v>
      </c>
      <c r="AQ174" s="16">
        <v>-0.02</v>
      </c>
      <c r="AR174" s="18">
        <v>2.78</v>
      </c>
      <c r="AS174" s="16">
        <v>2.8000000000000001E-2</v>
      </c>
      <c r="AT174" s="22">
        <v>2.8000000000000001E-2</v>
      </c>
    </row>
    <row r="175" spans="3:46" x14ac:dyDescent="0.2">
      <c r="C175" s="144" t="s">
        <v>19</v>
      </c>
      <c r="D175" s="144" t="s">
        <v>11</v>
      </c>
      <c r="E175" s="145" t="s">
        <v>313</v>
      </c>
      <c r="F175" s="15">
        <v>249950</v>
      </c>
      <c r="G175" s="16">
        <v>2.5000000000000001E-2</v>
      </c>
      <c r="H175" s="17">
        <v>48314</v>
      </c>
      <c r="I175" s="16">
        <v>-1E-3</v>
      </c>
      <c r="J175" s="17">
        <v>94745</v>
      </c>
      <c r="K175" s="16">
        <v>-0.01</v>
      </c>
      <c r="L175" s="18">
        <v>5.17</v>
      </c>
      <c r="M175" s="16">
        <v>2.5999999999999999E-2</v>
      </c>
      <c r="N175" s="18">
        <v>2.64</v>
      </c>
      <c r="O175" s="16">
        <v>3.5000000000000003E-2</v>
      </c>
      <c r="P175" s="15">
        <v>789825</v>
      </c>
      <c r="Q175" s="16">
        <v>3.1E-2</v>
      </c>
      <c r="R175" s="17">
        <v>158633</v>
      </c>
      <c r="S175" s="16">
        <v>4.3999999999999997E-2</v>
      </c>
      <c r="T175" s="17">
        <v>311470</v>
      </c>
      <c r="U175" s="16">
        <v>3.6999999999999998E-2</v>
      </c>
      <c r="V175" s="18">
        <v>4.9800000000000004</v>
      </c>
      <c r="W175" s="16">
        <v>-1.2999999999999999E-2</v>
      </c>
      <c r="X175" s="18">
        <v>2.54</v>
      </c>
      <c r="Y175" s="16">
        <v>-5.0000000000000001E-3</v>
      </c>
      <c r="Z175" s="15">
        <v>1574209</v>
      </c>
      <c r="AA175" s="16">
        <v>8.0000000000000002E-3</v>
      </c>
      <c r="AB175" s="17">
        <v>317671</v>
      </c>
      <c r="AC175" s="16">
        <v>3.2000000000000001E-2</v>
      </c>
      <c r="AD175" s="17">
        <v>626279</v>
      </c>
      <c r="AE175" s="16">
        <v>2.7E-2</v>
      </c>
      <c r="AF175" s="18">
        <v>4.96</v>
      </c>
      <c r="AG175" s="16">
        <v>-2.4E-2</v>
      </c>
      <c r="AH175" s="18">
        <v>2.5099999999999998</v>
      </c>
      <c r="AI175" s="16">
        <v>-1.9E-2</v>
      </c>
      <c r="AJ175" s="15">
        <v>3280490</v>
      </c>
      <c r="AK175" s="16">
        <v>3.5999999999999997E-2</v>
      </c>
      <c r="AL175" s="17">
        <v>658104</v>
      </c>
      <c r="AM175" s="16">
        <v>7.0999999999999994E-2</v>
      </c>
      <c r="AN175" s="17">
        <v>1297054</v>
      </c>
      <c r="AO175" s="16">
        <v>6.6000000000000003E-2</v>
      </c>
      <c r="AP175" s="18">
        <v>4.9800000000000004</v>
      </c>
      <c r="AQ175" s="16">
        <v>-3.3000000000000002E-2</v>
      </c>
      <c r="AR175" s="18">
        <v>2.5299999999999998</v>
      </c>
      <c r="AS175" s="16">
        <v>-2.8000000000000001E-2</v>
      </c>
      <c r="AT175" s="22">
        <v>-2.8000000000000001E-2</v>
      </c>
    </row>
    <row r="176" spans="3:46" x14ac:dyDescent="0.2">
      <c r="C176" s="144" t="s">
        <v>19</v>
      </c>
      <c r="D176" s="144" t="s">
        <v>11</v>
      </c>
      <c r="E176" s="145" t="s">
        <v>314</v>
      </c>
      <c r="F176" s="15">
        <v>555494</v>
      </c>
      <c r="G176" s="16">
        <v>-8.2000000000000003E-2</v>
      </c>
      <c r="H176" s="17">
        <v>91750</v>
      </c>
      <c r="I176" s="16">
        <v>-0.224</v>
      </c>
      <c r="J176" s="17">
        <v>173220</v>
      </c>
      <c r="K176" s="16">
        <v>-0.20200000000000001</v>
      </c>
      <c r="L176" s="18">
        <v>6.05</v>
      </c>
      <c r="M176" s="16">
        <v>0.182</v>
      </c>
      <c r="N176" s="18">
        <v>3.21</v>
      </c>
      <c r="O176" s="16">
        <v>0.15</v>
      </c>
      <c r="P176" s="15">
        <v>1840691</v>
      </c>
      <c r="Q176" s="16">
        <v>-4.1000000000000002E-2</v>
      </c>
      <c r="R176" s="17">
        <v>319991</v>
      </c>
      <c r="S176" s="16">
        <v>-0.14000000000000001</v>
      </c>
      <c r="T176" s="17">
        <v>605134</v>
      </c>
      <c r="U176" s="16">
        <v>-0.12</v>
      </c>
      <c r="V176" s="18">
        <v>5.75</v>
      </c>
      <c r="W176" s="16">
        <v>0.115</v>
      </c>
      <c r="X176" s="18">
        <v>3.04</v>
      </c>
      <c r="Y176" s="16">
        <v>8.8999999999999996E-2</v>
      </c>
      <c r="Z176" s="15">
        <v>3663043</v>
      </c>
      <c r="AA176" s="16">
        <v>-6.2E-2</v>
      </c>
      <c r="AB176" s="17">
        <v>628198</v>
      </c>
      <c r="AC176" s="16">
        <v>-0.16200000000000001</v>
      </c>
      <c r="AD176" s="17">
        <v>1190970</v>
      </c>
      <c r="AE176" s="16">
        <v>-0.14399999999999999</v>
      </c>
      <c r="AF176" s="18">
        <v>5.83</v>
      </c>
      <c r="AG176" s="16">
        <v>0.11899999999999999</v>
      </c>
      <c r="AH176" s="18">
        <v>3.08</v>
      </c>
      <c r="AI176" s="16">
        <v>9.6000000000000002E-2</v>
      </c>
      <c r="AJ176" s="15">
        <v>7573875</v>
      </c>
      <c r="AK176" s="16">
        <v>-4.9000000000000002E-2</v>
      </c>
      <c r="AL176" s="17">
        <v>1291100</v>
      </c>
      <c r="AM176" s="16">
        <v>-0.14699999999999999</v>
      </c>
      <c r="AN176" s="17">
        <v>2442824</v>
      </c>
      <c r="AO176" s="16">
        <v>-0.13200000000000001</v>
      </c>
      <c r="AP176" s="18">
        <v>5.87</v>
      </c>
      <c r="AQ176" s="16">
        <v>0.11600000000000001</v>
      </c>
      <c r="AR176" s="18">
        <v>3.1</v>
      </c>
      <c r="AS176" s="16">
        <v>9.5000000000000001E-2</v>
      </c>
      <c r="AT176" s="22">
        <v>9.5000000000000001E-2</v>
      </c>
    </row>
    <row r="177" spans="3:46" x14ac:dyDescent="0.2">
      <c r="C177" s="144" t="s">
        <v>19</v>
      </c>
      <c r="D177" s="144" t="s">
        <v>11</v>
      </c>
      <c r="E177" s="145" t="s">
        <v>315</v>
      </c>
      <c r="F177" s="15">
        <v>453235</v>
      </c>
      <c r="G177" s="16">
        <v>0.17199999999999999</v>
      </c>
      <c r="H177" s="17">
        <v>99099</v>
      </c>
      <c r="I177" s="16">
        <v>0.10299999999999999</v>
      </c>
      <c r="J177" s="17">
        <v>201364</v>
      </c>
      <c r="K177" s="16">
        <v>9.1999999999999998E-2</v>
      </c>
      <c r="L177" s="18">
        <v>4.57</v>
      </c>
      <c r="M177" s="16">
        <v>6.3E-2</v>
      </c>
      <c r="N177" s="18">
        <v>2.25</v>
      </c>
      <c r="O177" s="16">
        <v>7.3999999999999996E-2</v>
      </c>
      <c r="P177" s="15">
        <v>1427889</v>
      </c>
      <c r="Q177" s="16">
        <v>0.224</v>
      </c>
      <c r="R177" s="17">
        <v>318191</v>
      </c>
      <c r="S177" s="16">
        <v>0.193</v>
      </c>
      <c r="T177" s="17">
        <v>648387</v>
      </c>
      <c r="U177" s="16">
        <v>0.18</v>
      </c>
      <c r="V177" s="18">
        <v>4.49</v>
      </c>
      <c r="W177" s="16">
        <v>2.5999999999999999E-2</v>
      </c>
      <c r="X177" s="18">
        <v>2.2000000000000002</v>
      </c>
      <c r="Y177" s="16">
        <v>3.7999999999999999E-2</v>
      </c>
      <c r="Z177" s="15">
        <v>2831954</v>
      </c>
      <c r="AA177" s="16">
        <v>0.189</v>
      </c>
      <c r="AB177" s="17">
        <v>632911</v>
      </c>
      <c r="AC177" s="16">
        <v>0.19600000000000001</v>
      </c>
      <c r="AD177" s="17">
        <v>1290197</v>
      </c>
      <c r="AE177" s="16">
        <v>0.17799999999999999</v>
      </c>
      <c r="AF177" s="18">
        <v>4.47</v>
      </c>
      <c r="AG177" s="16">
        <v>-5.0000000000000001E-3</v>
      </c>
      <c r="AH177" s="18">
        <v>2.19</v>
      </c>
      <c r="AI177" s="16">
        <v>0.01</v>
      </c>
      <c r="AJ177" s="15">
        <v>5702181</v>
      </c>
      <c r="AK177" s="16">
        <v>0.14399999999999999</v>
      </c>
      <c r="AL177" s="17">
        <v>1277604</v>
      </c>
      <c r="AM177" s="16">
        <v>0.18</v>
      </c>
      <c r="AN177" s="17">
        <v>2599921</v>
      </c>
      <c r="AO177" s="16">
        <v>0.16</v>
      </c>
      <c r="AP177" s="18">
        <v>4.46</v>
      </c>
      <c r="AQ177" s="16">
        <v>-0.03</v>
      </c>
      <c r="AR177" s="18">
        <v>2.19</v>
      </c>
      <c r="AS177" s="16">
        <v>-1.2999999999999999E-2</v>
      </c>
      <c r="AT177" s="22">
        <v>-1.2999999999999999E-2</v>
      </c>
    </row>
    <row r="178" spans="3:46" x14ac:dyDescent="0.2">
      <c r="C178" s="144" t="s">
        <v>19</v>
      </c>
      <c r="D178" s="144" t="s">
        <v>11</v>
      </c>
      <c r="E178" s="145" t="s">
        <v>316</v>
      </c>
      <c r="F178" s="15">
        <v>393621</v>
      </c>
      <c r="G178" s="16">
        <v>0.115</v>
      </c>
      <c r="H178" s="17">
        <v>84088</v>
      </c>
      <c r="I178" s="16">
        <v>0.12</v>
      </c>
      <c r="J178" s="17">
        <v>161865</v>
      </c>
      <c r="K178" s="16">
        <v>0.107</v>
      </c>
      <c r="L178" s="18">
        <v>4.68</v>
      </c>
      <c r="M178" s="16">
        <v>-4.0000000000000001E-3</v>
      </c>
      <c r="N178" s="18">
        <v>2.4300000000000002</v>
      </c>
      <c r="O178" s="16">
        <v>7.0000000000000001E-3</v>
      </c>
      <c r="P178" s="15">
        <v>1246683</v>
      </c>
      <c r="Q178" s="16">
        <v>9.8000000000000004E-2</v>
      </c>
      <c r="R178" s="17">
        <v>256910</v>
      </c>
      <c r="S178" s="16">
        <v>0.11</v>
      </c>
      <c r="T178" s="17">
        <v>500732</v>
      </c>
      <c r="U178" s="16">
        <v>0.09</v>
      </c>
      <c r="V178" s="18">
        <v>4.8499999999999996</v>
      </c>
      <c r="W178" s="16">
        <v>-0.01</v>
      </c>
      <c r="X178" s="18">
        <v>2.4900000000000002</v>
      </c>
      <c r="Y178" s="16">
        <v>7.0000000000000001E-3</v>
      </c>
      <c r="Z178" s="15">
        <v>2534521</v>
      </c>
      <c r="AA178" s="16">
        <v>0.11600000000000001</v>
      </c>
      <c r="AB178" s="17">
        <v>518232</v>
      </c>
      <c r="AC178" s="16">
        <v>0.14799999999999999</v>
      </c>
      <c r="AD178" s="17">
        <v>1014850</v>
      </c>
      <c r="AE178" s="16">
        <v>0.124</v>
      </c>
      <c r="AF178" s="18">
        <v>4.8899999999999997</v>
      </c>
      <c r="AG178" s="16">
        <v>-2.8000000000000001E-2</v>
      </c>
      <c r="AH178" s="18">
        <v>2.5</v>
      </c>
      <c r="AI178" s="16">
        <v>-7.0000000000000001E-3</v>
      </c>
      <c r="AJ178" s="15">
        <v>5156530</v>
      </c>
      <c r="AK178" s="16">
        <v>0.16400000000000001</v>
      </c>
      <c r="AL178" s="17">
        <v>1058890</v>
      </c>
      <c r="AM178" s="16">
        <v>0.214</v>
      </c>
      <c r="AN178" s="17">
        <v>2064660</v>
      </c>
      <c r="AO178" s="16">
        <v>0.159</v>
      </c>
      <c r="AP178" s="18">
        <v>4.87</v>
      </c>
      <c r="AQ178" s="16">
        <v>-4.1000000000000002E-2</v>
      </c>
      <c r="AR178" s="18">
        <v>2.5</v>
      </c>
      <c r="AS178" s="16">
        <v>5.0000000000000001E-3</v>
      </c>
      <c r="AT178" s="22">
        <v>5.0000000000000001E-3</v>
      </c>
    </row>
    <row r="179" spans="3:46" x14ac:dyDescent="0.2">
      <c r="C179" s="144" t="s">
        <v>19</v>
      </c>
      <c r="D179" s="144" t="s">
        <v>11</v>
      </c>
      <c r="E179" s="145" t="s">
        <v>317</v>
      </c>
      <c r="F179" s="15">
        <v>220925</v>
      </c>
      <c r="G179" s="16">
        <v>8.4000000000000005E-2</v>
      </c>
      <c r="H179" s="17">
        <v>42586</v>
      </c>
      <c r="I179" s="16">
        <v>0.126</v>
      </c>
      <c r="J179" s="17">
        <v>71421</v>
      </c>
      <c r="K179" s="16">
        <v>9.9000000000000005E-2</v>
      </c>
      <c r="L179" s="18">
        <v>5.19</v>
      </c>
      <c r="M179" s="16">
        <v>-3.6999999999999998E-2</v>
      </c>
      <c r="N179" s="18">
        <v>3.09</v>
      </c>
      <c r="O179" s="16">
        <v>-1.2999999999999999E-2</v>
      </c>
      <c r="P179" s="15">
        <v>715600</v>
      </c>
      <c r="Q179" s="16">
        <v>0.127</v>
      </c>
      <c r="R179" s="17">
        <v>138045</v>
      </c>
      <c r="S179" s="16">
        <v>0.182</v>
      </c>
      <c r="T179" s="17">
        <v>237821</v>
      </c>
      <c r="U179" s="16">
        <v>0.13300000000000001</v>
      </c>
      <c r="V179" s="18">
        <v>5.18</v>
      </c>
      <c r="W179" s="16">
        <v>-4.5999999999999999E-2</v>
      </c>
      <c r="X179" s="18">
        <v>3.01</v>
      </c>
      <c r="Y179" s="16">
        <v>-5.0000000000000001E-3</v>
      </c>
      <c r="Z179" s="15">
        <v>1426846</v>
      </c>
      <c r="AA179" s="16">
        <v>0.11799999999999999</v>
      </c>
      <c r="AB179" s="17">
        <v>268522</v>
      </c>
      <c r="AC179" s="16">
        <v>0.124</v>
      </c>
      <c r="AD179" s="17">
        <v>475843</v>
      </c>
      <c r="AE179" s="16">
        <v>0.10299999999999999</v>
      </c>
      <c r="AF179" s="18">
        <v>5.31</v>
      </c>
      <c r="AG179" s="16">
        <v>-6.0000000000000001E-3</v>
      </c>
      <c r="AH179" s="18">
        <v>3</v>
      </c>
      <c r="AI179" s="16">
        <v>1.4E-2</v>
      </c>
      <c r="AJ179" s="15">
        <v>2869381</v>
      </c>
      <c r="AK179" s="16">
        <v>0.152</v>
      </c>
      <c r="AL179" s="17">
        <v>551508</v>
      </c>
      <c r="AM179" s="16">
        <v>0.152</v>
      </c>
      <c r="AN179" s="17">
        <v>960450</v>
      </c>
      <c r="AO179" s="16">
        <v>0.11</v>
      </c>
      <c r="AP179" s="18">
        <v>5.2</v>
      </c>
      <c r="AQ179" s="16">
        <v>0</v>
      </c>
      <c r="AR179" s="18">
        <v>2.99</v>
      </c>
      <c r="AS179" s="16">
        <v>3.7999999999999999E-2</v>
      </c>
      <c r="AT179" s="22">
        <v>3.7999999999999999E-2</v>
      </c>
    </row>
    <row r="180" spans="3:46" x14ac:dyDescent="0.2">
      <c r="C180" s="144" t="s">
        <v>19</v>
      </c>
      <c r="D180" s="144" t="s">
        <v>11</v>
      </c>
      <c r="E180" s="145" t="s">
        <v>318</v>
      </c>
      <c r="F180" s="15">
        <v>493290</v>
      </c>
      <c r="G180" s="16">
        <v>-1.2999999999999999E-2</v>
      </c>
      <c r="H180" s="17">
        <v>110891</v>
      </c>
      <c r="I180" s="16">
        <v>-6.3E-2</v>
      </c>
      <c r="J180" s="17">
        <v>211989</v>
      </c>
      <c r="K180" s="16">
        <v>-7.4999999999999997E-2</v>
      </c>
      <c r="L180" s="18">
        <v>4.45</v>
      </c>
      <c r="M180" s="16">
        <v>5.2999999999999999E-2</v>
      </c>
      <c r="N180" s="18">
        <v>2.33</v>
      </c>
      <c r="O180" s="16">
        <v>6.6000000000000003E-2</v>
      </c>
      <c r="P180" s="15">
        <v>1532583</v>
      </c>
      <c r="Q180" s="16">
        <v>2.3E-2</v>
      </c>
      <c r="R180" s="17">
        <v>332223</v>
      </c>
      <c r="S180" s="16">
        <v>8.9999999999999993E-3</v>
      </c>
      <c r="T180" s="17">
        <v>639474</v>
      </c>
      <c r="U180" s="16">
        <v>-1.2999999999999999E-2</v>
      </c>
      <c r="V180" s="18">
        <v>4.6100000000000003</v>
      </c>
      <c r="W180" s="16">
        <v>1.2999999999999999E-2</v>
      </c>
      <c r="X180" s="18">
        <v>2.4</v>
      </c>
      <c r="Y180" s="16">
        <v>3.5999999999999997E-2</v>
      </c>
      <c r="Z180" s="15">
        <v>3037674</v>
      </c>
      <c r="AA180" s="16">
        <v>6.3E-2</v>
      </c>
      <c r="AB180" s="17">
        <v>659265</v>
      </c>
      <c r="AC180" s="16">
        <v>8.2000000000000003E-2</v>
      </c>
      <c r="AD180" s="17">
        <v>1269534</v>
      </c>
      <c r="AE180" s="16">
        <v>4.8000000000000001E-2</v>
      </c>
      <c r="AF180" s="18">
        <v>4.6100000000000003</v>
      </c>
      <c r="AG180" s="16">
        <v>-1.7000000000000001E-2</v>
      </c>
      <c r="AH180" s="18">
        <v>2.39</v>
      </c>
      <c r="AI180" s="16">
        <v>1.4E-2</v>
      </c>
      <c r="AJ180" s="15">
        <v>6299361</v>
      </c>
      <c r="AK180" s="16">
        <v>0.11899999999999999</v>
      </c>
      <c r="AL180" s="17">
        <v>1377354</v>
      </c>
      <c r="AM180" s="16">
        <v>0.14899999999999999</v>
      </c>
      <c r="AN180" s="17">
        <v>2638496</v>
      </c>
      <c r="AO180" s="16">
        <v>9.4E-2</v>
      </c>
      <c r="AP180" s="18">
        <v>4.57</v>
      </c>
      <c r="AQ180" s="16">
        <v>-2.5999999999999999E-2</v>
      </c>
      <c r="AR180" s="18">
        <v>2.39</v>
      </c>
      <c r="AS180" s="16">
        <v>2.3E-2</v>
      </c>
      <c r="AT180" s="22">
        <v>2.3E-2</v>
      </c>
    </row>
    <row r="181" spans="3:46" x14ac:dyDescent="0.2">
      <c r="C181" s="144" t="s">
        <v>19</v>
      </c>
      <c r="D181" s="144" t="s">
        <v>11</v>
      </c>
      <c r="E181" s="145" t="s">
        <v>344</v>
      </c>
      <c r="F181" s="15">
        <v>117222</v>
      </c>
      <c r="G181" s="16">
        <v>0.111</v>
      </c>
      <c r="H181" s="17">
        <v>31207</v>
      </c>
      <c r="I181" s="16">
        <v>3.2000000000000001E-2</v>
      </c>
      <c r="J181" s="17">
        <v>53960</v>
      </c>
      <c r="K181" s="16">
        <v>4.3999999999999997E-2</v>
      </c>
      <c r="L181" s="18">
        <v>3.76</v>
      </c>
      <c r="M181" s="16">
        <v>7.6999999999999999E-2</v>
      </c>
      <c r="N181" s="18">
        <v>2.17</v>
      </c>
      <c r="O181" s="16">
        <v>6.5000000000000002E-2</v>
      </c>
      <c r="P181" s="15">
        <v>383625</v>
      </c>
      <c r="Q181" s="16">
        <v>0.18</v>
      </c>
      <c r="R181" s="17">
        <v>95718</v>
      </c>
      <c r="S181" s="16">
        <v>8.7999999999999995E-2</v>
      </c>
      <c r="T181" s="17">
        <v>166583</v>
      </c>
      <c r="U181" s="16">
        <v>8.2000000000000003E-2</v>
      </c>
      <c r="V181" s="18">
        <v>4.01</v>
      </c>
      <c r="W181" s="16">
        <v>8.5000000000000006E-2</v>
      </c>
      <c r="X181" s="18">
        <v>2.2999999999999998</v>
      </c>
      <c r="Y181" s="16">
        <v>9.0999999999999998E-2</v>
      </c>
      <c r="Z181" s="15">
        <v>808541</v>
      </c>
      <c r="AA181" s="16">
        <v>0.21199999999999999</v>
      </c>
      <c r="AB181" s="17">
        <v>192843</v>
      </c>
      <c r="AC181" s="16">
        <v>8.7999999999999995E-2</v>
      </c>
      <c r="AD181" s="17">
        <v>336227</v>
      </c>
      <c r="AE181" s="16">
        <v>7.3999999999999996E-2</v>
      </c>
      <c r="AF181" s="18">
        <v>4.1900000000000004</v>
      </c>
      <c r="AG181" s="16">
        <v>0.114</v>
      </c>
      <c r="AH181" s="18">
        <v>2.4</v>
      </c>
      <c r="AI181" s="16">
        <v>0.128</v>
      </c>
      <c r="AJ181" s="15">
        <v>1570724</v>
      </c>
      <c r="AK181" s="16">
        <v>0.22</v>
      </c>
      <c r="AL181" s="17">
        <v>389657</v>
      </c>
      <c r="AM181" s="16">
        <v>0.125</v>
      </c>
      <c r="AN181" s="17">
        <v>671767</v>
      </c>
      <c r="AO181" s="16">
        <v>7.8E-2</v>
      </c>
      <c r="AP181" s="18">
        <v>4.03</v>
      </c>
      <c r="AQ181" s="16">
        <v>8.5000000000000006E-2</v>
      </c>
      <c r="AR181" s="18">
        <v>2.34</v>
      </c>
      <c r="AS181" s="16">
        <v>0.13200000000000001</v>
      </c>
      <c r="AT181" s="22">
        <v>0.13200000000000001</v>
      </c>
    </row>
    <row r="182" spans="3:46" x14ac:dyDescent="0.2">
      <c r="C182" s="144" t="s">
        <v>19</v>
      </c>
      <c r="D182" s="144" t="s">
        <v>11</v>
      </c>
      <c r="E182" s="145" t="s">
        <v>345</v>
      </c>
      <c r="F182" s="15">
        <v>281105</v>
      </c>
      <c r="G182" s="16">
        <v>0.123</v>
      </c>
      <c r="H182" s="17">
        <v>108713</v>
      </c>
      <c r="I182" s="16">
        <v>-3.2000000000000001E-2</v>
      </c>
      <c r="J182" s="17">
        <v>101311</v>
      </c>
      <c r="K182" s="16">
        <v>8.1000000000000003E-2</v>
      </c>
      <c r="L182" s="18">
        <v>2.59</v>
      </c>
      <c r="M182" s="16">
        <v>0.16</v>
      </c>
      <c r="N182" s="18">
        <v>2.77</v>
      </c>
      <c r="O182" s="16">
        <v>0.04</v>
      </c>
      <c r="P182" s="15">
        <v>873563</v>
      </c>
      <c r="Q182" s="16">
        <v>0.11799999999999999</v>
      </c>
      <c r="R182" s="17">
        <v>360411</v>
      </c>
      <c r="S182" s="16">
        <v>5.7000000000000002E-2</v>
      </c>
      <c r="T182" s="17">
        <v>316020</v>
      </c>
      <c r="U182" s="16">
        <v>3.2000000000000001E-2</v>
      </c>
      <c r="V182" s="18">
        <v>2.42</v>
      </c>
      <c r="W182" s="16">
        <v>5.8000000000000003E-2</v>
      </c>
      <c r="X182" s="18">
        <v>2.76</v>
      </c>
      <c r="Y182" s="16">
        <v>8.4000000000000005E-2</v>
      </c>
      <c r="Z182" s="15">
        <v>1706023</v>
      </c>
      <c r="AA182" s="16">
        <v>0.121</v>
      </c>
      <c r="AB182" s="17">
        <v>737034</v>
      </c>
      <c r="AC182" s="16">
        <v>0.111</v>
      </c>
      <c r="AD182" s="17">
        <v>623252</v>
      </c>
      <c r="AE182" s="16">
        <v>0.03</v>
      </c>
      <c r="AF182" s="18">
        <v>2.31</v>
      </c>
      <c r="AG182" s="16">
        <v>0.01</v>
      </c>
      <c r="AH182" s="18">
        <v>2.74</v>
      </c>
      <c r="AI182" s="16">
        <v>8.8999999999999996E-2</v>
      </c>
      <c r="AJ182" s="15">
        <v>3467502</v>
      </c>
      <c r="AK182" s="16">
        <v>0.17399999999999999</v>
      </c>
      <c r="AL182" s="17">
        <v>1512407</v>
      </c>
      <c r="AM182" s="16">
        <v>0.39500000000000002</v>
      </c>
      <c r="AN182" s="17">
        <v>1272025</v>
      </c>
      <c r="AO182" s="16">
        <v>5.0999999999999997E-2</v>
      </c>
      <c r="AP182" s="18">
        <v>2.29</v>
      </c>
      <c r="AQ182" s="16">
        <v>-0.159</v>
      </c>
      <c r="AR182" s="18">
        <v>2.73</v>
      </c>
      <c r="AS182" s="16">
        <v>0.11700000000000001</v>
      </c>
      <c r="AT182" s="22">
        <v>0.11700000000000001</v>
      </c>
    </row>
    <row r="183" spans="3:46" x14ac:dyDescent="0.2">
      <c r="C183" s="144" t="s">
        <v>19</v>
      </c>
      <c r="D183" s="144" t="s">
        <v>11</v>
      </c>
      <c r="E183" s="145" t="s">
        <v>319</v>
      </c>
      <c r="F183" s="15">
        <v>2571860</v>
      </c>
      <c r="G183" s="16">
        <v>-5.8999999999999997E-2</v>
      </c>
      <c r="H183" s="17">
        <v>468666</v>
      </c>
      <c r="I183" s="16">
        <v>-0.14000000000000001</v>
      </c>
      <c r="J183" s="17">
        <v>908993</v>
      </c>
      <c r="K183" s="16">
        <v>-0.129</v>
      </c>
      <c r="L183" s="18">
        <v>5.49</v>
      </c>
      <c r="M183" s="16">
        <v>9.5000000000000001E-2</v>
      </c>
      <c r="N183" s="18">
        <v>2.83</v>
      </c>
      <c r="O183" s="16">
        <v>0.08</v>
      </c>
      <c r="P183" s="15">
        <v>8513897</v>
      </c>
      <c r="Q183" s="16">
        <v>-2E-3</v>
      </c>
      <c r="R183" s="17">
        <v>1595738</v>
      </c>
      <c r="S183" s="16">
        <v>-5.0999999999999997E-2</v>
      </c>
      <c r="T183" s="17">
        <v>3105893</v>
      </c>
      <c r="U183" s="16">
        <v>-0.04</v>
      </c>
      <c r="V183" s="18">
        <v>5.34</v>
      </c>
      <c r="W183" s="16">
        <v>5.1999999999999998E-2</v>
      </c>
      <c r="X183" s="18">
        <v>2.74</v>
      </c>
      <c r="Y183" s="16">
        <v>3.9E-2</v>
      </c>
      <c r="Z183" s="15">
        <v>17017548</v>
      </c>
      <c r="AA183" s="16">
        <v>-1.2E-2</v>
      </c>
      <c r="AB183" s="17">
        <v>3178855</v>
      </c>
      <c r="AC183" s="16">
        <v>-5.7000000000000002E-2</v>
      </c>
      <c r="AD183" s="17">
        <v>6210926</v>
      </c>
      <c r="AE183" s="16">
        <v>-4.4999999999999998E-2</v>
      </c>
      <c r="AF183" s="18">
        <v>5.35</v>
      </c>
      <c r="AG183" s="16">
        <v>4.8000000000000001E-2</v>
      </c>
      <c r="AH183" s="18">
        <v>2.74</v>
      </c>
      <c r="AI183" s="16">
        <v>3.5000000000000003E-2</v>
      </c>
      <c r="AJ183" s="15">
        <v>35612553</v>
      </c>
      <c r="AK183" s="16">
        <v>1.2999999999999999E-2</v>
      </c>
      <c r="AL183" s="17">
        <v>6674326</v>
      </c>
      <c r="AM183" s="16">
        <v>-2.4E-2</v>
      </c>
      <c r="AN183" s="17">
        <v>12962984</v>
      </c>
      <c r="AO183" s="16">
        <v>-1.7000000000000001E-2</v>
      </c>
      <c r="AP183" s="18">
        <v>5.34</v>
      </c>
      <c r="AQ183" s="16">
        <v>3.7999999999999999E-2</v>
      </c>
      <c r="AR183" s="18">
        <v>2.75</v>
      </c>
      <c r="AS183" s="16">
        <v>0.03</v>
      </c>
      <c r="AT183" s="22">
        <v>0.03</v>
      </c>
    </row>
    <row r="184" spans="3:46" x14ac:dyDescent="0.2">
      <c r="C184" s="144" t="s">
        <v>19</v>
      </c>
      <c r="D184" s="144" t="s">
        <v>11</v>
      </c>
      <c r="E184" s="145" t="s">
        <v>320</v>
      </c>
      <c r="F184" s="15">
        <v>3266356</v>
      </c>
      <c r="G184" s="16">
        <v>0.127</v>
      </c>
      <c r="H184" s="17">
        <v>820100</v>
      </c>
      <c r="I184" s="16">
        <v>9.1999999999999998E-2</v>
      </c>
      <c r="J184" s="17">
        <v>1460974</v>
      </c>
      <c r="K184" s="16">
        <v>0.10299999999999999</v>
      </c>
      <c r="L184" s="18">
        <v>3.98</v>
      </c>
      <c r="M184" s="16">
        <v>3.2000000000000001E-2</v>
      </c>
      <c r="N184" s="18">
        <v>2.2400000000000002</v>
      </c>
      <c r="O184" s="16">
        <v>2.1999999999999999E-2</v>
      </c>
      <c r="P184" s="15">
        <v>10519436</v>
      </c>
      <c r="Q184" s="16">
        <v>0.16300000000000001</v>
      </c>
      <c r="R184" s="17">
        <v>2534034</v>
      </c>
      <c r="S184" s="16">
        <v>0.124</v>
      </c>
      <c r="T184" s="17">
        <v>4570436</v>
      </c>
      <c r="U184" s="16">
        <v>0.11899999999999999</v>
      </c>
      <c r="V184" s="18">
        <v>4.1500000000000004</v>
      </c>
      <c r="W184" s="16">
        <v>3.5000000000000003E-2</v>
      </c>
      <c r="X184" s="18">
        <v>2.2999999999999998</v>
      </c>
      <c r="Y184" s="16">
        <v>3.9E-2</v>
      </c>
      <c r="Z184" s="15">
        <v>21527082</v>
      </c>
      <c r="AA184" s="16">
        <v>0.17699999999999999</v>
      </c>
      <c r="AB184" s="17">
        <v>4950174</v>
      </c>
      <c r="AC184" s="16">
        <v>0.105</v>
      </c>
      <c r="AD184" s="17">
        <v>8956826</v>
      </c>
      <c r="AE184" s="16">
        <v>9.6000000000000002E-2</v>
      </c>
      <c r="AF184" s="18">
        <v>4.3499999999999996</v>
      </c>
      <c r="AG184" s="16">
        <v>6.5000000000000002E-2</v>
      </c>
      <c r="AH184" s="18">
        <v>2.4</v>
      </c>
      <c r="AI184" s="16">
        <v>7.3999999999999996E-2</v>
      </c>
      <c r="AJ184" s="15">
        <v>42691758</v>
      </c>
      <c r="AK184" s="16">
        <v>0.187</v>
      </c>
      <c r="AL184" s="17">
        <v>10030125</v>
      </c>
      <c r="AM184" s="16">
        <v>0.128</v>
      </c>
      <c r="AN184" s="17">
        <v>17890837</v>
      </c>
      <c r="AO184" s="16">
        <v>9.5000000000000001E-2</v>
      </c>
      <c r="AP184" s="18">
        <v>4.26</v>
      </c>
      <c r="AQ184" s="16">
        <v>5.1999999999999998E-2</v>
      </c>
      <c r="AR184" s="18">
        <v>2.39</v>
      </c>
      <c r="AS184" s="16">
        <v>8.4000000000000005E-2</v>
      </c>
      <c r="AT184" s="22">
        <v>8.4000000000000005E-2</v>
      </c>
    </row>
    <row r="185" spans="3:46" x14ac:dyDescent="0.2">
      <c r="C185" s="144" t="s">
        <v>19</v>
      </c>
      <c r="D185" s="144" t="s">
        <v>11</v>
      </c>
      <c r="E185" s="145" t="s">
        <v>321</v>
      </c>
      <c r="F185" s="15">
        <v>2779594</v>
      </c>
      <c r="G185" s="16">
        <v>0.106</v>
      </c>
      <c r="H185" s="17">
        <v>603820</v>
      </c>
      <c r="I185" s="16">
        <v>0.157</v>
      </c>
      <c r="J185" s="17">
        <v>1088192</v>
      </c>
      <c r="K185" s="16">
        <v>0.113</v>
      </c>
      <c r="L185" s="18">
        <v>4.5999999999999996</v>
      </c>
      <c r="M185" s="16">
        <v>-4.3999999999999997E-2</v>
      </c>
      <c r="N185" s="18">
        <v>2.5499999999999998</v>
      </c>
      <c r="O185" s="16">
        <v>-7.0000000000000001E-3</v>
      </c>
      <c r="P185" s="15">
        <v>8806613</v>
      </c>
      <c r="Q185" s="16">
        <v>8.3000000000000004E-2</v>
      </c>
      <c r="R185" s="17">
        <v>1850760</v>
      </c>
      <c r="S185" s="16">
        <v>0.10199999999999999</v>
      </c>
      <c r="T185" s="17">
        <v>3408201</v>
      </c>
      <c r="U185" s="16">
        <v>6.9000000000000006E-2</v>
      </c>
      <c r="V185" s="18">
        <v>4.76</v>
      </c>
      <c r="W185" s="16">
        <v>-1.7000000000000001E-2</v>
      </c>
      <c r="X185" s="18">
        <v>2.58</v>
      </c>
      <c r="Y185" s="16">
        <v>1.2999999999999999E-2</v>
      </c>
      <c r="Z185" s="15">
        <v>17536778</v>
      </c>
      <c r="AA185" s="16">
        <v>7.0999999999999994E-2</v>
      </c>
      <c r="AB185" s="17">
        <v>3607558</v>
      </c>
      <c r="AC185" s="16">
        <v>7.4999999999999997E-2</v>
      </c>
      <c r="AD185" s="17">
        <v>6711907</v>
      </c>
      <c r="AE185" s="16">
        <v>4.5999999999999999E-2</v>
      </c>
      <c r="AF185" s="18">
        <v>4.8600000000000003</v>
      </c>
      <c r="AG185" s="16">
        <v>-3.0000000000000001E-3</v>
      </c>
      <c r="AH185" s="18">
        <v>2.61</v>
      </c>
      <c r="AI185" s="16">
        <v>2.4E-2</v>
      </c>
      <c r="AJ185" s="15">
        <v>35379828</v>
      </c>
      <c r="AK185" s="16">
        <v>9.7000000000000003E-2</v>
      </c>
      <c r="AL185" s="17">
        <v>7286033</v>
      </c>
      <c r="AM185" s="16">
        <v>0.107</v>
      </c>
      <c r="AN185" s="17">
        <v>13539997</v>
      </c>
      <c r="AO185" s="16">
        <v>5.3999999999999999E-2</v>
      </c>
      <c r="AP185" s="18">
        <v>4.8600000000000003</v>
      </c>
      <c r="AQ185" s="16">
        <v>-8.9999999999999993E-3</v>
      </c>
      <c r="AR185" s="18">
        <v>2.61</v>
      </c>
      <c r="AS185" s="16">
        <v>0.04</v>
      </c>
      <c r="AT185" s="22">
        <v>0.04</v>
      </c>
    </row>
    <row r="186" spans="3:46" x14ac:dyDescent="0.2">
      <c r="C186" s="144" t="s">
        <v>19</v>
      </c>
      <c r="D186" s="144" t="s">
        <v>11</v>
      </c>
      <c r="E186" s="145" t="s">
        <v>322</v>
      </c>
      <c r="F186" s="15">
        <v>5141834</v>
      </c>
      <c r="G186" s="16">
        <v>5.0000000000000001E-3</v>
      </c>
      <c r="H186" s="17">
        <v>1298405</v>
      </c>
      <c r="I186" s="16">
        <v>7.6999999999999999E-2</v>
      </c>
      <c r="J186" s="17">
        <v>2043140</v>
      </c>
      <c r="K186" s="16">
        <v>-5.0000000000000001E-3</v>
      </c>
      <c r="L186" s="18">
        <v>3.96</v>
      </c>
      <c r="M186" s="16">
        <v>-6.7000000000000004E-2</v>
      </c>
      <c r="N186" s="18">
        <v>2.52</v>
      </c>
      <c r="O186" s="16">
        <v>1.0999999999999999E-2</v>
      </c>
      <c r="P186" s="15">
        <v>16400512</v>
      </c>
      <c r="Q186" s="16">
        <v>-2.9000000000000001E-2</v>
      </c>
      <c r="R186" s="17">
        <v>4093090</v>
      </c>
      <c r="S186" s="16">
        <v>3.4000000000000002E-2</v>
      </c>
      <c r="T186" s="17">
        <v>6401369</v>
      </c>
      <c r="U186" s="16">
        <v>-3.9E-2</v>
      </c>
      <c r="V186" s="18">
        <v>4.01</v>
      </c>
      <c r="W186" s="16">
        <v>-6.0999999999999999E-2</v>
      </c>
      <c r="X186" s="18">
        <v>2.56</v>
      </c>
      <c r="Y186" s="16">
        <v>0.01</v>
      </c>
      <c r="Z186" s="15">
        <v>34181700</v>
      </c>
      <c r="AA186" s="16">
        <v>-0.03</v>
      </c>
      <c r="AB186" s="17">
        <v>8428743</v>
      </c>
      <c r="AC186" s="16">
        <v>2.4E-2</v>
      </c>
      <c r="AD186" s="17">
        <v>13114999</v>
      </c>
      <c r="AE186" s="16">
        <v>-4.4999999999999998E-2</v>
      </c>
      <c r="AF186" s="18">
        <v>4.0599999999999996</v>
      </c>
      <c r="AG186" s="16">
        <v>-5.1999999999999998E-2</v>
      </c>
      <c r="AH186" s="18">
        <v>2.61</v>
      </c>
      <c r="AI186" s="16">
        <v>1.6E-2</v>
      </c>
      <c r="AJ186" s="15">
        <v>68614732</v>
      </c>
      <c r="AK186" s="16">
        <v>7.0000000000000001E-3</v>
      </c>
      <c r="AL186" s="17">
        <v>16746125</v>
      </c>
      <c r="AM186" s="16">
        <v>4.5999999999999999E-2</v>
      </c>
      <c r="AN186" s="17">
        <v>26672277</v>
      </c>
      <c r="AO186" s="16">
        <v>-1.4999999999999999E-2</v>
      </c>
      <c r="AP186" s="18">
        <v>4.0999999999999996</v>
      </c>
      <c r="AQ186" s="16">
        <v>-3.6999999999999998E-2</v>
      </c>
      <c r="AR186" s="18">
        <v>2.57</v>
      </c>
      <c r="AS186" s="16">
        <v>2.1999999999999999E-2</v>
      </c>
      <c r="AT186" s="22">
        <v>2.1999999999999999E-2</v>
      </c>
    </row>
    <row r="187" spans="3:46" x14ac:dyDescent="0.2">
      <c r="C187" s="144" t="s">
        <v>19</v>
      </c>
      <c r="D187" s="144" t="s">
        <v>11</v>
      </c>
      <c r="E187" s="145" t="s">
        <v>323</v>
      </c>
      <c r="F187" s="15">
        <v>1740170</v>
      </c>
      <c r="G187" s="16">
        <v>8.5000000000000006E-2</v>
      </c>
      <c r="H187" s="17">
        <v>366562</v>
      </c>
      <c r="I187" s="16">
        <v>2.9000000000000001E-2</v>
      </c>
      <c r="J187" s="17">
        <v>669717</v>
      </c>
      <c r="K187" s="16">
        <v>2.4E-2</v>
      </c>
      <c r="L187" s="18">
        <v>4.75</v>
      </c>
      <c r="M187" s="16">
        <v>5.5E-2</v>
      </c>
      <c r="N187" s="18">
        <v>2.6</v>
      </c>
      <c r="O187" s="16">
        <v>0.06</v>
      </c>
      <c r="P187" s="15">
        <v>5568774</v>
      </c>
      <c r="Q187" s="16">
        <v>0.14599999999999999</v>
      </c>
      <c r="R187" s="17">
        <v>1157911</v>
      </c>
      <c r="S187" s="16">
        <v>0.104</v>
      </c>
      <c r="T187" s="17">
        <v>2153338</v>
      </c>
      <c r="U187" s="16">
        <v>9.1999999999999998E-2</v>
      </c>
      <c r="V187" s="18">
        <v>4.8099999999999996</v>
      </c>
      <c r="W187" s="16">
        <v>3.7999999999999999E-2</v>
      </c>
      <c r="X187" s="18">
        <v>2.59</v>
      </c>
      <c r="Y187" s="16">
        <v>4.9000000000000002E-2</v>
      </c>
      <c r="Z187" s="15">
        <v>10960887</v>
      </c>
      <c r="AA187" s="16">
        <v>0.156</v>
      </c>
      <c r="AB187" s="17">
        <v>2225115</v>
      </c>
      <c r="AC187" s="16">
        <v>0.112</v>
      </c>
      <c r="AD187" s="17">
        <v>4180700</v>
      </c>
      <c r="AE187" s="16">
        <v>0.11</v>
      </c>
      <c r="AF187" s="18">
        <v>4.93</v>
      </c>
      <c r="AG187" s="16">
        <v>0.04</v>
      </c>
      <c r="AH187" s="18">
        <v>2.62</v>
      </c>
      <c r="AI187" s="16">
        <v>4.1000000000000002E-2</v>
      </c>
      <c r="AJ187" s="15">
        <v>21688007</v>
      </c>
      <c r="AK187" s="16">
        <v>0.17299999999999999</v>
      </c>
      <c r="AL187" s="17">
        <v>4480863</v>
      </c>
      <c r="AM187" s="16">
        <v>0.158</v>
      </c>
      <c r="AN187" s="17">
        <v>8225536</v>
      </c>
      <c r="AO187" s="16">
        <v>0.13100000000000001</v>
      </c>
      <c r="AP187" s="18">
        <v>4.84</v>
      </c>
      <c r="AQ187" s="16">
        <v>1.2999999999999999E-2</v>
      </c>
      <c r="AR187" s="18">
        <v>2.64</v>
      </c>
      <c r="AS187" s="16">
        <v>3.6999999999999998E-2</v>
      </c>
      <c r="AT187" s="22">
        <v>3.6999999999999998E-2</v>
      </c>
    </row>
    <row r="188" spans="3:46" x14ac:dyDescent="0.2">
      <c r="C188" s="144" t="s">
        <v>19</v>
      </c>
      <c r="D188" s="144" t="s">
        <v>11</v>
      </c>
      <c r="E188" s="145" t="s">
        <v>324</v>
      </c>
      <c r="F188" s="15">
        <v>2115405</v>
      </c>
      <c r="G188" s="16">
        <v>0.24199999999999999</v>
      </c>
      <c r="H188" s="17">
        <v>442296</v>
      </c>
      <c r="I188" s="16">
        <v>0.22700000000000001</v>
      </c>
      <c r="J188" s="17">
        <v>725348</v>
      </c>
      <c r="K188" s="16">
        <v>0.222</v>
      </c>
      <c r="L188" s="18">
        <v>4.78</v>
      </c>
      <c r="M188" s="16">
        <v>1.2E-2</v>
      </c>
      <c r="N188" s="18">
        <v>2.92</v>
      </c>
      <c r="O188" s="16">
        <v>1.7000000000000001E-2</v>
      </c>
      <c r="P188" s="15">
        <v>6710041</v>
      </c>
      <c r="Q188" s="16">
        <v>0.22</v>
      </c>
      <c r="R188" s="17">
        <v>1391180</v>
      </c>
      <c r="S188" s="16">
        <v>0.247</v>
      </c>
      <c r="T188" s="17">
        <v>2280374</v>
      </c>
      <c r="U188" s="16">
        <v>0.17799999999999999</v>
      </c>
      <c r="V188" s="18">
        <v>4.82</v>
      </c>
      <c r="W188" s="16">
        <v>-2.1000000000000001E-2</v>
      </c>
      <c r="X188" s="18">
        <v>2.94</v>
      </c>
      <c r="Y188" s="16">
        <v>3.5999999999999997E-2</v>
      </c>
      <c r="Z188" s="15">
        <v>13156281</v>
      </c>
      <c r="AA188" s="16">
        <v>0.20499999999999999</v>
      </c>
      <c r="AB188" s="17">
        <v>2726526</v>
      </c>
      <c r="AC188" s="16">
        <v>0.24299999999999999</v>
      </c>
      <c r="AD188" s="17">
        <v>4462387</v>
      </c>
      <c r="AE188" s="16">
        <v>0.161</v>
      </c>
      <c r="AF188" s="18">
        <v>4.83</v>
      </c>
      <c r="AG188" s="16">
        <v>-0.03</v>
      </c>
      <c r="AH188" s="18">
        <v>2.95</v>
      </c>
      <c r="AI188" s="16">
        <v>3.7999999999999999E-2</v>
      </c>
      <c r="AJ188" s="15">
        <v>26300533</v>
      </c>
      <c r="AK188" s="16">
        <v>0.215</v>
      </c>
      <c r="AL188" s="17">
        <v>5512747</v>
      </c>
      <c r="AM188" s="16">
        <v>0.28499999999999998</v>
      </c>
      <c r="AN188" s="17">
        <v>8960159</v>
      </c>
      <c r="AO188" s="16">
        <v>0.17</v>
      </c>
      <c r="AP188" s="18">
        <v>4.7699999999999996</v>
      </c>
      <c r="AQ188" s="16">
        <v>-5.5E-2</v>
      </c>
      <c r="AR188" s="18">
        <v>2.94</v>
      </c>
      <c r="AS188" s="16">
        <v>3.7999999999999999E-2</v>
      </c>
      <c r="AT188" s="22">
        <v>3.7999999999999999E-2</v>
      </c>
    </row>
    <row r="189" spans="3:46" x14ac:dyDescent="0.2">
      <c r="C189" s="144" t="s">
        <v>19</v>
      </c>
      <c r="D189" s="144" t="s">
        <v>11</v>
      </c>
      <c r="E189" s="145" t="s">
        <v>325</v>
      </c>
      <c r="F189" s="15">
        <v>4000594</v>
      </c>
      <c r="G189" s="16">
        <v>3.3000000000000002E-2</v>
      </c>
      <c r="H189" s="17">
        <v>888418</v>
      </c>
      <c r="I189" s="16">
        <v>8.0000000000000002E-3</v>
      </c>
      <c r="J189" s="17">
        <v>1681449</v>
      </c>
      <c r="K189" s="16">
        <v>-1.4E-2</v>
      </c>
      <c r="L189" s="18">
        <v>4.5</v>
      </c>
      <c r="M189" s="16">
        <v>2.4E-2</v>
      </c>
      <c r="N189" s="18">
        <v>2.38</v>
      </c>
      <c r="O189" s="16">
        <v>4.7E-2</v>
      </c>
      <c r="P189" s="15">
        <v>12636304</v>
      </c>
      <c r="Q189" s="16">
        <v>7.4999999999999997E-2</v>
      </c>
      <c r="R189" s="17">
        <v>2716309</v>
      </c>
      <c r="S189" s="16">
        <v>0.08</v>
      </c>
      <c r="T189" s="17">
        <v>5168617</v>
      </c>
      <c r="U189" s="16">
        <v>0.05</v>
      </c>
      <c r="V189" s="18">
        <v>4.6500000000000004</v>
      </c>
      <c r="W189" s="16">
        <v>-5.0000000000000001E-3</v>
      </c>
      <c r="X189" s="18">
        <v>2.44</v>
      </c>
      <c r="Y189" s="16">
        <v>2.3E-2</v>
      </c>
      <c r="Z189" s="15">
        <v>25234137</v>
      </c>
      <c r="AA189" s="16">
        <v>0.109</v>
      </c>
      <c r="AB189" s="17">
        <v>5409665</v>
      </c>
      <c r="AC189" s="16">
        <v>0.13900000000000001</v>
      </c>
      <c r="AD189" s="17">
        <v>10329641</v>
      </c>
      <c r="AE189" s="16">
        <v>0.10299999999999999</v>
      </c>
      <c r="AF189" s="18">
        <v>4.66</v>
      </c>
      <c r="AG189" s="16">
        <v>-2.5999999999999999E-2</v>
      </c>
      <c r="AH189" s="18">
        <v>2.44</v>
      </c>
      <c r="AI189" s="16">
        <v>5.0000000000000001E-3</v>
      </c>
      <c r="AJ189" s="15">
        <v>51505717</v>
      </c>
      <c r="AK189" s="16">
        <v>0.157</v>
      </c>
      <c r="AL189" s="17">
        <v>11053555</v>
      </c>
      <c r="AM189" s="16">
        <v>0.19400000000000001</v>
      </c>
      <c r="AN189" s="17">
        <v>21079955</v>
      </c>
      <c r="AO189" s="16">
        <v>0.13500000000000001</v>
      </c>
      <c r="AP189" s="18">
        <v>4.66</v>
      </c>
      <c r="AQ189" s="16">
        <v>-3.1E-2</v>
      </c>
      <c r="AR189" s="18">
        <v>2.44</v>
      </c>
      <c r="AS189" s="16">
        <v>1.9E-2</v>
      </c>
      <c r="AT189" s="22">
        <v>1.9E-2</v>
      </c>
    </row>
    <row r="190" spans="3:46" x14ac:dyDescent="0.2">
      <c r="C190" s="144" t="s">
        <v>19</v>
      </c>
      <c r="D190" s="144" t="s">
        <v>11</v>
      </c>
      <c r="E190" s="145" t="s">
        <v>326</v>
      </c>
      <c r="F190" s="15">
        <v>2979087</v>
      </c>
      <c r="G190" s="16">
        <v>0.13100000000000001</v>
      </c>
      <c r="H190" s="17">
        <v>675159</v>
      </c>
      <c r="I190" s="16">
        <v>8.8999999999999996E-2</v>
      </c>
      <c r="J190" s="17">
        <v>1169025</v>
      </c>
      <c r="K190" s="16">
        <v>7.5999999999999998E-2</v>
      </c>
      <c r="L190" s="18">
        <v>4.41</v>
      </c>
      <c r="M190" s="16">
        <v>3.7999999999999999E-2</v>
      </c>
      <c r="N190" s="18">
        <v>2.5499999999999998</v>
      </c>
      <c r="O190" s="16">
        <v>5.0999999999999997E-2</v>
      </c>
      <c r="P190" s="15">
        <v>9433629</v>
      </c>
      <c r="Q190" s="16">
        <v>0.16900000000000001</v>
      </c>
      <c r="R190" s="17">
        <v>2160418</v>
      </c>
      <c r="S190" s="16">
        <v>0.14799999999999999</v>
      </c>
      <c r="T190" s="17">
        <v>3785406</v>
      </c>
      <c r="U190" s="16">
        <v>0.129</v>
      </c>
      <c r="V190" s="18">
        <v>4.37</v>
      </c>
      <c r="W190" s="16">
        <v>1.7999999999999999E-2</v>
      </c>
      <c r="X190" s="18">
        <v>2.4900000000000002</v>
      </c>
      <c r="Y190" s="16">
        <v>3.5000000000000003E-2</v>
      </c>
      <c r="Z190" s="15">
        <v>18646778</v>
      </c>
      <c r="AA190" s="16">
        <v>0.154</v>
      </c>
      <c r="AB190" s="17">
        <v>4297441</v>
      </c>
      <c r="AC190" s="16">
        <v>0.159</v>
      </c>
      <c r="AD190" s="17">
        <v>7552628</v>
      </c>
      <c r="AE190" s="16">
        <v>0.14699999999999999</v>
      </c>
      <c r="AF190" s="18">
        <v>4.34</v>
      </c>
      <c r="AG190" s="16">
        <v>-5.0000000000000001E-3</v>
      </c>
      <c r="AH190" s="18">
        <v>2.4700000000000002</v>
      </c>
      <c r="AI190" s="16">
        <v>6.0000000000000001E-3</v>
      </c>
      <c r="AJ190" s="15">
        <v>37542366</v>
      </c>
      <c r="AK190" s="16">
        <v>0.16400000000000001</v>
      </c>
      <c r="AL190" s="17">
        <v>8728521</v>
      </c>
      <c r="AM190" s="16">
        <v>0.22900000000000001</v>
      </c>
      <c r="AN190" s="17">
        <v>15278332</v>
      </c>
      <c r="AO190" s="16">
        <v>0.16700000000000001</v>
      </c>
      <c r="AP190" s="18">
        <v>4.3</v>
      </c>
      <c r="AQ190" s="16">
        <v>-5.2999999999999999E-2</v>
      </c>
      <c r="AR190" s="18">
        <v>2.46</v>
      </c>
      <c r="AS190" s="16">
        <v>-3.0000000000000001E-3</v>
      </c>
      <c r="AT190" s="22">
        <v>-3.0000000000000001E-3</v>
      </c>
    </row>
    <row r="191" spans="3:46" x14ac:dyDescent="0.2">
      <c r="C191" s="144" t="s">
        <v>19</v>
      </c>
      <c r="D191" s="144" t="s">
        <v>11</v>
      </c>
      <c r="E191" s="145" t="s">
        <v>327</v>
      </c>
      <c r="F191" s="15">
        <v>24594900</v>
      </c>
      <c r="G191" s="16">
        <v>6.6000000000000003E-2</v>
      </c>
      <c r="H191" s="17">
        <v>5563427</v>
      </c>
      <c r="I191" s="16">
        <v>6.0999999999999999E-2</v>
      </c>
      <c r="J191" s="17">
        <v>9746837</v>
      </c>
      <c r="K191" s="16">
        <v>3.3000000000000002E-2</v>
      </c>
      <c r="L191" s="18">
        <v>4.42</v>
      </c>
      <c r="M191" s="16">
        <v>4.0000000000000001E-3</v>
      </c>
      <c r="N191" s="18">
        <v>2.52</v>
      </c>
      <c r="O191" s="16">
        <v>3.2000000000000001E-2</v>
      </c>
      <c r="P191" s="15">
        <v>78589207</v>
      </c>
      <c r="Q191" s="16">
        <v>0.08</v>
      </c>
      <c r="R191" s="17">
        <v>17499442</v>
      </c>
      <c r="S191" s="16">
        <v>8.4000000000000005E-2</v>
      </c>
      <c r="T191" s="17">
        <v>30873633</v>
      </c>
      <c r="U191" s="16">
        <v>5.1999999999999998E-2</v>
      </c>
      <c r="V191" s="18">
        <v>4.49</v>
      </c>
      <c r="W191" s="16">
        <v>-4.0000000000000001E-3</v>
      </c>
      <c r="X191" s="18">
        <v>2.5499999999999998</v>
      </c>
      <c r="Y191" s="16">
        <v>2.5999999999999999E-2</v>
      </c>
      <c r="Z191" s="15">
        <v>158261192</v>
      </c>
      <c r="AA191" s="16">
        <v>8.1000000000000003E-2</v>
      </c>
      <c r="AB191" s="17">
        <v>34824078</v>
      </c>
      <c r="AC191" s="16">
        <v>8.5000000000000006E-2</v>
      </c>
      <c r="AD191" s="17">
        <v>61520015</v>
      </c>
      <c r="AE191" s="16">
        <v>5.3999999999999999E-2</v>
      </c>
      <c r="AF191" s="18">
        <v>4.54</v>
      </c>
      <c r="AG191" s="16">
        <v>-4.0000000000000001E-3</v>
      </c>
      <c r="AH191" s="18">
        <v>2.57</v>
      </c>
      <c r="AI191" s="16">
        <v>2.5999999999999999E-2</v>
      </c>
      <c r="AJ191" s="15">
        <v>319335495</v>
      </c>
      <c r="AK191" s="16">
        <v>0.107</v>
      </c>
      <c r="AL191" s="17">
        <v>70512293</v>
      </c>
      <c r="AM191" s="16">
        <v>0.122</v>
      </c>
      <c r="AN191" s="17">
        <v>124610077</v>
      </c>
      <c r="AO191" s="16">
        <v>7.3999999999999996E-2</v>
      </c>
      <c r="AP191" s="18">
        <v>4.53</v>
      </c>
      <c r="AQ191" s="16">
        <v>-1.2999999999999999E-2</v>
      </c>
      <c r="AR191" s="18">
        <v>2.56</v>
      </c>
      <c r="AS191" s="16">
        <v>3.1E-2</v>
      </c>
      <c r="AT191" s="22">
        <v>3.1E-2</v>
      </c>
    </row>
    <row r="192" spans="3:46" x14ac:dyDescent="0.2">
      <c r="C192" s="144" t="s">
        <v>19</v>
      </c>
      <c r="D192" s="144" t="s">
        <v>22</v>
      </c>
      <c r="E192" s="145" t="s">
        <v>271</v>
      </c>
      <c r="F192" s="15">
        <v>134</v>
      </c>
      <c r="G192" s="19"/>
      <c r="H192" s="17">
        <v>3</v>
      </c>
      <c r="I192" s="19"/>
      <c r="J192" s="17">
        <v>87</v>
      </c>
      <c r="K192" s="19"/>
      <c r="L192" s="18">
        <v>42.41</v>
      </c>
      <c r="M192" s="19"/>
      <c r="N192" s="18">
        <v>1.54</v>
      </c>
      <c r="O192" s="19"/>
      <c r="P192" s="15">
        <v>313</v>
      </c>
      <c r="Q192" s="19"/>
      <c r="R192" s="17">
        <v>8</v>
      </c>
      <c r="S192" s="19"/>
      <c r="T192" s="17">
        <v>229</v>
      </c>
      <c r="U192" s="19"/>
      <c r="V192" s="18">
        <v>39.43</v>
      </c>
      <c r="W192" s="19"/>
      <c r="X192" s="18">
        <v>1.37</v>
      </c>
      <c r="Y192" s="19"/>
      <c r="Z192" s="15">
        <v>313</v>
      </c>
      <c r="AA192" s="19"/>
      <c r="AB192" s="17">
        <v>8</v>
      </c>
      <c r="AC192" s="19"/>
      <c r="AD192" s="17">
        <v>229</v>
      </c>
      <c r="AE192" s="19"/>
      <c r="AF192" s="18">
        <v>39.43</v>
      </c>
      <c r="AG192" s="19"/>
      <c r="AH192" s="18">
        <v>1.37</v>
      </c>
      <c r="AI192" s="19"/>
      <c r="AJ192" s="15">
        <v>313</v>
      </c>
      <c r="AK192" s="19"/>
      <c r="AL192" s="17">
        <v>8</v>
      </c>
      <c r="AM192" s="19"/>
      <c r="AN192" s="17">
        <v>229</v>
      </c>
      <c r="AO192" s="19"/>
      <c r="AP192" s="18">
        <v>39.43</v>
      </c>
      <c r="AQ192" s="19"/>
      <c r="AR192" s="18">
        <v>1.37</v>
      </c>
      <c r="AS192" s="19"/>
    </row>
    <row r="193" spans="3:46" x14ac:dyDescent="0.2">
      <c r="C193" s="144" t="s">
        <v>19</v>
      </c>
      <c r="D193" s="144" t="s">
        <v>22</v>
      </c>
      <c r="E193" s="145" t="s">
        <v>273</v>
      </c>
      <c r="F193" s="15">
        <v>107</v>
      </c>
      <c r="G193" s="19">
        <v>-0.33400000000000002</v>
      </c>
      <c r="H193" s="17">
        <v>2</v>
      </c>
      <c r="I193" s="19">
        <v>-0.20200000000000001</v>
      </c>
      <c r="J193" s="17">
        <v>54</v>
      </c>
      <c r="K193" s="19">
        <v>8.6999999999999994E-2</v>
      </c>
      <c r="L193" s="19">
        <v>67.91</v>
      </c>
      <c r="M193" s="19">
        <v>-0.16500000000000001</v>
      </c>
      <c r="N193" s="19">
        <v>2</v>
      </c>
      <c r="O193" s="19">
        <v>-0.38700000000000001</v>
      </c>
      <c r="P193" s="15">
        <v>1001</v>
      </c>
      <c r="Q193" s="19">
        <v>0.38700000000000001</v>
      </c>
      <c r="R193" s="17">
        <v>24</v>
      </c>
      <c r="S193" s="19">
        <v>-0.38600000000000001</v>
      </c>
      <c r="T193" s="17">
        <v>170</v>
      </c>
      <c r="U193" s="19">
        <v>-0.10299999999999999</v>
      </c>
      <c r="V193" s="19">
        <v>41.66</v>
      </c>
      <c r="W193" s="19">
        <v>1.26</v>
      </c>
      <c r="X193" s="19">
        <v>5.9</v>
      </c>
      <c r="Y193" s="19">
        <v>0.54600000000000004</v>
      </c>
      <c r="Z193" s="15">
        <v>1120</v>
      </c>
      <c r="AA193" s="19">
        <v>0.20699999999999999</v>
      </c>
      <c r="AB193" s="17">
        <v>25</v>
      </c>
      <c r="AC193" s="19">
        <v>-0.39</v>
      </c>
      <c r="AD193" s="17">
        <v>214</v>
      </c>
      <c r="AE193" s="19">
        <v>-0.19600000000000001</v>
      </c>
      <c r="AF193" s="19">
        <v>44.08</v>
      </c>
      <c r="AG193" s="19">
        <v>0.97899999999999998</v>
      </c>
      <c r="AH193" s="19">
        <v>5.22</v>
      </c>
      <c r="AI193" s="19">
        <v>0.501</v>
      </c>
      <c r="AJ193" s="15">
        <v>1948</v>
      </c>
      <c r="AK193" s="136">
        <v>-0.48399999999999999</v>
      </c>
      <c r="AL193" s="17">
        <v>39</v>
      </c>
      <c r="AM193" s="136">
        <v>-0.57099999999999995</v>
      </c>
      <c r="AN193" s="17">
        <v>518</v>
      </c>
      <c r="AO193" s="136">
        <v>-0.26400000000000001</v>
      </c>
      <c r="AP193" s="18">
        <v>49.76</v>
      </c>
      <c r="AQ193" s="19">
        <v>0.20300000000000001</v>
      </c>
      <c r="AR193" s="18">
        <v>3.76</v>
      </c>
      <c r="AS193" s="19">
        <v>-0.29899999999999999</v>
      </c>
      <c r="AT193" s="22">
        <v>-0.29899999999999999</v>
      </c>
    </row>
    <row r="194" spans="3:46" x14ac:dyDescent="0.2">
      <c r="C194" s="144" t="s">
        <v>19</v>
      </c>
      <c r="D194" s="144" t="s">
        <v>22</v>
      </c>
      <c r="E194" s="145" t="s">
        <v>275</v>
      </c>
      <c r="F194" s="15">
        <v>174</v>
      </c>
      <c r="G194" s="16"/>
      <c r="H194" s="17">
        <v>3</v>
      </c>
      <c r="I194" s="16"/>
      <c r="J194" s="17">
        <v>63</v>
      </c>
      <c r="K194" s="16"/>
      <c r="L194" s="18">
        <v>63.7</v>
      </c>
      <c r="M194" s="16"/>
      <c r="N194" s="18">
        <v>2.76</v>
      </c>
      <c r="O194" s="16"/>
      <c r="P194" s="15">
        <v>438</v>
      </c>
      <c r="Q194" s="16"/>
      <c r="R194" s="17">
        <v>10</v>
      </c>
      <c r="S194" s="16"/>
      <c r="T194" s="17">
        <v>110</v>
      </c>
      <c r="U194" s="16"/>
      <c r="V194" s="18">
        <v>46.12</v>
      </c>
      <c r="W194" s="16"/>
      <c r="X194" s="18">
        <v>3.99</v>
      </c>
      <c r="Y194" s="16"/>
      <c r="Z194" s="15">
        <v>438</v>
      </c>
      <c r="AA194" s="16">
        <v>0.65500000000000003</v>
      </c>
      <c r="AB194" s="17">
        <v>10</v>
      </c>
      <c r="AC194" s="16">
        <v>4.7E-2</v>
      </c>
      <c r="AD194" s="17">
        <v>110</v>
      </c>
      <c r="AE194" s="16">
        <v>6.5529999999999999</v>
      </c>
      <c r="AF194" s="18">
        <v>46.12</v>
      </c>
      <c r="AG194" s="16">
        <v>0.58099999999999996</v>
      </c>
      <c r="AH194" s="18">
        <v>3.99</v>
      </c>
      <c r="AI194" s="16">
        <v>-0.78100000000000003</v>
      </c>
      <c r="AJ194" s="15">
        <v>438</v>
      </c>
      <c r="AK194" s="16">
        <v>0.4</v>
      </c>
      <c r="AL194" s="17">
        <v>10</v>
      </c>
      <c r="AM194" s="16">
        <v>-1.7999999999999999E-2</v>
      </c>
      <c r="AN194" s="17">
        <v>110</v>
      </c>
      <c r="AO194" s="16">
        <v>5.9729999999999999</v>
      </c>
      <c r="AP194" s="18">
        <v>46.12</v>
      </c>
      <c r="AQ194" s="16">
        <v>0.42499999999999999</v>
      </c>
      <c r="AR194" s="18">
        <v>3.99</v>
      </c>
      <c r="AS194" s="16">
        <v>-0.79900000000000004</v>
      </c>
      <c r="AT194" s="22">
        <v>-0.79900000000000004</v>
      </c>
    </row>
    <row r="195" spans="3:46" x14ac:dyDescent="0.2">
      <c r="C195" s="144" t="s">
        <v>19</v>
      </c>
      <c r="D195" s="144" t="s">
        <v>22</v>
      </c>
      <c r="E195" s="145" t="s">
        <v>276</v>
      </c>
      <c r="F195" s="15">
        <v>0</v>
      </c>
      <c r="G195" s="16">
        <v>-1</v>
      </c>
      <c r="H195" s="17">
        <v>0</v>
      </c>
      <c r="I195" s="16">
        <v>-1</v>
      </c>
      <c r="J195" s="17">
        <v>0</v>
      </c>
      <c r="K195" s="16">
        <v>-1</v>
      </c>
      <c r="L195" s="18"/>
      <c r="M195" s="16">
        <v>-1</v>
      </c>
      <c r="N195" s="18"/>
      <c r="O195" s="16">
        <v>-1</v>
      </c>
      <c r="P195" s="15">
        <v>857</v>
      </c>
      <c r="Q195" s="16">
        <v>2.7E-2</v>
      </c>
      <c r="R195" s="17">
        <v>28</v>
      </c>
      <c r="S195" s="16">
        <v>0.14199999999999999</v>
      </c>
      <c r="T195" s="17">
        <v>61</v>
      </c>
      <c r="U195" s="16">
        <v>1.175</v>
      </c>
      <c r="V195" s="18">
        <v>30.18</v>
      </c>
      <c r="W195" s="16">
        <v>-0.1</v>
      </c>
      <c r="X195" s="18">
        <v>14.11</v>
      </c>
      <c r="Y195" s="16">
        <v>-0.52800000000000002</v>
      </c>
      <c r="Z195" s="15">
        <v>979</v>
      </c>
      <c r="AA195" s="16">
        <v>-0.191</v>
      </c>
      <c r="AB195" s="17">
        <v>31</v>
      </c>
      <c r="AC195" s="16">
        <v>-0.55000000000000004</v>
      </c>
      <c r="AD195" s="17">
        <v>63</v>
      </c>
      <c r="AE195" s="16">
        <v>-0.61099999999999999</v>
      </c>
      <c r="AF195" s="18">
        <v>31.14</v>
      </c>
      <c r="AG195" s="16">
        <v>0.79800000000000004</v>
      </c>
      <c r="AH195" s="18">
        <v>15.48</v>
      </c>
      <c r="AI195" s="16">
        <v>1.0820000000000001</v>
      </c>
      <c r="AJ195" s="15">
        <v>1944</v>
      </c>
      <c r="AK195" s="16">
        <v>0.22500000000000001</v>
      </c>
      <c r="AL195" s="17">
        <v>65</v>
      </c>
      <c r="AM195" s="16">
        <v>-0.159</v>
      </c>
      <c r="AN195" s="17">
        <v>96</v>
      </c>
      <c r="AO195" s="16">
        <v>-0.47899999999999998</v>
      </c>
      <c r="AP195" s="18">
        <v>29.7</v>
      </c>
      <c r="AQ195" s="16">
        <v>0.45700000000000002</v>
      </c>
      <c r="AR195" s="18">
        <v>20.149999999999999</v>
      </c>
      <c r="AS195" s="16">
        <v>1.3520000000000001</v>
      </c>
      <c r="AT195" s="22">
        <v>1.3520000000000001</v>
      </c>
    </row>
    <row r="196" spans="3:46" x14ac:dyDescent="0.2">
      <c r="C196" s="144" t="s">
        <v>19</v>
      </c>
      <c r="D196" s="144" t="s">
        <v>22</v>
      </c>
      <c r="E196" s="145" t="s">
        <v>277</v>
      </c>
      <c r="F196" s="15"/>
      <c r="G196" s="19"/>
      <c r="H196" s="17"/>
      <c r="I196" s="19"/>
      <c r="J196" s="17"/>
      <c r="K196" s="19"/>
      <c r="L196" s="19"/>
      <c r="M196" s="19"/>
      <c r="N196" s="19"/>
      <c r="O196" s="19"/>
      <c r="P196" s="15"/>
      <c r="Q196" s="16"/>
      <c r="R196" s="17"/>
      <c r="S196" s="16"/>
      <c r="T196" s="17"/>
      <c r="U196" s="16"/>
      <c r="V196" s="19"/>
      <c r="W196" s="19"/>
      <c r="X196" s="19"/>
      <c r="Y196" s="19"/>
      <c r="Z196" s="15"/>
      <c r="AA196" s="16"/>
      <c r="AB196" s="17"/>
      <c r="AC196" s="16"/>
      <c r="AD196" s="17"/>
      <c r="AE196" s="16"/>
      <c r="AF196" s="18"/>
      <c r="AG196" s="16"/>
      <c r="AH196" s="18"/>
      <c r="AI196" s="16"/>
      <c r="AJ196" s="15">
        <v>0</v>
      </c>
      <c r="AK196" s="16">
        <v>-1</v>
      </c>
      <c r="AL196" s="17">
        <v>0</v>
      </c>
      <c r="AM196" s="16">
        <v>-1</v>
      </c>
      <c r="AN196" s="17">
        <v>0</v>
      </c>
      <c r="AO196" s="16">
        <v>-1</v>
      </c>
      <c r="AP196" s="18"/>
      <c r="AQ196" s="16">
        <v>-1</v>
      </c>
      <c r="AR196" s="18"/>
      <c r="AS196" s="16">
        <v>-1</v>
      </c>
      <c r="AT196" s="22">
        <v>-1</v>
      </c>
    </row>
    <row r="197" spans="3:46" x14ac:dyDescent="0.2">
      <c r="C197" s="144" t="s">
        <v>19</v>
      </c>
      <c r="D197" s="144" t="s">
        <v>22</v>
      </c>
      <c r="E197" s="145" t="s">
        <v>278</v>
      </c>
      <c r="F197" s="15">
        <v>141</v>
      </c>
      <c r="G197" s="16">
        <v>-0.04</v>
      </c>
      <c r="H197" s="17">
        <v>7</v>
      </c>
      <c r="I197" s="16">
        <v>0.214</v>
      </c>
      <c r="J197" s="17">
        <v>32</v>
      </c>
      <c r="K197" s="16">
        <v>0.26800000000000002</v>
      </c>
      <c r="L197" s="19">
        <v>20.23</v>
      </c>
      <c r="M197" s="19">
        <v>-0.20899999999999999</v>
      </c>
      <c r="N197" s="19">
        <v>4.49</v>
      </c>
      <c r="O197" s="19">
        <v>-0.24299999999999999</v>
      </c>
      <c r="P197" s="15">
        <v>398</v>
      </c>
      <c r="Q197" s="16">
        <v>3.4000000000000002E-2</v>
      </c>
      <c r="R197" s="17">
        <v>18</v>
      </c>
      <c r="S197" s="16">
        <v>0.09</v>
      </c>
      <c r="T197" s="17">
        <v>80</v>
      </c>
      <c r="U197" s="16">
        <v>0.10299999999999999</v>
      </c>
      <c r="V197" s="18">
        <v>22.15</v>
      </c>
      <c r="W197" s="16">
        <v>-5.0999999999999997E-2</v>
      </c>
      <c r="X197" s="18">
        <v>4.9800000000000004</v>
      </c>
      <c r="Y197" s="16">
        <v>-6.2E-2</v>
      </c>
      <c r="Z197" s="15">
        <v>651</v>
      </c>
      <c r="AA197" s="16">
        <v>5.6000000000000001E-2</v>
      </c>
      <c r="AB197" s="17">
        <v>29</v>
      </c>
      <c r="AC197" s="16">
        <v>5.1999999999999998E-2</v>
      </c>
      <c r="AD197" s="17">
        <v>129</v>
      </c>
      <c r="AE197" s="16">
        <v>5.3999999999999999E-2</v>
      </c>
      <c r="AF197" s="18">
        <v>22.32</v>
      </c>
      <c r="AG197" s="16">
        <v>4.0000000000000001E-3</v>
      </c>
      <c r="AH197" s="18">
        <v>5.03</v>
      </c>
      <c r="AI197" s="16">
        <v>2E-3</v>
      </c>
      <c r="AJ197" s="15">
        <v>1613</v>
      </c>
      <c r="AK197" s="16">
        <v>8.4000000000000005E-2</v>
      </c>
      <c r="AL197" s="17">
        <v>72</v>
      </c>
      <c r="AM197" s="16">
        <v>2.3E-2</v>
      </c>
      <c r="AN197" s="17">
        <v>317</v>
      </c>
      <c r="AO197" s="16">
        <v>2.3E-2</v>
      </c>
      <c r="AP197" s="18">
        <v>22.49</v>
      </c>
      <c r="AQ197" s="16">
        <v>0.06</v>
      </c>
      <c r="AR197" s="18">
        <v>5.08</v>
      </c>
      <c r="AS197" s="16">
        <v>0.06</v>
      </c>
      <c r="AT197" s="22">
        <v>0.06</v>
      </c>
    </row>
    <row r="198" spans="3:46" x14ac:dyDescent="0.2">
      <c r="C198" s="144" t="s">
        <v>19</v>
      </c>
      <c r="D198" s="144" t="s">
        <v>22</v>
      </c>
      <c r="E198" s="145" t="s">
        <v>279</v>
      </c>
      <c r="F198" s="15">
        <v>603</v>
      </c>
      <c r="G198" s="16">
        <v>-0.20799999999999999</v>
      </c>
      <c r="H198" s="17">
        <v>10</v>
      </c>
      <c r="I198" s="16">
        <v>-0.254</v>
      </c>
      <c r="J198" s="17">
        <v>205</v>
      </c>
      <c r="K198" s="16">
        <v>-0.39900000000000002</v>
      </c>
      <c r="L198" s="19">
        <v>60.08</v>
      </c>
      <c r="M198" s="19">
        <v>6.2E-2</v>
      </c>
      <c r="N198" s="19">
        <v>2.95</v>
      </c>
      <c r="O198" s="19">
        <v>0.317</v>
      </c>
      <c r="P198" s="15">
        <v>1331</v>
      </c>
      <c r="Q198" s="16">
        <v>-0.41</v>
      </c>
      <c r="R198" s="17">
        <v>24</v>
      </c>
      <c r="S198" s="16">
        <v>-0.316</v>
      </c>
      <c r="T198" s="17">
        <v>456</v>
      </c>
      <c r="U198" s="16">
        <v>-0.55500000000000005</v>
      </c>
      <c r="V198" s="18">
        <v>55.21</v>
      </c>
      <c r="W198" s="16">
        <v>-0.13800000000000001</v>
      </c>
      <c r="X198" s="18">
        <v>2.92</v>
      </c>
      <c r="Y198" s="16">
        <v>0.32700000000000001</v>
      </c>
      <c r="Z198" s="15">
        <v>2273</v>
      </c>
      <c r="AA198" s="16">
        <v>-0.40899999999999997</v>
      </c>
      <c r="AB198" s="17">
        <v>39</v>
      </c>
      <c r="AC198" s="16">
        <v>-0.38700000000000001</v>
      </c>
      <c r="AD198" s="17">
        <v>769</v>
      </c>
      <c r="AE198" s="16">
        <v>-0.57999999999999996</v>
      </c>
      <c r="AF198" s="18">
        <v>58.67</v>
      </c>
      <c r="AG198" s="16">
        <v>-3.5000000000000003E-2</v>
      </c>
      <c r="AH198" s="18">
        <v>2.95</v>
      </c>
      <c r="AI198" s="16">
        <v>0.40799999999999997</v>
      </c>
      <c r="AJ198" s="15">
        <v>7206</v>
      </c>
      <c r="AK198" s="16">
        <v>-0.26600000000000001</v>
      </c>
      <c r="AL198" s="17">
        <v>98</v>
      </c>
      <c r="AM198" s="16">
        <v>-0.38100000000000001</v>
      </c>
      <c r="AN198" s="17">
        <v>2653</v>
      </c>
      <c r="AO198" s="16">
        <v>-0.42099999999999999</v>
      </c>
      <c r="AP198" s="18">
        <v>73.64</v>
      </c>
      <c r="AQ198" s="16">
        <v>0.185</v>
      </c>
      <c r="AR198" s="18">
        <v>2.72</v>
      </c>
      <c r="AS198" s="16">
        <v>0.26800000000000002</v>
      </c>
      <c r="AT198" s="22">
        <v>0.26800000000000002</v>
      </c>
    </row>
    <row r="199" spans="3:46" x14ac:dyDescent="0.2">
      <c r="C199" s="144" t="s">
        <v>19</v>
      </c>
      <c r="D199" s="144" t="s">
        <v>22</v>
      </c>
      <c r="E199" s="145" t="s">
        <v>280</v>
      </c>
      <c r="F199" s="15">
        <v>1458</v>
      </c>
      <c r="G199" s="16">
        <v>0.127</v>
      </c>
      <c r="H199" s="17">
        <v>29</v>
      </c>
      <c r="I199" s="16">
        <v>0.90500000000000003</v>
      </c>
      <c r="J199" s="17">
        <v>498</v>
      </c>
      <c r="K199" s="16">
        <v>2.7E-2</v>
      </c>
      <c r="L199" s="137">
        <v>50.49</v>
      </c>
      <c r="M199" s="136">
        <v>-0.40899999999999997</v>
      </c>
      <c r="N199" s="137">
        <v>2.93</v>
      </c>
      <c r="O199" s="136">
        <v>9.7000000000000003E-2</v>
      </c>
      <c r="P199" s="15">
        <v>3557</v>
      </c>
      <c r="Q199" s="16">
        <v>-1.4E-2</v>
      </c>
      <c r="R199" s="17">
        <v>73</v>
      </c>
      <c r="S199" s="16">
        <v>0.71</v>
      </c>
      <c r="T199" s="17">
        <v>1238</v>
      </c>
      <c r="U199" s="16">
        <v>-9.8000000000000004E-2</v>
      </c>
      <c r="V199" s="18">
        <v>48.5</v>
      </c>
      <c r="W199" s="16">
        <v>-0.42399999999999999</v>
      </c>
      <c r="X199" s="18">
        <v>2.87</v>
      </c>
      <c r="Y199" s="16">
        <v>9.2999999999999999E-2</v>
      </c>
      <c r="Z199" s="15">
        <v>5577</v>
      </c>
      <c r="AA199" s="16">
        <v>3.9E-2</v>
      </c>
      <c r="AB199" s="17">
        <v>96</v>
      </c>
      <c r="AC199" s="16">
        <v>0.51100000000000001</v>
      </c>
      <c r="AD199" s="17">
        <v>1976</v>
      </c>
      <c r="AE199" s="16">
        <v>-3.1E-2</v>
      </c>
      <c r="AF199" s="18">
        <v>57.84</v>
      </c>
      <c r="AG199" s="16">
        <v>-0.312</v>
      </c>
      <c r="AH199" s="18">
        <v>2.82</v>
      </c>
      <c r="AI199" s="16">
        <v>7.1999999999999995E-2</v>
      </c>
      <c r="AJ199" s="15">
        <v>16608</v>
      </c>
      <c r="AK199" s="16">
        <v>4.0000000000000001E-3</v>
      </c>
      <c r="AL199" s="17">
        <v>229</v>
      </c>
      <c r="AM199" s="16">
        <v>0.17100000000000001</v>
      </c>
      <c r="AN199" s="17">
        <v>6217</v>
      </c>
      <c r="AO199" s="16">
        <v>-6.0000000000000001E-3</v>
      </c>
      <c r="AP199" s="18">
        <v>72.53</v>
      </c>
      <c r="AQ199" s="16">
        <v>-0.14299999999999999</v>
      </c>
      <c r="AR199" s="18">
        <v>2.67</v>
      </c>
      <c r="AS199" s="16">
        <v>8.9999999999999993E-3</v>
      </c>
      <c r="AT199" s="22">
        <v>8.9999999999999993E-3</v>
      </c>
    </row>
    <row r="200" spans="3:46" x14ac:dyDescent="0.2">
      <c r="C200" s="144" t="s">
        <v>19</v>
      </c>
      <c r="D200" s="144" t="s">
        <v>22</v>
      </c>
      <c r="E200" s="145" t="s">
        <v>281</v>
      </c>
      <c r="F200" s="15">
        <v>1579</v>
      </c>
      <c r="G200" s="136">
        <v>-4.8000000000000001E-2</v>
      </c>
      <c r="H200" s="17">
        <v>32</v>
      </c>
      <c r="I200" s="136">
        <v>0.186</v>
      </c>
      <c r="J200" s="17">
        <v>488</v>
      </c>
      <c r="K200" s="136">
        <v>-0.113</v>
      </c>
      <c r="L200" s="18">
        <v>49.02</v>
      </c>
      <c r="M200" s="136">
        <v>-0.19700000000000001</v>
      </c>
      <c r="N200" s="18">
        <v>3.24</v>
      </c>
      <c r="O200" s="136">
        <v>7.3999999999999996E-2</v>
      </c>
      <c r="P200" s="15">
        <v>3860</v>
      </c>
      <c r="Q200" s="16">
        <v>-0.06</v>
      </c>
      <c r="R200" s="17">
        <v>77</v>
      </c>
      <c r="S200" s="16">
        <v>0.16400000000000001</v>
      </c>
      <c r="T200" s="17">
        <v>1202</v>
      </c>
      <c r="U200" s="16">
        <v>-0.13700000000000001</v>
      </c>
      <c r="V200" s="18">
        <v>49.89</v>
      </c>
      <c r="W200" s="16">
        <v>-0.193</v>
      </c>
      <c r="X200" s="18">
        <v>3.21</v>
      </c>
      <c r="Y200" s="16">
        <v>0.09</v>
      </c>
      <c r="Z200" s="15">
        <v>6264</v>
      </c>
      <c r="AA200" s="16">
        <v>-3.3000000000000002E-2</v>
      </c>
      <c r="AB200" s="17">
        <v>122</v>
      </c>
      <c r="AC200" s="16">
        <v>0.2</v>
      </c>
      <c r="AD200" s="17">
        <v>1986</v>
      </c>
      <c r="AE200" s="16">
        <v>-0.10299999999999999</v>
      </c>
      <c r="AF200" s="18">
        <v>51.46</v>
      </c>
      <c r="AG200" s="16">
        <v>-0.19400000000000001</v>
      </c>
      <c r="AH200" s="18">
        <v>3.15</v>
      </c>
      <c r="AI200" s="16">
        <v>7.8E-2</v>
      </c>
      <c r="AJ200" s="15">
        <v>18582</v>
      </c>
      <c r="AK200" s="16">
        <v>-4.9000000000000002E-2</v>
      </c>
      <c r="AL200" s="17">
        <v>343</v>
      </c>
      <c r="AM200" s="16">
        <v>2.1999999999999999E-2</v>
      </c>
      <c r="AN200" s="17">
        <v>6107</v>
      </c>
      <c r="AO200" s="16">
        <v>-8.8999999999999996E-2</v>
      </c>
      <c r="AP200" s="18">
        <v>54.11</v>
      </c>
      <c r="AQ200" s="16">
        <v>-6.9000000000000006E-2</v>
      </c>
      <c r="AR200" s="18">
        <v>3.04</v>
      </c>
      <c r="AS200" s="16">
        <v>4.4999999999999998E-2</v>
      </c>
      <c r="AT200" s="22">
        <v>4.4999999999999998E-2</v>
      </c>
    </row>
    <row r="201" spans="3:46" x14ac:dyDescent="0.2">
      <c r="C201" s="144" t="s">
        <v>19</v>
      </c>
      <c r="D201" s="144" t="s">
        <v>22</v>
      </c>
      <c r="E201" s="145" t="s">
        <v>282</v>
      </c>
      <c r="F201" s="15">
        <v>266</v>
      </c>
      <c r="G201" s="16">
        <v>-0.13400000000000001</v>
      </c>
      <c r="H201" s="17">
        <v>3</v>
      </c>
      <c r="I201" s="16">
        <v>6.6000000000000003E-2</v>
      </c>
      <c r="J201" s="17">
        <v>91</v>
      </c>
      <c r="K201" s="16">
        <v>-0.11799999999999999</v>
      </c>
      <c r="L201" s="18">
        <v>78.06</v>
      </c>
      <c r="M201" s="16">
        <v>-0.188</v>
      </c>
      <c r="N201" s="18">
        <v>2.94</v>
      </c>
      <c r="O201" s="16">
        <v>-1.7999999999999999E-2</v>
      </c>
      <c r="P201" s="15">
        <v>786</v>
      </c>
      <c r="Q201" s="16">
        <v>0.219</v>
      </c>
      <c r="R201" s="17">
        <v>10</v>
      </c>
      <c r="S201" s="16">
        <v>0.50600000000000001</v>
      </c>
      <c r="T201" s="17">
        <v>263</v>
      </c>
      <c r="U201" s="16">
        <v>0.22</v>
      </c>
      <c r="V201" s="18">
        <v>77.89</v>
      </c>
      <c r="W201" s="16">
        <v>-0.191</v>
      </c>
      <c r="X201" s="18">
        <v>2.99</v>
      </c>
      <c r="Y201" s="16">
        <v>-1E-3</v>
      </c>
      <c r="Z201" s="15">
        <v>1504</v>
      </c>
      <c r="AA201" s="16">
        <v>0.34599999999999997</v>
      </c>
      <c r="AB201" s="17">
        <v>19</v>
      </c>
      <c r="AC201" s="16">
        <v>0.34599999999999997</v>
      </c>
      <c r="AD201" s="17">
        <v>491</v>
      </c>
      <c r="AE201" s="16">
        <v>0.29099999999999998</v>
      </c>
      <c r="AF201" s="18">
        <v>81.180000000000007</v>
      </c>
      <c r="AG201" s="16">
        <v>0</v>
      </c>
      <c r="AH201" s="18">
        <v>3.06</v>
      </c>
      <c r="AI201" s="16">
        <v>4.2000000000000003E-2</v>
      </c>
      <c r="AJ201" s="15">
        <v>3769</v>
      </c>
      <c r="AK201" s="16">
        <v>0.52800000000000002</v>
      </c>
      <c r="AL201" s="17">
        <v>48</v>
      </c>
      <c r="AM201" s="16">
        <v>0.69099999999999995</v>
      </c>
      <c r="AN201" s="17">
        <v>1219</v>
      </c>
      <c r="AO201" s="16">
        <v>0.46400000000000002</v>
      </c>
      <c r="AP201" s="18">
        <v>78.61</v>
      </c>
      <c r="AQ201" s="16">
        <v>-9.6000000000000002E-2</v>
      </c>
      <c r="AR201" s="18">
        <v>3.09</v>
      </c>
      <c r="AS201" s="16">
        <v>4.3999999999999997E-2</v>
      </c>
      <c r="AT201" s="22">
        <v>4.3999999999999997E-2</v>
      </c>
    </row>
    <row r="202" spans="3:46" x14ac:dyDescent="0.2">
      <c r="C202" s="144" t="s">
        <v>19</v>
      </c>
      <c r="D202" s="144" t="s">
        <v>22</v>
      </c>
      <c r="E202" s="145" t="s">
        <v>283</v>
      </c>
      <c r="F202" s="15">
        <v>679</v>
      </c>
      <c r="G202" s="16"/>
      <c r="H202" s="17">
        <v>51</v>
      </c>
      <c r="I202" s="16"/>
      <c r="J202" s="17">
        <v>136</v>
      </c>
      <c r="K202" s="16"/>
      <c r="L202" s="18">
        <v>13.31</v>
      </c>
      <c r="M202" s="16"/>
      <c r="N202" s="18">
        <v>4.99</v>
      </c>
      <c r="O202" s="16"/>
      <c r="P202" s="15">
        <v>1968</v>
      </c>
      <c r="Q202" s="16">
        <v>295.85199999999998</v>
      </c>
      <c r="R202" s="17">
        <v>148</v>
      </c>
      <c r="S202" s="16">
        <v>130.19499999999999</v>
      </c>
      <c r="T202" s="17">
        <v>395</v>
      </c>
      <c r="U202" s="16">
        <v>167.226</v>
      </c>
      <c r="V202" s="18">
        <v>13.28</v>
      </c>
      <c r="W202" s="16">
        <v>1.2629999999999999</v>
      </c>
      <c r="X202" s="18">
        <v>4.9800000000000004</v>
      </c>
      <c r="Y202" s="16">
        <v>0.76500000000000001</v>
      </c>
      <c r="Z202" s="15">
        <v>3413</v>
      </c>
      <c r="AA202" s="16">
        <v>296.81400000000002</v>
      </c>
      <c r="AB202" s="17">
        <v>259</v>
      </c>
      <c r="AC202" s="16">
        <v>79.295000000000002</v>
      </c>
      <c r="AD202" s="17">
        <v>689</v>
      </c>
      <c r="AE202" s="16">
        <v>71.263000000000005</v>
      </c>
      <c r="AF202" s="18">
        <v>13.2</v>
      </c>
      <c r="AG202" s="16">
        <v>2.7090000000000001</v>
      </c>
      <c r="AH202" s="18">
        <v>4.96</v>
      </c>
      <c r="AI202" s="16">
        <v>3.121</v>
      </c>
      <c r="AJ202" s="15">
        <v>3413</v>
      </c>
      <c r="AK202" s="16">
        <v>232.76400000000001</v>
      </c>
      <c r="AL202" s="17">
        <v>259</v>
      </c>
      <c r="AM202" s="16">
        <v>67.399000000000001</v>
      </c>
      <c r="AN202" s="17">
        <v>689</v>
      </c>
      <c r="AO202" s="16">
        <v>63.725000000000001</v>
      </c>
      <c r="AP202" s="18">
        <v>13.2</v>
      </c>
      <c r="AQ202" s="16">
        <v>2.4180000000000001</v>
      </c>
      <c r="AR202" s="18">
        <v>4.96</v>
      </c>
      <c r="AS202" s="16">
        <v>2.6120000000000001</v>
      </c>
      <c r="AT202" s="22">
        <v>2.6120000000000001</v>
      </c>
    </row>
    <row r="203" spans="3:46" x14ac:dyDescent="0.2">
      <c r="C203" s="144" t="s">
        <v>19</v>
      </c>
      <c r="D203" s="144" t="s">
        <v>22</v>
      </c>
      <c r="E203" s="145" t="s">
        <v>284</v>
      </c>
      <c r="F203" s="15">
        <v>1605</v>
      </c>
      <c r="G203" s="16">
        <v>-7.0000000000000001E-3</v>
      </c>
      <c r="H203" s="17">
        <v>20</v>
      </c>
      <c r="I203" s="16">
        <v>0.154</v>
      </c>
      <c r="J203" s="17">
        <v>569</v>
      </c>
      <c r="K203" s="16">
        <v>2.4E-2</v>
      </c>
      <c r="L203" s="18">
        <v>80.040000000000006</v>
      </c>
      <c r="M203" s="16">
        <v>-0.13900000000000001</v>
      </c>
      <c r="N203" s="18">
        <v>2.82</v>
      </c>
      <c r="O203" s="16">
        <v>-3.1E-2</v>
      </c>
      <c r="P203" s="15">
        <v>4071</v>
      </c>
      <c r="Q203" s="16">
        <v>0.11799999999999999</v>
      </c>
      <c r="R203" s="17">
        <v>48</v>
      </c>
      <c r="S203" s="16">
        <v>0.22800000000000001</v>
      </c>
      <c r="T203" s="17">
        <v>1420</v>
      </c>
      <c r="U203" s="16">
        <v>0.13600000000000001</v>
      </c>
      <c r="V203" s="18">
        <v>84.81</v>
      </c>
      <c r="W203" s="16">
        <v>-0.09</v>
      </c>
      <c r="X203" s="18">
        <v>2.87</v>
      </c>
      <c r="Y203" s="16">
        <v>-1.6E-2</v>
      </c>
      <c r="Z203" s="15">
        <v>6440</v>
      </c>
      <c r="AA203" s="16">
        <v>0.10199999999999999</v>
      </c>
      <c r="AB203" s="17">
        <v>78</v>
      </c>
      <c r="AC203" s="16">
        <v>0.253</v>
      </c>
      <c r="AD203" s="17">
        <v>2242</v>
      </c>
      <c r="AE203" s="16">
        <v>0.11899999999999999</v>
      </c>
      <c r="AF203" s="18">
        <v>82.08</v>
      </c>
      <c r="AG203" s="16">
        <v>-0.121</v>
      </c>
      <c r="AH203" s="18">
        <v>2.87</v>
      </c>
      <c r="AI203" s="16">
        <v>-1.6E-2</v>
      </c>
      <c r="AJ203" s="15">
        <v>16792</v>
      </c>
      <c r="AK203" s="16">
        <v>7.4999999999999997E-2</v>
      </c>
      <c r="AL203" s="17">
        <v>197</v>
      </c>
      <c r="AM203" s="16">
        <v>0.182</v>
      </c>
      <c r="AN203" s="17">
        <v>5809</v>
      </c>
      <c r="AO203" s="16">
        <v>8.6999999999999994E-2</v>
      </c>
      <c r="AP203" s="18">
        <v>85.09</v>
      </c>
      <c r="AQ203" s="16">
        <v>-0.09</v>
      </c>
      <c r="AR203" s="18">
        <v>2.89</v>
      </c>
      <c r="AS203" s="16">
        <v>-1.0999999999999999E-2</v>
      </c>
      <c r="AT203" s="22">
        <v>-1.0999999999999999E-2</v>
      </c>
    </row>
    <row r="204" spans="3:46" x14ac:dyDescent="0.2">
      <c r="C204" s="144" t="s">
        <v>19</v>
      </c>
      <c r="D204" s="144" t="s">
        <v>22</v>
      </c>
      <c r="E204" s="145" t="s">
        <v>286</v>
      </c>
      <c r="F204" s="15"/>
      <c r="G204" s="16"/>
      <c r="H204" s="17"/>
      <c r="I204" s="16"/>
      <c r="J204" s="17"/>
      <c r="K204" s="16"/>
      <c r="L204" s="18"/>
      <c r="M204" s="16"/>
      <c r="N204" s="18"/>
      <c r="O204" s="16"/>
      <c r="P204" s="15">
        <v>354</v>
      </c>
      <c r="Q204" s="16">
        <v>40.293999999999997</v>
      </c>
      <c r="R204" s="17">
        <v>77</v>
      </c>
      <c r="S204" s="16">
        <v>25.766999999999999</v>
      </c>
      <c r="T204" s="17">
        <v>147</v>
      </c>
      <c r="U204" s="16">
        <v>24.413</v>
      </c>
      <c r="V204" s="18">
        <v>4.6100000000000003</v>
      </c>
      <c r="W204" s="16">
        <v>0.54300000000000004</v>
      </c>
      <c r="X204" s="18">
        <v>2.41</v>
      </c>
      <c r="Y204" s="16">
        <v>0.625</v>
      </c>
      <c r="Z204" s="15">
        <v>405</v>
      </c>
      <c r="AA204" s="16">
        <v>2.3410000000000002</v>
      </c>
      <c r="AB204" s="17">
        <v>79</v>
      </c>
      <c r="AC204" s="16">
        <v>9.0150000000000006</v>
      </c>
      <c r="AD204" s="17">
        <v>153</v>
      </c>
      <c r="AE204" s="16">
        <v>7.2430000000000003</v>
      </c>
      <c r="AF204" s="18">
        <v>5.14</v>
      </c>
      <c r="AG204" s="16">
        <v>-0.66600000000000004</v>
      </c>
      <c r="AH204" s="18">
        <v>2.65</v>
      </c>
      <c r="AI204" s="16">
        <v>-0.59499999999999997</v>
      </c>
      <c r="AJ204" s="15">
        <v>439</v>
      </c>
      <c r="AK204" s="16">
        <v>-0.38900000000000001</v>
      </c>
      <c r="AL204" s="17">
        <v>82</v>
      </c>
      <c r="AM204" s="16">
        <v>0.36399999999999999</v>
      </c>
      <c r="AN204" s="17">
        <v>164</v>
      </c>
      <c r="AO204" s="16">
        <v>-0.43099999999999999</v>
      </c>
      <c r="AP204" s="18">
        <v>5.39</v>
      </c>
      <c r="AQ204" s="16">
        <v>-0.55200000000000005</v>
      </c>
      <c r="AR204" s="18">
        <v>2.67</v>
      </c>
      <c r="AS204" s="16">
        <v>7.3999999999999996E-2</v>
      </c>
      <c r="AT204" s="22">
        <v>7.3999999999999996E-2</v>
      </c>
    </row>
    <row r="205" spans="3:46" x14ac:dyDescent="0.2">
      <c r="C205" s="144" t="s">
        <v>19</v>
      </c>
      <c r="D205" s="144" t="s">
        <v>22</v>
      </c>
      <c r="E205" s="145" t="s">
        <v>287</v>
      </c>
      <c r="F205" s="15">
        <v>425</v>
      </c>
      <c r="G205" s="16">
        <v>-0.376</v>
      </c>
      <c r="H205" s="17">
        <v>30</v>
      </c>
      <c r="I205" s="16">
        <v>-0.72699999999999998</v>
      </c>
      <c r="J205" s="17">
        <v>60</v>
      </c>
      <c r="K205" s="16">
        <v>-0.72699999999999998</v>
      </c>
      <c r="L205" s="18">
        <v>14.32</v>
      </c>
      <c r="M205" s="16">
        <v>1.2889999999999999</v>
      </c>
      <c r="N205" s="18">
        <v>7.09</v>
      </c>
      <c r="O205" s="16">
        <v>1.2889999999999999</v>
      </c>
      <c r="P205" s="15">
        <v>1142</v>
      </c>
      <c r="Q205" s="16">
        <v>-0.71299999999999997</v>
      </c>
      <c r="R205" s="17">
        <v>89</v>
      </c>
      <c r="S205" s="16">
        <v>-0.878</v>
      </c>
      <c r="T205" s="17">
        <v>179</v>
      </c>
      <c r="U205" s="16">
        <v>-0.85099999999999998</v>
      </c>
      <c r="V205" s="18">
        <v>12.88</v>
      </c>
      <c r="W205" s="16">
        <v>1.3540000000000001</v>
      </c>
      <c r="X205" s="18">
        <v>6.38</v>
      </c>
      <c r="Y205" s="16">
        <v>0.92400000000000004</v>
      </c>
      <c r="Z205" s="15">
        <v>2687</v>
      </c>
      <c r="AA205" s="16">
        <v>-0.73799999999999999</v>
      </c>
      <c r="AB205" s="17">
        <v>260</v>
      </c>
      <c r="AC205" s="16">
        <v>-0.871</v>
      </c>
      <c r="AD205" s="17">
        <v>495</v>
      </c>
      <c r="AE205" s="16">
        <v>-0.85399999999999998</v>
      </c>
      <c r="AF205" s="18">
        <v>10.33</v>
      </c>
      <c r="AG205" s="16">
        <v>1.028</v>
      </c>
      <c r="AH205" s="18">
        <v>5.43</v>
      </c>
      <c r="AI205" s="16">
        <v>0.79100000000000004</v>
      </c>
      <c r="AJ205" s="15">
        <v>6386</v>
      </c>
      <c r="AK205" s="16">
        <v>-0.51600000000000001</v>
      </c>
      <c r="AL205" s="17">
        <v>718</v>
      </c>
      <c r="AM205" s="16">
        <v>-0.70599999999999996</v>
      </c>
      <c r="AN205" s="17">
        <v>1420</v>
      </c>
      <c r="AO205" s="16">
        <v>-0.66400000000000003</v>
      </c>
      <c r="AP205" s="18">
        <v>8.89</v>
      </c>
      <c r="AQ205" s="16">
        <v>0.64300000000000002</v>
      </c>
      <c r="AR205" s="18">
        <v>4.5</v>
      </c>
      <c r="AS205" s="16">
        <v>0.439</v>
      </c>
      <c r="AT205" s="22">
        <v>0.439</v>
      </c>
    </row>
    <row r="206" spans="3:46" x14ac:dyDescent="0.2">
      <c r="C206" s="144" t="s">
        <v>19</v>
      </c>
      <c r="D206" s="144" t="s">
        <v>22</v>
      </c>
      <c r="E206" s="145" t="s">
        <v>288</v>
      </c>
      <c r="F206" s="15">
        <v>580</v>
      </c>
      <c r="G206" s="16">
        <v>-0.36899999999999999</v>
      </c>
      <c r="H206" s="17">
        <v>6</v>
      </c>
      <c r="I206" s="16">
        <v>-0.54</v>
      </c>
      <c r="J206" s="17">
        <v>194</v>
      </c>
      <c r="K206" s="16">
        <v>-0.25900000000000001</v>
      </c>
      <c r="L206" s="18">
        <v>95.72</v>
      </c>
      <c r="M206" s="16">
        <v>0.37</v>
      </c>
      <c r="N206" s="18">
        <v>2.99</v>
      </c>
      <c r="O206" s="16">
        <v>-0.14899999999999999</v>
      </c>
      <c r="P206" s="15">
        <v>1820</v>
      </c>
      <c r="Q206" s="16">
        <v>-3.6999999999999998E-2</v>
      </c>
      <c r="R206" s="17">
        <v>19</v>
      </c>
      <c r="S206" s="16">
        <v>-0.18</v>
      </c>
      <c r="T206" s="17">
        <v>609</v>
      </c>
      <c r="U206" s="16">
        <v>3.9E-2</v>
      </c>
      <c r="V206" s="18">
        <v>95.24</v>
      </c>
      <c r="W206" s="16">
        <v>0.17499999999999999</v>
      </c>
      <c r="X206" s="18">
        <v>2.99</v>
      </c>
      <c r="Y206" s="16">
        <v>-7.2999999999999995E-2</v>
      </c>
      <c r="Z206" s="15">
        <v>3248</v>
      </c>
      <c r="AA206" s="16">
        <v>-1.7000000000000001E-2</v>
      </c>
      <c r="AB206" s="17">
        <v>34</v>
      </c>
      <c r="AC206" s="16">
        <v>-0.10199999999999999</v>
      </c>
      <c r="AD206" s="17">
        <v>1086</v>
      </c>
      <c r="AE206" s="16">
        <v>2.5999999999999999E-2</v>
      </c>
      <c r="AF206" s="18">
        <v>95.03</v>
      </c>
      <c r="AG206" s="16">
        <v>9.5000000000000001E-2</v>
      </c>
      <c r="AH206" s="18">
        <v>2.99</v>
      </c>
      <c r="AI206" s="16">
        <v>-4.2000000000000003E-2</v>
      </c>
      <c r="AJ206" s="15">
        <v>7909</v>
      </c>
      <c r="AK206" s="16">
        <v>6.8000000000000005E-2</v>
      </c>
      <c r="AL206" s="17">
        <v>86</v>
      </c>
      <c r="AM206" s="16">
        <v>4.2999999999999997E-2</v>
      </c>
      <c r="AN206" s="17">
        <v>2655</v>
      </c>
      <c r="AO206" s="16">
        <v>0.09</v>
      </c>
      <c r="AP206" s="18">
        <v>91.69</v>
      </c>
      <c r="AQ206" s="16">
        <v>2.3E-2</v>
      </c>
      <c r="AR206" s="18">
        <v>2.98</v>
      </c>
      <c r="AS206" s="16">
        <v>-0.02</v>
      </c>
      <c r="AT206" s="22">
        <v>-0.02</v>
      </c>
    </row>
    <row r="207" spans="3:46" x14ac:dyDescent="0.2">
      <c r="C207" s="144" t="s">
        <v>19</v>
      </c>
      <c r="D207" s="144" t="s">
        <v>22</v>
      </c>
      <c r="E207" s="145" t="s">
        <v>289</v>
      </c>
      <c r="F207" s="15">
        <v>65</v>
      </c>
      <c r="G207" s="16">
        <v>-5.0000000000000001E-3</v>
      </c>
      <c r="H207" s="17">
        <v>1</v>
      </c>
      <c r="I207" s="16">
        <v>0.75</v>
      </c>
      <c r="J207" s="17">
        <v>42</v>
      </c>
      <c r="K207" s="16">
        <v>0.749</v>
      </c>
      <c r="L207" s="18">
        <v>49.01</v>
      </c>
      <c r="M207" s="16">
        <v>-0.432</v>
      </c>
      <c r="N207" s="18">
        <v>1.54</v>
      </c>
      <c r="O207" s="16">
        <v>-0.43099999999999999</v>
      </c>
      <c r="P207" s="15">
        <v>172</v>
      </c>
      <c r="Q207" s="16">
        <v>-0.27600000000000002</v>
      </c>
      <c r="R207" s="17">
        <v>3</v>
      </c>
      <c r="S207" s="16">
        <v>-0.25900000000000001</v>
      </c>
      <c r="T207" s="17">
        <v>100</v>
      </c>
      <c r="U207" s="16">
        <v>-0.26300000000000001</v>
      </c>
      <c r="V207" s="18">
        <v>54.46</v>
      </c>
      <c r="W207" s="16">
        <v>-2.4E-2</v>
      </c>
      <c r="X207" s="18">
        <v>1.71</v>
      </c>
      <c r="Y207" s="16">
        <v>-1.9E-2</v>
      </c>
      <c r="Z207" s="15">
        <v>311</v>
      </c>
      <c r="AA207" s="16">
        <v>-0.441</v>
      </c>
      <c r="AB207" s="17">
        <v>5</v>
      </c>
      <c r="AC207" s="16">
        <v>-0.70299999999999996</v>
      </c>
      <c r="AD207" s="17">
        <v>158</v>
      </c>
      <c r="AE207" s="16">
        <v>-0.36299999999999999</v>
      </c>
      <c r="AF207" s="18">
        <v>57.83</v>
      </c>
      <c r="AG207" s="16">
        <v>0.88600000000000001</v>
      </c>
      <c r="AH207" s="18">
        <v>1.96</v>
      </c>
      <c r="AI207" s="16">
        <v>-0.121</v>
      </c>
      <c r="AJ207" s="15">
        <v>747</v>
      </c>
      <c r="AK207" s="16">
        <v>-0.54600000000000004</v>
      </c>
      <c r="AL207" s="17">
        <v>13</v>
      </c>
      <c r="AM207" s="16">
        <v>-0.84899999999999998</v>
      </c>
      <c r="AN207" s="17">
        <v>390</v>
      </c>
      <c r="AO207" s="16">
        <v>-0.51900000000000002</v>
      </c>
      <c r="AP207" s="18">
        <v>55.82</v>
      </c>
      <c r="AQ207" s="16">
        <v>2.0049999999999999</v>
      </c>
      <c r="AR207" s="18">
        <v>1.92</v>
      </c>
      <c r="AS207" s="16">
        <v>-5.7000000000000002E-2</v>
      </c>
      <c r="AT207" s="22">
        <v>-5.7000000000000002E-2</v>
      </c>
    </row>
    <row r="208" spans="3:46" x14ac:dyDescent="0.2">
      <c r="C208" s="144" t="s">
        <v>19</v>
      </c>
      <c r="D208" s="144" t="s">
        <v>22</v>
      </c>
      <c r="E208" s="145" t="s">
        <v>290</v>
      </c>
      <c r="F208" s="15">
        <v>5</v>
      </c>
      <c r="G208" s="16"/>
      <c r="H208" s="17">
        <v>0</v>
      </c>
      <c r="I208" s="16"/>
      <c r="J208" s="17">
        <v>1</v>
      </c>
      <c r="K208" s="16"/>
      <c r="L208" s="18">
        <v>32.200000000000003</v>
      </c>
      <c r="M208" s="16"/>
      <c r="N208" s="18">
        <v>3.99</v>
      </c>
      <c r="O208" s="16"/>
      <c r="P208" s="15">
        <v>5</v>
      </c>
      <c r="Q208" s="16">
        <v>0.156</v>
      </c>
      <c r="R208" s="17">
        <v>0</v>
      </c>
      <c r="S208" s="16">
        <v>-0.9</v>
      </c>
      <c r="T208" s="17">
        <v>1</v>
      </c>
      <c r="U208" s="16">
        <v>-0.79800000000000004</v>
      </c>
      <c r="V208" s="18">
        <v>32.200000000000003</v>
      </c>
      <c r="W208" s="16">
        <v>10.555</v>
      </c>
      <c r="X208" s="18">
        <v>3.99</v>
      </c>
      <c r="Y208" s="16">
        <v>4.7300000000000004</v>
      </c>
      <c r="Z208" s="15">
        <v>14</v>
      </c>
      <c r="AA208" s="16">
        <v>-0.19600000000000001</v>
      </c>
      <c r="AB208" s="17">
        <v>0</v>
      </c>
      <c r="AC208" s="16">
        <v>-0.747</v>
      </c>
      <c r="AD208" s="17">
        <v>4</v>
      </c>
      <c r="AE208" s="16">
        <v>-0.56499999999999995</v>
      </c>
      <c r="AF208" s="18">
        <v>31.87</v>
      </c>
      <c r="AG208" s="16">
        <v>2.181</v>
      </c>
      <c r="AH208" s="18">
        <v>3.98</v>
      </c>
      <c r="AI208" s="16">
        <v>0.85</v>
      </c>
      <c r="AJ208" s="15">
        <v>19</v>
      </c>
      <c r="AK208" s="16">
        <v>-0.71699999999999997</v>
      </c>
      <c r="AL208" s="17">
        <v>1</v>
      </c>
      <c r="AM208" s="16">
        <v>-0.8</v>
      </c>
      <c r="AN208" s="17">
        <v>5</v>
      </c>
      <c r="AO208" s="16">
        <v>-0.72499999999999998</v>
      </c>
      <c r="AP208" s="18">
        <v>32.03</v>
      </c>
      <c r="AQ208" s="16">
        <v>0.41599999999999998</v>
      </c>
      <c r="AR208" s="18">
        <v>3.98</v>
      </c>
      <c r="AS208" s="16">
        <v>3.2000000000000001E-2</v>
      </c>
      <c r="AT208" s="22">
        <v>3.2000000000000001E-2</v>
      </c>
    </row>
    <row r="209" spans="3:46" x14ac:dyDescent="0.2">
      <c r="C209" s="144" t="s">
        <v>19</v>
      </c>
      <c r="D209" s="144" t="s">
        <v>22</v>
      </c>
      <c r="E209" s="145" t="s">
        <v>291</v>
      </c>
      <c r="F209" s="15"/>
      <c r="G209" s="16"/>
      <c r="H209" s="17"/>
      <c r="I209" s="16"/>
      <c r="J209" s="17"/>
      <c r="K209" s="16"/>
      <c r="L209" s="18"/>
      <c r="M209" s="16"/>
      <c r="N209" s="18"/>
      <c r="O209" s="16"/>
      <c r="P209" s="15">
        <v>48</v>
      </c>
      <c r="Q209" s="16">
        <v>0.69599999999999995</v>
      </c>
      <c r="R209" s="17">
        <v>3</v>
      </c>
      <c r="S209" s="16">
        <v>0.95799999999999996</v>
      </c>
      <c r="T209" s="17">
        <v>6</v>
      </c>
      <c r="U209" s="16">
        <v>0.96499999999999997</v>
      </c>
      <c r="V209" s="18">
        <v>17.41</v>
      </c>
      <c r="W209" s="16">
        <v>-0.13400000000000001</v>
      </c>
      <c r="X209" s="18">
        <v>8.61</v>
      </c>
      <c r="Y209" s="16">
        <v>-0.13700000000000001</v>
      </c>
      <c r="Z209" s="15">
        <v>806</v>
      </c>
      <c r="AA209" s="16">
        <v>27.238</v>
      </c>
      <c r="AB209" s="17">
        <v>31</v>
      </c>
      <c r="AC209" s="16">
        <v>21.021000000000001</v>
      </c>
      <c r="AD209" s="17">
        <v>63</v>
      </c>
      <c r="AE209" s="16">
        <v>21.097999999999999</v>
      </c>
      <c r="AF209" s="18">
        <v>25.77</v>
      </c>
      <c r="AG209" s="16">
        <v>0.28199999999999997</v>
      </c>
      <c r="AH209" s="18">
        <v>12.75</v>
      </c>
      <c r="AI209" s="16">
        <v>0.27800000000000002</v>
      </c>
      <c r="AJ209" s="15">
        <v>1087</v>
      </c>
      <c r="AK209" s="16">
        <v>5.625</v>
      </c>
      <c r="AL209" s="17">
        <v>49</v>
      </c>
      <c r="AM209" s="16">
        <v>4.3280000000000003</v>
      </c>
      <c r="AN209" s="17">
        <v>100</v>
      </c>
      <c r="AO209" s="16">
        <v>4.3289999999999997</v>
      </c>
      <c r="AP209" s="18">
        <v>21.98</v>
      </c>
      <c r="AQ209" s="16">
        <v>0.24299999999999999</v>
      </c>
      <c r="AR209" s="18">
        <v>10.88</v>
      </c>
      <c r="AS209" s="16">
        <v>0.24299999999999999</v>
      </c>
      <c r="AT209" s="22">
        <v>0.24299999999999999</v>
      </c>
    </row>
    <row r="210" spans="3:46" x14ac:dyDescent="0.2">
      <c r="C210" s="144" t="s">
        <v>19</v>
      </c>
      <c r="D210" s="144" t="s">
        <v>22</v>
      </c>
      <c r="E210" s="145" t="s">
        <v>292</v>
      </c>
      <c r="F210" s="15">
        <v>326</v>
      </c>
      <c r="G210" s="16">
        <v>0.48499999999999999</v>
      </c>
      <c r="H210" s="17">
        <v>10</v>
      </c>
      <c r="I210" s="16">
        <v>-0.38400000000000001</v>
      </c>
      <c r="J210" s="17">
        <v>42</v>
      </c>
      <c r="K210" s="16">
        <v>-4.2000000000000003E-2</v>
      </c>
      <c r="L210" s="18">
        <v>33.270000000000003</v>
      </c>
      <c r="M210" s="16">
        <v>1.41</v>
      </c>
      <c r="N210" s="18">
        <v>7.77</v>
      </c>
      <c r="O210" s="16">
        <v>0.55100000000000005</v>
      </c>
      <c r="P210" s="15">
        <v>1021</v>
      </c>
      <c r="Q210" s="16">
        <v>0.99</v>
      </c>
      <c r="R210" s="17">
        <v>35</v>
      </c>
      <c r="S210" s="16">
        <v>6.0000000000000001E-3</v>
      </c>
      <c r="T210" s="17">
        <v>141</v>
      </c>
      <c r="U210" s="16">
        <v>0.378</v>
      </c>
      <c r="V210" s="18">
        <v>29.56</v>
      </c>
      <c r="W210" s="16">
        <v>0.97899999999999998</v>
      </c>
      <c r="X210" s="18">
        <v>7.23</v>
      </c>
      <c r="Y210" s="16">
        <v>0.44400000000000001</v>
      </c>
      <c r="Z210" s="15">
        <v>1790</v>
      </c>
      <c r="AA210" s="16">
        <v>0.92700000000000005</v>
      </c>
      <c r="AB210" s="17">
        <v>74</v>
      </c>
      <c r="AC210" s="16">
        <v>0.34699999999999998</v>
      </c>
      <c r="AD210" s="17">
        <v>252</v>
      </c>
      <c r="AE210" s="16">
        <v>0.443</v>
      </c>
      <c r="AF210" s="18">
        <v>24.1</v>
      </c>
      <c r="AG210" s="16">
        <v>0.43099999999999999</v>
      </c>
      <c r="AH210" s="18">
        <v>7.09</v>
      </c>
      <c r="AI210" s="16">
        <v>0.33500000000000002</v>
      </c>
      <c r="AJ210" s="15">
        <v>3887</v>
      </c>
      <c r="AK210" s="16">
        <v>0.90300000000000002</v>
      </c>
      <c r="AL210" s="17">
        <v>162</v>
      </c>
      <c r="AM210" s="16">
        <v>0.36299999999999999</v>
      </c>
      <c r="AN210" s="17">
        <v>502</v>
      </c>
      <c r="AO210" s="16">
        <v>0.375</v>
      </c>
      <c r="AP210" s="18">
        <v>23.97</v>
      </c>
      <c r="AQ210" s="16">
        <v>0.39700000000000002</v>
      </c>
      <c r="AR210" s="18">
        <v>7.74</v>
      </c>
      <c r="AS210" s="16">
        <v>0.38500000000000001</v>
      </c>
      <c r="AT210" s="22">
        <v>0.38500000000000001</v>
      </c>
    </row>
    <row r="211" spans="3:46" x14ac:dyDescent="0.2">
      <c r="C211" s="144" t="s">
        <v>19</v>
      </c>
      <c r="D211" s="144" t="s">
        <v>22</v>
      </c>
      <c r="E211" s="145" t="s">
        <v>293</v>
      </c>
      <c r="F211" s="15">
        <v>138</v>
      </c>
      <c r="G211" s="16">
        <v>-0.45700000000000002</v>
      </c>
      <c r="H211" s="17">
        <v>4</v>
      </c>
      <c r="I211" s="16">
        <v>5.8000000000000003E-2</v>
      </c>
      <c r="J211" s="17">
        <v>117</v>
      </c>
      <c r="K211" s="16">
        <v>5.8000000000000003E-2</v>
      </c>
      <c r="L211" s="18">
        <v>37.92</v>
      </c>
      <c r="M211" s="16">
        <v>-0.48599999999999999</v>
      </c>
      <c r="N211" s="18">
        <v>1.19</v>
      </c>
      <c r="O211" s="16">
        <v>-0.48599999999999999</v>
      </c>
      <c r="P211" s="15">
        <v>431</v>
      </c>
      <c r="Q211" s="16">
        <v>-0.48899999999999999</v>
      </c>
      <c r="R211" s="17">
        <v>15</v>
      </c>
      <c r="S211" s="16">
        <v>3.5999999999999997E-2</v>
      </c>
      <c r="T211" s="17">
        <v>468</v>
      </c>
      <c r="U211" s="16">
        <v>3.6999999999999998E-2</v>
      </c>
      <c r="V211" s="18">
        <v>29.46</v>
      </c>
      <c r="W211" s="16">
        <v>-0.50700000000000001</v>
      </c>
      <c r="X211" s="18">
        <v>0.92</v>
      </c>
      <c r="Y211" s="16">
        <v>-0.50700000000000001</v>
      </c>
      <c r="Z211" s="15">
        <v>776</v>
      </c>
      <c r="AA211" s="16">
        <v>-0.36899999999999999</v>
      </c>
      <c r="AB211" s="17">
        <v>20</v>
      </c>
      <c r="AC211" s="16">
        <v>-5.3999999999999999E-2</v>
      </c>
      <c r="AD211" s="17">
        <v>639</v>
      </c>
      <c r="AE211" s="16">
        <v>-5.3999999999999999E-2</v>
      </c>
      <c r="AF211" s="18">
        <v>38.86</v>
      </c>
      <c r="AG211" s="16">
        <v>-0.33300000000000002</v>
      </c>
      <c r="AH211" s="18">
        <v>1.21</v>
      </c>
      <c r="AI211" s="16">
        <v>-0.33300000000000002</v>
      </c>
      <c r="AJ211" s="15">
        <v>2009</v>
      </c>
      <c r="AK211" s="16">
        <v>-0.36</v>
      </c>
      <c r="AL211" s="17">
        <v>42</v>
      </c>
      <c r="AM211" s="16">
        <v>-0.29599999999999999</v>
      </c>
      <c r="AN211" s="17">
        <v>1357</v>
      </c>
      <c r="AO211" s="16">
        <v>-0.29599999999999999</v>
      </c>
      <c r="AP211" s="18">
        <v>47.37</v>
      </c>
      <c r="AQ211" s="16">
        <v>-0.09</v>
      </c>
      <c r="AR211" s="18">
        <v>1.48</v>
      </c>
      <c r="AS211" s="16">
        <v>-0.09</v>
      </c>
      <c r="AT211" s="22">
        <v>-0.09</v>
      </c>
    </row>
    <row r="212" spans="3:46" x14ac:dyDescent="0.2">
      <c r="C212" s="144" t="s">
        <v>19</v>
      </c>
      <c r="D212" s="144" t="s">
        <v>22</v>
      </c>
      <c r="E212" s="145" t="s">
        <v>294</v>
      </c>
      <c r="F212" s="15">
        <v>120</v>
      </c>
      <c r="G212" s="16">
        <v>3.6909999999999998</v>
      </c>
      <c r="H212" s="17">
        <v>29</v>
      </c>
      <c r="I212" s="16">
        <v>3.4710000000000001</v>
      </c>
      <c r="J212" s="17">
        <v>123</v>
      </c>
      <c r="K212" s="16">
        <v>4.5830000000000002</v>
      </c>
      <c r="L212" s="18">
        <v>4.2</v>
      </c>
      <c r="M212" s="16">
        <v>4.9000000000000002E-2</v>
      </c>
      <c r="N212" s="18">
        <v>0.98</v>
      </c>
      <c r="O212" s="16">
        <v>-0.16</v>
      </c>
      <c r="P212" s="15">
        <v>182</v>
      </c>
      <c r="Q212" s="16">
        <v>1.5329999999999999</v>
      </c>
      <c r="R212" s="17">
        <v>41</v>
      </c>
      <c r="S212" s="16">
        <v>1.226</v>
      </c>
      <c r="T212" s="17">
        <v>165</v>
      </c>
      <c r="U212" s="16">
        <v>1.5629999999999999</v>
      </c>
      <c r="V212" s="18">
        <v>4.43</v>
      </c>
      <c r="W212" s="16">
        <v>0.13800000000000001</v>
      </c>
      <c r="X212" s="18">
        <v>1.1100000000000001</v>
      </c>
      <c r="Y212" s="16">
        <v>-1.2E-2</v>
      </c>
      <c r="Z212" s="15">
        <v>210</v>
      </c>
      <c r="AA212" s="16">
        <v>0.47499999999999998</v>
      </c>
      <c r="AB212" s="17">
        <v>45</v>
      </c>
      <c r="AC212" s="16">
        <v>0.219</v>
      </c>
      <c r="AD212" s="17">
        <v>186</v>
      </c>
      <c r="AE212" s="16">
        <v>0.42099999999999999</v>
      </c>
      <c r="AF212" s="18">
        <v>4.6500000000000004</v>
      </c>
      <c r="AG212" s="16">
        <v>0.21099999999999999</v>
      </c>
      <c r="AH212" s="18">
        <v>1.1299999999999999</v>
      </c>
      <c r="AI212" s="16">
        <v>3.9E-2</v>
      </c>
      <c r="AJ212" s="15">
        <v>314</v>
      </c>
      <c r="AK212" s="16">
        <v>0.38700000000000001</v>
      </c>
      <c r="AL212" s="17">
        <v>68</v>
      </c>
      <c r="AM212" s="16">
        <v>0.34100000000000003</v>
      </c>
      <c r="AN212" s="17">
        <v>274</v>
      </c>
      <c r="AO212" s="16">
        <v>0.42699999999999999</v>
      </c>
      <c r="AP212" s="18">
        <v>4.59</v>
      </c>
      <c r="AQ212" s="16">
        <v>3.5000000000000003E-2</v>
      </c>
      <c r="AR212" s="18">
        <v>1.1499999999999999</v>
      </c>
      <c r="AS212" s="16">
        <v>-2.8000000000000001E-2</v>
      </c>
      <c r="AT212" s="22">
        <v>-2.8000000000000001E-2</v>
      </c>
    </row>
    <row r="213" spans="3:46" x14ac:dyDescent="0.2">
      <c r="C213" s="144" t="s">
        <v>19</v>
      </c>
      <c r="D213" s="144" t="s">
        <v>22</v>
      </c>
      <c r="E213" s="145" t="s">
        <v>295</v>
      </c>
      <c r="F213" s="15">
        <v>0</v>
      </c>
      <c r="G213" s="16">
        <v>-1</v>
      </c>
      <c r="H213" s="17">
        <v>0</v>
      </c>
      <c r="I213" s="16">
        <v>-1</v>
      </c>
      <c r="J213" s="17">
        <v>0</v>
      </c>
      <c r="K213" s="16">
        <v>-1</v>
      </c>
      <c r="L213" s="18"/>
      <c r="M213" s="16">
        <v>-1</v>
      </c>
      <c r="N213" s="18"/>
      <c r="O213" s="16">
        <v>-1</v>
      </c>
      <c r="P213" s="15">
        <v>0</v>
      </c>
      <c r="Q213" s="16">
        <v>-1</v>
      </c>
      <c r="R213" s="17">
        <v>0</v>
      </c>
      <c r="S213" s="16">
        <v>-1</v>
      </c>
      <c r="T213" s="17">
        <v>0</v>
      </c>
      <c r="U213" s="16">
        <v>-1</v>
      </c>
      <c r="V213" s="18"/>
      <c r="W213" s="16">
        <v>-1</v>
      </c>
      <c r="X213" s="18"/>
      <c r="Y213" s="16">
        <v>-1</v>
      </c>
      <c r="Z213" s="15">
        <v>0</v>
      </c>
      <c r="AA213" s="16">
        <v>-1</v>
      </c>
      <c r="AB213" s="17">
        <v>0</v>
      </c>
      <c r="AC213" s="16">
        <v>-1</v>
      </c>
      <c r="AD213" s="17">
        <v>0</v>
      </c>
      <c r="AE213" s="16">
        <v>-1</v>
      </c>
      <c r="AF213" s="18"/>
      <c r="AG213" s="16">
        <v>-1</v>
      </c>
      <c r="AH213" s="18"/>
      <c r="AI213" s="16">
        <v>-1</v>
      </c>
      <c r="AJ213" s="15">
        <v>424</v>
      </c>
      <c r="AK213" s="16">
        <v>-0.93200000000000005</v>
      </c>
      <c r="AL213" s="17">
        <v>5</v>
      </c>
      <c r="AM213" s="16">
        <v>-0.93600000000000005</v>
      </c>
      <c r="AN213" s="17">
        <v>87</v>
      </c>
      <c r="AO213" s="16">
        <v>-0.93600000000000005</v>
      </c>
      <c r="AP213" s="18">
        <v>77.849999999999994</v>
      </c>
      <c r="AQ213" s="16">
        <v>6.7000000000000004E-2</v>
      </c>
      <c r="AR213" s="18">
        <v>4.8600000000000003</v>
      </c>
      <c r="AS213" s="16">
        <v>7.4999999999999997E-2</v>
      </c>
      <c r="AT213" s="22">
        <v>7.4999999999999997E-2</v>
      </c>
    </row>
    <row r="214" spans="3:46" x14ac:dyDescent="0.2">
      <c r="C214" s="144" t="s">
        <v>19</v>
      </c>
      <c r="D214" s="144" t="s">
        <v>22</v>
      </c>
      <c r="E214" s="145" t="s">
        <v>296</v>
      </c>
      <c r="F214" s="15">
        <v>47</v>
      </c>
      <c r="G214" s="16">
        <v>-0.878</v>
      </c>
      <c r="H214" s="17">
        <v>3</v>
      </c>
      <c r="I214" s="16">
        <v>-0.47099999999999997</v>
      </c>
      <c r="J214" s="17">
        <v>14</v>
      </c>
      <c r="K214" s="16">
        <v>-0.82</v>
      </c>
      <c r="L214" s="18">
        <v>15.05</v>
      </c>
      <c r="M214" s="16">
        <v>-0.77</v>
      </c>
      <c r="N214" s="18">
        <v>3.29</v>
      </c>
      <c r="O214" s="16">
        <v>-0.32300000000000001</v>
      </c>
      <c r="P214" s="15">
        <v>100</v>
      </c>
      <c r="Q214" s="16">
        <v>-0.92200000000000004</v>
      </c>
      <c r="R214" s="17">
        <v>7</v>
      </c>
      <c r="S214" s="16">
        <v>-0.626</v>
      </c>
      <c r="T214" s="17">
        <v>31</v>
      </c>
      <c r="U214" s="16">
        <v>-0.88300000000000001</v>
      </c>
      <c r="V214" s="18">
        <v>14.95</v>
      </c>
      <c r="W214" s="16">
        <v>-0.79200000000000004</v>
      </c>
      <c r="X214" s="18">
        <v>3.27</v>
      </c>
      <c r="Y214" s="16">
        <v>-0.33500000000000002</v>
      </c>
      <c r="Z214" s="15">
        <v>134</v>
      </c>
      <c r="AA214" s="16">
        <v>-0.94399999999999995</v>
      </c>
      <c r="AB214" s="17">
        <v>9</v>
      </c>
      <c r="AC214" s="16">
        <v>-0.746</v>
      </c>
      <c r="AD214" s="17">
        <v>41</v>
      </c>
      <c r="AE214" s="16">
        <v>-0.91600000000000004</v>
      </c>
      <c r="AF214" s="18">
        <v>14.88</v>
      </c>
      <c r="AG214" s="16">
        <v>-0.77800000000000002</v>
      </c>
      <c r="AH214" s="18">
        <v>3.26</v>
      </c>
      <c r="AI214" s="16">
        <v>-0.33200000000000002</v>
      </c>
      <c r="AJ214" s="15">
        <v>645</v>
      </c>
      <c r="AK214" s="16">
        <v>-0.89600000000000002</v>
      </c>
      <c r="AL214" s="17">
        <v>25</v>
      </c>
      <c r="AM214" s="16">
        <v>-0.73399999999999999</v>
      </c>
      <c r="AN214" s="17">
        <v>162</v>
      </c>
      <c r="AO214" s="16">
        <v>-0.872</v>
      </c>
      <c r="AP214" s="18">
        <v>25.99</v>
      </c>
      <c r="AQ214" s="16">
        <v>-0.60699999999999998</v>
      </c>
      <c r="AR214" s="18">
        <v>3.98</v>
      </c>
      <c r="AS214" s="16">
        <v>-0.18099999999999999</v>
      </c>
      <c r="AT214" s="22">
        <v>-0.18099999999999999</v>
      </c>
    </row>
    <row r="215" spans="3:46" x14ac:dyDescent="0.2">
      <c r="C215" s="144" t="s">
        <v>19</v>
      </c>
      <c r="D215" s="144" t="s">
        <v>22</v>
      </c>
      <c r="E215" s="145" t="s">
        <v>297</v>
      </c>
      <c r="F215" s="15">
        <v>267</v>
      </c>
      <c r="G215" s="16">
        <v>5.6000000000000001E-2</v>
      </c>
      <c r="H215" s="17">
        <v>4</v>
      </c>
      <c r="I215" s="16">
        <v>-0.128</v>
      </c>
      <c r="J215" s="17">
        <v>142</v>
      </c>
      <c r="K215" s="16">
        <v>-0.128</v>
      </c>
      <c r="L215" s="18">
        <v>60.38</v>
      </c>
      <c r="M215" s="16">
        <v>0.21099999999999999</v>
      </c>
      <c r="N215" s="18">
        <v>1.89</v>
      </c>
      <c r="O215" s="16">
        <v>0.21</v>
      </c>
      <c r="P215" s="15">
        <v>600</v>
      </c>
      <c r="Q215" s="16">
        <v>-0.13700000000000001</v>
      </c>
      <c r="R215" s="17">
        <v>13</v>
      </c>
      <c r="S215" s="16">
        <v>-7.0000000000000001E-3</v>
      </c>
      <c r="T215" s="17">
        <v>412</v>
      </c>
      <c r="U215" s="16">
        <v>-8.0000000000000002E-3</v>
      </c>
      <c r="V215" s="18">
        <v>46.53</v>
      </c>
      <c r="W215" s="16">
        <v>-0.13100000000000001</v>
      </c>
      <c r="X215" s="18">
        <v>1.46</v>
      </c>
      <c r="Y215" s="16">
        <v>-0.13</v>
      </c>
      <c r="Z215" s="15">
        <v>897</v>
      </c>
      <c r="AA215" s="16">
        <v>-0.28599999999999998</v>
      </c>
      <c r="AB215" s="17">
        <v>17</v>
      </c>
      <c r="AC215" s="16">
        <v>-0.25900000000000001</v>
      </c>
      <c r="AD215" s="17">
        <v>554</v>
      </c>
      <c r="AE215" s="16">
        <v>-0.216</v>
      </c>
      <c r="AF215" s="18">
        <v>51.73</v>
      </c>
      <c r="AG215" s="16">
        <v>-3.6999999999999998E-2</v>
      </c>
      <c r="AH215" s="18">
        <v>1.62</v>
      </c>
      <c r="AI215" s="16">
        <v>-8.8999999999999996E-2</v>
      </c>
      <c r="AJ215" s="15">
        <v>2554</v>
      </c>
      <c r="AK215" s="16">
        <v>-0.32600000000000001</v>
      </c>
      <c r="AL215" s="17">
        <v>47</v>
      </c>
      <c r="AM215" s="16">
        <v>-0.28599999999999998</v>
      </c>
      <c r="AN215" s="17">
        <v>1519</v>
      </c>
      <c r="AO215" s="16">
        <v>-0.27</v>
      </c>
      <c r="AP215" s="18">
        <v>53.78</v>
      </c>
      <c r="AQ215" s="16">
        <v>-5.6000000000000001E-2</v>
      </c>
      <c r="AR215" s="18">
        <v>1.68</v>
      </c>
      <c r="AS215" s="16">
        <v>-7.5999999999999998E-2</v>
      </c>
      <c r="AT215" s="22">
        <v>-7.5999999999999998E-2</v>
      </c>
    </row>
    <row r="216" spans="3:46" x14ac:dyDescent="0.2">
      <c r="C216" s="144" t="s">
        <v>19</v>
      </c>
      <c r="D216" s="144" t="s">
        <v>22</v>
      </c>
      <c r="E216" s="145" t="s">
        <v>298</v>
      </c>
      <c r="F216" s="15">
        <v>75</v>
      </c>
      <c r="G216" s="16"/>
      <c r="H216" s="17">
        <v>1</v>
      </c>
      <c r="I216" s="16"/>
      <c r="J216" s="17">
        <v>15</v>
      </c>
      <c r="K216" s="16"/>
      <c r="L216" s="18">
        <v>89.52</v>
      </c>
      <c r="M216" s="16"/>
      <c r="N216" s="18">
        <v>4.99</v>
      </c>
      <c r="O216" s="16"/>
      <c r="P216" s="15">
        <v>139</v>
      </c>
      <c r="Q216" s="16"/>
      <c r="R216" s="17">
        <v>2</v>
      </c>
      <c r="S216" s="16"/>
      <c r="T216" s="17">
        <v>28</v>
      </c>
      <c r="U216" s="16"/>
      <c r="V216" s="18">
        <v>90.12</v>
      </c>
      <c r="W216" s="16"/>
      <c r="X216" s="18">
        <v>4.99</v>
      </c>
      <c r="Y216" s="16"/>
      <c r="Z216" s="15">
        <v>207</v>
      </c>
      <c r="AA216" s="16"/>
      <c r="AB216" s="17">
        <v>2</v>
      </c>
      <c r="AC216" s="16"/>
      <c r="AD216" s="17">
        <v>41</v>
      </c>
      <c r="AE216" s="16"/>
      <c r="AF216" s="18">
        <v>89.86</v>
      </c>
      <c r="AG216" s="16"/>
      <c r="AH216" s="18">
        <v>4.99</v>
      </c>
      <c r="AI216" s="16"/>
      <c r="AJ216" s="15">
        <v>475</v>
      </c>
      <c r="AK216" s="16"/>
      <c r="AL216" s="17">
        <v>5</v>
      </c>
      <c r="AM216" s="16"/>
      <c r="AN216" s="17">
        <v>95</v>
      </c>
      <c r="AO216" s="16"/>
      <c r="AP216" s="18">
        <v>89.9</v>
      </c>
      <c r="AQ216" s="16"/>
      <c r="AR216" s="18">
        <v>4.99</v>
      </c>
      <c r="AS216" s="16"/>
    </row>
    <row r="217" spans="3:46" x14ac:dyDescent="0.2">
      <c r="C217" s="144" t="s">
        <v>19</v>
      </c>
      <c r="D217" s="144" t="s">
        <v>22</v>
      </c>
      <c r="E217" s="145" t="s">
        <v>299</v>
      </c>
      <c r="F217" s="15">
        <v>4065</v>
      </c>
      <c r="G217" s="16">
        <v>0.92500000000000004</v>
      </c>
      <c r="H217" s="17">
        <v>464</v>
      </c>
      <c r="I217" s="16">
        <v>0.64800000000000002</v>
      </c>
      <c r="J217" s="17">
        <v>1254</v>
      </c>
      <c r="K217" s="16">
        <v>1.522</v>
      </c>
      <c r="L217" s="18">
        <v>8.76</v>
      </c>
      <c r="M217" s="16">
        <v>0.16800000000000001</v>
      </c>
      <c r="N217" s="18">
        <v>3.24</v>
      </c>
      <c r="O217" s="16">
        <v>-0.23699999999999999</v>
      </c>
      <c r="P217" s="15">
        <v>12400</v>
      </c>
      <c r="Q217" s="16">
        <v>0.32900000000000001</v>
      </c>
      <c r="R217" s="17">
        <v>1550</v>
      </c>
      <c r="S217" s="16">
        <v>9.5000000000000001E-2</v>
      </c>
      <c r="T217" s="17">
        <v>3754</v>
      </c>
      <c r="U217" s="16">
        <v>0.39100000000000001</v>
      </c>
      <c r="V217" s="18">
        <v>8</v>
      </c>
      <c r="W217" s="16">
        <v>0.214</v>
      </c>
      <c r="X217" s="18">
        <v>3.3</v>
      </c>
      <c r="Y217" s="16">
        <v>-4.4999999999999998E-2</v>
      </c>
      <c r="Z217" s="15">
        <v>23666</v>
      </c>
      <c r="AA217" s="16">
        <v>0.11899999999999999</v>
      </c>
      <c r="AB217" s="17">
        <v>2831</v>
      </c>
      <c r="AC217" s="16">
        <v>-0.151</v>
      </c>
      <c r="AD217" s="17">
        <v>6726</v>
      </c>
      <c r="AE217" s="16">
        <v>7.2999999999999995E-2</v>
      </c>
      <c r="AF217" s="18">
        <v>8.36</v>
      </c>
      <c r="AG217" s="16">
        <v>0.318</v>
      </c>
      <c r="AH217" s="18">
        <v>3.52</v>
      </c>
      <c r="AI217" s="16">
        <v>4.2999999999999997E-2</v>
      </c>
      <c r="AJ217" s="15">
        <v>44820</v>
      </c>
      <c r="AK217" s="16">
        <v>0.23400000000000001</v>
      </c>
      <c r="AL217" s="17">
        <v>5343</v>
      </c>
      <c r="AM217" s="16">
        <v>0.08</v>
      </c>
      <c r="AN217" s="17">
        <v>12268</v>
      </c>
      <c r="AO217" s="16">
        <v>0.27200000000000002</v>
      </c>
      <c r="AP217" s="18">
        <v>8.39</v>
      </c>
      <c r="AQ217" s="16">
        <v>0.14199999999999999</v>
      </c>
      <c r="AR217" s="18">
        <v>3.65</v>
      </c>
      <c r="AS217" s="16">
        <v>-0.03</v>
      </c>
      <c r="AT217" s="22">
        <v>-0.03</v>
      </c>
    </row>
    <row r="218" spans="3:46" x14ac:dyDescent="0.2">
      <c r="C218" s="144" t="s">
        <v>19</v>
      </c>
      <c r="D218" s="144" t="s">
        <v>22</v>
      </c>
      <c r="E218" s="145" t="s">
        <v>300</v>
      </c>
      <c r="F218" s="15">
        <v>823</v>
      </c>
      <c r="G218" s="16"/>
      <c r="H218" s="17">
        <v>15</v>
      </c>
      <c r="I218" s="16"/>
      <c r="J218" s="17">
        <v>348</v>
      </c>
      <c r="K218" s="16"/>
      <c r="L218" s="18">
        <v>53.91</v>
      </c>
      <c r="M218" s="16"/>
      <c r="N218" s="18">
        <v>2.36</v>
      </c>
      <c r="O218" s="16"/>
      <c r="P218" s="15">
        <v>1303</v>
      </c>
      <c r="Q218" s="16"/>
      <c r="R218" s="17">
        <v>23</v>
      </c>
      <c r="S218" s="16"/>
      <c r="T218" s="17">
        <v>507</v>
      </c>
      <c r="U218" s="16"/>
      <c r="V218" s="18">
        <v>55.98</v>
      </c>
      <c r="W218" s="16"/>
      <c r="X218" s="18">
        <v>2.57</v>
      </c>
      <c r="Y218" s="16"/>
      <c r="Z218" s="15">
        <v>1303</v>
      </c>
      <c r="AA218" s="16"/>
      <c r="AB218" s="17">
        <v>23</v>
      </c>
      <c r="AC218" s="16"/>
      <c r="AD218" s="17">
        <v>507</v>
      </c>
      <c r="AE218" s="16"/>
      <c r="AF218" s="18">
        <v>55.98</v>
      </c>
      <c r="AG218" s="16"/>
      <c r="AH218" s="18">
        <v>2.57</v>
      </c>
      <c r="AI218" s="16"/>
      <c r="AJ218" s="15">
        <v>1303</v>
      </c>
      <c r="AK218" s="16"/>
      <c r="AL218" s="17">
        <v>23</v>
      </c>
      <c r="AM218" s="16"/>
      <c r="AN218" s="17">
        <v>507</v>
      </c>
      <c r="AO218" s="16"/>
      <c r="AP218" s="18">
        <v>55.98</v>
      </c>
      <c r="AQ218" s="16"/>
      <c r="AR218" s="18">
        <v>2.57</v>
      </c>
      <c r="AS218" s="16"/>
    </row>
    <row r="219" spans="3:46" x14ac:dyDescent="0.2">
      <c r="C219" s="144" t="s">
        <v>19</v>
      </c>
      <c r="D219" s="144" t="s">
        <v>22</v>
      </c>
      <c r="E219" s="145" t="s">
        <v>302</v>
      </c>
      <c r="F219" s="15">
        <v>25</v>
      </c>
      <c r="G219" s="16"/>
      <c r="H219" s="17">
        <v>1</v>
      </c>
      <c r="I219" s="16"/>
      <c r="J219" s="17">
        <v>43</v>
      </c>
      <c r="K219" s="16"/>
      <c r="L219" s="18">
        <v>18.57</v>
      </c>
      <c r="M219" s="16"/>
      <c r="N219" s="18">
        <v>0.59</v>
      </c>
      <c r="O219" s="16"/>
      <c r="P219" s="15">
        <v>25</v>
      </c>
      <c r="Q219" s="16"/>
      <c r="R219" s="17">
        <v>1</v>
      </c>
      <c r="S219" s="16"/>
      <c r="T219" s="17">
        <v>43</v>
      </c>
      <c r="U219" s="16"/>
      <c r="V219" s="18">
        <v>18.57</v>
      </c>
      <c r="W219" s="16"/>
      <c r="X219" s="18">
        <v>0.59</v>
      </c>
      <c r="Y219" s="16"/>
      <c r="Z219" s="15">
        <v>25</v>
      </c>
      <c r="AA219" s="16"/>
      <c r="AB219" s="17">
        <v>1</v>
      </c>
      <c r="AC219" s="16"/>
      <c r="AD219" s="17">
        <v>43</v>
      </c>
      <c r="AE219" s="16"/>
      <c r="AF219" s="18">
        <v>18.57</v>
      </c>
      <c r="AG219" s="16"/>
      <c r="AH219" s="18">
        <v>0.59</v>
      </c>
      <c r="AI219" s="16"/>
      <c r="AJ219" s="15">
        <v>95</v>
      </c>
      <c r="AK219" s="16"/>
      <c r="AL219" s="17">
        <v>2</v>
      </c>
      <c r="AM219" s="16"/>
      <c r="AN219" s="17">
        <v>56</v>
      </c>
      <c r="AO219" s="16"/>
      <c r="AP219" s="18">
        <v>44.46</v>
      </c>
      <c r="AQ219" s="16"/>
      <c r="AR219" s="18">
        <v>1.68</v>
      </c>
      <c r="AS219" s="16"/>
    </row>
    <row r="220" spans="3:46" x14ac:dyDescent="0.2">
      <c r="C220" s="144" t="s">
        <v>19</v>
      </c>
      <c r="D220" s="144" t="s">
        <v>22</v>
      </c>
      <c r="E220" s="145" t="s">
        <v>303</v>
      </c>
      <c r="F220" s="15">
        <v>245</v>
      </c>
      <c r="G220" s="16">
        <v>23.655999999999999</v>
      </c>
      <c r="H220" s="17">
        <v>9</v>
      </c>
      <c r="I220" s="16">
        <v>79.817999999999998</v>
      </c>
      <c r="J220" s="17">
        <v>78</v>
      </c>
      <c r="K220" s="16">
        <v>21.497</v>
      </c>
      <c r="L220" s="137">
        <v>27.57</v>
      </c>
      <c r="M220" s="136">
        <v>-0.69499999999999995</v>
      </c>
      <c r="N220" s="137">
        <v>3.15</v>
      </c>
      <c r="O220" s="136">
        <v>9.6000000000000002E-2</v>
      </c>
      <c r="P220" s="15">
        <v>964</v>
      </c>
      <c r="Q220" s="16">
        <v>11.127000000000001</v>
      </c>
      <c r="R220" s="17">
        <v>46</v>
      </c>
      <c r="S220" s="16">
        <v>53.843000000000004</v>
      </c>
      <c r="T220" s="17">
        <v>298</v>
      </c>
      <c r="U220" s="16">
        <v>10.227</v>
      </c>
      <c r="V220" s="137">
        <v>21.19</v>
      </c>
      <c r="W220" s="136">
        <v>-0.77900000000000003</v>
      </c>
      <c r="X220" s="137">
        <v>3.23</v>
      </c>
      <c r="Y220" s="136">
        <v>0.08</v>
      </c>
      <c r="Z220" s="15">
        <v>1169</v>
      </c>
      <c r="AA220" s="16">
        <v>8.0530000000000008</v>
      </c>
      <c r="AB220" s="17">
        <v>48</v>
      </c>
      <c r="AC220" s="16">
        <v>32.944000000000003</v>
      </c>
      <c r="AD220" s="17">
        <v>384</v>
      </c>
      <c r="AE220" s="16">
        <v>7.3849999999999998</v>
      </c>
      <c r="AF220" s="137">
        <v>24.25</v>
      </c>
      <c r="AG220" s="136">
        <v>-0.73299999999999998</v>
      </c>
      <c r="AH220" s="137">
        <v>3.05</v>
      </c>
      <c r="AI220" s="136">
        <v>0.08</v>
      </c>
      <c r="AJ220" s="15">
        <v>1730</v>
      </c>
      <c r="AK220" s="16">
        <v>1.8089999999999999</v>
      </c>
      <c r="AL220" s="17">
        <v>57</v>
      </c>
      <c r="AM220" s="16">
        <v>6.85</v>
      </c>
      <c r="AN220" s="17">
        <v>655</v>
      </c>
      <c r="AO220" s="16">
        <v>1.821</v>
      </c>
      <c r="AP220" s="18">
        <v>30.53</v>
      </c>
      <c r="AQ220" s="16">
        <v>-0.64200000000000002</v>
      </c>
      <c r="AR220" s="18">
        <v>2.64</v>
      </c>
      <c r="AS220" s="16">
        <v>-4.0000000000000001E-3</v>
      </c>
      <c r="AT220" s="22">
        <v>-4.0000000000000001E-3</v>
      </c>
    </row>
    <row r="221" spans="3:46" x14ac:dyDescent="0.2">
      <c r="C221" s="144" t="s">
        <v>19</v>
      </c>
      <c r="D221" s="144" t="s">
        <v>22</v>
      </c>
      <c r="E221" s="145" t="s">
        <v>304</v>
      </c>
      <c r="F221" s="15">
        <v>1764</v>
      </c>
      <c r="G221" s="16">
        <v>1.54</v>
      </c>
      <c r="H221" s="17">
        <v>227</v>
      </c>
      <c r="I221" s="16">
        <v>5.016</v>
      </c>
      <c r="J221" s="17">
        <v>798</v>
      </c>
      <c r="K221" s="16">
        <v>5.5709999999999997</v>
      </c>
      <c r="L221" s="18">
        <v>7.76</v>
      </c>
      <c r="M221" s="16">
        <v>-0.57799999999999996</v>
      </c>
      <c r="N221" s="18">
        <v>2.21</v>
      </c>
      <c r="O221" s="16">
        <v>-0.61299999999999999</v>
      </c>
      <c r="P221" s="15">
        <v>4708</v>
      </c>
      <c r="Q221" s="16">
        <v>0.29599999999999999</v>
      </c>
      <c r="R221" s="17">
        <v>681</v>
      </c>
      <c r="S221" s="16">
        <v>-7.5999999999999998E-2</v>
      </c>
      <c r="T221" s="17">
        <v>1986</v>
      </c>
      <c r="U221" s="16">
        <v>2.27</v>
      </c>
      <c r="V221" s="18">
        <v>6.92</v>
      </c>
      <c r="W221" s="16">
        <v>0.40300000000000002</v>
      </c>
      <c r="X221" s="18">
        <v>2.37</v>
      </c>
      <c r="Y221" s="16">
        <v>-0.60399999999999998</v>
      </c>
      <c r="Z221" s="15">
        <v>8418</v>
      </c>
      <c r="AA221" s="16">
        <v>-0.20499999999999999</v>
      </c>
      <c r="AB221" s="17">
        <v>1346</v>
      </c>
      <c r="AC221" s="16">
        <v>-0.47599999999999998</v>
      </c>
      <c r="AD221" s="17">
        <v>3246</v>
      </c>
      <c r="AE221" s="16">
        <v>0.85</v>
      </c>
      <c r="AF221" s="18">
        <v>6.25</v>
      </c>
      <c r="AG221" s="16">
        <v>0.51700000000000002</v>
      </c>
      <c r="AH221" s="18">
        <v>2.59</v>
      </c>
      <c r="AI221" s="16">
        <v>-0.56999999999999995</v>
      </c>
      <c r="AJ221" s="15">
        <v>15140</v>
      </c>
      <c r="AK221" s="16">
        <v>-0.26900000000000002</v>
      </c>
      <c r="AL221" s="17">
        <v>2275</v>
      </c>
      <c r="AM221" s="16">
        <v>-0.45800000000000002</v>
      </c>
      <c r="AN221" s="17">
        <v>5928</v>
      </c>
      <c r="AO221" s="16">
        <v>0.67400000000000004</v>
      </c>
      <c r="AP221" s="18">
        <v>6.66</v>
      </c>
      <c r="AQ221" s="16">
        <v>0.34899999999999998</v>
      </c>
      <c r="AR221" s="18">
        <v>2.5499999999999998</v>
      </c>
      <c r="AS221" s="16">
        <v>-0.56299999999999994</v>
      </c>
      <c r="AT221" s="22">
        <v>-0.56299999999999994</v>
      </c>
    </row>
    <row r="222" spans="3:46" x14ac:dyDescent="0.2">
      <c r="C222" s="144" t="s">
        <v>19</v>
      </c>
      <c r="D222" s="144" t="s">
        <v>22</v>
      </c>
      <c r="E222" s="145" t="s">
        <v>305</v>
      </c>
      <c r="F222" s="15">
        <v>28</v>
      </c>
      <c r="G222" s="16">
        <v>-6.4000000000000001E-2</v>
      </c>
      <c r="H222" s="17">
        <v>2</v>
      </c>
      <c r="I222" s="16">
        <v>-0.185</v>
      </c>
      <c r="J222" s="17">
        <v>28</v>
      </c>
      <c r="K222" s="16">
        <v>-0.218</v>
      </c>
      <c r="L222" s="18">
        <v>15.7</v>
      </c>
      <c r="M222" s="16">
        <v>0.14799999999999999</v>
      </c>
      <c r="N222" s="18">
        <v>1.02</v>
      </c>
      <c r="O222" s="16">
        <v>0.19800000000000001</v>
      </c>
      <c r="P222" s="15">
        <v>112</v>
      </c>
      <c r="Q222" s="16">
        <v>-0.18</v>
      </c>
      <c r="R222" s="17">
        <v>5</v>
      </c>
      <c r="S222" s="16">
        <v>-0.48499999999999999</v>
      </c>
      <c r="T222" s="17">
        <v>65</v>
      </c>
      <c r="U222" s="16">
        <v>-0.58199999999999996</v>
      </c>
      <c r="V222" s="18">
        <v>22.22</v>
      </c>
      <c r="W222" s="16">
        <v>0.59099999999999997</v>
      </c>
      <c r="X222" s="18">
        <v>1.71</v>
      </c>
      <c r="Y222" s="16">
        <v>0.96199999999999997</v>
      </c>
      <c r="Z222" s="15">
        <v>141</v>
      </c>
      <c r="AA222" s="16">
        <v>-0.24199999999999999</v>
      </c>
      <c r="AB222" s="17">
        <v>7</v>
      </c>
      <c r="AC222" s="16">
        <v>-0.46100000000000002</v>
      </c>
      <c r="AD222" s="17">
        <v>99</v>
      </c>
      <c r="AE222" s="16">
        <v>-0.53300000000000003</v>
      </c>
      <c r="AF222" s="18">
        <v>19.690000000000001</v>
      </c>
      <c r="AG222" s="16">
        <v>0.40500000000000003</v>
      </c>
      <c r="AH222" s="18">
        <v>1.42</v>
      </c>
      <c r="AI222" s="16">
        <v>0.621</v>
      </c>
      <c r="AJ222" s="15">
        <v>257</v>
      </c>
      <c r="AK222" s="16">
        <v>-0.57599999999999996</v>
      </c>
      <c r="AL222" s="17">
        <v>15</v>
      </c>
      <c r="AM222" s="16">
        <v>-0.53900000000000003</v>
      </c>
      <c r="AN222" s="17">
        <v>232</v>
      </c>
      <c r="AO222" s="16">
        <v>-0.54600000000000004</v>
      </c>
      <c r="AP222" s="18">
        <v>16.61</v>
      </c>
      <c r="AQ222" s="16">
        <v>-7.9000000000000001E-2</v>
      </c>
      <c r="AR222" s="18">
        <v>1.1100000000000001</v>
      </c>
      <c r="AS222" s="16">
        <v>-6.6000000000000003E-2</v>
      </c>
      <c r="AT222" s="22">
        <v>-6.6000000000000003E-2</v>
      </c>
    </row>
    <row r="223" spans="3:46" x14ac:dyDescent="0.2">
      <c r="C223" s="144" t="s">
        <v>19</v>
      </c>
      <c r="D223" s="144" t="s">
        <v>22</v>
      </c>
      <c r="E223" s="145" t="s">
        <v>306</v>
      </c>
      <c r="F223" s="15">
        <v>3784</v>
      </c>
      <c r="G223" s="16">
        <v>-4.5999999999999999E-2</v>
      </c>
      <c r="H223" s="17">
        <v>94</v>
      </c>
      <c r="I223" s="16">
        <v>0.17599999999999999</v>
      </c>
      <c r="J223" s="17">
        <v>1264</v>
      </c>
      <c r="K223" s="16">
        <v>-5.6000000000000001E-2</v>
      </c>
      <c r="L223" s="18">
        <v>40.14</v>
      </c>
      <c r="M223" s="16">
        <v>-0.189</v>
      </c>
      <c r="N223" s="18">
        <v>2.99</v>
      </c>
      <c r="O223" s="16">
        <v>1.0999999999999999E-2</v>
      </c>
      <c r="P223" s="15">
        <v>8818</v>
      </c>
      <c r="Q223" s="16">
        <v>-4.2000000000000003E-2</v>
      </c>
      <c r="R223" s="17">
        <v>211</v>
      </c>
      <c r="S223" s="16">
        <v>0.251</v>
      </c>
      <c r="T223" s="17">
        <v>2897</v>
      </c>
      <c r="U223" s="16">
        <v>7.0000000000000001E-3</v>
      </c>
      <c r="V223" s="18">
        <v>41.83</v>
      </c>
      <c r="W223" s="16">
        <v>-0.23400000000000001</v>
      </c>
      <c r="X223" s="18">
        <v>3.04</v>
      </c>
      <c r="Y223" s="16">
        <v>-4.8000000000000001E-2</v>
      </c>
      <c r="Z223" s="15">
        <v>14724</v>
      </c>
      <c r="AA223" s="16">
        <v>-4.0000000000000001E-3</v>
      </c>
      <c r="AB223" s="17">
        <v>342</v>
      </c>
      <c r="AC223" s="16">
        <v>0.20300000000000001</v>
      </c>
      <c r="AD223" s="17">
        <v>4852</v>
      </c>
      <c r="AE223" s="16">
        <v>6.7000000000000004E-2</v>
      </c>
      <c r="AF223" s="18">
        <v>43.01</v>
      </c>
      <c r="AG223" s="16">
        <v>-0.17199999999999999</v>
      </c>
      <c r="AH223" s="18">
        <v>3.03</v>
      </c>
      <c r="AI223" s="16">
        <v>-6.6000000000000003E-2</v>
      </c>
      <c r="AJ223" s="15">
        <v>41584</v>
      </c>
      <c r="AK223" s="16">
        <v>2.5000000000000001E-2</v>
      </c>
      <c r="AL223" s="17">
        <v>816</v>
      </c>
      <c r="AM223" s="16">
        <v>0.214</v>
      </c>
      <c r="AN223" s="17">
        <v>14137</v>
      </c>
      <c r="AO223" s="16">
        <v>6.6000000000000003E-2</v>
      </c>
      <c r="AP223" s="18">
        <v>50.97</v>
      </c>
      <c r="AQ223" s="16">
        <v>-0.156</v>
      </c>
      <c r="AR223" s="18">
        <v>2.94</v>
      </c>
      <c r="AS223" s="16">
        <v>-3.9E-2</v>
      </c>
      <c r="AT223" s="22">
        <v>-3.9E-2</v>
      </c>
    </row>
    <row r="224" spans="3:46" x14ac:dyDescent="0.2">
      <c r="C224" s="144" t="s">
        <v>19</v>
      </c>
      <c r="D224" s="144" t="s">
        <v>22</v>
      </c>
      <c r="E224" s="145" t="s">
        <v>307</v>
      </c>
      <c r="F224" s="15">
        <v>618</v>
      </c>
      <c r="G224" s="16">
        <v>143.67699999999999</v>
      </c>
      <c r="H224" s="17">
        <v>43</v>
      </c>
      <c r="I224" s="16">
        <v>4.8869999999999996</v>
      </c>
      <c r="J224" s="17">
        <v>475</v>
      </c>
      <c r="K224" s="16">
        <v>38.777999999999999</v>
      </c>
      <c r="L224" s="18">
        <v>14.41</v>
      </c>
      <c r="M224" s="16">
        <v>23.574000000000002</v>
      </c>
      <c r="N224" s="18">
        <v>1.3</v>
      </c>
      <c r="O224" s="16">
        <v>2.637</v>
      </c>
      <c r="P224" s="15">
        <v>2164</v>
      </c>
      <c r="Q224" s="16">
        <v>115.172</v>
      </c>
      <c r="R224" s="17">
        <v>156</v>
      </c>
      <c r="S224" s="16">
        <v>3.9359999999999999</v>
      </c>
      <c r="T224" s="17">
        <v>954</v>
      </c>
      <c r="U224" s="16">
        <v>17.37</v>
      </c>
      <c r="V224" s="18">
        <v>13.87</v>
      </c>
      <c r="W224" s="16">
        <v>22.535</v>
      </c>
      <c r="X224" s="18">
        <v>2.27</v>
      </c>
      <c r="Y224" s="16">
        <v>5.3239999999999998</v>
      </c>
      <c r="Z224" s="15">
        <v>4138</v>
      </c>
      <c r="AA224" s="16">
        <v>19.492999999999999</v>
      </c>
      <c r="AB224" s="17">
        <v>323</v>
      </c>
      <c r="AC224" s="16">
        <v>-5.5E-2</v>
      </c>
      <c r="AD224" s="17">
        <v>1468</v>
      </c>
      <c r="AE224" s="16">
        <v>1.6140000000000001</v>
      </c>
      <c r="AF224" s="18">
        <v>12.8</v>
      </c>
      <c r="AG224" s="16">
        <v>20.689</v>
      </c>
      <c r="AH224" s="18">
        <v>2.82</v>
      </c>
      <c r="AI224" s="16">
        <v>6.84</v>
      </c>
      <c r="AJ224" s="15">
        <v>4893</v>
      </c>
      <c r="AK224" s="16">
        <v>8.3710000000000004</v>
      </c>
      <c r="AL224" s="17">
        <v>453</v>
      </c>
      <c r="AM224" s="16">
        <v>-0.48599999999999999</v>
      </c>
      <c r="AN224" s="17">
        <v>1741</v>
      </c>
      <c r="AO224" s="16">
        <v>0.20499999999999999</v>
      </c>
      <c r="AP224" s="18">
        <v>10.81</v>
      </c>
      <c r="AQ224" s="16">
        <v>17.224</v>
      </c>
      <c r="AR224" s="18">
        <v>2.81</v>
      </c>
      <c r="AS224" s="16">
        <v>6.7779999999999996</v>
      </c>
      <c r="AT224" s="22">
        <v>6.7779999999999996</v>
      </c>
    </row>
    <row r="225" spans="3:46" x14ac:dyDescent="0.2">
      <c r="C225" s="144" t="s">
        <v>19</v>
      </c>
      <c r="D225" s="144" t="s">
        <v>22</v>
      </c>
      <c r="E225" s="145" t="s">
        <v>308</v>
      </c>
      <c r="F225" s="15"/>
      <c r="G225" s="16"/>
      <c r="H225" s="17"/>
      <c r="I225" s="16"/>
      <c r="J225" s="17"/>
      <c r="K225" s="16"/>
      <c r="L225" s="18"/>
      <c r="M225" s="16"/>
      <c r="N225" s="18"/>
      <c r="O225" s="16"/>
      <c r="P225" s="15">
        <v>5</v>
      </c>
      <c r="Q225" s="16"/>
      <c r="R225" s="17">
        <v>0</v>
      </c>
      <c r="S225" s="16"/>
      <c r="T225" s="17">
        <v>2</v>
      </c>
      <c r="U225" s="16"/>
      <c r="V225" s="18">
        <v>82.17</v>
      </c>
      <c r="W225" s="16"/>
      <c r="X225" s="18">
        <v>2.52</v>
      </c>
      <c r="Y225" s="16"/>
      <c r="Z225" s="15">
        <v>10</v>
      </c>
      <c r="AA225" s="16"/>
      <c r="AB225" s="17">
        <v>1</v>
      </c>
      <c r="AC225" s="16"/>
      <c r="AD225" s="17">
        <v>3</v>
      </c>
      <c r="AE225" s="16"/>
      <c r="AF225" s="18">
        <v>10.119999999999999</v>
      </c>
      <c r="AG225" s="16"/>
      <c r="AH225" s="18">
        <v>3.35</v>
      </c>
      <c r="AI225" s="16"/>
      <c r="AJ225" s="15">
        <v>10</v>
      </c>
      <c r="AK225" s="16">
        <v>-0.91100000000000003</v>
      </c>
      <c r="AL225" s="17">
        <v>1</v>
      </c>
      <c r="AM225" s="16">
        <v>-0.84599999999999997</v>
      </c>
      <c r="AN225" s="17">
        <v>3</v>
      </c>
      <c r="AO225" s="16">
        <v>-0.91700000000000004</v>
      </c>
      <c r="AP225" s="18">
        <v>10.119999999999999</v>
      </c>
      <c r="AQ225" s="16">
        <v>-0.42499999999999999</v>
      </c>
      <c r="AR225" s="18">
        <v>3.35</v>
      </c>
      <c r="AS225" s="16">
        <v>7.0999999999999994E-2</v>
      </c>
      <c r="AT225" s="22">
        <v>7.0999999999999994E-2</v>
      </c>
    </row>
    <row r="226" spans="3:46" x14ac:dyDescent="0.2">
      <c r="C226" s="144" t="s">
        <v>19</v>
      </c>
      <c r="D226" s="144" t="s">
        <v>22</v>
      </c>
      <c r="E226" s="145" t="s">
        <v>309</v>
      </c>
      <c r="F226" s="15">
        <v>4</v>
      </c>
      <c r="G226" s="136"/>
      <c r="H226" s="17">
        <v>0</v>
      </c>
      <c r="I226" s="136"/>
      <c r="J226" s="17">
        <v>1</v>
      </c>
      <c r="K226" s="136"/>
      <c r="L226" s="19">
        <v>49.25</v>
      </c>
      <c r="M226" s="19"/>
      <c r="N226" s="19">
        <v>2.98</v>
      </c>
      <c r="O226" s="19"/>
      <c r="P226" s="15">
        <v>4</v>
      </c>
      <c r="Q226" s="136"/>
      <c r="R226" s="17">
        <v>0</v>
      </c>
      <c r="S226" s="136"/>
      <c r="T226" s="17">
        <v>1</v>
      </c>
      <c r="U226" s="136"/>
      <c r="V226" s="137">
        <v>49.25</v>
      </c>
      <c r="W226" s="136"/>
      <c r="X226" s="137">
        <v>2.98</v>
      </c>
      <c r="Y226" s="136"/>
      <c r="Z226" s="15">
        <v>4</v>
      </c>
      <c r="AA226" s="136">
        <v>-0.251</v>
      </c>
      <c r="AB226" s="17">
        <v>0</v>
      </c>
      <c r="AC226" s="136">
        <v>0</v>
      </c>
      <c r="AD226" s="17">
        <v>1</v>
      </c>
      <c r="AE226" s="136">
        <v>0</v>
      </c>
      <c r="AF226" s="137">
        <v>49.25</v>
      </c>
      <c r="AG226" s="136">
        <v>-0.251</v>
      </c>
      <c r="AH226" s="137">
        <v>2.98</v>
      </c>
      <c r="AI226" s="136">
        <v>-0.251</v>
      </c>
      <c r="AJ226" s="15">
        <v>9</v>
      </c>
      <c r="AK226" s="136">
        <v>-0.92</v>
      </c>
      <c r="AL226" s="17">
        <v>0</v>
      </c>
      <c r="AM226" s="136">
        <v>-0.94499999999999995</v>
      </c>
      <c r="AN226" s="17">
        <v>3</v>
      </c>
      <c r="AO226" s="136">
        <v>-0.91500000000000004</v>
      </c>
      <c r="AP226" s="137">
        <v>57.44</v>
      </c>
      <c r="AQ226" s="136">
        <v>0.45400000000000001</v>
      </c>
      <c r="AR226" s="137">
        <v>3.49</v>
      </c>
      <c r="AS226" s="136">
        <v>-5.1999999999999998E-2</v>
      </c>
      <c r="AT226" s="22">
        <v>-5.1999999999999998E-2</v>
      </c>
    </row>
    <row r="227" spans="3:46" x14ac:dyDescent="0.2">
      <c r="C227" s="144" t="s">
        <v>19</v>
      </c>
      <c r="D227" s="144" t="s">
        <v>22</v>
      </c>
      <c r="E227" s="145" t="s">
        <v>310</v>
      </c>
      <c r="F227" s="15"/>
      <c r="G227" s="136"/>
      <c r="H227" s="17"/>
      <c r="I227" s="136"/>
      <c r="J227" s="17"/>
      <c r="K227" s="136"/>
      <c r="L227" s="137"/>
      <c r="M227" s="136"/>
      <c r="N227" s="137"/>
      <c r="O227" s="136"/>
      <c r="P227" s="15"/>
      <c r="Q227" s="136"/>
      <c r="R227" s="17"/>
      <c r="S227" s="136"/>
      <c r="T227" s="17"/>
      <c r="U227" s="136"/>
      <c r="V227" s="18"/>
      <c r="W227" s="136"/>
      <c r="X227" s="18"/>
      <c r="Y227" s="136"/>
      <c r="Z227" s="15"/>
      <c r="AA227" s="16"/>
      <c r="AB227" s="17"/>
      <c r="AC227" s="16"/>
      <c r="AD227" s="17"/>
      <c r="AE227" s="16"/>
      <c r="AF227" s="18"/>
      <c r="AG227" s="16"/>
      <c r="AH227" s="18"/>
      <c r="AI227" s="16"/>
      <c r="AJ227" s="15">
        <v>0</v>
      </c>
      <c r="AK227" s="16">
        <v>-1</v>
      </c>
      <c r="AL227" s="17">
        <v>0</v>
      </c>
      <c r="AM227" s="16">
        <v>-1</v>
      </c>
      <c r="AN227" s="17">
        <v>0</v>
      </c>
      <c r="AO227" s="16">
        <v>-1</v>
      </c>
      <c r="AP227" s="18"/>
      <c r="AQ227" s="16">
        <v>-1</v>
      </c>
      <c r="AR227" s="18"/>
      <c r="AS227" s="16">
        <v>-1</v>
      </c>
      <c r="AT227" s="22">
        <v>-1</v>
      </c>
    </row>
    <row r="228" spans="3:46" x14ac:dyDescent="0.2">
      <c r="C228" s="144" t="s">
        <v>19</v>
      </c>
      <c r="D228" s="144" t="s">
        <v>22</v>
      </c>
      <c r="E228" s="145" t="s">
        <v>311</v>
      </c>
      <c r="F228" s="15">
        <v>77</v>
      </c>
      <c r="G228" s="16">
        <v>3.8969999999999998</v>
      </c>
      <c r="H228" s="17">
        <v>3</v>
      </c>
      <c r="I228" s="16">
        <v>16.222000000000001</v>
      </c>
      <c r="J228" s="17">
        <v>11</v>
      </c>
      <c r="K228" s="16">
        <v>1.6830000000000001</v>
      </c>
      <c r="L228" s="18">
        <v>24.99</v>
      </c>
      <c r="M228" s="16">
        <v>-0.71599999999999997</v>
      </c>
      <c r="N228" s="18">
        <v>7.22</v>
      </c>
      <c r="O228" s="16">
        <v>0.82599999999999996</v>
      </c>
      <c r="P228" s="15">
        <v>151</v>
      </c>
      <c r="Q228" s="16">
        <v>2.6070000000000002</v>
      </c>
      <c r="R228" s="17">
        <v>6</v>
      </c>
      <c r="S228" s="16">
        <v>11.667</v>
      </c>
      <c r="T228" s="17">
        <v>21</v>
      </c>
      <c r="U228" s="16">
        <v>0.98499999999999999</v>
      </c>
      <c r="V228" s="18">
        <v>24.77</v>
      </c>
      <c r="W228" s="16">
        <v>-0.71499999999999997</v>
      </c>
      <c r="X228" s="18">
        <v>7.16</v>
      </c>
      <c r="Y228" s="16">
        <v>0.81699999999999995</v>
      </c>
      <c r="Z228" s="15">
        <v>153</v>
      </c>
      <c r="AA228" s="16">
        <v>0.95499999999999996</v>
      </c>
      <c r="AB228" s="17">
        <v>7</v>
      </c>
      <c r="AC228" s="16">
        <v>6.3559999999999999</v>
      </c>
      <c r="AD228" s="17">
        <v>22</v>
      </c>
      <c r="AE228" s="16">
        <v>0.104</v>
      </c>
      <c r="AF228" s="18">
        <v>23.16</v>
      </c>
      <c r="AG228" s="16">
        <v>-0.73399999999999999</v>
      </c>
      <c r="AH228" s="18">
        <v>6.99</v>
      </c>
      <c r="AI228" s="16">
        <v>0.77100000000000002</v>
      </c>
      <c r="AJ228" s="15">
        <v>198</v>
      </c>
      <c r="AK228" s="16">
        <v>0.317</v>
      </c>
      <c r="AL228" s="17">
        <v>8</v>
      </c>
      <c r="AM228" s="16">
        <v>3.8279999999999998</v>
      </c>
      <c r="AN228" s="17">
        <v>34</v>
      </c>
      <c r="AO228" s="16">
        <v>-0.113</v>
      </c>
      <c r="AP228" s="18">
        <v>23.58</v>
      </c>
      <c r="AQ228" s="16">
        <v>-0.72699999999999998</v>
      </c>
      <c r="AR228" s="18">
        <v>5.87</v>
      </c>
      <c r="AS228" s="16">
        <v>0.48499999999999999</v>
      </c>
      <c r="AT228" s="22">
        <v>0.48499999999999999</v>
      </c>
    </row>
    <row r="229" spans="3:46" x14ac:dyDescent="0.2">
      <c r="C229" s="144" t="s">
        <v>19</v>
      </c>
      <c r="D229" s="144" t="s">
        <v>22</v>
      </c>
      <c r="E229" s="145" t="s">
        <v>312</v>
      </c>
      <c r="F229" s="15">
        <v>29</v>
      </c>
      <c r="G229" s="16">
        <v>-0.61799999999999999</v>
      </c>
      <c r="H229" s="17">
        <v>0</v>
      </c>
      <c r="I229" s="16">
        <v>-0.69</v>
      </c>
      <c r="J229" s="17">
        <v>5</v>
      </c>
      <c r="K229" s="16">
        <v>-0.67100000000000004</v>
      </c>
      <c r="L229" s="18">
        <v>132.41</v>
      </c>
      <c r="M229" s="16">
        <v>0.23200000000000001</v>
      </c>
      <c r="N229" s="18">
        <v>5.99</v>
      </c>
      <c r="O229" s="16">
        <v>0.16200000000000001</v>
      </c>
      <c r="P229" s="15">
        <v>130</v>
      </c>
      <c r="Q229" s="16">
        <v>0.42699999999999999</v>
      </c>
      <c r="R229" s="17">
        <v>1</v>
      </c>
      <c r="S229" s="16">
        <v>0.217</v>
      </c>
      <c r="T229" s="17">
        <v>22</v>
      </c>
      <c r="U229" s="16">
        <v>0.25700000000000001</v>
      </c>
      <c r="V229" s="18">
        <v>128.69</v>
      </c>
      <c r="W229" s="16">
        <v>0.17299999999999999</v>
      </c>
      <c r="X229" s="18">
        <v>5.99</v>
      </c>
      <c r="Y229" s="16">
        <v>0.13500000000000001</v>
      </c>
      <c r="Z229" s="15">
        <v>219</v>
      </c>
      <c r="AA229" s="16">
        <v>0.214</v>
      </c>
      <c r="AB229" s="17">
        <v>2</v>
      </c>
      <c r="AC229" s="16">
        <v>0.11</v>
      </c>
      <c r="AD229" s="17">
        <v>36</v>
      </c>
      <c r="AE229" s="16">
        <v>0.13600000000000001</v>
      </c>
      <c r="AF229" s="18">
        <v>127.85</v>
      </c>
      <c r="AG229" s="16">
        <v>9.2999999999999999E-2</v>
      </c>
      <c r="AH229" s="18">
        <v>5.99</v>
      </c>
      <c r="AI229" s="16">
        <v>6.9000000000000006E-2</v>
      </c>
      <c r="AJ229" s="15">
        <v>373</v>
      </c>
      <c r="AK229" s="16">
        <v>-0.34599999999999997</v>
      </c>
      <c r="AL229" s="17">
        <v>3</v>
      </c>
      <c r="AM229" s="16">
        <v>-0.35899999999999999</v>
      </c>
      <c r="AN229" s="17">
        <v>63</v>
      </c>
      <c r="AO229" s="16">
        <v>-0.35299999999999998</v>
      </c>
      <c r="AP229" s="18">
        <v>127.43</v>
      </c>
      <c r="AQ229" s="16">
        <v>0.02</v>
      </c>
      <c r="AR229" s="18">
        <v>5.93</v>
      </c>
      <c r="AS229" s="16">
        <v>1.2E-2</v>
      </c>
      <c r="AT229" s="22">
        <v>1.2E-2</v>
      </c>
    </row>
    <row r="230" spans="3:46" x14ac:dyDescent="0.2">
      <c r="C230" s="144" t="s">
        <v>19</v>
      </c>
      <c r="D230" s="144" t="s">
        <v>22</v>
      </c>
      <c r="E230" s="145" t="s">
        <v>313</v>
      </c>
      <c r="F230" s="15">
        <v>57</v>
      </c>
      <c r="G230" s="16">
        <v>2.4870000000000001</v>
      </c>
      <c r="H230" s="17">
        <v>3</v>
      </c>
      <c r="I230" s="16">
        <v>2.379</v>
      </c>
      <c r="J230" s="17">
        <v>13</v>
      </c>
      <c r="K230" s="16">
        <v>3.234</v>
      </c>
      <c r="L230" s="18">
        <v>17.64</v>
      </c>
      <c r="M230" s="16">
        <v>3.2000000000000001E-2</v>
      </c>
      <c r="N230" s="18">
        <v>4.4000000000000004</v>
      </c>
      <c r="O230" s="16">
        <v>-0.17599999999999999</v>
      </c>
      <c r="P230" s="15">
        <v>138</v>
      </c>
      <c r="Q230" s="16">
        <v>0.67300000000000004</v>
      </c>
      <c r="R230" s="17">
        <v>7</v>
      </c>
      <c r="S230" s="16">
        <v>0.32500000000000001</v>
      </c>
      <c r="T230" s="17">
        <v>27</v>
      </c>
      <c r="U230" s="16">
        <v>0.68700000000000006</v>
      </c>
      <c r="V230" s="18">
        <v>19.809999999999999</v>
      </c>
      <c r="W230" s="16">
        <v>0.26200000000000001</v>
      </c>
      <c r="X230" s="18">
        <v>5.07</v>
      </c>
      <c r="Y230" s="16">
        <v>-8.0000000000000002E-3</v>
      </c>
      <c r="Z230" s="15">
        <v>402</v>
      </c>
      <c r="AA230" s="16">
        <v>0.8</v>
      </c>
      <c r="AB230" s="17">
        <v>15</v>
      </c>
      <c r="AC230" s="16">
        <v>0.39</v>
      </c>
      <c r="AD230" s="17">
        <v>63</v>
      </c>
      <c r="AE230" s="16">
        <v>0.78</v>
      </c>
      <c r="AF230" s="18">
        <v>26.96</v>
      </c>
      <c r="AG230" s="16">
        <v>0.29499999999999998</v>
      </c>
      <c r="AH230" s="18">
        <v>6.36</v>
      </c>
      <c r="AI230" s="16">
        <v>1.0999999999999999E-2</v>
      </c>
      <c r="AJ230" s="15">
        <v>694</v>
      </c>
      <c r="AK230" s="16">
        <v>0.56299999999999994</v>
      </c>
      <c r="AL230" s="17">
        <v>26</v>
      </c>
      <c r="AM230" s="16">
        <v>3.5999999999999997E-2</v>
      </c>
      <c r="AN230" s="17">
        <v>101</v>
      </c>
      <c r="AO230" s="16">
        <v>0.253</v>
      </c>
      <c r="AP230" s="18">
        <v>26.65</v>
      </c>
      <c r="AQ230" s="16">
        <v>0.50900000000000001</v>
      </c>
      <c r="AR230" s="18">
        <v>6.86</v>
      </c>
      <c r="AS230" s="16">
        <v>0.247</v>
      </c>
      <c r="AT230" s="22">
        <v>0.247</v>
      </c>
    </row>
    <row r="231" spans="3:46" x14ac:dyDescent="0.2">
      <c r="C231" s="144" t="s">
        <v>19</v>
      </c>
      <c r="D231" s="144" t="s">
        <v>22</v>
      </c>
      <c r="E231" s="145" t="s">
        <v>314</v>
      </c>
      <c r="F231" s="15">
        <v>0</v>
      </c>
      <c r="G231" s="16">
        <v>-1</v>
      </c>
      <c r="H231" s="17">
        <v>0</v>
      </c>
      <c r="I231" s="16">
        <v>-1</v>
      </c>
      <c r="J231" s="17">
        <v>0</v>
      </c>
      <c r="K231" s="16">
        <v>-1</v>
      </c>
      <c r="L231" s="18"/>
      <c r="M231" s="16">
        <v>-1</v>
      </c>
      <c r="N231" s="18"/>
      <c r="O231" s="16">
        <v>-1</v>
      </c>
      <c r="P231" s="15">
        <v>0</v>
      </c>
      <c r="Q231" s="16">
        <v>-1</v>
      </c>
      <c r="R231" s="17">
        <v>0</v>
      </c>
      <c r="S231" s="16">
        <v>-1</v>
      </c>
      <c r="T231" s="17">
        <v>0</v>
      </c>
      <c r="U231" s="16">
        <v>-1</v>
      </c>
      <c r="V231" s="18"/>
      <c r="W231" s="16">
        <v>-1</v>
      </c>
      <c r="X231" s="18"/>
      <c r="Y231" s="16">
        <v>-1</v>
      </c>
      <c r="Z231" s="15">
        <v>75</v>
      </c>
      <c r="AA231" s="16">
        <v>27.021999999999998</v>
      </c>
      <c r="AB231" s="17">
        <v>6</v>
      </c>
      <c r="AC231" s="16">
        <v>10.167</v>
      </c>
      <c r="AD231" s="17">
        <v>20</v>
      </c>
      <c r="AE231" s="16">
        <v>21.591000000000001</v>
      </c>
      <c r="AF231" s="18">
        <v>12.41</v>
      </c>
      <c r="AG231" s="16">
        <v>1.5089999999999999</v>
      </c>
      <c r="AH231" s="18">
        <v>3.76</v>
      </c>
      <c r="AI231" s="16">
        <v>0.24</v>
      </c>
      <c r="AJ231" s="15">
        <v>306</v>
      </c>
      <c r="AK231" s="16">
        <v>113.554</v>
      </c>
      <c r="AL231" s="17">
        <v>39</v>
      </c>
      <c r="AM231" s="16">
        <v>70.962999999999994</v>
      </c>
      <c r="AN231" s="17">
        <v>103</v>
      </c>
      <c r="AO231" s="16">
        <v>116.5</v>
      </c>
      <c r="AP231" s="18">
        <v>7.87</v>
      </c>
      <c r="AQ231" s="16">
        <v>0.59199999999999997</v>
      </c>
      <c r="AR231" s="18">
        <v>2.96</v>
      </c>
      <c r="AS231" s="16">
        <v>-2.5000000000000001E-2</v>
      </c>
      <c r="AT231" s="22">
        <v>-2.5000000000000001E-2</v>
      </c>
    </row>
    <row r="232" spans="3:46" x14ac:dyDescent="0.2">
      <c r="C232" s="144" t="s">
        <v>19</v>
      </c>
      <c r="D232" s="144" t="s">
        <v>22</v>
      </c>
      <c r="E232" s="145" t="s">
        <v>315</v>
      </c>
      <c r="F232" s="15">
        <v>1699</v>
      </c>
      <c r="G232" s="16">
        <v>-0.14299999999999999</v>
      </c>
      <c r="H232" s="17">
        <v>66</v>
      </c>
      <c r="I232" s="16">
        <v>-3.0000000000000001E-3</v>
      </c>
      <c r="J232" s="17">
        <v>227</v>
      </c>
      <c r="K232" s="16">
        <v>0.78600000000000003</v>
      </c>
      <c r="L232" s="137">
        <v>25.87</v>
      </c>
      <c r="M232" s="136">
        <v>-0.14099999999999999</v>
      </c>
      <c r="N232" s="137">
        <v>7.47</v>
      </c>
      <c r="O232" s="136">
        <v>-0.52</v>
      </c>
      <c r="P232" s="15">
        <v>4835</v>
      </c>
      <c r="Q232" s="16">
        <v>0.14099999999999999</v>
      </c>
      <c r="R232" s="17">
        <v>203</v>
      </c>
      <c r="S232" s="16">
        <v>0.52100000000000002</v>
      </c>
      <c r="T232" s="17">
        <v>708</v>
      </c>
      <c r="U232" s="16">
        <v>1.6539999999999999</v>
      </c>
      <c r="V232" s="18">
        <v>23.83</v>
      </c>
      <c r="W232" s="16">
        <v>-0.25</v>
      </c>
      <c r="X232" s="18">
        <v>6.83</v>
      </c>
      <c r="Y232" s="16">
        <v>-0.56999999999999995</v>
      </c>
      <c r="Z232" s="15">
        <v>9484</v>
      </c>
      <c r="AA232" s="16">
        <v>-5.0999999999999997E-2</v>
      </c>
      <c r="AB232" s="17">
        <v>435</v>
      </c>
      <c r="AC232" s="16">
        <v>0.433</v>
      </c>
      <c r="AD232" s="17">
        <v>1364</v>
      </c>
      <c r="AE232" s="16">
        <v>1.359</v>
      </c>
      <c r="AF232" s="18">
        <v>21.78</v>
      </c>
      <c r="AG232" s="16">
        <v>-0.33800000000000002</v>
      </c>
      <c r="AH232" s="18">
        <v>6.95</v>
      </c>
      <c r="AI232" s="16">
        <v>-0.59799999999999998</v>
      </c>
      <c r="AJ232" s="15">
        <v>25316</v>
      </c>
      <c r="AK232" s="16">
        <v>1.4039999999999999</v>
      </c>
      <c r="AL232" s="17">
        <v>904</v>
      </c>
      <c r="AM232" s="16">
        <v>1.7669999999999999</v>
      </c>
      <c r="AN232" s="17">
        <v>2511</v>
      </c>
      <c r="AO232" s="16">
        <v>2.9990000000000001</v>
      </c>
      <c r="AP232" s="18">
        <v>28.01</v>
      </c>
      <c r="AQ232" s="16">
        <v>-0.13100000000000001</v>
      </c>
      <c r="AR232" s="18">
        <v>10.08</v>
      </c>
      <c r="AS232" s="16">
        <v>-0.39900000000000002</v>
      </c>
      <c r="AT232" s="22">
        <v>-0.39900000000000002</v>
      </c>
    </row>
    <row r="233" spans="3:46" x14ac:dyDescent="0.2">
      <c r="C233" s="144" t="s">
        <v>19</v>
      </c>
      <c r="D233" s="144" t="s">
        <v>22</v>
      </c>
      <c r="E233" s="145" t="s">
        <v>316</v>
      </c>
      <c r="F233" s="15"/>
      <c r="G233" s="136"/>
      <c r="H233" s="17"/>
      <c r="I233" s="136"/>
      <c r="J233" s="17"/>
      <c r="K233" s="136"/>
      <c r="L233" s="137"/>
      <c r="M233" s="136"/>
      <c r="N233" s="137"/>
      <c r="O233" s="136"/>
      <c r="P233" s="15"/>
      <c r="Q233" s="136"/>
      <c r="R233" s="17"/>
      <c r="S233" s="136"/>
      <c r="T233" s="17"/>
      <c r="U233" s="136"/>
      <c r="V233" s="137"/>
      <c r="W233" s="136"/>
      <c r="X233" s="137"/>
      <c r="Y233" s="136"/>
      <c r="Z233" s="15"/>
      <c r="AA233" s="136"/>
      <c r="AB233" s="17"/>
      <c r="AC233" s="136"/>
      <c r="AD233" s="17"/>
      <c r="AE233" s="136"/>
      <c r="AF233" s="137"/>
      <c r="AG233" s="136"/>
      <c r="AH233" s="137"/>
      <c r="AI233" s="136"/>
      <c r="AJ233" s="15">
        <v>0</v>
      </c>
      <c r="AK233" s="16">
        <v>-1</v>
      </c>
      <c r="AL233" s="17">
        <v>0</v>
      </c>
      <c r="AM233" s="16">
        <v>-1</v>
      </c>
      <c r="AN233" s="17">
        <v>0</v>
      </c>
      <c r="AO233" s="16">
        <v>-1</v>
      </c>
      <c r="AP233" s="18"/>
      <c r="AQ233" s="16">
        <v>-1</v>
      </c>
      <c r="AR233" s="18"/>
      <c r="AS233" s="16">
        <v>-1</v>
      </c>
      <c r="AT233" s="22">
        <v>-1</v>
      </c>
    </row>
    <row r="234" spans="3:46" x14ac:dyDescent="0.2">
      <c r="C234" s="144" t="s">
        <v>19</v>
      </c>
      <c r="D234" s="144" t="s">
        <v>22</v>
      </c>
      <c r="E234" s="145" t="s">
        <v>317</v>
      </c>
      <c r="F234" s="15">
        <v>1009</v>
      </c>
      <c r="G234" s="16"/>
      <c r="H234" s="17">
        <v>66</v>
      </c>
      <c r="I234" s="16"/>
      <c r="J234" s="17">
        <v>230</v>
      </c>
      <c r="K234" s="16"/>
      <c r="L234" s="137">
        <v>15.17</v>
      </c>
      <c r="M234" s="136"/>
      <c r="N234" s="137">
        <v>4.38</v>
      </c>
      <c r="O234" s="136"/>
      <c r="P234" s="15">
        <v>2202</v>
      </c>
      <c r="Q234" s="16"/>
      <c r="R234" s="17">
        <v>145</v>
      </c>
      <c r="S234" s="16"/>
      <c r="T234" s="17">
        <v>503</v>
      </c>
      <c r="U234" s="16"/>
      <c r="V234" s="18">
        <v>15.16</v>
      </c>
      <c r="W234" s="16"/>
      <c r="X234" s="18">
        <v>4.38</v>
      </c>
      <c r="Y234" s="16"/>
      <c r="Z234" s="15">
        <v>2202</v>
      </c>
      <c r="AA234" s="16"/>
      <c r="AB234" s="17">
        <v>145</v>
      </c>
      <c r="AC234" s="16"/>
      <c r="AD234" s="17">
        <v>503</v>
      </c>
      <c r="AE234" s="16"/>
      <c r="AF234" s="18">
        <v>15.16</v>
      </c>
      <c r="AG234" s="16"/>
      <c r="AH234" s="18">
        <v>4.38</v>
      </c>
      <c r="AI234" s="16"/>
      <c r="AJ234" s="15">
        <v>2202</v>
      </c>
      <c r="AK234" s="16"/>
      <c r="AL234" s="17">
        <v>145</v>
      </c>
      <c r="AM234" s="16"/>
      <c r="AN234" s="17">
        <v>503</v>
      </c>
      <c r="AO234" s="16"/>
      <c r="AP234" s="18">
        <v>15.16</v>
      </c>
      <c r="AQ234" s="16"/>
      <c r="AR234" s="18">
        <v>4.38</v>
      </c>
      <c r="AS234" s="16"/>
    </row>
    <row r="235" spans="3:46" x14ac:dyDescent="0.2">
      <c r="C235" s="144" t="s">
        <v>19</v>
      </c>
      <c r="D235" s="144" t="s">
        <v>22</v>
      </c>
      <c r="E235" s="145" t="s">
        <v>318</v>
      </c>
      <c r="F235" s="15">
        <v>24</v>
      </c>
      <c r="G235" s="19"/>
      <c r="H235" s="17">
        <v>2</v>
      </c>
      <c r="I235" s="19"/>
      <c r="J235" s="17">
        <v>50</v>
      </c>
      <c r="K235" s="19"/>
      <c r="L235" s="19">
        <v>15.08</v>
      </c>
      <c r="M235" s="19"/>
      <c r="N235" s="19">
        <v>0.47</v>
      </c>
      <c r="O235" s="19"/>
      <c r="P235" s="15">
        <v>29</v>
      </c>
      <c r="Q235" s="16"/>
      <c r="R235" s="17">
        <v>2</v>
      </c>
      <c r="S235" s="16"/>
      <c r="T235" s="17">
        <v>61</v>
      </c>
      <c r="U235" s="16"/>
      <c r="V235" s="19">
        <v>15.03</v>
      </c>
      <c r="W235" s="19"/>
      <c r="X235" s="19">
        <v>0.47</v>
      </c>
      <c r="Y235" s="19"/>
      <c r="Z235" s="15">
        <v>41</v>
      </c>
      <c r="AA235" s="16"/>
      <c r="AB235" s="17">
        <v>2</v>
      </c>
      <c r="AC235" s="16"/>
      <c r="AD235" s="17">
        <v>64</v>
      </c>
      <c r="AE235" s="16"/>
      <c r="AF235" s="18">
        <v>19.86</v>
      </c>
      <c r="AG235" s="16"/>
      <c r="AH235" s="18">
        <v>0.64</v>
      </c>
      <c r="AI235" s="16"/>
      <c r="AJ235" s="15">
        <v>84</v>
      </c>
      <c r="AK235" s="16">
        <v>8.2170000000000005</v>
      </c>
      <c r="AL235" s="17">
        <v>3</v>
      </c>
      <c r="AM235" s="16">
        <v>10.042999999999999</v>
      </c>
      <c r="AN235" s="17">
        <v>72</v>
      </c>
      <c r="AO235" s="16">
        <v>28.901</v>
      </c>
      <c r="AP235" s="18">
        <v>32.909999999999997</v>
      </c>
      <c r="AQ235" s="16">
        <v>-0.16500000000000001</v>
      </c>
      <c r="AR235" s="18">
        <v>1.1599999999999999</v>
      </c>
      <c r="AS235" s="16">
        <v>-0.69199999999999995</v>
      </c>
      <c r="AT235" s="22">
        <v>-0.69199999999999995</v>
      </c>
    </row>
    <row r="236" spans="3:46" x14ac:dyDescent="0.2">
      <c r="C236" s="144" t="s">
        <v>19</v>
      </c>
      <c r="D236" s="144" t="s">
        <v>22</v>
      </c>
      <c r="E236" s="145" t="s">
        <v>344</v>
      </c>
      <c r="F236" s="15">
        <v>470</v>
      </c>
      <c r="G236" s="16">
        <v>0.252</v>
      </c>
      <c r="H236" s="17">
        <v>5</v>
      </c>
      <c r="I236" s="16">
        <v>0.22500000000000001</v>
      </c>
      <c r="J236" s="17">
        <v>162</v>
      </c>
      <c r="K236" s="16">
        <v>0.22500000000000001</v>
      </c>
      <c r="L236" s="137">
        <v>92.91</v>
      </c>
      <c r="M236" s="19">
        <v>2.1999999999999999E-2</v>
      </c>
      <c r="N236" s="137">
        <v>2.9</v>
      </c>
      <c r="O236" s="19">
        <v>2.1999999999999999E-2</v>
      </c>
      <c r="P236" s="15">
        <v>1130</v>
      </c>
      <c r="Q236" s="16">
        <v>0.38100000000000001</v>
      </c>
      <c r="R236" s="17">
        <v>12</v>
      </c>
      <c r="S236" s="16">
        <v>0.35899999999999999</v>
      </c>
      <c r="T236" s="17">
        <v>391</v>
      </c>
      <c r="U236" s="16">
        <v>0.35599999999999998</v>
      </c>
      <c r="V236" s="137">
        <v>92.51</v>
      </c>
      <c r="W236" s="19">
        <v>1.6E-2</v>
      </c>
      <c r="X236" s="137">
        <v>2.89</v>
      </c>
      <c r="Y236" s="19">
        <v>1.7999999999999999E-2</v>
      </c>
      <c r="Z236" s="15">
        <v>1792</v>
      </c>
      <c r="AA236" s="16">
        <v>0.378</v>
      </c>
      <c r="AB236" s="17">
        <v>26</v>
      </c>
      <c r="AC236" s="16">
        <v>0.79600000000000004</v>
      </c>
      <c r="AD236" s="17">
        <v>637</v>
      </c>
      <c r="AE236" s="16">
        <v>0.38200000000000001</v>
      </c>
      <c r="AF236" s="137">
        <v>69.430000000000007</v>
      </c>
      <c r="AG236" s="19">
        <v>-0.23300000000000001</v>
      </c>
      <c r="AH236" s="137">
        <v>2.81</v>
      </c>
      <c r="AI236" s="19">
        <v>-3.0000000000000001E-3</v>
      </c>
      <c r="AJ236" s="15">
        <v>4232</v>
      </c>
      <c r="AK236" s="16">
        <v>1.2999999999999999E-2</v>
      </c>
      <c r="AL236" s="17">
        <v>54</v>
      </c>
      <c r="AM236" s="16">
        <v>0.06</v>
      </c>
      <c r="AN236" s="17">
        <v>1492</v>
      </c>
      <c r="AO236" s="16">
        <v>2E-3</v>
      </c>
      <c r="AP236" s="18">
        <v>78.22</v>
      </c>
      <c r="AQ236" s="16">
        <v>-4.3999999999999997E-2</v>
      </c>
      <c r="AR236" s="18">
        <v>2.84</v>
      </c>
      <c r="AS236" s="16">
        <v>1.2E-2</v>
      </c>
      <c r="AT236" s="22">
        <v>1.2E-2</v>
      </c>
    </row>
    <row r="237" spans="3:46" x14ac:dyDescent="0.2">
      <c r="C237" s="144" t="s">
        <v>19</v>
      </c>
      <c r="D237" s="144" t="s">
        <v>22</v>
      </c>
      <c r="E237" s="145" t="s">
        <v>345</v>
      </c>
      <c r="F237" s="15"/>
      <c r="G237" s="19"/>
      <c r="H237" s="17"/>
      <c r="I237" s="19"/>
      <c r="J237" s="17"/>
      <c r="K237" s="19"/>
      <c r="L237" s="19"/>
      <c r="M237" s="19"/>
      <c r="N237" s="19"/>
      <c r="O237" s="19"/>
      <c r="P237" s="15">
        <v>61</v>
      </c>
      <c r="Q237" s="16"/>
      <c r="R237" s="17">
        <v>1</v>
      </c>
      <c r="S237" s="16"/>
      <c r="T237" s="17">
        <v>12</v>
      </c>
      <c r="U237" s="16"/>
      <c r="V237" s="18">
        <v>90.52</v>
      </c>
      <c r="W237" s="16"/>
      <c r="X237" s="18">
        <v>4.99</v>
      </c>
      <c r="Y237" s="16"/>
      <c r="Z237" s="15">
        <v>61</v>
      </c>
      <c r="AA237" s="16"/>
      <c r="AB237" s="17">
        <v>1</v>
      </c>
      <c r="AC237" s="16"/>
      <c r="AD237" s="17">
        <v>12</v>
      </c>
      <c r="AE237" s="16"/>
      <c r="AF237" s="18">
        <v>90.52</v>
      </c>
      <c r="AG237" s="16"/>
      <c r="AH237" s="18">
        <v>4.99</v>
      </c>
      <c r="AI237" s="16"/>
      <c r="AJ237" s="15">
        <v>145</v>
      </c>
      <c r="AK237" s="16"/>
      <c r="AL237" s="17">
        <v>2</v>
      </c>
      <c r="AM237" s="16"/>
      <c r="AN237" s="17">
        <v>29</v>
      </c>
      <c r="AO237" s="16"/>
      <c r="AP237" s="18">
        <v>92.2</v>
      </c>
      <c r="AQ237" s="16"/>
      <c r="AR237" s="18">
        <v>4.99</v>
      </c>
      <c r="AS237" s="16"/>
    </row>
    <row r="238" spans="3:46" x14ac:dyDescent="0.2">
      <c r="C238" s="144" t="s">
        <v>19</v>
      </c>
      <c r="D238" s="144" t="s">
        <v>22</v>
      </c>
      <c r="E238" s="145" t="s">
        <v>319</v>
      </c>
      <c r="F238" s="15">
        <v>627</v>
      </c>
      <c r="G238" s="16">
        <v>1.0640000000000001</v>
      </c>
      <c r="H238" s="17">
        <v>23</v>
      </c>
      <c r="I238" s="16">
        <v>0.20599999999999999</v>
      </c>
      <c r="J238" s="17">
        <v>89</v>
      </c>
      <c r="K238" s="16">
        <v>0.59899999999999998</v>
      </c>
      <c r="L238" s="18">
        <v>27.83</v>
      </c>
      <c r="M238" s="16">
        <v>0.71199999999999997</v>
      </c>
      <c r="N238" s="18">
        <v>7.08</v>
      </c>
      <c r="O238" s="16">
        <v>0.29099999999999998</v>
      </c>
      <c r="P238" s="15">
        <v>1651</v>
      </c>
      <c r="Q238" s="16">
        <v>1.2709999999999999</v>
      </c>
      <c r="R238" s="17">
        <v>62</v>
      </c>
      <c r="S238" s="16">
        <v>0.41199999999999998</v>
      </c>
      <c r="T238" s="17">
        <v>242</v>
      </c>
      <c r="U238" s="16">
        <v>0.72399999999999998</v>
      </c>
      <c r="V238" s="18">
        <v>26.68</v>
      </c>
      <c r="W238" s="16">
        <v>0.60899999999999999</v>
      </c>
      <c r="X238" s="18">
        <v>6.81</v>
      </c>
      <c r="Y238" s="16">
        <v>0.318</v>
      </c>
      <c r="Z238" s="15">
        <v>2808</v>
      </c>
      <c r="AA238" s="16">
        <v>0.64500000000000002</v>
      </c>
      <c r="AB238" s="17">
        <v>119</v>
      </c>
      <c r="AC238" s="16">
        <v>0.51500000000000001</v>
      </c>
      <c r="AD238" s="17">
        <v>424</v>
      </c>
      <c r="AE238" s="16">
        <v>0.57499999999999996</v>
      </c>
      <c r="AF238" s="18">
        <v>23.64</v>
      </c>
      <c r="AG238" s="16">
        <v>8.5000000000000006E-2</v>
      </c>
      <c r="AH238" s="18">
        <v>6.63</v>
      </c>
      <c r="AI238" s="16">
        <v>4.4999999999999998E-2</v>
      </c>
      <c r="AJ238" s="15">
        <v>5661</v>
      </c>
      <c r="AK238" s="16">
        <v>0.79500000000000004</v>
      </c>
      <c r="AL238" s="17">
        <v>288</v>
      </c>
      <c r="AM238" s="16">
        <v>0.79700000000000004</v>
      </c>
      <c r="AN238" s="17">
        <v>894</v>
      </c>
      <c r="AO238" s="16">
        <v>0.66100000000000003</v>
      </c>
      <c r="AP238" s="18">
        <v>19.64</v>
      </c>
      <c r="AQ238" s="16">
        <v>-1E-3</v>
      </c>
      <c r="AR238" s="18">
        <v>6.33</v>
      </c>
      <c r="AS238" s="16">
        <v>8.1000000000000003E-2</v>
      </c>
      <c r="AT238" s="22">
        <v>8.1000000000000003E-2</v>
      </c>
    </row>
    <row r="239" spans="3:46" x14ac:dyDescent="0.2">
      <c r="C239" s="144" t="s">
        <v>19</v>
      </c>
      <c r="D239" s="144" t="s">
        <v>22</v>
      </c>
      <c r="E239" s="145" t="s">
        <v>320</v>
      </c>
      <c r="F239" s="15">
        <v>8512</v>
      </c>
      <c r="G239" s="16">
        <v>-2.4E-2</v>
      </c>
      <c r="H239" s="17">
        <v>166</v>
      </c>
      <c r="I239" s="16">
        <v>0.316</v>
      </c>
      <c r="J239" s="17">
        <v>2891</v>
      </c>
      <c r="K239" s="16">
        <v>-7.9000000000000001E-2</v>
      </c>
      <c r="L239" s="18">
        <v>51.13</v>
      </c>
      <c r="M239" s="16">
        <v>-0.25800000000000001</v>
      </c>
      <c r="N239" s="18">
        <v>2.94</v>
      </c>
      <c r="O239" s="16">
        <v>5.8999999999999997E-2</v>
      </c>
      <c r="P239" s="15">
        <v>21209</v>
      </c>
      <c r="Q239" s="16">
        <v>-3.3000000000000002E-2</v>
      </c>
      <c r="R239" s="17">
        <v>440</v>
      </c>
      <c r="S239" s="16">
        <v>0.39500000000000002</v>
      </c>
      <c r="T239" s="17">
        <v>7170</v>
      </c>
      <c r="U239" s="16">
        <v>-9.7000000000000003E-2</v>
      </c>
      <c r="V239" s="18">
        <v>48.19</v>
      </c>
      <c r="W239" s="16">
        <v>-0.307</v>
      </c>
      <c r="X239" s="18">
        <v>2.96</v>
      </c>
      <c r="Y239" s="16">
        <v>7.0000000000000007E-2</v>
      </c>
      <c r="Z239" s="15">
        <v>33408</v>
      </c>
      <c r="AA239" s="16">
        <v>-0.05</v>
      </c>
      <c r="AB239" s="17">
        <v>636</v>
      </c>
      <c r="AC239" s="16">
        <v>0.23400000000000001</v>
      </c>
      <c r="AD239" s="17">
        <v>11392</v>
      </c>
      <c r="AE239" s="16">
        <v>-0.105</v>
      </c>
      <c r="AF239" s="18">
        <v>52.56</v>
      </c>
      <c r="AG239" s="16">
        <v>-0.23</v>
      </c>
      <c r="AH239" s="18">
        <v>2.93</v>
      </c>
      <c r="AI239" s="16">
        <v>6.2E-2</v>
      </c>
      <c r="AJ239" s="15">
        <v>93536</v>
      </c>
      <c r="AK239" s="16">
        <v>-7.2999999999999995E-2</v>
      </c>
      <c r="AL239" s="17">
        <v>1551</v>
      </c>
      <c r="AM239" s="16">
        <v>3.0000000000000001E-3</v>
      </c>
      <c r="AN239" s="17">
        <v>33221</v>
      </c>
      <c r="AO239" s="16">
        <v>-8.5999999999999993E-2</v>
      </c>
      <c r="AP239" s="18">
        <v>60.3</v>
      </c>
      <c r="AQ239" s="16">
        <v>-7.4999999999999997E-2</v>
      </c>
      <c r="AR239" s="18">
        <v>2.82</v>
      </c>
      <c r="AS239" s="16">
        <v>1.4999999999999999E-2</v>
      </c>
      <c r="AT239" s="22">
        <v>1.4999999999999999E-2</v>
      </c>
    </row>
    <row r="240" spans="3:46" x14ac:dyDescent="0.2">
      <c r="C240" s="144" t="s">
        <v>19</v>
      </c>
      <c r="D240" s="144" t="s">
        <v>22</v>
      </c>
      <c r="E240" s="145" t="s">
        <v>321</v>
      </c>
      <c r="F240" s="15">
        <v>1065</v>
      </c>
      <c r="G240" s="16">
        <v>-5.3999999999999999E-2</v>
      </c>
      <c r="H240" s="17">
        <v>25</v>
      </c>
      <c r="I240" s="16">
        <v>3.7999999999999999E-2</v>
      </c>
      <c r="J240" s="17">
        <v>552</v>
      </c>
      <c r="K240" s="16">
        <v>0.05</v>
      </c>
      <c r="L240" s="18">
        <v>42.44</v>
      </c>
      <c r="M240" s="16">
        <v>-8.8999999999999996E-2</v>
      </c>
      <c r="N240" s="18">
        <v>1.93</v>
      </c>
      <c r="O240" s="16">
        <v>-9.9000000000000005E-2</v>
      </c>
      <c r="P240" s="15">
        <v>3283</v>
      </c>
      <c r="Q240" s="16">
        <v>-7.5999999999999998E-2</v>
      </c>
      <c r="R240" s="17">
        <v>86</v>
      </c>
      <c r="S240" s="16">
        <v>-0.15</v>
      </c>
      <c r="T240" s="17">
        <v>1699</v>
      </c>
      <c r="U240" s="16">
        <v>4.3999999999999997E-2</v>
      </c>
      <c r="V240" s="18">
        <v>38.020000000000003</v>
      </c>
      <c r="W240" s="16">
        <v>8.6999999999999994E-2</v>
      </c>
      <c r="X240" s="18">
        <v>1.93</v>
      </c>
      <c r="Y240" s="16">
        <v>-0.115</v>
      </c>
      <c r="Z240" s="15">
        <v>4731</v>
      </c>
      <c r="AA240" s="16">
        <v>-0.17399999999999999</v>
      </c>
      <c r="AB240" s="17">
        <v>117</v>
      </c>
      <c r="AC240" s="16">
        <v>-0.18099999999999999</v>
      </c>
      <c r="AD240" s="17">
        <v>2386</v>
      </c>
      <c r="AE240" s="16">
        <v>-0.14399999999999999</v>
      </c>
      <c r="AF240" s="18">
        <v>40.54</v>
      </c>
      <c r="AG240" s="16">
        <v>8.9999999999999993E-3</v>
      </c>
      <c r="AH240" s="18">
        <v>1.98</v>
      </c>
      <c r="AI240" s="16">
        <v>-3.4000000000000002E-2</v>
      </c>
      <c r="AJ240" s="15">
        <v>11145</v>
      </c>
      <c r="AK240" s="16">
        <v>-0.38</v>
      </c>
      <c r="AL240" s="17">
        <v>236</v>
      </c>
      <c r="AM240" s="16">
        <v>-0.378</v>
      </c>
      <c r="AN240" s="17">
        <v>5592</v>
      </c>
      <c r="AO240" s="16">
        <v>-0.34300000000000003</v>
      </c>
      <c r="AP240" s="18">
        <v>47.14</v>
      </c>
      <c r="AQ240" s="16">
        <v>-4.0000000000000001E-3</v>
      </c>
      <c r="AR240" s="18">
        <v>1.99</v>
      </c>
      <c r="AS240" s="16">
        <v>-5.6000000000000001E-2</v>
      </c>
      <c r="AT240" s="22">
        <v>-5.6000000000000001E-2</v>
      </c>
    </row>
    <row r="241" spans="3:46" x14ac:dyDescent="0.2">
      <c r="C241" s="144" t="s">
        <v>19</v>
      </c>
      <c r="D241" s="144" t="s">
        <v>22</v>
      </c>
      <c r="E241" s="145" t="s">
        <v>322</v>
      </c>
      <c r="F241" s="15">
        <v>10531</v>
      </c>
      <c r="G241" s="16">
        <v>0.55900000000000005</v>
      </c>
      <c r="H241" s="17">
        <v>792</v>
      </c>
      <c r="I241" s="16">
        <v>0.70899999999999996</v>
      </c>
      <c r="J241" s="17">
        <v>3785</v>
      </c>
      <c r="K241" s="16">
        <v>1.03</v>
      </c>
      <c r="L241" s="18">
        <v>13.29</v>
      </c>
      <c r="M241" s="16">
        <v>-8.7999999999999995E-2</v>
      </c>
      <c r="N241" s="18">
        <v>2.78</v>
      </c>
      <c r="O241" s="16">
        <v>-0.23200000000000001</v>
      </c>
      <c r="P241" s="15">
        <v>29395</v>
      </c>
      <c r="Q241" s="16">
        <v>0.17699999999999999</v>
      </c>
      <c r="R241" s="17">
        <v>2557</v>
      </c>
      <c r="S241" s="16">
        <v>-0.126</v>
      </c>
      <c r="T241" s="17">
        <v>9467</v>
      </c>
      <c r="U241" s="16">
        <v>0.43099999999999999</v>
      </c>
      <c r="V241" s="18">
        <v>11.49</v>
      </c>
      <c r="W241" s="16">
        <v>0.34599999999999997</v>
      </c>
      <c r="X241" s="18">
        <v>3.11</v>
      </c>
      <c r="Y241" s="16">
        <v>-0.17699999999999999</v>
      </c>
      <c r="Z241" s="15">
        <v>50273</v>
      </c>
      <c r="AA241" s="16">
        <v>-9.9000000000000005E-2</v>
      </c>
      <c r="AB241" s="17">
        <v>4711</v>
      </c>
      <c r="AC241" s="16">
        <v>-0.41799999999999998</v>
      </c>
      <c r="AD241" s="17">
        <v>15462</v>
      </c>
      <c r="AE241" s="16">
        <v>3.7999999999999999E-2</v>
      </c>
      <c r="AF241" s="18">
        <v>10.67</v>
      </c>
      <c r="AG241" s="16">
        <v>0.54700000000000004</v>
      </c>
      <c r="AH241" s="18">
        <v>3.25</v>
      </c>
      <c r="AI241" s="16">
        <v>-0.13200000000000001</v>
      </c>
      <c r="AJ241" s="15">
        <v>104745</v>
      </c>
      <c r="AK241" s="16">
        <v>-2.1999999999999999E-2</v>
      </c>
      <c r="AL241" s="17">
        <v>8903</v>
      </c>
      <c r="AM241" s="16">
        <v>-0.26800000000000002</v>
      </c>
      <c r="AN241" s="17">
        <v>32245</v>
      </c>
      <c r="AO241" s="16">
        <v>0.128</v>
      </c>
      <c r="AP241" s="18">
        <v>11.77</v>
      </c>
      <c r="AQ241" s="16">
        <v>0.33600000000000002</v>
      </c>
      <c r="AR241" s="18">
        <v>3.25</v>
      </c>
      <c r="AS241" s="16">
        <v>-0.13300000000000001</v>
      </c>
      <c r="AT241" s="22">
        <v>-0.13300000000000001</v>
      </c>
    </row>
    <row r="242" spans="3:46" x14ac:dyDescent="0.2">
      <c r="C242" s="144" t="s">
        <v>19</v>
      </c>
      <c r="D242" s="144" t="s">
        <v>22</v>
      </c>
      <c r="E242" s="145" t="s">
        <v>323</v>
      </c>
      <c r="F242" s="15">
        <v>2426</v>
      </c>
      <c r="G242" s="16">
        <v>1.944</v>
      </c>
      <c r="H242" s="17">
        <v>165</v>
      </c>
      <c r="I242" s="16">
        <v>12.138</v>
      </c>
      <c r="J242" s="17">
        <v>576</v>
      </c>
      <c r="K242" s="16">
        <v>2.4</v>
      </c>
      <c r="L242" s="18">
        <v>14.68</v>
      </c>
      <c r="M242" s="16">
        <v>-0.77600000000000002</v>
      </c>
      <c r="N242" s="18">
        <v>4.21</v>
      </c>
      <c r="O242" s="16">
        <v>-0.13400000000000001</v>
      </c>
      <c r="P242" s="15">
        <v>5316</v>
      </c>
      <c r="Q242" s="16">
        <v>0.89600000000000002</v>
      </c>
      <c r="R242" s="17">
        <v>355</v>
      </c>
      <c r="S242" s="16">
        <v>6.5289999999999999</v>
      </c>
      <c r="T242" s="17">
        <v>1236</v>
      </c>
      <c r="U242" s="16">
        <v>1.1240000000000001</v>
      </c>
      <c r="V242" s="18">
        <v>14.96</v>
      </c>
      <c r="W242" s="16">
        <v>-0.748</v>
      </c>
      <c r="X242" s="18">
        <v>4.3</v>
      </c>
      <c r="Y242" s="16">
        <v>-0.108</v>
      </c>
      <c r="Z242" s="15">
        <v>5997</v>
      </c>
      <c r="AA242" s="16">
        <v>0.17</v>
      </c>
      <c r="AB242" s="17">
        <v>388</v>
      </c>
      <c r="AC242" s="16">
        <v>2.653</v>
      </c>
      <c r="AD242" s="17">
        <v>1316</v>
      </c>
      <c r="AE242" s="16">
        <v>0.19400000000000001</v>
      </c>
      <c r="AF242" s="18">
        <v>15.47</v>
      </c>
      <c r="AG242" s="16">
        <v>-0.68</v>
      </c>
      <c r="AH242" s="18">
        <v>4.5599999999999996</v>
      </c>
      <c r="AI242" s="16">
        <v>-0.02</v>
      </c>
      <c r="AJ242" s="15">
        <v>7308</v>
      </c>
      <c r="AK242" s="16">
        <v>-0.44900000000000001</v>
      </c>
      <c r="AL242" s="17">
        <v>444</v>
      </c>
      <c r="AM242" s="16">
        <v>0.70699999999999996</v>
      </c>
      <c r="AN242" s="17">
        <v>1616</v>
      </c>
      <c r="AO242" s="16">
        <v>-0.42499999999999999</v>
      </c>
      <c r="AP242" s="18">
        <v>16.46</v>
      </c>
      <c r="AQ242" s="16">
        <v>-0.67700000000000005</v>
      </c>
      <c r="AR242" s="18">
        <v>4.5199999999999996</v>
      </c>
      <c r="AS242" s="16">
        <v>-4.2000000000000003E-2</v>
      </c>
      <c r="AT242" s="22">
        <v>-4.2000000000000003E-2</v>
      </c>
    </row>
    <row r="243" spans="3:46" x14ac:dyDescent="0.2">
      <c r="C243" s="144" t="s">
        <v>19</v>
      </c>
      <c r="D243" s="144" t="s">
        <v>22</v>
      </c>
      <c r="E243" s="145" t="s">
        <v>324</v>
      </c>
      <c r="F243" s="15">
        <v>1697</v>
      </c>
      <c r="G243" s="16">
        <v>-0.27100000000000002</v>
      </c>
      <c r="H243" s="17">
        <v>19</v>
      </c>
      <c r="I243" s="16">
        <v>-0.35799999999999998</v>
      </c>
      <c r="J243" s="17">
        <v>551</v>
      </c>
      <c r="K243" s="16">
        <v>-0.224</v>
      </c>
      <c r="L243" s="18">
        <v>88.82</v>
      </c>
      <c r="M243" s="16">
        <v>0.13600000000000001</v>
      </c>
      <c r="N243" s="18">
        <v>3.08</v>
      </c>
      <c r="O243" s="16">
        <v>-6.0999999999999999E-2</v>
      </c>
      <c r="P243" s="15">
        <v>5249</v>
      </c>
      <c r="Q243" s="16">
        <v>5.0999999999999997E-2</v>
      </c>
      <c r="R243" s="17">
        <v>59</v>
      </c>
      <c r="S243" s="16">
        <v>1.9E-2</v>
      </c>
      <c r="T243" s="17">
        <v>1688</v>
      </c>
      <c r="U243" s="16">
        <v>4.5999999999999999E-2</v>
      </c>
      <c r="V243" s="18">
        <v>88.78</v>
      </c>
      <c r="W243" s="16">
        <v>3.1E-2</v>
      </c>
      <c r="X243" s="18">
        <v>3.11</v>
      </c>
      <c r="Y243" s="16">
        <v>5.0000000000000001E-3</v>
      </c>
      <c r="Z243" s="15">
        <v>9640</v>
      </c>
      <c r="AA243" s="16">
        <v>0.113</v>
      </c>
      <c r="AB243" s="17">
        <v>107</v>
      </c>
      <c r="AC243" s="16">
        <v>7.0999999999999994E-2</v>
      </c>
      <c r="AD243" s="17">
        <v>3088</v>
      </c>
      <c r="AE243" s="16">
        <v>7.9000000000000001E-2</v>
      </c>
      <c r="AF243" s="18">
        <v>89.82</v>
      </c>
      <c r="AG243" s="16">
        <v>3.9E-2</v>
      </c>
      <c r="AH243" s="18">
        <v>3.12</v>
      </c>
      <c r="AI243" s="16">
        <v>3.1E-2</v>
      </c>
      <c r="AJ243" s="15">
        <v>24126</v>
      </c>
      <c r="AK243" s="16">
        <v>0.23599999999999999</v>
      </c>
      <c r="AL243" s="17">
        <v>281</v>
      </c>
      <c r="AM243" s="16">
        <v>0.21199999999999999</v>
      </c>
      <c r="AN243" s="17">
        <v>7825</v>
      </c>
      <c r="AO243" s="16">
        <v>0.19500000000000001</v>
      </c>
      <c r="AP243" s="18">
        <v>85.73</v>
      </c>
      <c r="AQ243" s="16">
        <v>0.02</v>
      </c>
      <c r="AR243" s="18">
        <v>3.08</v>
      </c>
      <c r="AS243" s="16">
        <v>3.5000000000000003E-2</v>
      </c>
      <c r="AT243" s="22">
        <v>3.5000000000000003E-2</v>
      </c>
    </row>
    <row r="244" spans="3:46" x14ac:dyDescent="0.2">
      <c r="C244" s="144" t="s">
        <v>19</v>
      </c>
      <c r="D244" s="144" t="s">
        <v>22</v>
      </c>
      <c r="E244" s="145" t="s">
        <v>325</v>
      </c>
      <c r="F244" s="15">
        <v>570</v>
      </c>
      <c r="G244" s="16">
        <v>1.395</v>
      </c>
      <c r="H244" s="17">
        <v>129</v>
      </c>
      <c r="I244" s="16">
        <v>1.171</v>
      </c>
      <c r="J244" s="17">
        <v>533</v>
      </c>
      <c r="K244" s="16">
        <v>1.319</v>
      </c>
      <c r="L244" s="18">
        <v>4.41</v>
      </c>
      <c r="M244" s="16">
        <v>0.10299999999999999</v>
      </c>
      <c r="N244" s="18">
        <v>1.07</v>
      </c>
      <c r="O244" s="16">
        <v>3.3000000000000002E-2</v>
      </c>
      <c r="P244" s="15">
        <v>1252</v>
      </c>
      <c r="Q244" s="16">
        <v>2.004</v>
      </c>
      <c r="R244" s="17">
        <v>296</v>
      </c>
      <c r="S244" s="16">
        <v>1.7629999999999999</v>
      </c>
      <c r="T244" s="17">
        <v>1142</v>
      </c>
      <c r="U244" s="16">
        <v>1.6870000000000001</v>
      </c>
      <c r="V244" s="18">
        <v>4.2300000000000004</v>
      </c>
      <c r="W244" s="16">
        <v>8.6999999999999994E-2</v>
      </c>
      <c r="X244" s="18">
        <v>1.1000000000000001</v>
      </c>
      <c r="Y244" s="16">
        <v>0.11799999999999999</v>
      </c>
      <c r="Z244" s="15">
        <v>2174</v>
      </c>
      <c r="AA244" s="16">
        <v>2.1240000000000001</v>
      </c>
      <c r="AB244" s="17">
        <v>519</v>
      </c>
      <c r="AC244" s="16">
        <v>1.972</v>
      </c>
      <c r="AD244" s="17">
        <v>1995</v>
      </c>
      <c r="AE244" s="16">
        <v>1.946</v>
      </c>
      <c r="AF244" s="18">
        <v>4.1900000000000004</v>
      </c>
      <c r="AG244" s="16">
        <v>5.0999999999999997E-2</v>
      </c>
      <c r="AH244" s="18">
        <v>1.0900000000000001</v>
      </c>
      <c r="AI244" s="16">
        <v>0.06</v>
      </c>
      <c r="AJ244" s="15">
        <v>4205</v>
      </c>
      <c r="AK244" s="16">
        <v>3.2229999999999999</v>
      </c>
      <c r="AL244" s="17">
        <v>995</v>
      </c>
      <c r="AM244" s="16">
        <v>3.63</v>
      </c>
      <c r="AN244" s="17">
        <v>3726</v>
      </c>
      <c r="AO244" s="16">
        <v>3.3690000000000002</v>
      </c>
      <c r="AP244" s="18">
        <v>4.2300000000000004</v>
      </c>
      <c r="AQ244" s="16">
        <v>-8.7999999999999995E-2</v>
      </c>
      <c r="AR244" s="18">
        <v>1.1299999999999999</v>
      </c>
      <c r="AS244" s="16">
        <v>-3.3000000000000002E-2</v>
      </c>
      <c r="AT244" s="22">
        <v>-3.3000000000000002E-2</v>
      </c>
    </row>
    <row r="245" spans="3:46" x14ac:dyDescent="0.2">
      <c r="C245" s="144" t="s">
        <v>19</v>
      </c>
      <c r="D245" s="144" t="s">
        <v>22</v>
      </c>
      <c r="E245" s="145" t="s">
        <v>326</v>
      </c>
      <c r="F245" s="15">
        <v>5933</v>
      </c>
      <c r="G245" s="16">
        <v>1.643</v>
      </c>
      <c r="H245" s="17">
        <v>363</v>
      </c>
      <c r="I245" s="16">
        <v>3.262</v>
      </c>
      <c r="J245" s="17">
        <v>2067</v>
      </c>
      <c r="K245" s="16">
        <v>8.7870000000000008</v>
      </c>
      <c r="L245" s="18">
        <v>16.34</v>
      </c>
      <c r="M245" s="16">
        <v>-0.38</v>
      </c>
      <c r="N245" s="18">
        <v>2.87</v>
      </c>
      <c r="O245" s="16">
        <v>-0.73</v>
      </c>
      <c r="P245" s="15">
        <v>18397</v>
      </c>
      <c r="Q245" s="16">
        <v>2.7490000000000001</v>
      </c>
      <c r="R245" s="17">
        <v>1164</v>
      </c>
      <c r="S245" s="16">
        <v>4.5279999999999996</v>
      </c>
      <c r="T245" s="17">
        <v>5236</v>
      </c>
      <c r="U245" s="16">
        <v>7.84</v>
      </c>
      <c r="V245" s="18">
        <v>15.81</v>
      </c>
      <c r="W245" s="16">
        <v>-0.32200000000000001</v>
      </c>
      <c r="X245" s="18">
        <v>3.51</v>
      </c>
      <c r="Y245" s="16">
        <v>-0.57599999999999996</v>
      </c>
      <c r="Z245" s="15">
        <v>33375</v>
      </c>
      <c r="AA245" s="16">
        <v>2.008</v>
      </c>
      <c r="AB245" s="17">
        <v>2216</v>
      </c>
      <c r="AC245" s="16">
        <v>2.4329999999999998</v>
      </c>
      <c r="AD245" s="17">
        <v>8362</v>
      </c>
      <c r="AE245" s="16">
        <v>4.8840000000000003</v>
      </c>
      <c r="AF245" s="18">
        <v>15.06</v>
      </c>
      <c r="AG245" s="16">
        <v>-0.124</v>
      </c>
      <c r="AH245" s="18">
        <v>3.99</v>
      </c>
      <c r="AI245" s="16">
        <v>-0.48899999999999999</v>
      </c>
      <c r="AJ245" s="15">
        <v>52639</v>
      </c>
      <c r="AK245" s="16">
        <v>3.093</v>
      </c>
      <c r="AL245" s="17">
        <v>2933</v>
      </c>
      <c r="AM245" s="16">
        <v>1.5529999999999999</v>
      </c>
      <c r="AN245" s="17">
        <v>10310</v>
      </c>
      <c r="AO245" s="16">
        <v>2.8719999999999999</v>
      </c>
      <c r="AP245" s="18">
        <v>17.940000000000001</v>
      </c>
      <c r="AQ245" s="16">
        <v>0.60299999999999998</v>
      </c>
      <c r="AR245" s="18">
        <v>5.1100000000000003</v>
      </c>
      <c r="AS245" s="16">
        <v>5.7000000000000002E-2</v>
      </c>
      <c r="AT245" s="22">
        <v>5.7000000000000002E-2</v>
      </c>
    </row>
    <row r="246" spans="3:46" x14ac:dyDescent="0.2">
      <c r="C246" s="144" t="s">
        <v>19</v>
      </c>
      <c r="D246" s="144" t="s">
        <v>22</v>
      </c>
      <c r="E246" s="145" t="s">
        <v>327</v>
      </c>
      <c r="F246" s="15">
        <v>31361</v>
      </c>
      <c r="G246" s="16">
        <v>0.39100000000000001</v>
      </c>
      <c r="H246" s="17">
        <v>1683</v>
      </c>
      <c r="I246" s="16">
        <v>1.052</v>
      </c>
      <c r="J246" s="17">
        <v>11043</v>
      </c>
      <c r="K246" s="16">
        <v>0.6</v>
      </c>
      <c r="L246" s="18">
        <v>18.63</v>
      </c>
      <c r="M246" s="16">
        <v>-0.32200000000000001</v>
      </c>
      <c r="N246" s="18">
        <v>2.84</v>
      </c>
      <c r="O246" s="16">
        <v>-0.13</v>
      </c>
      <c r="P246" s="15">
        <v>85752</v>
      </c>
      <c r="Q246" s="16">
        <v>0.33300000000000002</v>
      </c>
      <c r="R246" s="17">
        <v>5020</v>
      </c>
      <c r="S246" s="16">
        <v>0.318</v>
      </c>
      <c r="T246" s="17">
        <v>27880</v>
      </c>
      <c r="U246" s="16">
        <v>0.42699999999999999</v>
      </c>
      <c r="V246" s="18">
        <v>17.079999999999998</v>
      </c>
      <c r="W246" s="16">
        <v>1.2E-2</v>
      </c>
      <c r="X246" s="18">
        <v>3.08</v>
      </c>
      <c r="Y246" s="16">
        <v>-6.6000000000000003E-2</v>
      </c>
      <c r="Z246" s="15">
        <v>142405</v>
      </c>
      <c r="AA246" s="16">
        <v>0.14899999999999999</v>
      </c>
      <c r="AB246" s="17">
        <v>8812</v>
      </c>
      <c r="AC246" s="16">
        <v>-0.106</v>
      </c>
      <c r="AD246" s="17">
        <v>44425</v>
      </c>
      <c r="AE246" s="16">
        <v>0.20899999999999999</v>
      </c>
      <c r="AF246" s="18">
        <v>16.16</v>
      </c>
      <c r="AG246" s="16">
        <v>0.28399999999999997</v>
      </c>
      <c r="AH246" s="18">
        <v>3.21</v>
      </c>
      <c r="AI246" s="16">
        <v>-0.05</v>
      </c>
      <c r="AJ246" s="15">
        <v>303368</v>
      </c>
      <c r="AK246" s="16">
        <v>0.1</v>
      </c>
      <c r="AL246" s="17">
        <v>15632</v>
      </c>
      <c r="AM246" s="16">
        <v>-0.03</v>
      </c>
      <c r="AN246" s="17">
        <v>95430</v>
      </c>
      <c r="AO246" s="16">
        <v>9.8000000000000004E-2</v>
      </c>
      <c r="AP246" s="18">
        <v>19.41</v>
      </c>
      <c r="AQ246" s="16">
        <v>0.13400000000000001</v>
      </c>
      <c r="AR246" s="18">
        <v>3.18</v>
      </c>
      <c r="AS246" s="16">
        <v>2E-3</v>
      </c>
      <c r="AT246" s="22">
        <v>2E-3</v>
      </c>
    </row>
    <row r="247" spans="3:46" x14ac:dyDescent="0.2">
      <c r="C247" s="144" t="s">
        <v>19</v>
      </c>
      <c r="D247" s="144" t="s">
        <v>20</v>
      </c>
      <c r="E247" s="145" t="s">
        <v>271</v>
      </c>
      <c r="F247" s="15">
        <v>21570</v>
      </c>
      <c r="G247" s="16">
        <v>-1.7000000000000001E-2</v>
      </c>
      <c r="H247" s="17">
        <v>2253</v>
      </c>
      <c r="I247" s="16">
        <v>-3.6999999999999998E-2</v>
      </c>
      <c r="J247" s="17">
        <v>6353</v>
      </c>
      <c r="K247" s="16">
        <v>-2.4E-2</v>
      </c>
      <c r="L247" s="18">
        <v>9.58</v>
      </c>
      <c r="M247" s="16">
        <v>2.1000000000000001E-2</v>
      </c>
      <c r="N247" s="18">
        <v>3.4</v>
      </c>
      <c r="O247" s="16">
        <v>8.0000000000000002E-3</v>
      </c>
      <c r="P247" s="15">
        <v>63682</v>
      </c>
      <c r="Q247" s="16">
        <v>4.2000000000000003E-2</v>
      </c>
      <c r="R247" s="17">
        <v>6539</v>
      </c>
      <c r="S247" s="16">
        <v>1.7000000000000001E-2</v>
      </c>
      <c r="T247" s="17">
        <v>18908</v>
      </c>
      <c r="U247" s="16">
        <v>5.1999999999999998E-2</v>
      </c>
      <c r="V247" s="18">
        <v>9.74</v>
      </c>
      <c r="W247" s="16">
        <v>2.4E-2</v>
      </c>
      <c r="X247" s="18">
        <v>3.37</v>
      </c>
      <c r="Y247" s="16">
        <v>-0.01</v>
      </c>
      <c r="Z247" s="15">
        <v>121742</v>
      </c>
      <c r="AA247" s="16">
        <v>4.5999999999999999E-2</v>
      </c>
      <c r="AB247" s="17">
        <v>12503</v>
      </c>
      <c r="AC247" s="16">
        <v>2.5000000000000001E-2</v>
      </c>
      <c r="AD247" s="17">
        <v>36198</v>
      </c>
      <c r="AE247" s="16">
        <v>6.2E-2</v>
      </c>
      <c r="AF247" s="18">
        <v>9.74</v>
      </c>
      <c r="AG247" s="16">
        <v>2.1000000000000001E-2</v>
      </c>
      <c r="AH247" s="18">
        <v>3.36</v>
      </c>
      <c r="AI247" s="16">
        <v>-1.4999999999999999E-2</v>
      </c>
      <c r="AJ247" s="15">
        <v>282205</v>
      </c>
      <c r="AK247" s="16">
        <v>0.105</v>
      </c>
      <c r="AL247" s="17">
        <v>29002</v>
      </c>
      <c r="AM247" s="16">
        <v>0.08</v>
      </c>
      <c r="AN247" s="17">
        <v>83065</v>
      </c>
      <c r="AO247" s="16">
        <v>0.113</v>
      </c>
      <c r="AP247" s="18">
        <v>9.73</v>
      </c>
      <c r="AQ247" s="16">
        <v>2.3E-2</v>
      </c>
      <c r="AR247" s="18">
        <v>3.4</v>
      </c>
      <c r="AS247" s="16">
        <v>-7.0000000000000001E-3</v>
      </c>
      <c r="AT247" s="22">
        <v>-7.0000000000000001E-3</v>
      </c>
    </row>
    <row r="248" spans="3:46" x14ac:dyDescent="0.2">
      <c r="C248" s="144" t="s">
        <v>19</v>
      </c>
      <c r="D248" s="144" t="s">
        <v>20</v>
      </c>
      <c r="E248" s="145" t="s">
        <v>272</v>
      </c>
      <c r="F248" s="15">
        <v>54574</v>
      </c>
      <c r="G248" s="16">
        <v>0.252</v>
      </c>
      <c r="H248" s="17">
        <v>3789</v>
      </c>
      <c r="I248" s="16">
        <v>0.219</v>
      </c>
      <c r="J248" s="17">
        <v>15372</v>
      </c>
      <c r="K248" s="16">
        <v>0.19600000000000001</v>
      </c>
      <c r="L248" s="18">
        <v>14.4</v>
      </c>
      <c r="M248" s="16">
        <v>2.7E-2</v>
      </c>
      <c r="N248" s="18">
        <v>3.55</v>
      </c>
      <c r="O248" s="16">
        <v>4.7E-2</v>
      </c>
      <c r="P248" s="15">
        <v>162429</v>
      </c>
      <c r="Q248" s="16">
        <v>0.20699999999999999</v>
      </c>
      <c r="R248" s="17">
        <v>11035</v>
      </c>
      <c r="S248" s="16">
        <v>0.13200000000000001</v>
      </c>
      <c r="T248" s="17">
        <v>44859</v>
      </c>
      <c r="U248" s="16">
        <v>0.121</v>
      </c>
      <c r="V248" s="18">
        <v>14.72</v>
      </c>
      <c r="W248" s="16">
        <v>6.6000000000000003E-2</v>
      </c>
      <c r="X248" s="18">
        <v>3.62</v>
      </c>
      <c r="Y248" s="16">
        <v>7.5999999999999998E-2</v>
      </c>
      <c r="Z248" s="15">
        <v>288524</v>
      </c>
      <c r="AA248" s="16">
        <v>0.25800000000000001</v>
      </c>
      <c r="AB248" s="17">
        <v>19360</v>
      </c>
      <c r="AC248" s="16">
        <v>0.20200000000000001</v>
      </c>
      <c r="AD248" s="17">
        <v>79245</v>
      </c>
      <c r="AE248" s="16">
        <v>0.19400000000000001</v>
      </c>
      <c r="AF248" s="18">
        <v>14.9</v>
      </c>
      <c r="AG248" s="16">
        <v>4.7E-2</v>
      </c>
      <c r="AH248" s="18">
        <v>3.64</v>
      </c>
      <c r="AI248" s="16">
        <v>5.3999999999999999E-2</v>
      </c>
      <c r="AJ248" s="15">
        <v>593299</v>
      </c>
      <c r="AK248" s="16">
        <v>0.22500000000000001</v>
      </c>
      <c r="AL248" s="17">
        <v>39576</v>
      </c>
      <c r="AM248" s="16">
        <v>0.17899999999999999</v>
      </c>
      <c r="AN248" s="17">
        <v>163716</v>
      </c>
      <c r="AO248" s="16">
        <v>0.15</v>
      </c>
      <c r="AP248" s="18">
        <v>14.99</v>
      </c>
      <c r="AQ248" s="16">
        <v>3.9E-2</v>
      </c>
      <c r="AR248" s="18">
        <v>3.62</v>
      </c>
      <c r="AS248" s="16">
        <v>6.5000000000000002E-2</v>
      </c>
      <c r="AT248" s="22">
        <v>6.5000000000000002E-2</v>
      </c>
    </row>
    <row r="249" spans="3:46" x14ac:dyDescent="0.2">
      <c r="C249" s="144" t="s">
        <v>19</v>
      </c>
      <c r="D249" s="144" t="s">
        <v>20</v>
      </c>
      <c r="E249" s="145" t="s">
        <v>273</v>
      </c>
      <c r="F249" s="15">
        <v>134721</v>
      </c>
      <c r="G249" s="16">
        <v>0.25700000000000001</v>
      </c>
      <c r="H249" s="17">
        <v>15648</v>
      </c>
      <c r="I249" s="16">
        <v>0.628</v>
      </c>
      <c r="J249" s="17">
        <v>37704</v>
      </c>
      <c r="K249" s="16">
        <v>0.19</v>
      </c>
      <c r="L249" s="18">
        <v>8.61</v>
      </c>
      <c r="M249" s="16">
        <v>-0.22700000000000001</v>
      </c>
      <c r="N249" s="18">
        <v>3.57</v>
      </c>
      <c r="O249" s="16">
        <v>5.7000000000000002E-2</v>
      </c>
      <c r="P249" s="15">
        <v>397711</v>
      </c>
      <c r="Q249" s="16">
        <v>0.27400000000000002</v>
      </c>
      <c r="R249" s="17">
        <v>47255</v>
      </c>
      <c r="S249" s="16">
        <v>0.71299999999999997</v>
      </c>
      <c r="T249" s="17">
        <v>111353</v>
      </c>
      <c r="U249" s="16">
        <v>0.216</v>
      </c>
      <c r="V249" s="18">
        <v>8.42</v>
      </c>
      <c r="W249" s="16">
        <v>-0.25600000000000001</v>
      </c>
      <c r="X249" s="18">
        <v>3.57</v>
      </c>
      <c r="Y249" s="16">
        <v>4.8000000000000001E-2</v>
      </c>
      <c r="Z249" s="15">
        <v>757436</v>
      </c>
      <c r="AA249" s="16">
        <v>0.312</v>
      </c>
      <c r="AB249" s="17">
        <v>88038</v>
      </c>
      <c r="AC249" s="16">
        <v>0.754</v>
      </c>
      <c r="AD249" s="17">
        <v>207508</v>
      </c>
      <c r="AE249" s="16">
        <v>0.23599999999999999</v>
      </c>
      <c r="AF249" s="18">
        <v>8.6</v>
      </c>
      <c r="AG249" s="16">
        <v>-0.252</v>
      </c>
      <c r="AH249" s="18">
        <v>3.65</v>
      </c>
      <c r="AI249" s="16">
        <v>6.2E-2</v>
      </c>
      <c r="AJ249" s="15">
        <v>1661277</v>
      </c>
      <c r="AK249" s="16">
        <v>0.29499999999999998</v>
      </c>
      <c r="AL249" s="17">
        <v>186818</v>
      </c>
      <c r="AM249" s="16">
        <v>0.71</v>
      </c>
      <c r="AN249" s="17">
        <v>463995</v>
      </c>
      <c r="AO249" s="16">
        <v>0.246</v>
      </c>
      <c r="AP249" s="18">
        <v>8.89</v>
      </c>
      <c r="AQ249" s="16">
        <v>-0.24299999999999999</v>
      </c>
      <c r="AR249" s="18">
        <v>3.58</v>
      </c>
      <c r="AS249" s="16">
        <v>3.9E-2</v>
      </c>
      <c r="AT249" s="22">
        <v>3.9E-2</v>
      </c>
    </row>
    <row r="250" spans="3:46" x14ac:dyDescent="0.2">
      <c r="C250" s="144" t="s">
        <v>19</v>
      </c>
      <c r="D250" s="144" t="s">
        <v>20</v>
      </c>
      <c r="E250" s="145" t="s">
        <v>274</v>
      </c>
      <c r="F250" s="15">
        <v>21841</v>
      </c>
      <c r="G250" s="16">
        <v>0.21</v>
      </c>
      <c r="H250" s="17">
        <v>1428</v>
      </c>
      <c r="I250" s="16">
        <v>0.251</v>
      </c>
      <c r="J250" s="17">
        <v>6211</v>
      </c>
      <c r="K250" s="16">
        <v>0.216</v>
      </c>
      <c r="L250" s="18">
        <v>15.29</v>
      </c>
      <c r="M250" s="16">
        <v>-3.3000000000000002E-2</v>
      </c>
      <c r="N250" s="18">
        <v>3.52</v>
      </c>
      <c r="O250" s="16">
        <v>-5.0000000000000001E-3</v>
      </c>
      <c r="P250" s="15">
        <v>63407</v>
      </c>
      <c r="Q250" s="16">
        <v>-3.3000000000000002E-2</v>
      </c>
      <c r="R250" s="17">
        <v>4024</v>
      </c>
      <c r="S250" s="16">
        <v>-4.1000000000000002E-2</v>
      </c>
      <c r="T250" s="17">
        <v>17525</v>
      </c>
      <c r="U250" s="16">
        <v>-0.04</v>
      </c>
      <c r="V250" s="18">
        <v>15.76</v>
      </c>
      <c r="W250" s="16">
        <v>8.0000000000000002E-3</v>
      </c>
      <c r="X250" s="18">
        <v>3.62</v>
      </c>
      <c r="Y250" s="16">
        <v>8.0000000000000002E-3</v>
      </c>
      <c r="Z250" s="15">
        <v>118715</v>
      </c>
      <c r="AA250" s="16">
        <v>-2.8000000000000001E-2</v>
      </c>
      <c r="AB250" s="17">
        <v>7461</v>
      </c>
      <c r="AC250" s="16">
        <v>-2.5999999999999999E-2</v>
      </c>
      <c r="AD250" s="17">
        <v>32650</v>
      </c>
      <c r="AE250" s="16">
        <v>-1.6E-2</v>
      </c>
      <c r="AF250" s="18">
        <v>15.91</v>
      </c>
      <c r="AG250" s="16">
        <v>-2E-3</v>
      </c>
      <c r="AH250" s="18">
        <v>3.64</v>
      </c>
      <c r="AI250" s="16">
        <v>-1.2E-2</v>
      </c>
      <c r="AJ250" s="15">
        <v>267585</v>
      </c>
      <c r="AK250" s="16">
        <v>1.4E-2</v>
      </c>
      <c r="AL250" s="17">
        <v>16684</v>
      </c>
      <c r="AM250" s="16">
        <v>-2.5999999999999999E-2</v>
      </c>
      <c r="AN250" s="17">
        <v>73952</v>
      </c>
      <c r="AO250" s="16">
        <v>-1.9E-2</v>
      </c>
      <c r="AP250" s="18">
        <v>16.04</v>
      </c>
      <c r="AQ250" s="16">
        <v>0.04</v>
      </c>
      <c r="AR250" s="18">
        <v>3.62</v>
      </c>
      <c r="AS250" s="16">
        <v>3.4000000000000002E-2</v>
      </c>
      <c r="AT250" s="22">
        <v>3.4000000000000002E-2</v>
      </c>
    </row>
    <row r="251" spans="3:46" x14ac:dyDescent="0.2">
      <c r="C251" s="144" t="s">
        <v>19</v>
      </c>
      <c r="D251" s="144" t="s">
        <v>20</v>
      </c>
      <c r="E251" s="145" t="s">
        <v>275</v>
      </c>
      <c r="F251" s="15">
        <v>81285</v>
      </c>
      <c r="G251" s="16">
        <v>0.16700000000000001</v>
      </c>
      <c r="H251" s="17">
        <v>8345</v>
      </c>
      <c r="I251" s="16">
        <v>0.22800000000000001</v>
      </c>
      <c r="J251" s="17">
        <v>25201</v>
      </c>
      <c r="K251" s="16">
        <v>0.11600000000000001</v>
      </c>
      <c r="L251" s="18">
        <v>9.74</v>
      </c>
      <c r="M251" s="16">
        <v>-0.05</v>
      </c>
      <c r="N251" s="18">
        <v>3.23</v>
      </c>
      <c r="O251" s="16">
        <v>4.4999999999999998E-2</v>
      </c>
      <c r="P251" s="15">
        <v>238407</v>
      </c>
      <c r="Q251" s="16">
        <v>0.17599999999999999</v>
      </c>
      <c r="R251" s="17">
        <v>24393</v>
      </c>
      <c r="S251" s="16">
        <v>0.24199999999999999</v>
      </c>
      <c r="T251" s="17">
        <v>73974</v>
      </c>
      <c r="U251" s="16">
        <v>0.123</v>
      </c>
      <c r="V251" s="18">
        <v>9.77</v>
      </c>
      <c r="W251" s="16">
        <v>-5.2999999999999999E-2</v>
      </c>
      <c r="X251" s="18">
        <v>3.22</v>
      </c>
      <c r="Y251" s="16">
        <v>4.7E-2</v>
      </c>
      <c r="Z251" s="15">
        <v>452136</v>
      </c>
      <c r="AA251" s="16">
        <v>0.151</v>
      </c>
      <c r="AB251" s="17">
        <v>45248</v>
      </c>
      <c r="AC251" s="16">
        <v>0.2</v>
      </c>
      <c r="AD251" s="17">
        <v>139656</v>
      </c>
      <c r="AE251" s="16">
        <v>0.10299999999999999</v>
      </c>
      <c r="AF251" s="18">
        <v>9.99</v>
      </c>
      <c r="AG251" s="16">
        <v>-4.1000000000000002E-2</v>
      </c>
      <c r="AH251" s="18">
        <v>3.24</v>
      </c>
      <c r="AI251" s="16">
        <v>4.3999999999999997E-2</v>
      </c>
      <c r="AJ251" s="15">
        <v>1061893</v>
      </c>
      <c r="AK251" s="16">
        <v>0.192</v>
      </c>
      <c r="AL251" s="17">
        <v>99023</v>
      </c>
      <c r="AM251" s="16">
        <v>0.17499999999999999</v>
      </c>
      <c r="AN251" s="17">
        <v>315804</v>
      </c>
      <c r="AO251" s="16">
        <v>0.109</v>
      </c>
      <c r="AP251" s="18">
        <v>10.72</v>
      </c>
      <c r="AQ251" s="16">
        <v>1.4E-2</v>
      </c>
      <c r="AR251" s="18">
        <v>3.36</v>
      </c>
      <c r="AS251" s="16">
        <v>7.3999999999999996E-2</v>
      </c>
      <c r="AT251" s="22">
        <v>7.3999999999999996E-2</v>
      </c>
    </row>
    <row r="252" spans="3:46" x14ac:dyDescent="0.2">
      <c r="C252" s="144" t="s">
        <v>19</v>
      </c>
      <c r="D252" s="144" t="s">
        <v>20</v>
      </c>
      <c r="E252" s="145" t="s">
        <v>276</v>
      </c>
      <c r="F252" s="15">
        <v>78835</v>
      </c>
      <c r="G252" s="16">
        <v>0.45800000000000002</v>
      </c>
      <c r="H252" s="17">
        <v>14928</v>
      </c>
      <c r="I252" s="16">
        <v>1.8420000000000001</v>
      </c>
      <c r="J252" s="17">
        <v>22069</v>
      </c>
      <c r="K252" s="16">
        <v>0.35399999999999998</v>
      </c>
      <c r="L252" s="18">
        <v>5.28</v>
      </c>
      <c r="M252" s="16">
        <v>-0.48699999999999999</v>
      </c>
      <c r="N252" s="18">
        <v>3.57</v>
      </c>
      <c r="O252" s="16">
        <v>7.5999999999999998E-2</v>
      </c>
      <c r="P252" s="15">
        <v>238444</v>
      </c>
      <c r="Q252" s="16">
        <v>0.60299999999999998</v>
      </c>
      <c r="R252" s="17">
        <v>50256</v>
      </c>
      <c r="S252" s="16">
        <v>2.5449999999999999</v>
      </c>
      <c r="T252" s="17">
        <v>66023</v>
      </c>
      <c r="U252" s="16">
        <v>0.502</v>
      </c>
      <c r="V252" s="18">
        <v>4.74</v>
      </c>
      <c r="W252" s="16">
        <v>-0.54800000000000004</v>
      </c>
      <c r="X252" s="18">
        <v>3.61</v>
      </c>
      <c r="Y252" s="16">
        <v>6.7000000000000004E-2</v>
      </c>
      <c r="Z252" s="15">
        <v>470052</v>
      </c>
      <c r="AA252" s="16">
        <v>0.63400000000000001</v>
      </c>
      <c r="AB252" s="17">
        <v>94101</v>
      </c>
      <c r="AC252" s="16">
        <v>2.536</v>
      </c>
      <c r="AD252" s="17">
        <v>127086</v>
      </c>
      <c r="AE252" s="16">
        <v>0.55100000000000005</v>
      </c>
      <c r="AF252" s="18">
        <v>5</v>
      </c>
      <c r="AG252" s="16">
        <v>-0.53800000000000003</v>
      </c>
      <c r="AH252" s="18">
        <v>3.7</v>
      </c>
      <c r="AI252" s="16">
        <v>5.3999999999999999E-2</v>
      </c>
      <c r="AJ252" s="15">
        <v>1044429</v>
      </c>
      <c r="AK252" s="16">
        <v>0.57399999999999995</v>
      </c>
      <c r="AL252" s="17">
        <v>187346</v>
      </c>
      <c r="AM252" s="16">
        <v>2.089</v>
      </c>
      <c r="AN252" s="17">
        <v>288873</v>
      </c>
      <c r="AO252" s="16">
        <v>0.53900000000000003</v>
      </c>
      <c r="AP252" s="18">
        <v>5.57</v>
      </c>
      <c r="AQ252" s="16">
        <v>-0.49</v>
      </c>
      <c r="AR252" s="18">
        <v>3.62</v>
      </c>
      <c r="AS252" s="16">
        <v>2.3E-2</v>
      </c>
      <c r="AT252" s="22">
        <v>2.3E-2</v>
      </c>
    </row>
    <row r="253" spans="3:46" x14ac:dyDescent="0.2">
      <c r="C253" s="144" t="s">
        <v>19</v>
      </c>
      <c r="D253" s="144" t="s">
        <v>20</v>
      </c>
      <c r="E253" s="145" t="s">
        <v>277</v>
      </c>
      <c r="F253" s="15">
        <v>19933</v>
      </c>
      <c r="G253" s="16">
        <v>0.45800000000000002</v>
      </c>
      <c r="H253" s="17">
        <v>1419</v>
      </c>
      <c r="I253" s="16">
        <v>0.192</v>
      </c>
      <c r="J253" s="17">
        <v>5373</v>
      </c>
      <c r="K253" s="16">
        <v>0.34</v>
      </c>
      <c r="L253" s="18">
        <v>14.05</v>
      </c>
      <c r="M253" s="16">
        <v>0.224</v>
      </c>
      <c r="N253" s="18">
        <v>3.71</v>
      </c>
      <c r="O253" s="16">
        <v>8.7999999999999995E-2</v>
      </c>
      <c r="P253" s="15">
        <v>61001</v>
      </c>
      <c r="Q253" s="16">
        <v>0.43</v>
      </c>
      <c r="R253" s="17">
        <v>4299</v>
      </c>
      <c r="S253" s="16">
        <v>0.13700000000000001</v>
      </c>
      <c r="T253" s="17">
        <v>16407</v>
      </c>
      <c r="U253" s="16">
        <v>0.29899999999999999</v>
      </c>
      <c r="V253" s="18">
        <v>14.19</v>
      </c>
      <c r="W253" s="16">
        <v>0.25700000000000001</v>
      </c>
      <c r="X253" s="18">
        <v>3.72</v>
      </c>
      <c r="Y253" s="16">
        <v>0.10100000000000001</v>
      </c>
      <c r="Z253" s="15">
        <v>117831</v>
      </c>
      <c r="AA253" s="16">
        <v>0.44800000000000001</v>
      </c>
      <c r="AB253" s="17">
        <v>8376</v>
      </c>
      <c r="AC253" s="16">
        <v>0.159</v>
      </c>
      <c r="AD253" s="17">
        <v>31715</v>
      </c>
      <c r="AE253" s="16">
        <v>0.31</v>
      </c>
      <c r="AF253" s="18">
        <v>14.07</v>
      </c>
      <c r="AG253" s="16">
        <v>0.249</v>
      </c>
      <c r="AH253" s="18">
        <v>3.72</v>
      </c>
      <c r="AI253" s="16">
        <v>0.105</v>
      </c>
      <c r="AJ253" s="15">
        <v>261667</v>
      </c>
      <c r="AK253" s="16">
        <v>0.503</v>
      </c>
      <c r="AL253" s="17">
        <v>19610</v>
      </c>
      <c r="AM253" s="16">
        <v>0.35699999999999998</v>
      </c>
      <c r="AN253" s="17">
        <v>73519</v>
      </c>
      <c r="AO253" s="16">
        <v>0.44400000000000001</v>
      </c>
      <c r="AP253" s="18">
        <v>13.34</v>
      </c>
      <c r="AQ253" s="16">
        <v>0.107</v>
      </c>
      <c r="AR253" s="18">
        <v>3.56</v>
      </c>
      <c r="AS253" s="16">
        <v>4.1000000000000002E-2</v>
      </c>
      <c r="AT253" s="22">
        <v>4.1000000000000002E-2</v>
      </c>
    </row>
    <row r="254" spans="3:46" x14ac:dyDescent="0.2">
      <c r="C254" s="144" t="s">
        <v>19</v>
      </c>
      <c r="D254" s="144" t="s">
        <v>20</v>
      </c>
      <c r="E254" s="145" t="s">
        <v>278</v>
      </c>
      <c r="F254" s="15">
        <v>80115</v>
      </c>
      <c r="G254" s="16">
        <v>8.4000000000000005E-2</v>
      </c>
      <c r="H254" s="17">
        <v>6520</v>
      </c>
      <c r="I254" s="16">
        <v>0.17</v>
      </c>
      <c r="J254" s="17">
        <v>22129</v>
      </c>
      <c r="K254" s="16">
        <v>0.126</v>
      </c>
      <c r="L254" s="18">
        <v>12.29</v>
      </c>
      <c r="M254" s="16">
        <v>-7.2999999999999995E-2</v>
      </c>
      <c r="N254" s="18">
        <v>3.62</v>
      </c>
      <c r="O254" s="16">
        <v>-3.7999999999999999E-2</v>
      </c>
      <c r="P254" s="15">
        <v>230318</v>
      </c>
      <c r="Q254" s="16">
        <v>0.10100000000000001</v>
      </c>
      <c r="R254" s="17">
        <v>18617</v>
      </c>
      <c r="S254" s="16">
        <v>0.16900000000000001</v>
      </c>
      <c r="T254" s="17">
        <v>63209</v>
      </c>
      <c r="U254" s="16">
        <v>0.13</v>
      </c>
      <c r="V254" s="18">
        <v>12.37</v>
      </c>
      <c r="W254" s="16">
        <v>-5.8000000000000003E-2</v>
      </c>
      <c r="X254" s="18">
        <v>3.64</v>
      </c>
      <c r="Y254" s="16">
        <v>-2.5000000000000001E-2</v>
      </c>
      <c r="Z254" s="15">
        <v>439955</v>
      </c>
      <c r="AA254" s="16">
        <v>0.14199999999999999</v>
      </c>
      <c r="AB254" s="17">
        <v>35000</v>
      </c>
      <c r="AC254" s="16">
        <v>0.189</v>
      </c>
      <c r="AD254" s="17">
        <v>118421</v>
      </c>
      <c r="AE254" s="16">
        <v>0.153</v>
      </c>
      <c r="AF254" s="18">
        <v>12.57</v>
      </c>
      <c r="AG254" s="16">
        <v>-3.9E-2</v>
      </c>
      <c r="AH254" s="18">
        <v>3.72</v>
      </c>
      <c r="AI254" s="16">
        <v>-8.9999999999999993E-3</v>
      </c>
      <c r="AJ254" s="15">
        <v>996173</v>
      </c>
      <c r="AK254" s="16">
        <v>0.16800000000000001</v>
      </c>
      <c r="AL254" s="17">
        <v>78198</v>
      </c>
      <c r="AM254" s="16">
        <v>0.19600000000000001</v>
      </c>
      <c r="AN254" s="17">
        <v>266977</v>
      </c>
      <c r="AO254" s="16">
        <v>0.16600000000000001</v>
      </c>
      <c r="AP254" s="18">
        <v>12.74</v>
      </c>
      <c r="AQ254" s="16">
        <v>-2.4E-2</v>
      </c>
      <c r="AR254" s="18">
        <v>3.73</v>
      </c>
      <c r="AS254" s="16">
        <v>1E-3</v>
      </c>
      <c r="AT254" s="22">
        <v>1E-3</v>
      </c>
    </row>
    <row r="255" spans="3:46" x14ac:dyDescent="0.2">
      <c r="C255" s="144" t="s">
        <v>19</v>
      </c>
      <c r="D255" s="144" t="s">
        <v>20</v>
      </c>
      <c r="E255" s="145" t="s">
        <v>279</v>
      </c>
      <c r="F255" s="15">
        <v>49119</v>
      </c>
      <c r="G255" s="16">
        <v>0.41499999999999998</v>
      </c>
      <c r="H255" s="17">
        <v>3540</v>
      </c>
      <c r="I255" s="16">
        <v>0.35399999999999998</v>
      </c>
      <c r="J255" s="17">
        <v>13300</v>
      </c>
      <c r="K255" s="16">
        <v>0.38200000000000001</v>
      </c>
      <c r="L255" s="18">
        <v>13.87</v>
      </c>
      <c r="M255" s="16">
        <v>4.4999999999999998E-2</v>
      </c>
      <c r="N255" s="18">
        <v>3.69</v>
      </c>
      <c r="O255" s="16">
        <v>2.4E-2</v>
      </c>
      <c r="P255" s="15">
        <v>142086</v>
      </c>
      <c r="Q255" s="16">
        <v>0.439</v>
      </c>
      <c r="R255" s="17">
        <v>10029</v>
      </c>
      <c r="S255" s="16">
        <v>0.183</v>
      </c>
      <c r="T255" s="17">
        <v>37499</v>
      </c>
      <c r="U255" s="16">
        <v>0.182</v>
      </c>
      <c r="V255" s="18">
        <v>14.17</v>
      </c>
      <c r="W255" s="16">
        <v>0.217</v>
      </c>
      <c r="X255" s="18">
        <v>3.79</v>
      </c>
      <c r="Y255" s="16">
        <v>0.218</v>
      </c>
      <c r="Z255" s="15">
        <v>255446</v>
      </c>
      <c r="AA255" s="16">
        <v>0.495</v>
      </c>
      <c r="AB255" s="17">
        <v>17807</v>
      </c>
      <c r="AC255" s="16">
        <v>0.219</v>
      </c>
      <c r="AD255" s="17">
        <v>66332</v>
      </c>
      <c r="AE255" s="16">
        <v>0.19500000000000001</v>
      </c>
      <c r="AF255" s="18">
        <v>14.35</v>
      </c>
      <c r="AG255" s="16">
        <v>0.22700000000000001</v>
      </c>
      <c r="AH255" s="18">
        <v>3.85</v>
      </c>
      <c r="AI255" s="16">
        <v>0.251</v>
      </c>
      <c r="AJ255" s="15">
        <v>553115</v>
      </c>
      <c r="AK255" s="16">
        <v>0.58099999999999996</v>
      </c>
      <c r="AL255" s="17">
        <v>40206</v>
      </c>
      <c r="AM255" s="16">
        <v>0.34799999999999998</v>
      </c>
      <c r="AN255" s="17">
        <v>150496</v>
      </c>
      <c r="AO255" s="16">
        <v>0.3</v>
      </c>
      <c r="AP255" s="18">
        <v>13.76</v>
      </c>
      <c r="AQ255" s="16">
        <v>0.17299999999999999</v>
      </c>
      <c r="AR255" s="18">
        <v>3.68</v>
      </c>
      <c r="AS255" s="16">
        <v>0.216</v>
      </c>
      <c r="AT255" s="22">
        <v>0.216</v>
      </c>
    </row>
    <row r="256" spans="3:46" x14ac:dyDescent="0.2">
      <c r="C256" s="144" t="s">
        <v>19</v>
      </c>
      <c r="D256" s="144" t="s">
        <v>20</v>
      </c>
      <c r="E256" s="145" t="s">
        <v>280</v>
      </c>
      <c r="F256" s="15">
        <v>18065</v>
      </c>
      <c r="G256" s="16">
        <v>8.7999999999999995E-2</v>
      </c>
      <c r="H256" s="17">
        <v>1530</v>
      </c>
      <c r="I256" s="16">
        <v>6.8000000000000005E-2</v>
      </c>
      <c r="J256" s="17">
        <v>5132</v>
      </c>
      <c r="K256" s="16">
        <v>4.1000000000000002E-2</v>
      </c>
      <c r="L256" s="18">
        <v>11.81</v>
      </c>
      <c r="M256" s="16">
        <v>1.9E-2</v>
      </c>
      <c r="N256" s="18">
        <v>3.52</v>
      </c>
      <c r="O256" s="16">
        <v>4.4999999999999998E-2</v>
      </c>
      <c r="P256" s="15">
        <v>52475</v>
      </c>
      <c r="Q256" s="16">
        <v>4.3999999999999997E-2</v>
      </c>
      <c r="R256" s="17">
        <v>4563</v>
      </c>
      <c r="S256" s="16">
        <v>4.3999999999999997E-2</v>
      </c>
      <c r="T256" s="17">
        <v>15183</v>
      </c>
      <c r="U256" s="16">
        <v>1.7999999999999999E-2</v>
      </c>
      <c r="V256" s="18">
        <v>11.5</v>
      </c>
      <c r="W256" s="16">
        <v>1E-3</v>
      </c>
      <c r="X256" s="18">
        <v>3.46</v>
      </c>
      <c r="Y256" s="16">
        <v>2.5000000000000001E-2</v>
      </c>
      <c r="Z256" s="15">
        <v>97817</v>
      </c>
      <c r="AA256" s="16">
        <v>5.0999999999999997E-2</v>
      </c>
      <c r="AB256" s="17">
        <v>8391</v>
      </c>
      <c r="AC256" s="16">
        <v>3.1E-2</v>
      </c>
      <c r="AD256" s="17">
        <v>28079</v>
      </c>
      <c r="AE256" s="16">
        <v>0.01</v>
      </c>
      <c r="AF256" s="18">
        <v>11.66</v>
      </c>
      <c r="AG256" s="16">
        <v>1.9E-2</v>
      </c>
      <c r="AH256" s="18">
        <v>3.48</v>
      </c>
      <c r="AI256" s="16">
        <v>0.04</v>
      </c>
      <c r="AJ256" s="15">
        <v>211493</v>
      </c>
      <c r="AK256" s="16">
        <v>6.0000000000000001E-3</v>
      </c>
      <c r="AL256" s="17">
        <v>18480</v>
      </c>
      <c r="AM256" s="16">
        <v>8.0000000000000002E-3</v>
      </c>
      <c r="AN256" s="17">
        <v>62719</v>
      </c>
      <c r="AO256" s="16">
        <v>-8.0000000000000002E-3</v>
      </c>
      <c r="AP256" s="18">
        <v>11.44</v>
      </c>
      <c r="AQ256" s="16">
        <v>-2E-3</v>
      </c>
      <c r="AR256" s="18">
        <v>3.37</v>
      </c>
      <c r="AS256" s="16">
        <v>1.4E-2</v>
      </c>
      <c r="AT256" s="22">
        <v>1.4E-2</v>
      </c>
    </row>
    <row r="257" spans="3:46" x14ac:dyDescent="0.2">
      <c r="C257" s="144" t="s">
        <v>19</v>
      </c>
      <c r="D257" s="144" t="s">
        <v>20</v>
      </c>
      <c r="E257" s="145" t="s">
        <v>281</v>
      </c>
      <c r="F257" s="15">
        <v>20166</v>
      </c>
      <c r="G257" s="16">
        <v>-0.14199999999999999</v>
      </c>
      <c r="H257" s="17">
        <v>1848</v>
      </c>
      <c r="I257" s="16">
        <v>-0.16900000000000001</v>
      </c>
      <c r="J257" s="17">
        <v>6561</v>
      </c>
      <c r="K257" s="16">
        <v>-0.2</v>
      </c>
      <c r="L257" s="18">
        <v>10.91</v>
      </c>
      <c r="M257" s="16">
        <v>3.2000000000000001E-2</v>
      </c>
      <c r="N257" s="18">
        <v>3.07</v>
      </c>
      <c r="O257" s="16">
        <v>7.1999999999999995E-2</v>
      </c>
      <c r="P257" s="15">
        <v>63499</v>
      </c>
      <c r="Q257" s="16">
        <v>6.5000000000000002E-2</v>
      </c>
      <c r="R257" s="17">
        <v>5772</v>
      </c>
      <c r="S257" s="16">
        <v>1.2E-2</v>
      </c>
      <c r="T257" s="17">
        <v>20270</v>
      </c>
      <c r="U257" s="16">
        <v>-1.9E-2</v>
      </c>
      <c r="V257" s="18">
        <v>11</v>
      </c>
      <c r="W257" s="16">
        <v>5.1999999999999998E-2</v>
      </c>
      <c r="X257" s="18">
        <v>3.13</v>
      </c>
      <c r="Y257" s="16">
        <v>8.5999999999999993E-2</v>
      </c>
      <c r="Z257" s="15">
        <v>117689</v>
      </c>
      <c r="AA257" s="16">
        <v>2.7E-2</v>
      </c>
      <c r="AB257" s="17">
        <v>10774</v>
      </c>
      <c r="AC257" s="16">
        <v>2E-3</v>
      </c>
      <c r="AD257" s="17">
        <v>38090</v>
      </c>
      <c r="AE257" s="16">
        <v>-2.9000000000000001E-2</v>
      </c>
      <c r="AF257" s="18">
        <v>10.92</v>
      </c>
      <c r="AG257" s="16">
        <v>2.5000000000000001E-2</v>
      </c>
      <c r="AH257" s="18">
        <v>3.09</v>
      </c>
      <c r="AI257" s="16">
        <v>5.8000000000000003E-2</v>
      </c>
      <c r="AJ257" s="15">
        <v>264630</v>
      </c>
      <c r="AK257" s="16">
        <v>2.5000000000000001E-2</v>
      </c>
      <c r="AL257" s="17">
        <v>24445</v>
      </c>
      <c r="AM257" s="16">
        <v>2.3E-2</v>
      </c>
      <c r="AN257" s="17">
        <v>87522</v>
      </c>
      <c r="AO257" s="16">
        <v>-4.0000000000000001E-3</v>
      </c>
      <c r="AP257" s="18">
        <v>10.83</v>
      </c>
      <c r="AQ257" s="16">
        <v>2E-3</v>
      </c>
      <c r="AR257" s="18">
        <v>3.02</v>
      </c>
      <c r="AS257" s="16">
        <v>2.9000000000000001E-2</v>
      </c>
      <c r="AT257" s="22">
        <v>2.9000000000000001E-2</v>
      </c>
    </row>
    <row r="258" spans="3:46" x14ac:dyDescent="0.2">
      <c r="C258" s="144" t="s">
        <v>19</v>
      </c>
      <c r="D258" s="144" t="s">
        <v>20</v>
      </c>
      <c r="E258" s="145" t="s">
        <v>282</v>
      </c>
      <c r="F258" s="15">
        <v>35002</v>
      </c>
      <c r="G258" s="16">
        <v>0.40600000000000003</v>
      </c>
      <c r="H258" s="17">
        <v>2982</v>
      </c>
      <c r="I258" s="16">
        <v>0.27400000000000002</v>
      </c>
      <c r="J258" s="17">
        <v>9459</v>
      </c>
      <c r="K258" s="16">
        <v>0.29499999999999998</v>
      </c>
      <c r="L258" s="18">
        <v>11.74</v>
      </c>
      <c r="M258" s="16">
        <v>0.10299999999999999</v>
      </c>
      <c r="N258" s="18">
        <v>3.7</v>
      </c>
      <c r="O258" s="16">
        <v>8.5000000000000006E-2</v>
      </c>
      <c r="P258" s="15">
        <v>105998</v>
      </c>
      <c r="Q258" s="16">
        <v>0.35299999999999998</v>
      </c>
      <c r="R258" s="17">
        <v>9086</v>
      </c>
      <c r="S258" s="16">
        <v>0.32800000000000001</v>
      </c>
      <c r="T258" s="17">
        <v>28942</v>
      </c>
      <c r="U258" s="16">
        <v>0.33600000000000002</v>
      </c>
      <c r="V258" s="18">
        <v>11.67</v>
      </c>
      <c r="W258" s="16">
        <v>1.9E-2</v>
      </c>
      <c r="X258" s="18">
        <v>3.66</v>
      </c>
      <c r="Y258" s="16">
        <v>1.2999999999999999E-2</v>
      </c>
      <c r="Z258" s="15">
        <v>191733</v>
      </c>
      <c r="AA258" s="16">
        <v>0.26500000000000001</v>
      </c>
      <c r="AB258" s="17">
        <v>16376</v>
      </c>
      <c r="AC258" s="16">
        <v>0.32100000000000001</v>
      </c>
      <c r="AD258" s="17">
        <v>52014</v>
      </c>
      <c r="AE258" s="16">
        <v>0.32200000000000001</v>
      </c>
      <c r="AF258" s="18">
        <v>11.71</v>
      </c>
      <c r="AG258" s="16">
        <v>-4.2999999999999997E-2</v>
      </c>
      <c r="AH258" s="18">
        <v>3.69</v>
      </c>
      <c r="AI258" s="16">
        <v>-4.2999999999999997E-2</v>
      </c>
      <c r="AJ258" s="15">
        <v>423112</v>
      </c>
      <c r="AK258" s="16">
        <v>0.32900000000000001</v>
      </c>
      <c r="AL258" s="17">
        <v>37903</v>
      </c>
      <c r="AM258" s="16">
        <v>0.56200000000000006</v>
      </c>
      <c r="AN258" s="17">
        <v>117655</v>
      </c>
      <c r="AO258" s="16">
        <v>0.495</v>
      </c>
      <c r="AP258" s="18">
        <v>11.16</v>
      </c>
      <c r="AQ258" s="16">
        <v>-0.14899999999999999</v>
      </c>
      <c r="AR258" s="18">
        <v>3.6</v>
      </c>
      <c r="AS258" s="16">
        <v>-0.111</v>
      </c>
      <c r="AT258" s="22">
        <v>-0.111</v>
      </c>
    </row>
    <row r="259" spans="3:46" x14ac:dyDescent="0.2">
      <c r="C259" s="144" t="s">
        <v>19</v>
      </c>
      <c r="D259" s="144" t="s">
        <v>20</v>
      </c>
      <c r="E259" s="145" t="s">
        <v>283</v>
      </c>
      <c r="F259" s="15">
        <v>59160</v>
      </c>
      <c r="G259" s="16">
        <v>0.89400000000000002</v>
      </c>
      <c r="H259" s="17">
        <v>4417</v>
      </c>
      <c r="I259" s="16">
        <v>0.626</v>
      </c>
      <c r="J259" s="17">
        <v>14472</v>
      </c>
      <c r="K259" s="16">
        <v>0.64600000000000002</v>
      </c>
      <c r="L259" s="18">
        <v>13.39</v>
      </c>
      <c r="M259" s="16">
        <v>0.16500000000000001</v>
      </c>
      <c r="N259" s="18">
        <v>4.09</v>
      </c>
      <c r="O259" s="16">
        <v>0.15</v>
      </c>
      <c r="P259" s="15">
        <v>161298</v>
      </c>
      <c r="Q259" s="16">
        <v>0.75700000000000001</v>
      </c>
      <c r="R259" s="17">
        <v>12602</v>
      </c>
      <c r="S259" s="16">
        <v>0.59899999999999998</v>
      </c>
      <c r="T259" s="17">
        <v>41377</v>
      </c>
      <c r="U259" s="16">
        <v>0.6</v>
      </c>
      <c r="V259" s="18">
        <v>12.8</v>
      </c>
      <c r="W259" s="16">
        <v>9.9000000000000005E-2</v>
      </c>
      <c r="X259" s="18">
        <v>3.9</v>
      </c>
      <c r="Y259" s="16">
        <v>9.8000000000000004E-2</v>
      </c>
      <c r="Z259" s="15">
        <v>276525</v>
      </c>
      <c r="AA259" s="16">
        <v>0.64400000000000002</v>
      </c>
      <c r="AB259" s="17">
        <v>22144</v>
      </c>
      <c r="AC259" s="16">
        <v>0.56699999999999995</v>
      </c>
      <c r="AD259" s="17">
        <v>72040</v>
      </c>
      <c r="AE259" s="16">
        <v>0.54200000000000004</v>
      </c>
      <c r="AF259" s="18">
        <v>12.49</v>
      </c>
      <c r="AG259" s="16">
        <v>4.9000000000000002E-2</v>
      </c>
      <c r="AH259" s="18">
        <v>3.84</v>
      </c>
      <c r="AI259" s="16">
        <v>6.6000000000000003E-2</v>
      </c>
      <c r="AJ259" s="15">
        <v>558041</v>
      </c>
      <c r="AK259" s="16">
        <v>0.51800000000000002</v>
      </c>
      <c r="AL259" s="17">
        <v>46472</v>
      </c>
      <c r="AM259" s="16">
        <v>0.52100000000000002</v>
      </c>
      <c r="AN259" s="17">
        <v>149938</v>
      </c>
      <c r="AO259" s="16">
        <v>0.48299999999999998</v>
      </c>
      <c r="AP259" s="18">
        <v>12.01</v>
      </c>
      <c r="AQ259" s="16">
        <v>-2E-3</v>
      </c>
      <c r="AR259" s="18">
        <v>3.72</v>
      </c>
      <c r="AS259" s="16">
        <v>2.4E-2</v>
      </c>
      <c r="AT259" s="22">
        <v>2.4E-2</v>
      </c>
    </row>
    <row r="260" spans="3:46" x14ac:dyDescent="0.2">
      <c r="C260" s="144" t="s">
        <v>19</v>
      </c>
      <c r="D260" s="144" t="s">
        <v>20</v>
      </c>
      <c r="E260" s="145" t="s">
        <v>284</v>
      </c>
      <c r="F260" s="15">
        <v>36016</v>
      </c>
      <c r="G260" s="16">
        <v>-7.3999999999999996E-2</v>
      </c>
      <c r="H260" s="17">
        <v>2997</v>
      </c>
      <c r="I260" s="16">
        <v>-0.11</v>
      </c>
      <c r="J260" s="17">
        <v>12440</v>
      </c>
      <c r="K260" s="16">
        <v>-0.105</v>
      </c>
      <c r="L260" s="18">
        <v>12.02</v>
      </c>
      <c r="M260" s="16">
        <v>0.04</v>
      </c>
      <c r="N260" s="18">
        <v>2.9</v>
      </c>
      <c r="O260" s="16">
        <v>3.4000000000000002E-2</v>
      </c>
      <c r="P260" s="15">
        <v>108192</v>
      </c>
      <c r="Q260" s="16">
        <v>0.153</v>
      </c>
      <c r="R260" s="17">
        <v>9120</v>
      </c>
      <c r="S260" s="16">
        <v>0.111</v>
      </c>
      <c r="T260" s="17">
        <v>37678</v>
      </c>
      <c r="U260" s="16">
        <v>0.107</v>
      </c>
      <c r="V260" s="18">
        <v>11.86</v>
      </c>
      <c r="W260" s="16">
        <v>3.7999999999999999E-2</v>
      </c>
      <c r="X260" s="18">
        <v>2.87</v>
      </c>
      <c r="Y260" s="16">
        <v>4.2000000000000003E-2</v>
      </c>
      <c r="Z260" s="15">
        <v>201937</v>
      </c>
      <c r="AA260" s="16">
        <v>0.11</v>
      </c>
      <c r="AB260" s="17">
        <v>17150</v>
      </c>
      <c r="AC260" s="16">
        <v>7.2999999999999995E-2</v>
      </c>
      <c r="AD260" s="17">
        <v>70437</v>
      </c>
      <c r="AE260" s="16">
        <v>0.06</v>
      </c>
      <c r="AF260" s="18">
        <v>11.77</v>
      </c>
      <c r="AG260" s="16">
        <v>3.4000000000000002E-2</v>
      </c>
      <c r="AH260" s="18">
        <v>2.87</v>
      </c>
      <c r="AI260" s="16">
        <v>4.7E-2</v>
      </c>
      <c r="AJ260" s="15">
        <v>457693</v>
      </c>
      <c r="AK260" s="16">
        <v>7.6999999999999999E-2</v>
      </c>
      <c r="AL260" s="17">
        <v>38794</v>
      </c>
      <c r="AM260" s="16">
        <v>5.1999999999999998E-2</v>
      </c>
      <c r="AN260" s="17">
        <v>159941</v>
      </c>
      <c r="AO260" s="16">
        <v>3.9E-2</v>
      </c>
      <c r="AP260" s="18">
        <v>11.8</v>
      </c>
      <c r="AQ260" s="16">
        <v>2.4E-2</v>
      </c>
      <c r="AR260" s="18">
        <v>2.86</v>
      </c>
      <c r="AS260" s="16">
        <v>3.6999999999999998E-2</v>
      </c>
      <c r="AT260" s="22">
        <v>3.6999999999999998E-2</v>
      </c>
    </row>
    <row r="261" spans="3:46" x14ac:dyDescent="0.2">
      <c r="C261" s="144" t="s">
        <v>19</v>
      </c>
      <c r="D261" s="144" t="s">
        <v>20</v>
      </c>
      <c r="E261" s="145" t="s">
        <v>285</v>
      </c>
      <c r="F261" s="15">
        <v>14721</v>
      </c>
      <c r="G261" s="16">
        <v>0.14299999999999999</v>
      </c>
      <c r="H261" s="17">
        <v>1309</v>
      </c>
      <c r="I261" s="16">
        <v>0.156</v>
      </c>
      <c r="J261" s="17">
        <v>5576</v>
      </c>
      <c r="K261" s="16">
        <v>0.158</v>
      </c>
      <c r="L261" s="18">
        <v>11.25</v>
      </c>
      <c r="M261" s="16">
        <v>-1.0999999999999999E-2</v>
      </c>
      <c r="N261" s="18">
        <v>2.64</v>
      </c>
      <c r="O261" s="16">
        <v>-1.2999999999999999E-2</v>
      </c>
      <c r="P261" s="15">
        <v>41304</v>
      </c>
      <c r="Q261" s="16">
        <v>0.13700000000000001</v>
      </c>
      <c r="R261" s="17">
        <v>3674</v>
      </c>
      <c r="S261" s="16">
        <v>0.14099999999999999</v>
      </c>
      <c r="T261" s="17">
        <v>15667</v>
      </c>
      <c r="U261" s="16">
        <v>0.14499999999999999</v>
      </c>
      <c r="V261" s="18">
        <v>11.24</v>
      </c>
      <c r="W261" s="16">
        <v>-4.0000000000000001E-3</v>
      </c>
      <c r="X261" s="18">
        <v>2.64</v>
      </c>
      <c r="Y261" s="16">
        <v>-7.0000000000000001E-3</v>
      </c>
      <c r="Z261" s="15">
        <v>93405</v>
      </c>
      <c r="AA261" s="16">
        <v>0.33300000000000002</v>
      </c>
      <c r="AB261" s="17">
        <v>7750</v>
      </c>
      <c r="AC261" s="16">
        <v>0.16800000000000001</v>
      </c>
      <c r="AD261" s="17">
        <v>31906</v>
      </c>
      <c r="AE261" s="16">
        <v>0.20899999999999999</v>
      </c>
      <c r="AF261" s="18">
        <v>12.05</v>
      </c>
      <c r="AG261" s="16">
        <v>0.14099999999999999</v>
      </c>
      <c r="AH261" s="18">
        <v>2.93</v>
      </c>
      <c r="AI261" s="16">
        <v>0.10199999999999999</v>
      </c>
      <c r="AJ261" s="15">
        <v>202682</v>
      </c>
      <c r="AK261" s="16">
        <v>0.23799999999999999</v>
      </c>
      <c r="AL261" s="17">
        <v>17301</v>
      </c>
      <c r="AM261" s="16">
        <v>0.13700000000000001</v>
      </c>
      <c r="AN261" s="17">
        <v>72116</v>
      </c>
      <c r="AO261" s="16">
        <v>0.14299999999999999</v>
      </c>
      <c r="AP261" s="18">
        <v>11.71</v>
      </c>
      <c r="AQ261" s="16">
        <v>8.8999999999999996E-2</v>
      </c>
      <c r="AR261" s="18">
        <v>2.81</v>
      </c>
      <c r="AS261" s="16">
        <v>8.3000000000000004E-2</v>
      </c>
      <c r="AT261" s="22">
        <v>8.3000000000000004E-2</v>
      </c>
    </row>
    <row r="262" spans="3:46" x14ac:dyDescent="0.2">
      <c r="C262" s="144" t="s">
        <v>19</v>
      </c>
      <c r="D262" s="144" t="s">
        <v>20</v>
      </c>
      <c r="E262" s="145" t="s">
        <v>286</v>
      </c>
      <c r="F262" s="15">
        <v>42385</v>
      </c>
      <c r="G262" s="16">
        <v>3.5000000000000003E-2</v>
      </c>
      <c r="H262" s="17">
        <v>6489</v>
      </c>
      <c r="I262" s="16">
        <v>0.377</v>
      </c>
      <c r="J262" s="17">
        <v>12846</v>
      </c>
      <c r="K262" s="16">
        <v>-5.8000000000000003E-2</v>
      </c>
      <c r="L262" s="18">
        <v>6.53</v>
      </c>
      <c r="M262" s="16">
        <v>-0.248</v>
      </c>
      <c r="N262" s="18">
        <v>3.3</v>
      </c>
      <c r="O262" s="16">
        <v>0.1</v>
      </c>
      <c r="P262" s="15">
        <v>129313</v>
      </c>
      <c r="Q262" s="16">
        <v>0.186</v>
      </c>
      <c r="R262" s="17">
        <v>20531</v>
      </c>
      <c r="S262" s="16">
        <v>0.57299999999999995</v>
      </c>
      <c r="T262" s="17">
        <v>39002</v>
      </c>
      <c r="U262" s="16">
        <v>4.7E-2</v>
      </c>
      <c r="V262" s="18">
        <v>6.3</v>
      </c>
      <c r="W262" s="16">
        <v>-0.246</v>
      </c>
      <c r="X262" s="18">
        <v>3.32</v>
      </c>
      <c r="Y262" s="16">
        <v>0.13200000000000001</v>
      </c>
      <c r="Z262" s="15">
        <v>260614</v>
      </c>
      <c r="AA262" s="16">
        <v>0.313</v>
      </c>
      <c r="AB262" s="17">
        <v>39558</v>
      </c>
      <c r="AC262" s="16">
        <v>0.66900000000000004</v>
      </c>
      <c r="AD262" s="17">
        <v>76833</v>
      </c>
      <c r="AE262" s="16">
        <v>0.129</v>
      </c>
      <c r="AF262" s="18">
        <v>6.59</v>
      </c>
      <c r="AG262" s="16">
        <v>-0.21299999999999999</v>
      </c>
      <c r="AH262" s="18">
        <v>3.39</v>
      </c>
      <c r="AI262" s="16">
        <v>0.16400000000000001</v>
      </c>
      <c r="AJ262" s="15">
        <v>581091</v>
      </c>
      <c r="AK262" s="16">
        <v>0.31</v>
      </c>
      <c r="AL262" s="17">
        <v>82664</v>
      </c>
      <c r="AM262" s="16">
        <v>0.60299999999999998</v>
      </c>
      <c r="AN262" s="17">
        <v>176873</v>
      </c>
      <c r="AO262" s="16">
        <v>0.16</v>
      </c>
      <c r="AP262" s="18">
        <v>7.03</v>
      </c>
      <c r="AQ262" s="16">
        <v>-0.182</v>
      </c>
      <c r="AR262" s="18">
        <v>3.29</v>
      </c>
      <c r="AS262" s="16">
        <v>0.13</v>
      </c>
      <c r="AT262" s="22">
        <v>0.13</v>
      </c>
    </row>
    <row r="263" spans="3:46" x14ac:dyDescent="0.2">
      <c r="C263" s="144" t="s">
        <v>19</v>
      </c>
      <c r="D263" s="144" t="s">
        <v>20</v>
      </c>
      <c r="E263" s="145" t="s">
        <v>287</v>
      </c>
      <c r="F263" s="15">
        <v>29737</v>
      </c>
      <c r="G263" s="16">
        <v>-0.216</v>
      </c>
      <c r="H263" s="17">
        <v>2797</v>
      </c>
      <c r="I263" s="16">
        <v>-0.17</v>
      </c>
      <c r="J263" s="17">
        <v>9524</v>
      </c>
      <c r="K263" s="16">
        <v>-0.223</v>
      </c>
      <c r="L263" s="18">
        <v>10.63</v>
      </c>
      <c r="M263" s="16">
        <v>-5.5E-2</v>
      </c>
      <c r="N263" s="18">
        <v>3.12</v>
      </c>
      <c r="O263" s="16">
        <v>0.01</v>
      </c>
      <c r="P263" s="15">
        <v>84346</v>
      </c>
      <c r="Q263" s="16">
        <v>-0.221</v>
      </c>
      <c r="R263" s="17">
        <v>8122</v>
      </c>
      <c r="S263" s="16">
        <v>-0.17299999999999999</v>
      </c>
      <c r="T263" s="17">
        <v>27600</v>
      </c>
      <c r="U263" s="16">
        <v>-0.219</v>
      </c>
      <c r="V263" s="18">
        <v>10.38</v>
      </c>
      <c r="W263" s="16">
        <v>-5.8000000000000003E-2</v>
      </c>
      <c r="X263" s="18">
        <v>3.06</v>
      </c>
      <c r="Y263" s="16">
        <v>-2E-3</v>
      </c>
      <c r="Z263" s="15">
        <v>154230</v>
      </c>
      <c r="AA263" s="16">
        <v>-0.24099999999999999</v>
      </c>
      <c r="AB263" s="17">
        <v>14979</v>
      </c>
      <c r="AC263" s="16">
        <v>-0.192</v>
      </c>
      <c r="AD263" s="17">
        <v>51128</v>
      </c>
      <c r="AE263" s="16">
        <v>-0.23100000000000001</v>
      </c>
      <c r="AF263" s="18">
        <v>10.3</v>
      </c>
      <c r="AG263" s="16">
        <v>-6.0999999999999999E-2</v>
      </c>
      <c r="AH263" s="18">
        <v>3.02</v>
      </c>
      <c r="AI263" s="16">
        <v>-1.2999999999999999E-2</v>
      </c>
      <c r="AJ263" s="15">
        <v>393514</v>
      </c>
      <c r="AK263" s="16">
        <v>-0.15</v>
      </c>
      <c r="AL263" s="17">
        <v>37086</v>
      </c>
      <c r="AM263" s="16">
        <v>-0.114</v>
      </c>
      <c r="AN263" s="17">
        <v>129199</v>
      </c>
      <c r="AO263" s="16">
        <v>-0.13900000000000001</v>
      </c>
      <c r="AP263" s="18">
        <v>10.61</v>
      </c>
      <c r="AQ263" s="16">
        <v>-4.1000000000000002E-2</v>
      </c>
      <c r="AR263" s="18">
        <v>3.05</v>
      </c>
      <c r="AS263" s="16">
        <v>-1.2999999999999999E-2</v>
      </c>
      <c r="AT263" s="22">
        <v>-1.2999999999999999E-2</v>
      </c>
    </row>
    <row r="264" spans="3:46" x14ac:dyDescent="0.2">
      <c r="C264" s="144" t="s">
        <v>19</v>
      </c>
      <c r="D264" s="144" t="s">
        <v>20</v>
      </c>
      <c r="E264" s="145" t="s">
        <v>288</v>
      </c>
      <c r="F264" s="15">
        <v>45690</v>
      </c>
      <c r="G264" s="16">
        <v>0.34499999999999997</v>
      </c>
      <c r="H264" s="17">
        <v>3843</v>
      </c>
      <c r="I264" s="16">
        <v>0.16</v>
      </c>
      <c r="J264" s="17">
        <v>12305</v>
      </c>
      <c r="K264" s="16">
        <v>0.19800000000000001</v>
      </c>
      <c r="L264" s="18">
        <v>11.89</v>
      </c>
      <c r="M264" s="16">
        <v>0.159</v>
      </c>
      <c r="N264" s="18">
        <v>3.71</v>
      </c>
      <c r="O264" s="16">
        <v>0.122</v>
      </c>
      <c r="P264" s="15">
        <v>142384</v>
      </c>
      <c r="Q264" s="16">
        <v>0.40100000000000002</v>
      </c>
      <c r="R264" s="17">
        <v>11830</v>
      </c>
      <c r="S264" s="16">
        <v>0.312</v>
      </c>
      <c r="T264" s="17">
        <v>38047</v>
      </c>
      <c r="U264" s="16">
        <v>0.36399999999999999</v>
      </c>
      <c r="V264" s="18">
        <v>12.04</v>
      </c>
      <c r="W264" s="16">
        <v>6.8000000000000005E-2</v>
      </c>
      <c r="X264" s="18">
        <v>3.74</v>
      </c>
      <c r="Y264" s="16">
        <v>2.7E-2</v>
      </c>
      <c r="Z264" s="15">
        <v>259251</v>
      </c>
      <c r="AA264" s="16">
        <v>0.27900000000000003</v>
      </c>
      <c r="AB264" s="17">
        <v>21628</v>
      </c>
      <c r="AC264" s="16">
        <v>0.29799999999999999</v>
      </c>
      <c r="AD264" s="17">
        <v>69215</v>
      </c>
      <c r="AE264" s="16">
        <v>0.33900000000000002</v>
      </c>
      <c r="AF264" s="18">
        <v>11.99</v>
      </c>
      <c r="AG264" s="16">
        <v>-1.4999999999999999E-2</v>
      </c>
      <c r="AH264" s="18">
        <v>3.75</v>
      </c>
      <c r="AI264" s="16">
        <v>-4.4999999999999998E-2</v>
      </c>
      <c r="AJ264" s="15">
        <v>528740</v>
      </c>
      <c r="AK264" s="16">
        <v>0.26600000000000001</v>
      </c>
      <c r="AL264" s="17">
        <v>45520</v>
      </c>
      <c r="AM264" s="16">
        <v>0.41399999999999998</v>
      </c>
      <c r="AN264" s="17">
        <v>144174</v>
      </c>
      <c r="AO264" s="16">
        <v>0.41</v>
      </c>
      <c r="AP264" s="18">
        <v>11.62</v>
      </c>
      <c r="AQ264" s="16">
        <v>-0.104</v>
      </c>
      <c r="AR264" s="18">
        <v>3.67</v>
      </c>
      <c r="AS264" s="16">
        <v>-0.10199999999999999</v>
      </c>
      <c r="AT264" s="22">
        <v>-0.10199999999999999</v>
      </c>
    </row>
    <row r="265" spans="3:46" x14ac:dyDescent="0.2">
      <c r="C265" s="144" t="s">
        <v>19</v>
      </c>
      <c r="D265" s="144" t="s">
        <v>20</v>
      </c>
      <c r="E265" s="145" t="s">
        <v>289</v>
      </c>
      <c r="F265" s="15">
        <v>27791</v>
      </c>
      <c r="G265" s="16">
        <v>9.9000000000000005E-2</v>
      </c>
      <c r="H265" s="17">
        <v>2150</v>
      </c>
      <c r="I265" s="16">
        <v>1.7999999999999999E-2</v>
      </c>
      <c r="J265" s="17">
        <v>7621</v>
      </c>
      <c r="K265" s="16">
        <v>-1.0999999999999999E-2</v>
      </c>
      <c r="L265" s="18">
        <v>12.92</v>
      </c>
      <c r="M265" s="16">
        <v>7.9000000000000001E-2</v>
      </c>
      <c r="N265" s="18">
        <v>3.65</v>
      </c>
      <c r="O265" s="16">
        <v>0.111</v>
      </c>
      <c r="P265" s="15">
        <v>81365</v>
      </c>
      <c r="Q265" s="16">
        <v>0.17399999999999999</v>
      </c>
      <c r="R265" s="17">
        <v>6220</v>
      </c>
      <c r="S265" s="16">
        <v>7.5999999999999998E-2</v>
      </c>
      <c r="T265" s="17">
        <v>21934</v>
      </c>
      <c r="U265" s="16">
        <v>3.5000000000000003E-2</v>
      </c>
      <c r="V265" s="18">
        <v>13.08</v>
      </c>
      <c r="W265" s="16">
        <v>9.0999999999999998E-2</v>
      </c>
      <c r="X265" s="18">
        <v>3.71</v>
      </c>
      <c r="Y265" s="16">
        <v>0.13500000000000001</v>
      </c>
      <c r="Z265" s="15">
        <v>181440</v>
      </c>
      <c r="AA265" s="16">
        <v>0.42699999999999999</v>
      </c>
      <c r="AB265" s="17">
        <v>12715</v>
      </c>
      <c r="AC265" s="16">
        <v>0.23499999999999999</v>
      </c>
      <c r="AD265" s="17">
        <v>41297</v>
      </c>
      <c r="AE265" s="16">
        <v>0.13400000000000001</v>
      </c>
      <c r="AF265" s="18">
        <v>14.27</v>
      </c>
      <c r="AG265" s="16">
        <v>0.156</v>
      </c>
      <c r="AH265" s="18">
        <v>4.3899999999999997</v>
      </c>
      <c r="AI265" s="16">
        <v>0.25800000000000001</v>
      </c>
      <c r="AJ265" s="15">
        <v>369958</v>
      </c>
      <c r="AK265" s="16">
        <v>0.40200000000000002</v>
      </c>
      <c r="AL265" s="17">
        <v>27341</v>
      </c>
      <c r="AM265" s="16">
        <v>0.28299999999999997</v>
      </c>
      <c r="AN265" s="17">
        <v>91668</v>
      </c>
      <c r="AO265" s="16">
        <v>0.20200000000000001</v>
      </c>
      <c r="AP265" s="18">
        <v>13.53</v>
      </c>
      <c r="AQ265" s="16">
        <v>9.2999999999999999E-2</v>
      </c>
      <c r="AR265" s="18">
        <v>4.04</v>
      </c>
      <c r="AS265" s="16">
        <v>0.16700000000000001</v>
      </c>
      <c r="AT265" s="22">
        <v>0.16700000000000001</v>
      </c>
    </row>
    <row r="266" spans="3:46" x14ac:dyDescent="0.2">
      <c r="C266" s="144" t="s">
        <v>19</v>
      </c>
      <c r="D266" s="144" t="s">
        <v>20</v>
      </c>
      <c r="E266" s="145" t="s">
        <v>290</v>
      </c>
      <c r="F266" s="15">
        <v>15558</v>
      </c>
      <c r="G266" s="16">
        <v>6.4000000000000001E-2</v>
      </c>
      <c r="H266" s="17">
        <v>1005</v>
      </c>
      <c r="I266" s="16">
        <v>0.11600000000000001</v>
      </c>
      <c r="J266" s="17">
        <v>4531</v>
      </c>
      <c r="K266" s="16">
        <v>0.108</v>
      </c>
      <c r="L266" s="18">
        <v>15.49</v>
      </c>
      <c r="M266" s="16">
        <v>-4.5999999999999999E-2</v>
      </c>
      <c r="N266" s="18">
        <v>3.43</v>
      </c>
      <c r="O266" s="16">
        <v>-3.9E-2</v>
      </c>
      <c r="P266" s="15">
        <v>46150</v>
      </c>
      <c r="Q266" s="16">
        <v>-8.8999999999999996E-2</v>
      </c>
      <c r="R266" s="17">
        <v>2826</v>
      </c>
      <c r="S266" s="16">
        <v>-0.113</v>
      </c>
      <c r="T266" s="17">
        <v>12810</v>
      </c>
      <c r="U266" s="16">
        <v>-9.8000000000000004E-2</v>
      </c>
      <c r="V266" s="18">
        <v>16.329999999999998</v>
      </c>
      <c r="W266" s="16">
        <v>2.7E-2</v>
      </c>
      <c r="X266" s="18">
        <v>3.6</v>
      </c>
      <c r="Y266" s="16">
        <v>8.9999999999999993E-3</v>
      </c>
      <c r="Z266" s="15">
        <v>85927</v>
      </c>
      <c r="AA266" s="16">
        <v>-6.8000000000000005E-2</v>
      </c>
      <c r="AB266" s="17">
        <v>5225</v>
      </c>
      <c r="AC266" s="16">
        <v>-8.2000000000000003E-2</v>
      </c>
      <c r="AD266" s="17">
        <v>23705</v>
      </c>
      <c r="AE266" s="16">
        <v>-6.5000000000000002E-2</v>
      </c>
      <c r="AF266" s="18">
        <v>16.45</v>
      </c>
      <c r="AG266" s="16">
        <v>1.4999999999999999E-2</v>
      </c>
      <c r="AH266" s="18">
        <v>3.62</v>
      </c>
      <c r="AI266" s="16">
        <v>-4.0000000000000001E-3</v>
      </c>
      <c r="AJ266" s="15">
        <v>193566</v>
      </c>
      <c r="AK266" s="16">
        <v>-5.2999999999999999E-2</v>
      </c>
      <c r="AL266" s="17">
        <v>11676</v>
      </c>
      <c r="AM266" s="16">
        <v>-0.115</v>
      </c>
      <c r="AN266" s="17">
        <v>53257</v>
      </c>
      <c r="AO266" s="16">
        <v>-0.10100000000000001</v>
      </c>
      <c r="AP266" s="18">
        <v>16.579999999999998</v>
      </c>
      <c r="AQ266" s="16">
        <v>7.0000000000000007E-2</v>
      </c>
      <c r="AR266" s="18">
        <v>3.63</v>
      </c>
      <c r="AS266" s="16">
        <v>5.2999999999999999E-2</v>
      </c>
      <c r="AT266" s="22">
        <v>5.2999999999999999E-2</v>
      </c>
    </row>
    <row r="267" spans="3:46" x14ac:dyDescent="0.2">
      <c r="C267" s="144" t="s">
        <v>19</v>
      </c>
      <c r="D267" s="144" t="s">
        <v>20</v>
      </c>
      <c r="E267" s="145" t="s">
        <v>291</v>
      </c>
      <c r="F267" s="15">
        <v>20762</v>
      </c>
      <c r="G267" s="16">
        <v>5.3999999999999999E-2</v>
      </c>
      <c r="H267" s="17">
        <v>1428</v>
      </c>
      <c r="I267" s="16">
        <v>0.19400000000000001</v>
      </c>
      <c r="J267" s="17">
        <v>4515</v>
      </c>
      <c r="K267" s="16">
        <v>0.13400000000000001</v>
      </c>
      <c r="L267" s="18">
        <v>14.54</v>
      </c>
      <c r="M267" s="16">
        <v>-0.11799999999999999</v>
      </c>
      <c r="N267" s="18">
        <v>4.5999999999999996</v>
      </c>
      <c r="O267" s="16">
        <v>-7.0999999999999994E-2</v>
      </c>
      <c r="P267" s="15">
        <v>62416</v>
      </c>
      <c r="Q267" s="16">
        <v>0.01</v>
      </c>
      <c r="R267" s="17">
        <v>4428</v>
      </c>
      <c r="S267" s="16">
        <v>0.183</v>
      </c>
      <c r="T267" s="17">
        <v>13672</v>
      </c>
      <c r="U267" s="16">
        <v>0.107</v>
      </c>
      <c r="V267" s="18">
        <v>14.1</v>
      </c>
      <c r="W267" s="16">
        <v>-0.14599999999999999</v>
      </c>
      <c r="X267" s="18">
        <v>4.57</v>
      </c>
      <c r="Y267" s="16">
        <v>-8.7999999999999995E-2</v>
      </c>
      <c r="Z267" s="15">
        <v>117771</v>
      </c>
      <c r="AA267" s="16">
        <v>-1E-3</v>
      </c>
      <c r="AB267" s="17">
        <v>8252</v>
      </c>
      <c r="AC267" s="16">
        <v>0.14699999999999999</v>
      </c>
      <c r="AD267" s="17">
        <v>25704</v>
      </c>
      <c r="AE267" s="16">
        <v>7.6999999999999999E-2</v>
      </c>
      <c r="AF267" s="18">
        <v>14.27</v>
      </c>
      <c r="AG267" s="16">
        <v>-0.129</v>
      </c>
      <c r="AH267" s="18">
        <v>4.58</v>
      </c>
      <c r="AI267" s="16">
        <v>-7.2999999999999995E-2</v>
      </c>
      <c r="AJ267" s="15">
        <v>266830</v>
      </c>
      <c r="AK267" s="16">
        <v>-3.5999999999999997E-2</v>
      </c>
      <c r="AL267" s="17">
        <v>18125</v>
      </c>
      <c r="AM267" s="16">
        <v>7.4999999999999997E-2</v>
      </c>
      <c r="AN267" s="17">
        <v>57157</v>
      </c>
      <c r="AO267" s="16">
        <v>1.7999999999999999E-2</v>
      </c>
      <c r="AP267" s="18">
        <v>14.72</v>
      </c>
      <c r="AQ267" s="16">
        <v>-0.10299999999999999</v>
      </c>
      <c r="AR267" s="18">
        <v>4.67</v>
      </c>
      <c r="AS267" s="16">
        <v>-5.2999999999999999E-2</v>
      </c>
      <c r="AT267" s="22">
        <v>-5.2999999999999999E-2</v>
      </c>
    </row>
    <row r="268" spans="3:46" x14ac:dyDescent="0.2">
      <c r="C268" s="144" t="s">
        <v>19</v>
      </c>
      <c r="D268" s="144" t="s">
        <v>20</v>
      </c>
      <c r="E268" s="145" t="s">
        <v>292</v>
      </c>
      <c r="F268" s="15">
        <v>87618</v>
      </c>
      <c r="G268" s="16">
        <v>4.2999999999999997E-2</v>
      </c>
      <c r="H268" s="17">
        <v>6417</v>
      </c>
      <c r="I268" s="16">
        <v>3.9E-2</v>
      </c>
      <c r="J268" s="17">
        <v>22157</v>
      </c>
      <c r="K268" s="16">
        <v>-3.7999999999999999E-2</v>
      </c>
      <c r="L268" s="18">
        <v>13.65</v>
      </c>
      <c r="M268" s="16">
        <v>3.0000000000000001E-3</v>
      </c>
      <c r="N268" s="18">
        <v>3.95</v>
      </c>
      <c r="O268" s="16">
        <v>8.4000000000000005E-2</v>
      </c>
      <c r="P268" s="15">
        <v>265694</v>
      </c>
      <c r="Q268" s="16">
        <v>0.254</v>
      </c>
      <c r="R268" s="17">
        <v>19033</v>
      </c>
      <c r="S268" s="16">
        <v>0.23200000000000001</v>
      </c>
      <c r="T268" s="17">
        <v>66164</v>
      </c>
      <c r="U268" s="16">
        <v>0.14599999999999999</v>
      </c>
      <c r="V268" s="18">
        <v>13.96</v>
      </c>
      <c r="W268" s="16">
        <v>1.7999999999999999E-2</v>
      </c>
      <c r="X268" s="18">
        <v>4.0199999999999996</v>
      </c>
      <c r="Y268" s="16">
        <v>9.4E-2</v>
      </c>
      <c r="Z268" s="15">
        <v>491227</v>
      </c>
      <c r="AA268" s="16">
        <v>0.21299999999999999</v>
      </c>
      <c r="AB268" s="17">
        <v>34764</v>
      </c>
      <c r="AC268" s="16">
        <v>0.20399999999999999</v>
      </c>
      <c r="AD268" s="17">
        <v>121772</v>
      </c>
      <c r="AE268" s="16">
        <v>0.13900000000000001</v>
      </c>
      <c r="AF268" s="18">
        <v>14.13</v>
      </c>
      <c r="AG268" s="16">
        <v>7.0000000000000001E-3</v>
      </c>
      <c r="AH268" s="18">
        <v>4.03</v>
      </c>
      <c r="AI268" s="16">
        <v>6.5000000000000002E-2</v>
      </c>
      <c r="AJ268" s="15">
        <v>1092975</v>
      </c>
      <c r="AK268" s="16">
        <v>0.18</v>
      </c>
      <c r="AL268" s="17">
        <v>76423</v>
      </c>
      <c r="AM268" s="16">
        <v>0.154</v>
      </c>
      <c r="AN268" s="17">
        <v>271559</v>
      </c>
      <c r="AO268" s="16">
        <v>0.11700000000000001</v>
      </c>
      <c r="AP268" s="18">
        <v>14.3</v>
      </c>
      <c r="AQ268" s="16">
        <v>2.3E-2</v>
      </c>
      <c r="AR268" s="18">
        <v>4.0199999999999996</v>
      </c>
      <c r="AS268" s="16">
        <v>5.7000000000000002E-2</v>
      </c>
      <c r="AT268" s="22">
        <v>5.7000000000000002E-2</v>
      </c>
    </row>
    <row r="269" spans="3:46" x14ac:dyDescent="0.2">
      <c r="C269" s="144" t="s">
        <v>19</v>
      </c>
      <c r="D269" s="144" t="s">
        <v>20</v>
      </c>
      <c r="E269" s="145" t="s">
        <v>293</v>
      </c>
      <c r="F269" s="15">
        <v>10619</v>
      </c>
      <c r="G269" s="16">
        <v>0.313</v>
      </c>
      <c r="H269" s="17">
        <v>733</v>
      </c>
      <c r="I269" s="16">
        <v>8.5000000000000006E-2</v>
      </c>
      <c r="J269" s="17">
        <v>2717</v>
      </c>
      <c r="K269" s="16">
        <v>0.13700000000000001</v>
      </c>
      <c r="L269" s="18">
        <v>14.48</v>
      </c>
      <c r="M269" s="16">
        <v>0.21099999999999999</v>
      </c>
      <c r="N269" s="18">
        <v>3.91</v>
      </c>
      <c r="O269" s="16">
        <v>0.154</v>
      </c>
      <c r="P269" s="15">
        <v>31894</v>
      </c>
      <c r="Q269" s="16">
        <v>0.36399999999999999</v>
      </c>
      <c r="R269" s="17">
        <v>2279</v>
      </c>
      <c r="S269" s="16">
        <v>8.6999999999999994E-2</v>
      </c>
      <c r="T269" s="17">
        <v>8482</v>
      </c>
      <c r="U269" s="16">
        <v>0.13200000000000001</v>
      </c>
      <c r="V269" s="18">
        <v>13.99</v>
      </c>
      <c r="W269" s="16">
        <v>0.255</v>
      </c>
      <c r="X269" s="18">
        <v>3.76</v>
      </c>
      <c r="Y269" s="16">
        <v>0.20499999999999999</v>
      </c>
      <c r="Z269" s="15">
        <v>59624</v>
      </c>
      <c r="AA269" s="16">
        <v>0.46400000000000002</v>
      </c>
      <c r="AB269" s="17">
        <v>4211</v>
      </c>
      <c r="AC269" s="16">
        <v>0.255</v>
      </c>
      <c r="AD269" s="17">
        <v>15570</v>
      </c>
      <c r="AE269" s="16">
        <v>0.29499999999999998</v>
      </c>
      <c r="AF269" s="18">
        <v>14.16</v>
      </c>
      <c r="AG269" s="16">
        <v>0.16600000000000001</v>
      </c>
      <c r="AH269" s="18">
        <v>3.83</v>
      </c>
      <c r="AI269" s="16">
        <v>0.13</v>
      </c>
      <c r="AJ269" s="15">
        <v>127852</v>
      </c>
      <c r="AK269" s="16">
        <v>0.50800000000000001</v>
      </c>
      <c r="AL269" s="17">
        <v>9394</v>
      </c>
      <c r="AM269" s="16">
        <v>0.442</v>
      </c>
      <c r="AN269" s="17">
        <v>34656</v>
      </c>
      <c r="AO269" s="16">
        <v>0.46899999999999997</v>
      </c>
      <c r="AP269" s="18">
        <v>13.61</v>
      </c>
      <c r="AQ269" s="16">
        <v>4.5999999999999999E-2</v>
      </c>
      <c r="AR269" s="18">
        <v>3.69</v>
      </c>
      <c r="AS269" s="16">
        <v>2.5999999999999999E-2</v>
      </c>
      <c r="AT269" s="22">
        <v>2.5999999999999999E-2</v>
      </c>
    </row>
    <row r="270" spans="3:46" x14ac:dyDescent="0.2">
      <c r="C270" s="144" t="s">
        <v>19</v>
      </c>
      <c r="D270" s="144" t="s">
        <v>20</v>
      </c>
      <c r="E270" s="145" t="s">
        <v>294</v>
      </c>
      <c r="F270" s="15">
        <v>60766</v>
      </c>
      <c r="G270" s="16">
        <v>1E-3</v>
      </c>
      <c r="H270" s="17">
        <v>3906</v>
      </c>
      <c r="I270" s="16">
        <v>5.3999999999999999E-2</v>
      </c>
      <c r="J270" s="17">
        <v>17664</v>
      </c>
      <c r="K270" s="16">
        <v>0.04</v>
      </c>
      <c r="L270" s="18">
        <v>15.56</v>
      </c>
      <c r="M270" s="16">
        <v>-0.05</v>
      </c>
      <c r="N270" s="18">
        <v>3.44</v>
      </c>
      <c r="O270" s="16">
        <v>-3.6999999999999998E-2</v>
      </c>
      <c r="P270" s="15">
        <v>184324</v>
      </c>
      <c r="Q270" s="16">
        <v>-7.0000000000000007E-2</v>
      </c>
      <c r="R270" s="17">
        <v>11260</v>
      </c>
      <c r="S270" s="16">
        <v>-0.08</v>
      </c>
      <c r="T270" s="17">
        <v>51131</v>
      </c>
      <c r="U270" s="16">
        <v>-0.08</v>
      </c>
      <c r="V270" s="18">
        <v>16.37</v>
      </c>
      <c r="W270" s="16">
        <v>1.0999999999999999E-2</v>
      </c>
      <c r="X270" s="18">
        <v>3.6</v>
      </c>
      <c r="Y270" s="16">
        <v>1.0999999999999999E-2</v>
      </c>
      <c r="Z270" s="15">
        <v>345506</v>
      </c>
      <c r="AA270" s="16">
        <v>-3.9E-2</v>
      </c>
      <c r="AB270" s="17">
        <v>20975</v>
      </c>
      <c r="AC270" s="16">
        <v>-4.2000000000000003E-2</v>
      </c>
      <c r="AD270" s="17">
        <v>95336</v>
      </c>
      <c r="AE270" s="16">
        <v>-4.2000000000000003E-2</v>
      </c>
      <c r="AF270" s="18">
        <v>16.47</v>
      </c>
      <c r="AG270" s="16">
        <v>3.0000000000000001E-3</v>
      </c>
      <c r="AH270" s="18">
        <v>3.62</v>
      </c>
      <c r="AI270" s="16">
        <v>2E-3</v>
      </c>
      <c r="AJ270" s="15">
        <v>778541</v>
      </c>
      <c r="AK270" s="16">
        <v>-8.9999999999999993E-3</v>
      </c>
      <c r="AL270" s="17">
        <v>46752</v>
      </c>
      <c r="AM270" s="16">
        <v>-6.3E-2</v>
      </c>
      <c r="AN270" s="17">
        <v>213756</v>
      </c>
      <c r="AO270" s="16">
        <v>-6.0999999999999999E-2</v>
      </c>
      <c r="AP270" s="18">
        <v>16.649999999999999</v>
      </c>
      <c r="AQ270" s="16">
        <v>5.7000000000000002E-2</v>
      </c>
      <c r="AR270" s="18">
        <v>3.64</v>
      </c>
      <c r="AS270" s="16">
        <v>5.5E-2</v>
      </c>
      <c r="AT270" s="22">
        <v>5.5E-2</v>
      </c>
    </row>
    <row r="271" spans="3:46" x14ac:dyDescent="0.2">
      <c r="C271" s="144" t="s">
        <v>19</v>
      </c>
      <c r="D271" s="144" t="s">
        <v>20</v>
      </c>
      <c r="E271" s="145" t="s">
        <v>295</v>
      </c>
      <c r="F271" s="15">
        <v>20873</v>
      </c>
      <c r="G271" s="16">
        <v>-5.8000000000000003E-2</v>
      </c>
      <c r="H271" s="17">
        <v>1596</v>
      </c>
      <c r="I271" s="16">
        <v>-2.7E-2</v>
      </c>
      <c r="J271" s="17">
        <v>5175</v>
      </c>
      <c r="K271" s="16">
        <v>-4.5999999999999999E-2</v>
      </c>
      <c r="L271" s="18">
        <v>13.08</v>
      </c>
      <c r="M271" s="16">
        <v>-3.2000000000000001E-2</v>
      </c>
      <c r="N271" s="18">
        <v>4.03</v>
      </c>
      <c r="O271" s="16">
        <v>-1.2999999999999999E-2</v>
      </c>
      <c r="P271" s="15">
        <v>62708</v>
      </c>
      <c r="Q271" s="16">
        <v>0.01</v>
      </c>
      <c r="R271" s="17">
        <v>4740</v>
      </c>
      <c r="S271" s="16">
        <v>5.2999999999999999E-2</v>
      </c>
      <c r="T271" s="17">
        <v>15343</v>
      </c>
      <c r="U271" s="16">
        <v>4.9000000000000002E-2</v>
      </c>
      <c r="V271" s="18">
        <v>13.23</v>
      </c>
      <c r="W271" s="16">
        <v>-4.1000000000000002E-2</v>
      </c>
      <c r="X271" s="18">
        <v>4.09</v>
      </c>
      <c r="Y271" s="16">
        <v>-3.7999999999999999E-2</v>
      </c>
      <c r="Z271" s="15">
        <v>124723</v>
      </c>
      <c r="AA271" s="16">
        <v>0.125</v>
      </c>
      <c r="AB271" s="17">
        <v>9339</v>
      </c>
      <c r="AC271" s="16">
        <v>0.14099999999999999</v>
      </c>
      <c r="AD271" s="17">
        <v>30196</v>
      </c>
      <c r="AE271" s="16">
        <v>0.14000000000000001</v>
      </c>
      <c r="AF271" s="18">
        <v>13.35</v>
      </c>
      <c r="AG271" s="16">
        <v>-1.4E-2</v>
      </c>
      <c r="AH271" s="18">
        <v>4.13</v>
      </c>
      <c r="AI271" s="16">
        <v>-1.2999999999999999E-2</v>
      </c>
      <c r="AJ271" s="15">
        <v>293341</v>
      </c>
      <c r="AK271" s="16">
        <v>0.17399999999999999</v>
      </c>
      <c r="AL271" s="17">
        <v>22117</v>
      </c>
      <c r="AM271" s="16">
        <v>0.2</v>
      </c>
      <c r="AN271" s="17">
        <v>72771</v>
      </c>
      <c r="AO271" s="16">
        <v>0.20899999999999999</v>
      </c>
      <c r="AP271" s="18">
        <v>13.26</v>
      </c>
      <c r="AQ271" s="16">
        <v>-2.1000000000000001E-2</v>
      </c>
      <c r="AR271" s="18">
        <v>4.03</v>
      </c>
      <c r="AS271" s="16">
        <v>-2.9000000000000001E-2</v>
      </c>
      <c r="AT271" s="22">
        <v>-2.9000000000000001E-2</v>
      </c>
    </row>
    <row r="272" spans="3:46" x14ac:dyDescent="0.2">
      <c r="C272" s="144" t="s">
        <v>19</v>
      </c>
      <c r="D272" s="144" t="s">
        <v>20</v>
      </c>
      <c r="E272" s="145" t="s">
        <v>296</v>
      </c>
      <c r="F272" s="15">
        <v>38226</v>
      </c>
      <c r="G272" s="16">
        <v>0.48099999999999998</v>
      </c>
      <c r="H272" s="17">
        <v>2641</v>
      </c>
      <c r="I272" s="16">
        <v>0.46100000000000002</v>
      </c>
      <c r="J272" s="17">
        <v>9212</v>
      </c>
      <c r="K272" s="16">
        <v>0.40799999999999997</v>
      </c>
      <c r="L272" s="18">
        <v>14.47</v>
      </c>
      <c r="M272" s="16">
        <v>1.4E-2</v>
      </c>
      <c r="N272" s="18">
        <v>4.1500000000000004</v>
      </c>
      <c r="O272" s="16">
        <v>5.1999999999999998E-2</v>
      </c>
      <c r="P272" s="15">
        <v>108613</v>
      </c>
      <c r="Q272" s="16">
        <v>0.51300000000000001</v>
      </c>
      <c r="R272" s="17">
        <v>7533</v>
      </c>
      <c r="S272" s="16">
        <v>0.497</v>
      </c>
      <c r="T272" s="17">
        <v>26208</v>
      </c>
      <c r="U272" s="16">
        <v>0.45500000000000002</v>
      </c>
      <c r="V272" s="18">
        <v>14.42</v>
      </c>
      <c r="W272" s="16">
        <v>1.0999999999999999E-2</v>
      </c>
      <c r="X272" s="18">
        <v>4.1399999999999997</v>
      </c>
      <c r="Y272" s="16">
        <v>0.04</v>
      </c>
      <c r="Z272" s="15">
        <v>212358</v>
      </c>
      <c r="AA272" s="16">
        <v>0.59599999999999997</v>
      </c>
      <c r="AB272" s="17">
        <v>14690</v>
      </c>
      <c r="AC272" s="16">
        <v>0.57399999999999995</v>
      </c>
      <c r="AD272" s="17">
        <v>51355</v>
      </c>
      <c r="AE272" s="16">
        <v>0.52700000000000002</v>
      </c>
      <c r="AF272" s="18">
        <v>14.46</v>
      </c>
      <c r="AG272" s="16">
        <v>1.4E-2</v>
      </c>
      <c r="AH272" s="18">
        <v>4.1399999999999997</v>
      </c>
      <c r="AI272" s="16">
        <v>4.4999999999999998E-2</v>
      </c>
      <c r="AJ272" s="15">
        <v>429237</v>
      </c>
      <c r="AK272" s="16">
        <v>0.40400000000000003</v>
      </c>
      <c r="AL272" s="17">
        <v>29824</v>
      </c>
      <c r="AM272" s="16">
        <v>0.40799999999999997</v>
      </c>
      <c r="AN272" s="17">
        <v>106859</v>
      </c>
      <c r="AO272" s="16">
        <v>0.38</v>
      </c>
      <c r="AP272" s="18">
        <v>14.39</v>
      </c>
      <c r="AQ272" s="16">
        <v>-3.0000000000000001E-3</v>
      </c>
      <c r="AR272" s="18">
        <v>4.0199999999999996</v>
      </c>
      <c r="AS272" s="16">
        <v>1.7000000000000001E-2</v>
      </c>
      <c r="AT272" s="22">
        <v>1.7000000000000001E-2</v>
      </c>
    </row>
    <row r="273" spans="3:46" x14ac:dyDescent="0.2">
      <c r="C273" s="144" t="s">
        <v>19</v>
      </c>
      <c r="D273" s="144" t="s">
        <v>20</v>
      </c>
      <c r="E273" s="145" t="s">
        <v>297</v>
      </c>
      <c r="F273" s="15">
        <v>15797</v>
      </c>
      <c r="G273" s="16">
        <v>0.35</v>
      </c>
      <c r="H273" s="17">
        <v>1028</v>
      </c>
      <c r="I273" s="16">
        <v>0.23400000000000001</v>
      </c>
      <c r="J273" s="17">
        <v>4106</v>
      </c>
      <c r="K273" s="16">
        <v>0.249</v>
      </c>
      <c r="L273" s="18">
        <v>15.36</v>
      </c>
      <c r="M273" s="16">
        <v>9.5000000000000001E-2</v>
      </c>
      <c r="N273" s="18">
        <v>3.85</v>
      </c>
      <c r="O273" s="16">
        <v>8.1000000000000003E-2</v>
      </c>
      <c r="P273" s="15">
        <v>47395</v>
      </c>
      <c r="Q273" s="16">
        <v>0.26700000000000002</v>
      </c>
      <c r="R273" s="17">
        <v>3079</v>
      </c>
      <c r="S273" s="16">
        <v>0.10299999999999999</v>
      </c>
      <c r="T273" s="17">
        <v>12230</v>
      </c>
      <c r="U273" s="16">
        <v>0.122</v>
      </c>
      <c r="V273" s="18">
        <v>15.39</v>
      </c>
      <c r="W273" s="16">
        <v>0.14899999999999999</v>
      </c>
      <c r="X273" s="18">
        <v>3.88</v>
      </c>
      <c r="Y273" s="16">
        <v>0.129</v>
      </c>
      <c r="Z273" s="15">
        <v>88272</v>
      </c>
      <c r="AA273" s="16">
        <v>0.312</v>
      </c>
      <c r="AB273" s="17">
        <v>5691</v>
      </c>
      <c r="AC273" s="16">
        <v>0.224</v>
      </c>
      <c r="AD273" s="17">
        <v>22467</v>
      </c>
      <c r="AE273" s="16">
        <v>0.22500000000000001</v>
      </c>
      <c r="AF273" s="18">
        <v>15.51</v>
      </c>
      <c r="AG273" s="16">
        <v>7.1999999999999995E-2</v>
      </c>
      <c r="AH273" s="18">
        <v>3.93</v>
      </c>
      <c r="AI273" s="16">
        <v>7.1999999999999995E-2</v>
      </c>
      <c r="AJ273" s="15">
        <v>193063</v>
      </c>
      <c r="AK273" s="16">
        <v>0.36899999999999999</v>
      </c>
      <c r="AL273" s="17">
        <v>12642</v>
      </c>
      <c r="AM273" s="16">
        <v>0.34</v>
      </c>
      <c r="AN273" s="17">
        <v>50111</v>
      </c>
      <c r="AO273" s="16">
        <v>0.32600000000000001</v>
      </c>
      <c r="AP273" s="18">
        <v>15.27</v>
      </c>
      <c r="AQ273" s="16">
        <v>2.1000000000000001E-2</v>
      </c>
      <c r="AR273" s="18">
        <v>3.85</v>
      </c>
      <c r="AS273" s="16">
        <v>3.3000000000000002E-2</v>
      </c>
      <c r="AT273" s="22">
        <v>3.3000000000000002E-2</v>
      </c>
    </row>
    <row r="274" spans="3:46" x14ac:dyDescent="0.2">
      <c r="C274" s="144" t="s">
        <v>19</v>
      </c>
      <c r="D274" s="144" t="s">
        <v>20</v>
      </c>
      <c r="E274" s="145" t="s">
        <v>298</v>
      </c>
      <c r="F274" s="15">
        <v>4478</v>
      </c>
      <c r="G274" s="16">
        <v>0.21299999999999999</v>
      </c>
      <c r="H274" s="17">
        <v>281</v>
      </c>
      <c r="I274" s="16">
        <v>0.18</v>
      </c>
      <c r="J274" s="17">
        <v>1247</v>
      </c>
      <c r="K274" s="16">
        <v>0.23499999999999999</v>
      </c>
      <c r="L274" s="18">
        <v>15.94</v>
      </c>
      <c r="M274" s="16">
        <v>2.8000000000000001E-2</v>
      </c>
      <c r="N274" s="18">
        <v>3.59</v>
      </c>
      <c r="O274" s="16">
        <v>-1.7999999999999999E-2</v>
      </c>
      <c r="P274" s="15">
        <v>13970</v>
      </c>
      <c r="Q274" s="16">
        <v>-0.221</v>
      </c>
      <c r="R274" s="17">
        <v>862</v>
      </c>
      <c r="S274" s="16">
        <v>-0.26700000000000002</v>
      </c>
      <c r="T274" s="17">
        <v>3756</v>
      </c>
      <c r="U274" s="16">
        <v>-0.17499999999999999</v>
      </c>
      <c r="V274" s="18">
        <v>16.2</v>
      </c>
      <c r="W274" s="16">
        <v>6.2E-2</v>
      </c>
      <c r="X274" s="18">
        <v>3.72</v>
      </c>
      <c r="Y274" s="16">
        <v>-5.6000000000000001E-2</v>
      </c>
      <c r="Z274" s="15">
        <v>26090</v>
      </c>
      <c r="AA274" s="16">
        <v>-0.35</v>
      </c>
      <c r="AB274" s="17">
        <v>1607</v>
      </c>
      <c r="AC274" s="16">
        <v>-0.378</v>
      </c>
      <c r="AD274" s="17">
        <v>7016</v>
      </c>
      <c r="AE274" s="16">
        <v>-0.27700000000000002</v>
      </c>
      <c r="AF274" s="18">
        <v>16.239999999999998</v>
      </c>
      <c r="AG274" s="16">
        <v>4.3999999999999997E-2</v>
      </c>
      <c r="AH274" s="18">
        <v>3.72</v>
      </c>
      <c r="AI274" s="16">
        <v>-0.10199999999999999</v>
      </c>
      <c r="AJ274" s="15">
        <v>57760</v>
      </c>
      <c r="AK274" s="16">
        <v>-0.23799999999999999</v>
      </c>
      <c r="AL274" s="17">
        <v>3663</v>
      </c>
      <c r="AM274" s="16">
        <v>-0.27800000000000002</v>
      </c>
      <c r="AN274" s="17">
        <v>16304</v>
      </c>
      <c r="AO274" s="16">
        <v>-0.14899999999999999</v>
      </c>
      <c r="AP274" s="18">
        <v>15.77</v>
      </c>
      <c r="AQ274" s="16">
        <v>5.5E-2</v>
      </c>
      <c r="AR274" s="18">
        <v>3.54</v>
      </c>
      <c r="AS274" s="16">
        <v>-0.104</v>
      </c>
      <c r="AT274" s="22">
        <v>-0.104</v>
      </c>
    </row>
    <row r="275" spans="3:46" x14ac:dyDescent="0.2">
      <c r="C275" s="144" t="s">
        <v>19</v>
      </c>
      <c r="D275" s="144" t="s">
        <v>20</v>
      </c>
      <c r="E275" s="145" t="s">
        <v>299</v>
      </c>
      <c r="F275" s="15">
        <v>169311</v>
      </c>
      <c r="G275" s="16">
        <v>-0.14899999999999999</v>
      </c>
      <c r="H275" s="17">
        <v>15735</v>
      </c>
      <c r="I275" s="16">
        <v>-2.1999999999999999E-2</v>
      </c>
      <c r="J275" s="17">
        <v>44112</v>
      </c>
      <c r="K275" s="16">
        <v>-0.216</v>
      </c>
      <c r="L275" s="18">
        <v>10.76</v>
      </c>
      <c r="M275" s="16">
        <v>-0.13100000000000001</v>
      </c>
      <c r="N275" s="18">
        <v>3.84</v>
      </c>
      <c r="O275" s="16">
        <v>8.5000000000000006E-2</v>
      </c>
      <c r="P275" s="15">
        <v>501395</v>
      </c>
      <c r="Q275" s="16">
        <v>-7.9000000000000001E-2</v>
      </c>
      <c r="R275" s="17">
        <v>51171</v>
      </c>
      <c r="S275" s="16">
        <v>0.123</v>
      </c>
      <c r="T275" s="17">
        <v>137363</v>
      </c>
      <c r="U275" s="16">
        <v>-0.107</v>
      </c>
      <c r="V275" s="18">
        <v>9.8000000000000007</v>
      </c>
      <c r="W275" s="16">
        <v>-0.18</v>
      </c>
      <c r="X275" s="18">
        <v>3.65</v>
      </c>
      <c r="Y275" s="16">
        <v>3.2000000000000001E-2</v>
      </c>
      <c r="Z275" s="15">
        <v>959671</v>
      </c>
      <c r="AA275" s="16">
        <v>-6.3E-2</v>
      </c>
      <c r="AB275" s="17">
        <v>95533</v>
      </c>
      <c r="AC275" s="16">
        <v>0.105</v>
      </c>
      <c r="AD275" s="17">
        <v>263839</v>
      </c>
      <c r="AE275" s="16">
        <v>-8.5999999999999993E-2</v>
      </c>
      <c r="AF275" s="18">
        <v>10.050000000000001</v>
      </c>
      <c r="AG275" s="16">
        <v>-0.152</v>
      </c>
      <c r="AH275" s="18">
        <v>3.64</v>
      </c>
      <c r="AI275" s="16">
        <v>2.5999999999999999E-2</v>
      </c>
      <c r="AJ275" s="15">
        <v>2326716</v>
      </c>
      <c r="AK275" s="16">
        <v>2E-3</v>
      </c>
      <c r="AL275" s="17">
        <v>220565</v>
      </c>
      <c r="AM275" s="16">
        <v>0.113</v>
      </c>
      <c r="AN275" s="17">
        <v>648238</v>
      </c>
      <c r="AO275" s="16">
        <v>-1.2E-2</v>
      </c>
      <c r="AP275" s="18">
        <v>10.55</v>
      </c>
      <c r="AQ275" s="16">
        <v>-0.1</v>
      </c>
      <c r="AR275" s="18">
        <v>3.59</v>
      </c>
      <c r="AS275" s="16">
        <v>1.4E-2</v>
      </c>
      <c r="AT275" s="22">
        <v>1.4E-2</v>
      </c>
    </row>
    <row r="276" spans="3:46" x14ac:dyDescent="0.2">
      <c r="C276" s="144" t="s">
        <v>19</v>
      </c>
      <c r="D276" s="144" t="s">
        <v>20</v>
      </c>
      <c r="E276" s="145" t="s">
        <v>300</v>
      </c>
      <c r="F276" s="15">
        <v>124199</v>
      </c>
      <c r="G276" s="16">
        <v>0.20899999999999999</v>
      </c>
      <c r="H276" s="17">
        <v>13056</v>
      </c>
      <c r="I276" s="16">
        <v>0.16800000000000001</v>
      </c>
      <c r="J276" s="17">
        <v>34603</v>
      </c>
      <c r="K276" s="16">
        <v>0.16300000000000001</v>
      </c>
      <c r="L276" s="18">
        <v>9.51</v>
      </c>
      <c r="M276" s="16">
        <v>3.5000000000000003E-2</v>
      </c>
      <c r="N276" s="18">
        <v>3.59</v>
      </c>
      <c r="O276" s="16">
        <v>3.9E-2</v>
      </c>
      <c r="P276" s="15">
        <v>366268</v>
      </c>
      <c r="Q276" s="16">
        <v>0.22500000000000001</v>
      </c>
      <c r="R276" s="17">
        <v>38493</v>
      </c>
      <c r="S276" s="16">
        <v>0.187</v>
      </c>
      <c r="T276" s="17">
        <v>102791</v>
      </c>
      <c r="U276" s="16">
        <v>0.18</v>
      </c>
      <c r="V276" s="18">
        <v>9.52</v>
      </c>
      <c r="W276" s="16">
        <v>3.2000000000000001E-2</v>
      </c>
      <c r="X276" s="18">
        <v>3.56</v>
      </c>
      <c r="Y276" s="16">
        <v>3.7999999999999999E-2</v>
      </c>
      <c r="Z276" s="15">
        <v>716959</v>
      </c>
      <c r="AA276" s="16">
        <v>0.21</v>
      </c>
      <c r="AB276" s="17">
        <v>75206</v>
      </c>
      <c r="AC276" s="16">
        <v>0.17100000000000001</v>
      </c>
      <c r="AD276" s="17">
        <v>202443</v>
      </c>
      <c r="AE276" s="16">
        <v>0.17599999999999999</v>
      </c>
      <c r="AF276" s="18">
        <v>9.5299999999999994</v>
      </c>
      <c r="AG276" s="16">
        <v>3.3000000000000002E-2</v>
      </c>
      <c r="AH276" s="18">
        <v>3.54</v>
      </c>
      <c r="AI276" s="16">
        <v>2.9000000000000001E-2</v>
      </c>
      <c r="AJ276" s="15">
        <v>1573015</v>
      </c>
      <c r="AK276" s="16">
        <v>0.19400000000000001</v>
      </c>
      <c r="AL276" s="17">
        <v>164102</v>
      </c>
      <c r="AM276" s="16">
        <v>0.14699999999999999</v>
      </c>
      <c r="AN276" s="17">
        <v>442430</v>
      </c>
      <c r="AO276" s="16">
        <v>0.16</v>
      </c>
      <c r="AP276" s="18">
        <v>9.59</v>
      </c>
      <c r="AQ276" s="16">
        <v>4.1000000000000002E-2</v>
      </c>
      <c r="AR276" s="18">
        <v>3.56</v>
      </c>
      <c r="AS276" s="16">
        <v>0.03</v>
      </c>
      <c r="AT276" s="22">
        <v>0.03</v>
      </c>
    </row>
    <row r="277" spans="3:46" x14ac:dyDescent="0.2">
      <c r="C277" s="144" t="s">
        <v>19</v>
      </c>
      <c r="D277" s="144" t="s">
        <v>20</v>
      </c>
      <c r="E277" s="145" t="s">
        <v>301</v>
      </c>
      <c r="F277" s="15">
        <v>8913</v>
      </c>
      <c r="G277" s="16">
        <v>1.321</v>
      </c>
      <c r="H277" s="17">
        <v>657</v>
      </c>
      <c r="I277" s="16">
        <v>0.81399999999999995</v>
      </c>
      <c r="J277" s="17">
        <v>2240</v>
      </c>
      <c r="K277" s="16">
        <v>0.94099999999999995</v>
      </c>
      <c r="L277" s="18">
        <v>13.56</v>
      </c>
      <c r="M277" s="16">
        <v>0.28000000000000003</v>
      </c>
      <c r="N277" s="18">
        <v>3.98</v>
      </c>
      <c r="O277" s="16">
        <v>0.19600000000000001</v>
      </c>
      <c r="P277" s="15">
        <v>26063</v>
      </c>
      <c r="Q277" s="16">
        <v>0.99</v>
      </c>
      <c r="R277" s="17">
        <v>1865</v>
      </c>
      <c r="S277" s="16">
        <v>0.622</v>
      </c>
      <c r="T277" s="17">
        <v>6212</v>
      </c>
      <c r="U277" s="16">
        <v>0.64100000000000001</v>
      </c>
      <c r="V277" s="18">
        <v>13.97</v>
      </c>
      <c r="W277" s="16">
        <v>0.22700000000000001</v>
      </c>
      <c r="X277" s="18">
        <v>4.2</v>
      </c>
      <c r="Y277" s="16">
        <v>0.21199999999999999</v>
      </c>
      <c r="Z277" s="15">
        <v>57417</v>
      </c>
      <c r="AA277" s="16">
        <v>1.7050000000000001</v>
      </c>
      <c r="AB277" s="17">
        <v>4148</v>
      </c>
      <c r="AC277" s="16">
        <v>1.2450000000000001</v>
      </c>
      <c r="AD277" s="17">
        <v>13817</v>
      </c>
      <c r="AE277" s="16">
        <v>1.2649999999999999</v>
      </c>
      <c r="AF277" s="18">
        <v>13.84</v>
      </c>
      <c r="AG277" s="16">
        <v>0.20499999999999999</v>
      </c>
      <c r="AH277" s="18">
        <v>4.16</v>
      </c>
      <c r="AI277" s="16">
        <v>0.19400000000000001</v>
      </c>
      <c r="AJ277" s="15">
        <v>105977</v>
      </c>
      <c r="AK277" s="16">
        <v>1.232</v>
      </c>
      <c r="AL277" s="17">
        <v>8195</v>
      </c>
      <c r="AM277" s="16">
        <v>1.087</v>
      </c>
      <c r="AN277" s="17">
        <v>26964</v>
      </c>
      <c r="AO277" s="16">
        <v>1.03</v>
      </c>
      <c r="AP277" s="18">
        <v>12.93</v>
      </c>
      <c r="AQ277" s="16">
        <v>6.9000000000000006E-2</v>
      </c>
      <c r="AR277" s="18">
        <v>3.93</v>
      </c>
      <c r="AS277" s="16">
        <v>9.9000000000000005E-2</v>
      </c>
      <c r="AT277" s="22">
        <v>9.9000000000000005E-2</v>
      </c>
    </row>
    <row r="278" spans="3:46" x14ac:dyDescent="0.2">
      <c r="C278" s="144" t="s">
        <v>19</v>
      </c>
      <c r="D278" s="144" t="s">
        <v>20</v>
      </c>
      <c r="E278" s="145" t="s">
        <v>302</v>
      </c>
      <c r="F278" s="15">
        <v>28889</v>
      </c>
      <c r="G278" s="16">
        <v>4.9000000000000002E-2</v>
      </c>
      <c r="H278" s="17">
        <v>1860</v>
      </c>
      <c r="I278" s="16">
        <v>9.1999999999999998E-2</v>
      </c>
      <c r="J278" s="17">
        <v>8428</v>
      </c>
      <c r="K278" s="16">
        <v>9.2999999999999999E-2</v>
      </c>
      <c r="L278" s="18">
        <v>15.53</v>
      </c>
      <c r="M278" s="16">
        <v>-0.04</v>
      </c>
      <c r="N278" s="18">
        <v>3.43</v>
      </c>
      <c r="O278" s="16">
        <v>-4.1000000000000002E-2</v>
      </c>
      <c r="P278" s="15">
        <v>83239</v>
      </c>
      <c r="Q278" s="16">
        <v>-9.8000000000000004E-2</v>
      </c>
      <c r="R278" s="17">
        <v>5103</v>
      </c>
      <c r="S278" s="16">
        <v>-0.121</v>
      </c>
      <c r="T278" s="17">
        <v>23155</v>
      </c>
      <c r="U278" s="16">
        <v>-0.109</v>
      </c>
      <c r="V278" s="18">
        <v>16.309999999999999</v>
      </c>
      <c r="W278" s="16">
        <v>2.5999999999999999E-2</v>
      </c>
      <c r="X278" s="18">
        <v>3.59</v>
      </c>
      <c r="Y278" s="16">
        <v>1.2E-2</v>
      </c>
      <c r="Z278" s="15">
        <v>158365</v>
      </c>
      <c r="AA278" s="16">
        <v>-5.3999999999999999E-2</v>
      </c>
      <c r="AB278" s="17">
        <v>9650</v>
      </c>
      <c r="AC278" s="16">
        <v>-6.6000000000000003E-2</v>
      </c>
      <c r="AD278" s="17">
        <v>43759</v>
      </c>
      <c r="AE278" s="16">
        <v>-5.6000000000000001E-2</v>
      </c>
      <c r="AF278" s="18">
        <v>16.41</v>
      </c>
      <c r="AG278" s="16">
        <v>1.4E-2</v>
      </c>
      <c r="AH278" s="18">
        <v>3.62</v>
      </c>
      <c r="AI278" s="16">
        <v>3.0000000000000001E-3</v>
      </c>
      <c r="AJ278" s="15">
        <v>360254</v>
      </c>
      <c r="AK278" s="16">
        <v>-0.02</v>
      </c>
      <c r="AL278" s="17">
        <v>21820</v>
      </c>
      <c r="AM278" s="16">
        <v>-0.08</v>
      </c>
      <c r="AN278" s="17">
        <v>99335</v>
      </c>
      <c r="AO278" s="16">
        <v>-6.9000000000000006E-2</v>
      </c>
      <c r="AP278" s="18">
        <v>16.510000000000002</v>
      </c>
      <c r="AQ278" s="16">
        <v>6.6000000000000003E-2</v>
      </c>
      <c r="AR278" s="18">
        <v>3.63</v>
      </c>
      <c r="AS278" s="16">
        <v>5.2999999999999999E-2</v>
      </c>
      <c r="AT278" s="22">
        <v>5.2999999999999999E-2</v>
      </c>
    </row>
    <row r="279" spans="3:46" x14ac:dyDescent="0.2">
      <c r="C279" s="144" t="s">
        <v>19</v>
      </c>
      <c r="D279" s="144" t="s">
        <v>20</v>
      </c>
      <c r="E279" s="145" t="s">
        <v>303</v>
      </c>
      <c r="F279" s="15">
        <v>19945</v>
      </c>
      <c r="G279" s="16">
        <v>7.0000000000000001E-3</v>
      </c>
      <c r="H279" s="17">
        <v>1569</v>
      </c>
      <c r="I279" s="16">
        <v>-0.14299999999999999</v>
      </c>
      <c r="J279" s="17">
        <v>5601</v>
      </c>
      <c r="K279" s="16">
        <v>-0.13500000000000001</v>
      </c>
      <c r="L279" s="18">
        <v>12.71</v>
      </c>
      <c r="M279" s="16">
        <v>0.17499999999999999</v>
      </c>
      <c r="N279" s="18">
        <v>3.56</v>
      </c>
      <c r="O279" s="16">
        <v>0.16300000000000001</v>
      </c>
      <c r="P279" s="15">
        <v>58639</v>
      </c>
      <c r="Q279" s="16">
        <v>0.107</v>
      </c>
      <c r="R279" s="17">
        <v>4572</v>
      </c>
      <c r="S279" s="16">
        <v>-5.6000000000000001E-2</v>
      </c>
      <c r="T279" s="17">
        <v>16134</v>
      </c>
      <c r="U279" s="16">
        <v>-6.0999999999999999E-2</v>
      </c>
      <c r="V279" s="18">
        <v>12.83</v>
      </c>
      <c r="W279" s="16">
        <v>0.17199999999999999</v>
      </c>
      <c r="X279" s="18">
        <v>3.63</v>
      </c>
      <c r="Y279" s="16">
        <v>0.17899999999999999</v>
      </c>
      <c r="Z279" s="15">
        <v>111806</v>
      </c>
      <c r="AA279" s="16">
        <v>0.23300000000000001</v>
      </c>
      <c r="AB279" s="17">
        <v>8746</v>
      </c>
      <c r="AC279" s="16">
        <v>6.7000000000000004E-2</v>
      </c>
      <c r="AD279" s="17">
        <v>31050</v>
      </c>
      <c r="AE279" s="16">
        <v>6.6000000000000003E-2</v>
      </c>
      <c r="AF279" s="18">
        <v>12.78</v>
      </c>
      <c r="AG279" s="16">
        <v>0.155</v>
      </c>
      <c r="AH279" s="18">
        <v>3.6</v>
      </c>
      <c r="AI279" s="16">
        <v>0.157</v>
      </c>
      <c r="AJ279" s="15">
        <v>259031</v>
      </c>
      <c r="AK279" s="16">
        <v>0.314</v>
      </c>
      <c r="AL279" s="17">
        <v>20852</v>
      </c>
      <c r="AM279" s="16">
        <v>0.16200000000000001</v>
      </c>
      <c r="AN279" s="17">
        <v>73697</v>
      </c>
      <c r="AO279" s="16">
        <v>0.16</v>
      </c>
      <c r="AP279" s="18">
        <v>12.42</v>
      </c>
      <c r="AQ279" s="16">
        <v>0.13100000000000001</v>
      </c>
      <c r="AR279" s="18">
        <v>3.51</v>
      </c>
      <c r="AS279" s="16">
        <v>0.13300000000000001</v>
      </c>
      <c r="AT279" s="22">
        <v>0.13300000000000001</v>
      </c>
    </row>
    <row r="280" spans="3:46" x14ac:dyDescent="0.2">
      <c r="C280" s="144" t="s">
        <v>19</v>
      </c>
      <c r="D280" s="144" t="s">
        <v>20</v>
      </c>
      <c r="E280" s="145" t="s">
        <v>304</v>
      </c>
      <c r="F280" s="15">
        <v>99305</v>
      </c>
      <c r="G280" s="16">
        <v>0.114</v>
      </c>
      <c r="H280" s="17">
        <v>13053</v>
      </c>
      <c r="I280" s="16">
        <v>0.30499999999999999</v>
      </c>
      <c r="J280" s="17">
        <v>28883</v>
      </c>
      <c r="K280" s="16">
        <v>8.5000000000000006E-2</v>
      </c>
      <c r="L280" s="18">
        <v>7.61</v>
      </c>
      <c r="M280" s="16">
        <v>-0.14599999999999999</v>
      </c>
      <c r="N280" s="18">
        <v>3.44</v>
      </c>
      <c r="O280" s="16">
        <v>2.7E-2</v>
      </c>
      <c r="P280" s="15">
        <v>335383</v>
      </c>
      <c r="Q280" s="16">
        <v>0.35299999999999998</v>
      </c>
      <c r="R280" s="17">
        <v>68810</v>
      </c>
      <c r="S280" s="16">
        <v>1.4079999999999999</v>
      </c>
      <c r="T280" s="17">
        <v>124149</v>
      </c>
      <c r="U280" s="16">
        <v>0.66</v>
      </c>
      <c r="V280" s="18">
        <v>4.87</v>
      </c>
      <c r="W280" s="16">
        <v>-0.438</v>
      </c>
      <c r="X280" s="18">
        <v>2.7</v>
      </c>
      <c r="Y280" s="16">
        <v>-0.185</v>
      </c>
      <c r="Z280" s="15">
        <v>606704</v>
      </c>
      <c r="AA280" s="16">
        <v>0.32300000000000001</v>
      </c>
      <c r="AB280" s="17">
        <v>102612</v>
      </c>
      <c r="AC280" s="16">
        <v>0.93899999999999995</v>
      </c>
      <c r="AD280" s="17">
        <v>201308</v>
      </c>
      <c r="AE280" s="16">
        <v>0.47599999999999998</v>
      </c>
      <c r="AF280" s="18">
        <v>5.91</v>
      </c>
      <c r="AG280" s="16">
        <v>-0.318</v>
      </c>
      <c r="AH280" s="18">
        <v>3.01</v>
      </c>
      <c r="AI280" s="16">
        <v>-0.104</v>
      </c>
      <c r="AJ280" s="15">
        <v>1336646</v>
      </c>
      <c r="AK280" s="16">
        <v>0.253</v>
      </c>
      <c r="AL280" s="17">
        <v>191976</v>
      </c>
      <c r="AM280" s="16">
        <v>0.58799999999999997</v>
      </c>
      <c r="AN280" s="17">
        <v>412999</v>
      </c>
      <c r="AO280" s="16">
        <v>0.29899999999999999</v>
      </c>
      <c r="AP280" s="18">
        <v>6.96</v>
      </c>
      <c r="AQ280" s="16">
        <v>-0.21099999999999999</v>
      </c>
      <c r="AR280" s="18">
        <v>3.24</v>
      </c>
      <c r="AS280" s="16">
        <v>-3.5000000000000003E-2</v>
      </c>
      <c r="AT280" s="22">
        <v>-3.5000000000000003E-2</v>
      </c>
    </row>
    <row r="281" spans="3:46" x14ac:dyDescent="0.2">
      <c r="C281" s="144" t="s">
        <v>19</v>
      </c>
      <c r="D281" s="144" t="s">
        <v>20</v>
      </c>
      <c r="E281" s="145" t="s">
        <v>305</v>
      </c>
      <c r="F281" s="15">
        <v>37435</v>
      </c>
      <c r="G281" s="16">
        <v>1.278</v>
      </c>
      <c r="H281" s="17">
        <v>2397</v>
      </c>
      <c r="I281" s="16">
        <v>1.091</v>
      </c>
      <c r="J281" s="17">
        <v>8521</v>
      </c>
      <c r="K281" s="16">
        <v>1.2030000000000001</v>
      </c>
      <c r="L281" s="18">
        <v>15.62</v>
      </c>
      <c r="M281" s="16">
        <v>8.8999999999999996E-2</v>
      </c>
      <c r="N281" s="18">
        <v>4.3899999999999997</v>
      </c>
      <c r="O281" s="16">
        <v>3.4000000000000002E-2</v>
      </c>
      <c r="P281" s="15">
        <v>107715</v>
      </c>
      <c r="Q281" s="16">
        <v>1.1950000000000001</v>
      </c>
      <c r="R281" s="17">
        <v>7030</v>
      </c>
      <c r="S281" s="16">
        <v>1.0189999999999999</v>
      </c>
      <c r="T281" s="17">
        <v>25282</v>
      </c>
      <c r="U281" s="16">
        <v>1.129</v>
      </c>
      <c r="V281" s="18">
        <v>15.32</v>
      </c>
      <c r="W281" s="16">
        <v>8.6999999999999994E-2</v>
      </c>
      <c r="X281" s="18">
        <v>4.26</v>
      </c>
      <c r="Y281" s="16">
        <v>3.1E-2</v>
      </c>
      <c r="Z281" s="15">
        <v>155867</v>
      </c>
      <c r="AA281" s="16">
        <v>0.70599999999999996</v>
      </c>
      <c r="AB281" s="17">
        <v>10338</v>
      </c>
      <c r="AC281" s="16">
        <v>0.62</v>
      </c>
      <c r="AD281" s="17">
        <v>37130</v>
      </c>
      <c r="AE281" s="16">
        <v>0.68899999999999995</v>
      </c>
      <c r="AF281" s="18">
        <v>15.08</v>
      </c>
      <c r="AG281" s="16">
        <v>5.2999999999999999E-2</v>
      </c>
      <c r="AH281" s="18">
        <v>4.2</v>
      </c>
      <c r="AI281" s="16">
        <v>0.01</v>
      </c>
      <c r="AJ281" s="15">
        <v>289237</v>
      </c>
      <c r="AK281" s="16">
        <v>0.36</v>
      </c>
      <c r="AL281" s="17">
        <v>19901</v>
      </c>
      <c r="AM281" s="16">
        <v>0.33100000000000002</v>
      </c>
      <c r="AN281" s="17">
        <v>71543</v>
      </c>
      <c r="AO281" s="16">
        <v>0.42199999999999999</v>
      </c>
      <c r="AP281" s="18">
        <v>14.53</v>
      </c>
      <c r="AQ281" s="16">
        <v>2.1999999999999999E-2</v>
      </c>
      <c r="AR281" s="18">
        <v>4.04</v>
      </c>
      <c r="AS281" s="16">
        <v>-4.2999999999999997E-2</v>
      </c>
      <c r="AT281" s="22">
        <v>-4.2999999999999997E-2</v>
      </c>
    </row>
    <row r="282" spans="3:46" x14ac:dyDescent="0.2">
      <c r="C282" s="144" t="s">
        <v>19</v>
      </c>
      <c r="D282" s="144" t="s">
        <v>20</v>
      </c>
      <c r="E282" s="145" t="s">
        <v>306</v>
      </c>
      <c r="F282" s="15">
        <v>38626</v>
      </c>
      <c r="G282" s="16">
        <v>-2.4E-2</v>
      </c>
      <c r="H282" s="17">
        <v>3161</v>
      </c>
      <c r="I282" s="16">
        <v>-4.2000000000000003E-2</v>
      </c>
      <c r="J282" s="17">
        <v>10544</v>
      </c>
      <c r="K282" s="16">
        <v>-7.0000000000000007E-2</v>
      </c>
      <c r="L282" s="18">
        <v>12.22</v>
      </c>
      <c r="M282" s="16">
        <v>1.9E-2</v>
      </c>
      <c r="N282" s="18">
        <v>3.66</v>
      </c>
      <c r="O282" s="16">
        <v>0.05</v>
      </c>
      <c r="P282" s="15">
        <v>109269</v>
      </c>
      <c r="Q282" s="16">
        <v>-6.3E-2</v>
      </c>
      <c r="R282" s="17">
        <v>9150</v>
      </c>
      <c r="S282" s="16">
        <v>-6.9000000000000006E-2</v>
      </c>
      <c r="T282" s="17">
        <v>30582</v>
      </c>
      <c r="U282" s="16">
        <v>-7.9000000000000001E-2</v>
      </c>
      <c r="V282" s="18">
        <v>11.94</v>
      </c>
      <c r="W282" s="16">
        <v>6.0000000000000001E-3</v>
      </c>
      <c r="X282" s="18">
        <v>3.57</v>
      </c>
      <c r="Y282" s="16">
        <v>1.7999999999999999E-2</v>
      </c>
      <c r="Z282" s="15">
        <v>211385</v>
      </c>
      <c r="AA282" s="16">
        <v>-1.7000000000000001E-2</v>
      </c>
      <c r="AB282" s="17">
        <v>17010</v>
      </c>
      <c r="AC282" s="16">
        <v>-6.0999999999999999E-2</v>
      </c>
      <c r="AD282" s="17">
        <v>57376</v>
      </c>
      <c r="AE282" s="16">
        <v>-6.3E-2</v>
      </c>
      <c r="AF282" s="18">
        <v>12.43</v>
      </c>
      <c r="AG282" s="16">
        <v>4.7E-2</v>
      </c>
      <c r="AH282" s="18">
        <v>3.68</v>
      </c>
      <c r="AI282" s="16">
        <v>4.9000000000000002E-2</v>
      </c>
      <c r="AJ282" s="15">
        <v>479502</v>
      </c>
      <c r="AK282" s="16">
        <v>2.4E-2</v>
      </c>
      <c r="AL282" s="17">
        <v>39605</v>
      </c>
      <c r="AM282" s="16">
        <v>-1.0999999999999999E-2</v>
      </c>
      <c r="AN282" s="17">
        <v>135577</v>
      </c>
      <c r="AO282" s="16">
        <v>-1E-3</v>
      </c>
      <c r="AP282" s="18">
        <v>12.11</v>
      </c>
      <c r="AQ282" s="16">
        <v>3.5999999999999997E-2</v>
      </c>
      <c r="AR282" s="18">
        <v>3.54</v>
      </c>
      <c r="AS282" s="16">
        <v>2.5000000000000001E-2</v>
      </c>
      <c r="AT282" s="22">
        <v>2.5000000000000001E-2</v>
      </c>
    </row>
    <row r="283" spans="3:46" x14ac:dyDescent="0.2">
      <c r="C283" s="144" t="s">
        <v>19</v>
      </c>
      <c r="D283" s="144" t="s">
        <v>20</v>
      </c>
      <c r="E283" s="145" t="s">
        <v>307</v>
      </c>
      <c r="F283" s="15">
        <v>52191</v>
      </c>
      <c r="G283" s="16">
        <v>1.0609999999999999</v>
      </c>
      <c r="H283" s="17">
        <v>3467</v>
      </c>
      <c r="I283" s="16">
        <v>1.2430000000000001</v>
      </c>
      <c r="J283" s="17">
        <v>12654</v>
      </c>
      <c r="K283" s="16">
        <v>1.5669999999999999</v>
      </c>
      <c r="L283" s="18">
        <v>15.05</v>
      </c>
      <c r="M283" s="16">
        <v>-8.1000000000000003E-2</v>
      </c>
      <c r="N283" s="18">
        <v>4.12</v>
      </c>
      <c r="O283" s="16">
        <v>-0.19700000000000001</v>
      </c>
      <c r="P283" s="15">
        <v>142538</v>
      </c>
      <c r="Q283" s="16">
        <v>1.097</v>
      </c>
      <c r="R283" s="17">
        <v>9528</v>
      </c>
      <c r="S283" s="16">
        <v>1.2310000000000001</v>
      </c>
      <c r="T283" s="17">
        <v>34790</v>
      </c>
      <c r="U283" s="16">
        <v>1.5549999999999999</v>
      </c>
      <c r="V283" s="18">
        <v>14.96</v>
      </c>
      <c r="W283" s="16">
        <v>-0.06</v>
      </c>
      <c r="X283" s="18">
        <v>4.0999999999999996</v>
      </c>
      <c r="Y283" s="16">
        <v>-0.17899999999999999</v>
      </c>
      <c r="Z283" s="15">
        <v>255201</v>
      </c>
      <c r="AA283" s="16">
        <v>0.755</v>
      </c>
      <c r="AB283" s="17">
        <v>17170</v>
      </c>
      <c r="AC283" s="16">
        <v>0.73599999999999999</v>
      </c>
      <c r="AD283" s="17">
        <v>62969</v>
      </c>
      <c r="AE283" s="16">
        <v>1.1379999999999999</v>
      </c>
      <c r="AF283" s="18">
        <v>14.86</v>
      </c>
      <c r="AG283" s="16">
        <v>1.0999999999999999E-2</v>
      </c>
      <c r="AH283" s="18">
        <v>4.05</v>
      </c>
      <c r="AI283" s="16">
        <v>-0.17899999999999999</v>
      </c>
      <c r="AJ283" s="15">
        <v>476883</v>
      </c>
      <c r="AK283" s="16">
        <v>0.29899999999999999</v>
      </c>
      <c r="AL283" s="17">
        <v>31093</v>
      </c>
      <c r="AM283" s="16">
        <v>0.20499999999999999</v>
      </c>
      <c r="AN283" s="17">
        <v>114763</v>
      </c>
      <c r="AO283" s="16">
        <v>0.53500000000000003</v>
      </c>
      <c r="AP283" s="18">
        <v>15.34</v>
      </c>
      <c r="AQ283" s="16">
        <v>7.8E-2</v>
      </c>
      <c r="AR283" s="18">
        <v>4.16</v>
      </c>
      <c r="AS283" s="16">
        <v>-0.153</v>
      </c>
      <c r="AT283" s="22">
        <v>-0.153</v>
      </c>
    </row>
    <row r="284" spans="3:46" x14ac:dyDescent="0.2">
      <c r="C284" s="144" t="s">
        <v>19</v>
      </c>
      <c r="D284" s="144" t="s">
        <v>20</v>
      </c>
      <c r="E284" s="145" t="s">
        <v>308</v>
      </c>
      <c r="F284" s="15">
        <v>31135</v>
      </c>
      <c r="G284" s="16">
        <v>-1.4999999999999999E-2</v>
      </c>
      <c r="H284" s="17">
        <v>2339</v>
      </c>
      <c r="I284" s="16">
        <v>-8.6999999999999994E-2</v>
      </c>
      <c r="J284" s="17">
        <v>8812</v>
      </c>
      <c r="K284" s="16">
        <v>-5.8000000000000003E-2</v>
      </c>
      <c r="L284" s="18">
        <v>13.31</v>
      </c>
      <c r="M284" s="16">
        <v>7.9000000000000001E-2</v>
      </c>
      <c r="N284" s="18">
        <v>3.53</v>
      </c>
      <c r="O284" s="16">
        <v>4.5999999999999999E-2</v>
      </c>
      <c r="P284" s="15">
        <v>92884</v>
      </c>
      <c r="Q284" s="16">
        <v>2.1000000000000001E-2</v>
      </c>
      <c r="R284" s="17">
        <v>7071</v>
      </c>
      <c r="S284" s="16">
        <v>-6.7000000000000004E-2</v>
      </c>
      <c r="T284" s="17">
        <v>26471</v>
      </c>
      <c r="U284" s="16">
        <v>-4.4999999999999998E-2</v>
      </c>
      <c r="V284" s="18">
        <v>13.14</v>
      </c>
      <c r="W284" s="16">
        <v>9.4E-2</v>
      </c>
      <c r="X284" s="18">
        <v>3.51</v>
      </c>
      <c r="Y284" s="16">
        <v>6.8000000000000005E-2</v>
      </c>
      <c r="Z284" s="15">
        <v>171898</v>
      </c>
      <c r="AA284" s="16">
        <v>6.2E-2</v>
      </c>
      <c r="AB284" s="17">
        <v>13104</v>
      </c>
      <c r="AC284" s="16">
        <v>5.0000000000000001E-3</v>
      </c>
      <c r="AD284" s="17">
        <v>49100</v>
      </c>
      <c r="AE284" s="16">
        <v>2.5999999999999999E-2</v>
      </c>
      <c r="AF284" s="18">
        <v>13.12</v>
      </c>
      <c r="AG284" s="16">
        <v>5.6000000000000001E-2</v>
      </c>
      <c r="AH284" s="18">
        <v>3.5</v>
      </c>
      <c r="AI284" s="16">
        <v>3.5999999999999997E-2</v>
      </c>
      <c r="AJ284" s="15">
        <v>392735</v>
      </c>
      <c r="AK284" s="16">
        <v>0.11700000000000001</v>
      </c>
      <c r="AL284" s="17">
        <v>29999</v>
      </c>
      <c r="AM284" s="16">
        <v>8.6999999999999994E-2</v>
      </c>
      <c r="AN284" s="17">
        <v>112891</v>
      </c>
      <c r="AO284" s="16">
        <v>0.106</v>
      </c>
      <c r="AP284" s="18">
        <v>13.09</v>
      </c>
      <c r="AQ284" s="16">
        <v>2.8000000000000001E-2</v>
      </c>
      <c r="AR284" s="18">
        <v>3.48</v>
      </c>
      <c r="AS284" s="16">
        <v>0.01</v>
      </c>
      <c r="AT284" s="22">
        <v>0.01</v>
      </c>
    </row>
    <row r="285" spans="3:46" x14ac:dyDescent="0.2">
      <c r="C285" s="144" t="s">
        <v>19</v>
      </c>
      <c r="D285" s="144" t="s">
        <v>20</v>
      </c>
      <c r="E285" s="145" t="s">
        <v>309</v>
      </c>
      <c r="F285" s="15">
        <v>27053</v>
      </c>
      <c r="G285" s="16">
        <v>-6.6000000000000003E-2</v>
      </c>
      <c r="H285" s="17">
        <v>2343</v>
      </c>
      <c r="I285" s="16">
        <v>-0.129</v>
      </c>
      <c r="J285" s="17">
        <v>8247</v>
      </c>
      <c r="K285" s="16">
        <v>-0.14099999999999999</v>
      </c>
      <c r="L285" s="18">
        <v>11.55</v>
      </c>
      <c r="M285" s="16">
        <v>7.1999999999999995E-2</v>
      </c>
      <c r="N285" s="18">
        <v>3.28</v>
      </c>
      <c r="O285" s="16">
        <v>8.6999999999999994E-2</v>
      </c>
      <c r="P285" s="15">
        <v>83662</v>
      </c>
      <c r="Q285" s="16">
        <v>5.7000000000000002E-2</v>
      </c>
      <c r="R285" s="17">
        <v>7208</v>
      </c>
      <c r="S285" s="16">
        <v>-5.8000000000000003E-2</v>
      </c>
      <c r="T285" s="17">
        <v>25740</v>
      </c>
      <c r="U285" s="16">
        <v>-5.1999999999999998E-2</v>
      </c>
      <c r="V285" s="18">
        <v>11.61</v>
      </c>
      <c r="W285" s="16">
        <v>0.121</v>
      </c>
      <c r="X285" s="18">
        <v>3.25</v>
      </c>
      <c r="Y285" s="16">
        <v>0.115</v>
      </c>
      <c r="Z285" s="15">
        <v>157636</v>
      </c>
      <c r="AA285" s="16">
        <v>9.0999999999999998E-2</v>
      </c>
      <c r="AB285" s="17">
        <v>13611</v>
      </c>
      <c r="AC285" s="16">
        <v>2E-3</v>
      </c>
      <c r="AD285" s="17">
        <v>48687</v>
      </c>
      <c r="AE285" s="16">
        <v>1.4E-2</v>
      </c>
      <c r="AF285" s="18">
        <v>11.58</v>
      </c>
      <c r="AG285" s="16">
        <v>8.7999999999999995E-2</v>
      </c>
      <c r="AH285" s="18">
        <v>3.24</v>
      </c>
      <c r="AI285" s="16">
        <v>7.4999999999999997E-2</v>
      </c>
      <c r="AJ285" s="15">
        <v>352998</v>
      </c>
      <c r="AK285" s="16">
        <v>9.2999999999999999E-2</v>
      </c>
      <c r="AL285" s="17">
        <v>30387</v>
      </c>
      <c r="AM285" s="16">
        <v>3.3000000000000002E-2</v>
      </c>
      <c r="AN285" s="17">
        <v>109255</v>
      </c>
      <c r="AO285" s="16">
        <v>4.9000000000000002E-2</v>
      </c>
      <c r="AP285" s="18">
        <v>11.62</v>
      </c>
      <c r="AQ285" s="16">
        <v>5.8000000000000003E-2</v>
      </c>
      <c r="AR285" s="18">
        <v>3.23</v>
      </c>
      <c r="AS285" s="16">
        <v>4.2000000000000003E-2</v>
      </c>
      <c r="AT285" s="22">
        <v>4.2000000000000003E-2</v>
      </c>
    </row>
    <row r="286" spans="3:46" x14ac:dyDescent="0.2">
      <c r="C286" s="144" t="s">
        <v>19</v>
      </c>
      <c r="D286" s="144" t="s">
        <v>20</v>
      </c>
      <c r="E286" s="145" t="s">
        <v>310</v>
      </c>
      <c r="F286" s="15">
        <v>21239</v>
      </c>
      <c r="G286" s="16">
        <v>-0.20100000000000001</v>
      </c>
      <c r="H286" s="17">
        <v>1959</v>
      </c>
      <c r="I286" s="16">
        <v>-0.33600000000000002</v>
      </c>
      <c r="J286" s="17">
        <v>6558</v>
      </c>
      <c r="K286" s="16">
        <v>-0.34799999999999998</v>
      </c>
      <c r="L286" s="18">
        <v>10.84</v>
      </c>
      <c r="M286" s="16">
        <v>0.20399999999999999</v>
      </c>
      <c r="N286" s="18">
        <v>3.24</v>
      </c>
      <c r="O286" s="16">
        <v>0.22600000000000001</v>
      </c>
      <c r="P286" s="15">
        <v>67309</v>
      </c>
      <c r="Q286" s="16">
        <v>-5.8999999999999997E-2</v>
      </c>
      <c r="R286" s="17">
        <v>6259</v>
      </c>
      <c r="S286" s="16">
        <v>-0.254</v>
      </c>
      <c r="T286" s="17">
        <v>21100</v>
      </c>
      <c r="U286" s="16">
        <v>-0.24299999999999999</v>
      </c>
      <c r="V286" s="18">
        <v>10.75</v>
      </c>
      <c r="W286" s="16">
        <v>0.26</v>
      </c>
      <c r="X286" s="18">
        <v>3.19</v>
      </c>
      <c r="Y286" s="16">
        <v>0.24299999999999999</v>
      </c>
      <c r="Z286" s="15">
        <v>127875</v>
      </c>
      <c r="AA286" s="16">
        <v>1.4999999999999999E-2</v>
      </c>
      <c r="AB286" s="17">
        <v>11858</v>
      </c>
      <c r="AC286" s="16">
        <v>-0.157</v>
      </c>
      <c r="AD286" s="17">
        <v>39932</v>
      </c>
      <c r="AE286" s="16">
        <v>-0.13900000000000001</v>
      </c>
      <c r="AF286" s="18">
        <v>10.78</v>
      </c>
      <c r="AG286" s="16">
        <v>0.20399999999999999</v>
      </c>
      <c r="AH286" s="18">
        <v>3.2</v>
      </c>
      <c r="AI286" s="16">
        <v>0.17799999999999999</v>
      </c>
      <c r="AJ286" s="15">
        <v>299831</v>
      </c>
      <c r="AK286" s="16">
        <v>0.112</v>
      </c>
      <c r="AL286" s="17">
        <v>28369</v>
      </c>
      <c r="AM286" s="16">
        <v>7.0000000000000001E-3</v>
      </c>
      <c r="AN286" s="17">
        <v>95096</v>
      </c>
      <c r="AO286" s="16">
        <v>1.7000000000000001E-2</v>
      </c>
      <c r="AP286" s="18">
        <v>10.57</v>
      </c>
      <c r="AQ286" s="16">
        <v>0.105</v>
      </c>
      <c r="AR286" s="18">
        <v>3.15</v>
      </c>
      <c r="AS286" s="16">
        <v>9.4E-2</v>
      </c>
      <c r="AT286" s="22">
        <v>9.4E-2</v>
      </c>
    </row>
    <row r="287" spans="3:46" x14ac:dyDescent="0.2">
      <c r="C287" s="144" t="s">
        <v>19</v>
      </c>
      <c r="D287" s="144" t="s">
        <v>20</v>
      </c>
      <c r="E287" s="145" t="s">
        <v>311</v>
      </c>
      <c r="F287" s="15">
        <v>20077</v>
      </c>
      <c r="G287" s="16">
        <v>0.47899999999999998</v>
      </c>
      <c r="H287" s="17">
        <v>1328</v>
      </c>
      <c r="I287" s="16">
        <v>0.57999999999999996</v>
      </c>
      <c r="J287" s="17">
        <v>4983</v>
      </c>
      <c r="K287" s="16">
        <v>0.42299999999999999</v>
      </c>
      <c r="L287" s="18">
        <v>15.12</v>
      </c>
      <c r="M287" s="16">
        <v>-6.4000000000000001E-2</v>
      </c>
      <c r="N287" s="18">
        <v>4.03</v>
      </c>
      <c r="O287" s="16">
        <v>0.04</v>
      </c>
      <c r="P287" s="15">
        <v>60796</v>
      </c>
      <c r="Q287" s="16">
        <v>0.52400000000000002</v>
      </c>
      <c r="R287" s="17">
        <v>4070</v>
      </c>
      <c r="S287" s="16">
        <v>0.63300000000000001</v>
      </c>
      <c r="T287" s="17">
        <v>14909</v>
      </c>
      <c r="U287" s="16">
        <v>0.44500000000000001</v>
      </c>
      <c r="V287" s="18">
        <v>14.94</v>
      </c>
      <c r="W287" s="16">
        <v>-6.7000000000000004E-2</v>
      </c>
      <c r="X287" s="18">
        <v>4.08</v>
      </c>
      <c r="Y287" s="16">
        <v>5.3999999999999999E-2</v>
      </c>
      <c r="Z287" s="15">
        <v>114244</v>
      </c>
      <c r="AA287" s="16">
        <v>0.46600000000000003</v>
      </c>
      <c r="AB287" s="17">
        <v>8162</v>
      </c>
      <c r="AC287" s="16">
        <v>0.64100000000000001</v>
      </c>
      <c r="AD287" s="17">
        <v>28783</v>
      </c>
      <c r="AE287" s="16">
        <v>0.40300000000000002</v>
      </c>
      <c r="AF287" s="18">
        <v>14</v>
      </c>
      <c r="AG287" s="16">
        <v>-0.107</v>
      </c>
      <c r="AH287" s="18">
        <v>3.97</v>
      </c>
      <c r="AI287" s="16">
        <v>4.4999999999999998E-2</v>
      </c>
      <c r="AJ287" s="15">
        <v>227526</v>
      </c>
      <c r="AK287" s="16">
        <v>0.16900000000000001</v>
      </c>
      <c r="AL287" s="17">
        <v>16665</v>
      </c>
      <c r="AM287" s="16">
        <v>0.27200000000000002</v>
      </c>
      <c r="AN287" s="17">
        <v>57959</v>
      </c>
      <c r="AO287" s="16">
        <v>6.9000000000000006E-2</v>
      </c>
      <c r="AP287" s="18">
        <v>13.65</v>
      </c>
      <c r="AQ287" s="16">
        <v>-8.1000000000000003E-2</v>
      </c>
      <c r="AR287" s="18">
        <v>3.93</v>
      </c>
      <c r="AS287" s="16">
        <v>9.2999999999999999E-2</v>
      </c>
      <c r="AT287" s="22">
        <v>9.2999999999999999E-2</v>
      </c>
    </row>
    <row r="288" spans="3:46" x14ac:dyDescent="0.2">
      <c r="C288" s="144" t="s">
        <v>19</v>
      </c>
      <c r="D288" s="144" t="s">
        <v>20</v>
      </c>
      <c r="E288" s="145" t="s">
        <v>312</v>
      </c>
      <c r="F288" s="15">
        <v>9663</v>
      </c>
      <c r="G288" s="16">
        <v>0.64500000000000002</v>
      </c>
      <c r="H288" s="17">
        <v>505</v>
      </c>
      <c r="I288" s="16">
        <v>0.68600000000000005</v>
      </c>
      <c r="J288" s="17">
        <v>1981</v>
      </c>
      <c r="K288" s="16">
        <v>0.71199999999999997</v>
      </c>
      <c r="L288" s="18">
        <v>19.13</v>
      </c>
      <c r="M288" s="16">
        <v>-2.4E-2</v>
      </c>
      <c r="N288" s="18">
        <v>4.88</v>
      </c>
      <c r="O288" s="16">
        <v>-3.9E-2</v>
      </c>
      <c r="P288" s="15">
        <v>27625</v>
      </c>
      <c r="Q288" s="16">
        <v>0.66700000000000004</v>
      </c>
      <c r="R288" s="17">
        <v>1454</v>
      </c>
      <c r="S288" s="16">
        <v>0.622</v>
      </c>
      <c r="T288" s="17">
        <v>5572</v>
      </c>
      <c r="U288" s="16">
        <v>0.64800000000000002</v>
      </c>
      <c r="V288" s="18">
        <v>19</v>
      </c>
      <c r="W288" s="16">
        <v>2.8000000000000001E-2</v>
      </c>
      <c r="X288" s="18">
        <v>4.96</v>
      </c>
      <c r="Y288" s="16">
        <v>1.0999999999999999E-2</v>
      </c>
      <c r="Z288" s="15">
        <v>49117</v>
      </c>
      <c r="AA288" s="16">
        <v>0.64500000000000002</v>
      </c>
      <c r="AB288" s="17">
        <v>2609</v>
      </c>
      <c r="AC288" s="16">
        <v>0.58799999999999997</v>
      </c>
      <c r="AD288" s="17">
        <v>10036</v>
      </c>
      <c r="AE288" s="16">
        <v>0.60399999999999998</v>
      </c>
      <c r="AF288" s="18">
        <v>18.829999999999998</v>
      </c>
      <c r="AG288" s="16">
        <v>3.5999999999999997E-2</v>
      </c>
      <c r="AH288" s="18">
        <v>4.8899999999999997</v>
      </c>
      <c r="AI288" s="16">
        <v>2.5000000000000001E-2</v>
      </c>
      <c r="AJ288" s="15">
        <v>97358</v>
      </c>
      <c r="AK288" s="16">
        <v>0.45400000000000001</v>
      </c>
      <c r="AL288" s="17">
        <v>5275</v>
      </c>
      <c r="AM288" s="16">
        <v>0.48499999999999999</v>
      </c>
      <c r="AN288" s="17">
        <v>20173</v>
      </c>
      <c r="AO288" s="16">
        <v>0.40799999999999997</v>
      </c>
      <c r="AP288" s="18">
        <v>18.46</v>
      </c>
      <c r="AQ288" s="16">
        <v>-2.1000000000000001E-2</v>
      </c>
      <c r="AR288" s="18">
        <v>4.83</v>
      </c>
      <c r="AS288" s="16">
        <v>3.3000000000000002E-2</v>
      </c>
      <c r="AT288" s="22">
        <v>3.3000000000000002E-2</v>
      </c>
    </row>
    <row r="289" spans="3:46" x14ac:dyDescent="0.2">
      <c r="C289" s="144" t="s">
        <v>19</v>
      </c>
      <c r="D289" s="144" t="s">
        <v>20</v>
      </c>
      <c r="E289" s="145" t="s">
        <v>313</v>
      </c>
      <c r="F289" s="15">
        <v>19571</v>
      </c>
      <c r="G289" s="16">
        <v>3.4000000000000002E-2</v>
      </c>
      <c r="H289" s="17">
        <v>1397</v>
      </c>
      <c r="I289" s="16">
        <v>-4.2000000000000003E-2</v>
      </c>
      <c r="J289" s="17">
        <v>5074</v>
      </c>
      <c r="K289" s="16">
        <v>-1.2E-2</v>
      </c>
      <c r="L289" s="18">
        <v>14.01</v>
      </c>
      <c r="M289" s="16">
        <v>0.08</v>
      </c>
      <c r="N289" s="18">
        <v>3.86</v>
      </c>
      <c r="O289" s="16">
        <v>4.7E-2</v>
      </c>
      <c r="P289" s="15">
        <v>61189</v>
      </c>
      <c r="Q289" s="16">
        <v>0.16300000000000001</v>
      </c>
      <c r="R289" s="17">
        <v>4350</v>
      </c>
      <c r="S289" s="16">
        <v>4.2999999999999997E-2</v>
      </c>
      <c r="T289" s="17">
        <v>15426</v>
      </c>
      <c r="U289" s="16">
        <v>7.0999999999999994E-2</v>
      </c>
      <c r="V289" s="18">
        <v>14.07</v>
      </c>
      <c r="W289" s="16">
        <v>0.115</v>
      </c>
      <c r="X289" s="18">
        <v>3.97</v>
      </c>
      <c r="Y289" s="16">
        <v>8.5999999999999993E-2</v>
      </c>
      <c r="Z289" s="15">
        <v>113524</v>
      </c>
      <c r="AA289" s="16">
        <v>0.111</v>
      </c>
      <c r="AB289" s="17">
        <v>8221</v>
      </c>
      <c r="AC289" s="16">
        <v>3.5999999999999997E-2</v>
      </c>
      <c r="AD289" s="17">
        <v>29295</v>
      </c>
      <c r="AE289" s="16">
        <v>7.9000000000000001E-2</v>
      </c>
      <c r="AF289" s="18">
        <v>13.81</v>
      </c>
      <c r="AG289" s="16">
        <v>7.1999999999999995E-2</v>
      </c>
      <c r="AH289" s="18">
        <v>3.88</v>
      </c>
      <c r="AI289" s="16">
        <v>0.03</v>
      </c>
      <c r="AJ289" s="15">
        <v>250409</v>
      </c>
      <c r="AK289" s="16">
        <v>0.108</v>
      </c>
      <c r="AL289" s="17">
        <v>18163</v>
      </c>
      <c r="AM289" s="16">
        <v>3.3000000000000002E-2</v>
      </c>
      <c r="AN289" s="17">
        <v>64983</v>
      </c>
      <c r="AO289" s="16">
        <v>7.5999999999999998E-2</v>
      </c>
      <c r="AP289" s="18">
        <v>13.79</v>
      </c>
      <c r="AQ289" s="16">
        <v>7.2999999999999995E-2</v>
      </c>
      <c r="AR289" s="18">
        <v>3.85</v>
      </c>
      <c r="AS289" s="16">
        <v>0.03</v>
      </c>
      <c r="AT289" s="22">
        <v>0.03</v>
      </c>
    </row>
    <row r="290" spans="3:46" x14ac:dyDescent="0.2">
      <c r="C290" s="144" t="s">
        <v>19</v>
      </c>
      <c r="D290" s="144" t="s">
        <v>20</v>
      </c>
      <c r="E290" s="145" t="s">
        <v>314</v>
      </c>
      <c r="F290" s="15">
        <v>66122</v>
      </c>
      <c r="G290" s="16">
        <v>0.51300000000000001</v>
      </c>
      <c r="H290" s="17">
        <v>3641</v>
      </c>
      <c r="I290" s="16">
        <v>0.48899999999999999</v>
      </c>
      <c r="J290" s="17">
        <v>14173</v>
      </c>
      <c r="K290" s="16">
        <v>0.436</v>
      </c>
      <c r="L290" s="18">
        <v>18.16</v>
      </c>
      <c r="M290" s="16">
        <v>1.6E-2</v>
      </c>
      <c r="N290" s="18">
        <v>4.67</v>
      </c>
      <c r="O290" s="16">
        <v>5.2999999999999999E-2</v>
      </c>
      <c r="P290" s="15">
        <v>186547</v>
      </c>
      <c r="Q290" s="16">
        <v>0.48299999999999998</v>
      </c>
      <c r="R290" s="17">
        <v>10685</v>
      </c>
      <c r="S290" s="16">
        <v>0.48299999999999998</v>
      </c>
      <c r="T290" s="17">
        <v>41431</v>
      </c>
      <c r="U290" s="16">
        <v>0.41199999999999998</v>
      </c>
      <c r="V290" s="18">
        <v>17.46</v>
      </c>
      <c r="W290" s="16">
        <v>0</v>
      </c>
      <c r="X290" s="18">
        <v>4.5</v>
      </c>
      <c r="Y290" s="16">
        <v>0.05</v>
      </c>
      <c r="Z290" s="15">
        <v>333015</v>
      </c>
      <c r="AA290" s="16">
        <v>0.41</v>
      </c>
      <c r="AB290" s="17">
        <v>19338</v>
      </c>
      <c r="AC290" s="16">
        <v>0.39700000000000002</v>
      </c>
      <c r="AD290" s="17">
        <v>76072</v>
      </c>
      <c r="AE290" s="16">
        <v>0.34100000000000003</v>
      </c>
      <c r="AF290" s="18">
        <v>17.22</v>
      </c>
      <c r="AG290" s="16">
        <v>8.9999999999999993E-3</v>
      </c>
      <c r="AH290" s="18">
        <v>4.38</v>
      </c>
      <c r="AI290" s="16">
        <v>5.0999999999999997E-2</v>
      </c>
      <c r="AJ290" s="15">
        <v>664684</v>
      </c>
      <c r="AK290" s="16">
        <v>0.245</v>
      </c>
      <c r="AL290" s="17">
        <v>39155</v>
      </c>
      <c r="AM290" s="16">
        <v>0.20399999999999999</v>
      </c>
      <c r="AN290" s="17">
        <v>156440</v>
      </c>
      <c r="AO290" s="16">
        <v>0.16200000000000001</v>
      </c>
      <c r="AP290" s="18">
        <v>16.98</v>
      </c>
      <c r="AQ290" s="16">
        <v>3.4000000000000002E-2</v>
      </c>
      <c r="AR290" s="18">
        <v>4.25</v>
      </c>
      <c r="AS290" s="16">
        <v>7.1999999999999995E-2</v>
      </c>
      <c r="AT290" s="22">
        <v>7.1999999999999995E-2</v>
      </c>
    </row>
    <row r="291" spans="3:46" x14ac:dyDescent="0.2">
      <c r="C291" s="144" t="s">
        <v>19</v>
      </c>
      <c r="D291" s="144" t="s">
        <v>20</v>
      </c>
      <c r="E291" s="145" t="s">
        <v>315</v>
      </c>
      <c r="F291" s="15">
        <v>77389</v>
      </c>
      <c r="G291" s="16">
        <v>0.95499999999999996</v>
      </c>
      <c r="H291" s="17">
        <v>4984</v>
      </c>
      <c r="I291" s="16">
        <v>0.66700000000000004</v>
      </c>
      <c r="J291" s="17">
        <v>17154</v>
      </c>
      <c r="K291" s="16">
        <v>0.89900000000000002</v>
      </c>
      <c r="L291" s="18">
        <v>15.53</v>
      </c>
      <c r="M291" s="16">
        <v>0.17199999999999999</v>
      </c>
      <c r="N291" s="18">
        <v>4.51</v>
      </c>
      <c r="O291" s="16">
        <v>0.03</v>
      </c>
      <c r="P291" s="15">
        <v>203630</v>
      </c>
      <c r="Q291" s="16">
        <v>0.98699999999999999</v>
      </c>
      <c r="R291" s="17">
        <v>13235</v>
      </c>
      <c r="S291" s="16">
        <v>0.71699999999999997</v>
      </c>
      <c r="T291" s="17">
        <v>45665</v>
      </c>
      <c r="U291" s="16">
        <v>0.97299999999999998</v>
      </c>
      <c r="V291" s="18">
        <v>15.39</v>
      </c>
      <c r="W291" s="16">
        <v>0.157</v>
      </c>
      <c r="X291" s="18">
        <v>4.46</v>
      </c>
      <c r="Y291" s="16">
        <v>7.0000000000000001E-3</v>
      </c>
      <c r="Z291" s="15">
        <v>349639</v>
      </c>
      <c r="AA291" s="16">
        <v>0.74</v>
      </c>
      <c r="AB291" s="17">
        <v>22817</v>
      </c>
      <c r="AC291" s="16">
        <v>0.49</v>
      </c>
      <c r="AD291" s="17">
        <v>78948</v>
      </c>
      <c r="AE291" s="16">
        <v>0.73099999999999998</v>
      </c>
      <c r="AF291" s="18">
        <v>15.32</v>
      </c>
      <c r="AG291" s="16">
        <v>0.16700000000000001</v>
      </c>
      <c r="AH291" s="18">
        <v>4.43</v>
      </c>
      <c r="AI291" s="16">
        <v>5.0000000000000001E-3</v>
      </c>
      <c r="AJ291" s="15">
        <v>664388</v>
      </c>
      <c r="AK291" s="16">
        <v>0.40100000000000002</v>
      </c>
      <c r="AL291" s="17">
        <v>44584</v>
      </c>
      <c r="AM291" s="16">
        <v>0.21199999999999999</v>
      </c>
      <c r="AN291" s="17">
        <v>149544</v>
      </c>
      <c r="AO291" s="16">
        <v>0.36199999999999999</v>
      </c>
      <c r="AP291" s="18">
        <v>14.9</v>
      </c>
      <c r="AQ291" s="16">
        <v>0.156</v>
      </c>
      <c r="AR291" s="18">
        <v>4.4400000000000004</v>
      </c>
      <c r="AS291" s="16">
        <v>2.9000000000000001E-2</v>
      </c>
      <c r="AT291" s="22">
        <v>2.9000000000000001E-2</v>
      </c>
    </row>
    <row r="292" spans="3:46" x14ac:dyDescent="0.2">
      <c r="C292" s="144" t="s">
        <v>19</v>
      </c>
      <c r="D292" s="144" t="s">
        <v>20</v>
      </c>
      <c r="E292" s="145" t="s">
        <v>316</v>
      </c>
      <c r="F292" s="15">
        <v>36443</v>
      </c>
      <c r="G292" s="16">
        <v>0.16300000000000001</v>
      </c>
      <c r="H292" s="17">
        <v>2550</v>
      </c>
      <c r="I292" s="16">
        <v>-0.04</v>
      </c>
      <c r="J292" s="17">
        <v>10363</v>
      </c>
      <c r="K292" s="16">
        <v>8.1000000000000003E-2</v>
      </c>
      <c r="L292" s="18">
        <v>14.29</v>
      </c>
      <c r="M292" s="16">
        <v>0.21099999999999999</v>
      </c>
      <c r="N292" s="18">
        <v>3.52</v>
      </c>
      <c r="O292" s="16">
        <v>7.5999999999999998E-2</v>
      </c>
      <c r="P292" s="15">
        <v>109928</v>
      </c>
      <c r="Q292" s="16">
        <v>0.124</v>
      </c>
      <c r="R292" s="17">
        <v>7501</v>
      </c>
      <c r="S292" s="16">
        <v>-0.105</v>
      </c>
      <c r="T292" s="17">
        <v>30535</v>
      </c>
      <c r="U292" s="16">
        <v>1.6E-2</v>
      </c>
      <c r="V292" s="18">
        <v>14.66</v>
      </c>
      <c r="W292" s="16">
        <v>0.25600000000000001</v>
      </c>
      <c r="X292" s="18">
        <v>3.6</v>
      </c>
      <c r="Y292" s="16">
        <v>0.107</v>
      </c>
      <c r="Z292" s="15">
        <v>212594</v>
      </c>
      <c r="AA292" s="16">
        <v>0.19</v>
      </c>
      <c r="AB292" s="17">
        <v>14489</v>
      </c>
      <c r="AC292" s="16">
        <v>-5.0999999999999997E-2</v>
      </c>
      <c r="AD292" s="17">
        <v>58739</v>
      </c>
      <c r="AE292" s="16">
        <v>7.5999999999999998E-2</v>
      </c>
      <c r="AF292" s="18">
        <v>14.67</v>
      </c>
      <c r="AG292" s="16">
        <v>0.253</v>
      </c>
      <c r="AH292" s="18">
        <v>3.62</v>
      </c>
      <c r="AI292" s="16">
        <v>0.106</v>
      </c>
      <c r="AJ292" s="15">
        <v>480201</v>
      </c>
      <c r="AK292" s="16">
        <v>0.245</v>
      </c>
      <c r="AL292" s="17">
        <v>34758</v>
      </c>
      <c r="AM292" s="16">
        <v>0.109</v>
      </c>
      <c r="AN292" s="17">
        <v>137688</v>
      </c>
      <c r="AO292" s="16">
        <v>0.16800000000000001</v>
      </c>
      <c r="AP292" s="18">
        <v>13.82</v>
      </c>
      <c r="AQ292" s="16">
        <v>0.123</v>
      </c>
      <c r="AR292" s="18">
        <v>3.49</v>
      </c>
      <c r="AS292" s="16">
        <v>6.6000000000000003E-2</v>
      </c>
      <c r="AT292" s="22">
        <v>6.6000000000000003E-2</v>
      </c>
    </row>
    <row r="293" spans="3:46" x14ac:dyDescent="0.2">
      <c r="C293" s="144" t="s">
        <v>19</v>
      </c>
      <c r="D293" s="144" t="s">
        <v>20</v>
      </c>
      <c r="E293" s="145" t="s">
        <v>317</v>
      </c>
      <c r="F293" s="15">
        <v>26898</v>
      </c>
      <c r="G293" s="16">
        <v>-6.3E-2</v>
      </c>
      <c r="H293" s="17">
        <v>2188</v>
      </c>
      <c r="I293" s="16">
        <v>-0.1</v>
      </c>
      <c r="J293" s="17">
        <v>6721</v>
      </c>
      <c r="K293" s="16">
        <v>-0.11</v>
      </c>
      <c r="L293" s="18">
        <v>12.29</v>
      </c>
      <c r="M293" s="16">
        <v>4.2000000000000003E-2</v>
      </c>
      <c r="N293" s="18">
        <v>4</v>
      </c>
      <c r="O293" s="16">
        <v>5.3999999999999999E-2</v>
      </c>
      <c r="P293" s="15">
        <v>81939</v>
      </c>
      <c r="Q293" s="16">
        <v>-6.0999999999999999E-2</v>
      </c>
      <c r="R293" s="17">
        <v>6608</v>
      </c>
      <c r="S293" s="16">
        <v>-0.107</v>
      </c>
      <c r="T293" s="17">
        <v>20251</v>
      </c>
      <c r="U293" s="16">
        <v>-0.121</v>
      </c>
      <c r="V293" s="18">
        <v>12.4</v>
      </c>
      <c r="W293" s="16">
        <v>5.1999999999999998E-2</v>
      </c>
      <c r="X293" s="18">
        <v>4.05</v>
      </c>
      <c r="Y293" s="16">
        <v>6.8000000000000005E-2</v>
      </c>
      <c r="Z293" s="15">
        <v>162633</v>
      </c>
      <c r="AA293" s="16">
        <v>6.6000000000000003E-2</v>
      </c>
      <c r="AB293" s="17">
        <v>12832</v>
      </c>
      <c r="AC293" s="16">
        <v>-4.5999999999999999E-2</v>
      </c>
      <c r="AD293" s="17">
        <v>39146</v>
      </c>
      <c r="AE293" s="16">
        <v>-5.6000000000000001E-2</v>
      </c>
      <c r="AF293" s="18">
        <v>12.67</v>
      </c>
      <c r="AG293" s="16">
        <v>0.11700000000000001</v>
      </c>
      <c r="AH293" s="18">
        <v>4.1500000000000004</v>
      </c>
      <c r="AI293" s="16">
        <v>0.129</v>
      </c>
      <c r="AJ293" s="15">
        <v>382683</v>
      </c>
      <c r="AK293" s="16">
        <v>0.17499999999999999</v>
      </c>
      <c r="AL293" s="17">
        <v>31336</v>
      </c>
      <c r="AM293" s="16">
        <v>4.2000000000000003E-2</v>
      </c>
      <c r="AN293" s="17">
        <v>97120</v>
      </c>
      <c r="AO293" s="16">
        <v>4.9000000000000002E-2</v>
      </c>
      <c r="AP293" s="18">
        <v>12.21</v>
      </c>
      <c r="AQ293" s="16">
        <v>0.127</v>
      </c>
      <c r="AR293" s="18">
        <v>3.94</v>
      </c>
      <c r="AS293" s="16">
        <v>0.12</v>
      </c>
      <c r="AT293" s="22">
        <v>0.12</v>
      </c>
    </row>
    <row r="294" spans="3:46" x14ac:dyDescent="0.2">
      <c r="C294" s="144" t="s">
        <v>19</v>
      </c>
      <c r="D294" s="144" t="s">
        <v>20</v>
      </c>
      <c r="E294" s="145" t="s">
        <v>318</v>
      </c>
      <c r="F294" s="15">
        <v>41063</v>
      </c>
      <c r="G294" s="16">
        <v>4.8000000000000001E-2</v>
      </c>
      <c r="H294" s="17">
        <v>2732</v>
      </c>
      <c r="I294" s="16">
        <v>8.5999999999999993E-2</v>
      </c>
      <c r="J294" s="17">
        <v>11795</v>
      </c>
      <c r="K294" s="16">
        <v>0.09</v>
      </c>
      <c r="L294" s="18">
        <v>15.03</v>
      </c>
      <c r="M294" s="16">
        <v>-3.5000000000000003E-2</v>
      </c>
      <c r="N294" s="18">
        <v>3.48</v>
      </c>
      <c r="O294" s="16">
        <v>-3.9E-2</v>
      </c>
      <c r="P294" s="15">
        <v>123441</v>
      </c>
      <c r="Q294" s="16">
        <v>-6.6000000000000003E-2</v>
      </c>
      <c r="R294" s="17">
        <v>7856</v>
      </c>
      <c r="S294" s="16">
        <v>-8.5999999999999993E-2</v>
      </c>
      <c r="T294" s="17">
        <v>33922</v>
      </c>
      <c r="U294" s="16">
        <v>-7.6999999999999999E-2</v>
      </c>
      <c r="V294" s="18">
        <v>15.71</v>
      </c>
      <c r="W294" s="16">
        <v>2.1999999999999999E-2</v>
      </c>
      <c r="X294" s="18">
        <v>3.64</v>
      </c>
      <c r="Y294" s="16">
        <v>1.2E-2</v>
      </c>
      <c r="Z294" s="15">
        <v>230438</v>
      </c>
      <c r="AA294" s="16">
        <v>-2.4E-2</v>
      </c>
      <c r="AB294" s="17">
        <v>14595</v>
      </c>
      <c r="AC294" s="16">
        <v>-3.7999999999999999E-2</v>
      </c>
      <c r="AD294" s="17">
        <v>62969</v>
      </c>
      <c r="AE294" s="16">
        <v>-2.7E-2</v>
      </c>
      <c r="AF294" s="18">
        <v>15.79</v>
      </c>
      <c r="AG294" s="16">
        <v>1.4E-2</v>
      </c>
      <c r="AH294" s="18">
        <v>3.66</v>
      </c>
      <c r="AI294" s="16">
        <v>3.0000000000000001E-3</v>
      </c>
      <c r="AJ294" s="15">
        <v>518904</v>
      </c>
      <c r="AK294" s="16">
        <v>-4.0000000000000001E-3</v>
      </c>
      <c r="AL294" s="17">
        <v>32587</v>
      </c>
      <c r="AM294" s="16">
        <v>-6.2E-2</v>
      </c>
      <c r="AN294" s="17">
        <v>141406</v>
      </c>
      <c r="AO294" s="16">
        <v>-5.0999999999999997E-2</v>
      </c>
      <c r="AP294" s="18">
        <v>15.92</v>
      </c>
      <c r="AQ294" s="16">
        <v>6.2E-2</v>
      </c>
      <c r="AR294" s="18">
        <v>3.67</v>
      </c>
      <c r="AS294" s="16">
        <v>4.9000000000000002E-2</v>
      </c>
      <c r="AT294" s="22">
        <v>4.9000000000000002E-2</v>
      </c>
    </row>
    <row r="295" spans="3:46" x14ac:dyDescent="0.2">
      <c r="C295" s="144" t="s">
        <v>19</v>
      </c>
      <c r="D295" s="144" t="s">
        <v>20</v>
      </c>
      <c r="E295" s="145" t="s">
        <v>344</v>
      </c>
      <c r="F295" s="15">
        <v>10270</v>
      </c>
      <c r="G295" s="16">
        <v>-0.14799999999999999</v>
      </c>
      <c r="H295" s="17">
        <v>942</v>
      </c>
      <c r="I295" s="16">
        <v>-0.18</v>
      </c>
      <c r="J295" s="17">
        <v>3635</v>
      </c>
      <c r="K295" s="16">
        <v>-0.188</v>
      </c>
      <c r="L295" s="18">
        <v>10.9</v>
      </c>
      <c r="M295" s="16">
        <v>3.9E-2</v>
      </c>
      <c r="N295" s="18">
        <v>2.83</v>
      </c>
      <c r="O295" s="16">
        <v>0.05</v>
      </c>
      <c r="P295" s="15">
        <v>30548</v>
      </c>
      <c r="Q295" s="16">
        <v>6.0999999999999999E-2</v>
      </c>
      <c r="R295" s="17">
        <v>2833</v>
      </c>
      <c r="S295" s="16">
        <v>2.1999999999999999E-2</v>
      </c>
      <c r="T295" s="17">
        <v>10817</v>
      </c>
      <c r="U295" s="16">
        <v>-3.0000000000000001E-3</v>
      </c>
      <c r="V295" s="18">
        <v>10.78</v>
      </c>
      <c r="W295" s="16">
        <v>3.9E-2</v>
      </c>
      <c r="X295" s="18">
        <v>2.82</v>
      </c>
      <c r="Y295" s="16">
        <v>6.4000000000000001E-2</v>
      </c>
      <c r="Z295" s="15">
        <v>56876</v>
      </c>
      <c r="AA295" s="16">
        <v>5.7000000000000002E-2</v>
      </c>
      <c r="AB295" s="17">
        <v>5297</v>
      </c>
      <c r="AC295" s="16">
        <v>8.9999999999999993E-3</v>
      </c>
      <c r="AD295" s="17">
        <v>20328</v>
      </c>
      <c r="AE295" s="16">
        <v>-1.7000000000000001E-2</v>
      </c>
      <c r="AF295" s="18">
        <v>10.74</v>
      </c>
      <c r="AG295" s="16">
        <v>4.8000000000000001E-2</v>
      </c>
      <c r="AH295" s="18">
        <v>2.8</v>
      </c>
      <c r="AI295" s="16">
        <v>7.4999999999999997E-2</v>
      </c>
      <c r="AJ295" s="15">
        <v>135353</v>
      </c>
      <c r="AK295" s="16">
        <v>0.14599999999999999</v>
      </c>
      <c r="AL295" s="17">
        <v>12483</v>
      </c>
      <c r="AM295" s="16">
        <v>9.4E-2</v>
      </c>
      <c r="AN295" s="17">
        <v>48566</v>
      </c>
      <c r="AO295" s="16">
        <v>7.1999999999999995E-2</v>
      </c>
      <c r="AP295" s="18">
        <v>10.84</v>
      </c>
      <c r="AQ295" s="16">
        <v>4.8000000000000001E-2</v>
      </c>
      <c r="AR295" s="18">
        <v>2.79</v>
      </c>
      <c r="AS295" s="16">
        <v>7.0000000000000007E-2</v>
      </c>
      <c r="AT295" s="22">
        <v>7.0000000000000007E-2</v>
      </c>
    </row>
    <row r="296" spans="3:46" x14ac:dyDescent="0.2">
      <c r="C296" s="144" t="s">
        <v>19</v>
      </c>
      <c r="D296" s="144" t="s">
        <v>20</v>
      </c>
      <c r="E296" s="145" t="s">
        <v>345</v>
      </c>
      <c r="F296" s="15">
        <v>15561</v>
      </c>
      <c r="G296" s="16">
        <v>0.42099999999999999</v>
      </c>
      <c r="H296" s="17">
        <v>1226</v>
      </c>
      <c r="I296" s="16">
        <v>0.55600000000000005</v>
      </c>
      <c r="J296" s="17">
        <v>4202</v>
      </c>
      <c r="K296" s="16">
        <v>0.34899999999999998</v>
      </c>
      <c r="L296" s="18">
        <v>12.69</v>
      </c>
      <c r="M296" s="16">
        <v>-8.6999999999999994E-2</v>
      </c>
      <c r="N296" s="18">
        <v>3.7</v>
      </c>
      <c r="O296" s="16">
        <v>5.2999999999999999E-2</v>
      </c>
      <c r="P296" s="15">
        <v>43856</v>
      </c>
      <c r="Q296" s="16">
        <v>0.36299999999999999</v>
      </c>
      <c r="R296" s="17">
        <v>3483</v>
      </c>
      <c r="S296" s="16">
        <v>0.42</v>
      </c>
      <c r="T296" s="17">
        <v>12199</v>
      </c>
      <c r="U296" s="16">
        <v>0.26500000000000001</v>
      </c>
      <c r="V296" s="18">
        <v>12.59</v>
      </c>
      <c r="W296" s="16">
        <v>-0.04</v>
      </c>
      <c r="X296" s="18">
        <v>3.6</v>
      </c>
      <c r="Y296" s="16">
        <v>7.6999999999999999E-2</v>
      </c>
      <c r="Z296" s="15">
        <v>77210</v>
      </c>
      <c r="AA296" s="16">
        <v>0.26700000000000002</v>
      </c>
      <c r="AB296" s="17">
        <v>6306</v>
      </c>
      <c r="AC296" s="16">
        <v>0.32100000000000001</v>
      </c>
      <c r="AD296" s="17">
        <v>22512</v>
      </c>
      <c r="AE296" s="16">
        <v>0.21199999999999999</v>
      </c>
      <c r="AF296" s="18">
        <v>12.24</v>
      </c>
      <c r="AG296" s="16">
        <v>-4.1000000000000002E-2</v>
      </c>
      <c r="AH296" s="18">
        <v>3.43</v>
      </c>
      <c r="AI296" s="16">
        <v>4.5999999999999999E-2</v>
      </c>
      <c r="AJ296" s="15">
        <v>159404</v>
      </c>
      <c r="AK296" s="16">
        <v>0.2</v>
      </c>
      <c r="AL296" s="17">
        <v>12778</v>
      </c>
      <c r="AM296" s="16">
        <v>0.183</v>
      </c>
      <c r="AN296" s="17">
        <v>48746</v>
      </c>
      <c r="AO296" s="16">
        <v>0.17599999999999999</v>
      </c>
      <c r="AP296" s="18">
        <v>12.47</v>
      </c>
      <c r="AQ296" s="16">
        <v>1.4E-2</v>
      </c>
      <c r="AR296" s="18">
        <v>3.27</v>
      </c>
      <c r="AS296" s="16">
        <v>0.02</v>
      </c>
      <c r="AT296" s="22">
        <v>0.02</v>
      </c>
    </row>
    <row r="297" spans="3:46" x14ac:dyDescent="0.2">
      <c r="C297" s="144" t="s">
        <v>19</v>
      </c>
      <c r="D297" s="144" t="s">
        <v>20</v>
      </c>
      <c r="E297" s="145" t="s">
        <v>319</v>
      </c>
      <c r="F297" s="15">
        <v>253908</v>
      </c>
      <c r="G297" s="16">
        <v>0.23499999999999999</v>
      </c>
      <c r="H297" s="17">
        <v>17008</v>
      </c>
      <c r="I297" s="16">
        <v>0.193</v>
      </c>
      <c r="J297" s="17">
        <v>60745</v>
      </c>
      <c r="K297" s="16">
        <v>0.14899999999999999</v>
      </c>
      <c r="L297" s="18">
        <v>14.93</v>
      </c>
      <c r="M297" s="16">
        <v>3.5000000000000003E-2</v>
      </c>
      <c r="N297" s="18">
        <v>4.18</v>
      </c>
      <c r="O297" s="16">
        <v>7.4999999999999997E-2</v>
      </c>
      <c r="P297" s="15">
        <v>748738</v>
      </c>
      <c r="Q297" s="16">
        <v>0.34100000000000003</v>
      </c>
      <c r="R297" s="17">
        <v>50032</v>
      </c>
      <c r="S297" s="16">
        <v>0.30499999999999999</v>
      </c>
      <c r="T297" s="17">
        <v>179105</v>
      </c>
      <c r="U297" s="16">
        <v>0.24399999999999999</v>
      </c>
      <c r="V297" s="18">
        <v>14.97</v>
      </c>
      <c r="W297" s="16">
        <v>2.7E-2</v>
      </c>
      <c r="X297" s="18">
        <v>4.18</v>
      </c>
      <c r="Y297" s="16">
        <v>7.8E-2</v>
      </c>
      <c r="Z297" s="15">
        <v>1376405</v>
      </c>
      <c r="AA297" s="16">
        <v>0.28299999999999997</v>
      </c>
      <c r="AB297" s="17">
        <v>92901</v>
      </c>
      <c r="AC297" s="16">
        <v>0.27</v>
      </c>
      <c r="AD297" s="17">
        <v>334245</v>
      </c>
      <c r="AE297" s="16">
        <v>0.215</v>
      </c>
      <c r="AF297" s="18">
        <v>14.82</v>
      </c>
      <c r="AG297" s="16">
        <v>1.0999999999999999E-2</v>
      </c>
      <c r="AH297" s="18">
        <v>4.12</v>
      </c>
      <c r="AI297" s="16">
        <v>5.6000000000000001E-2</v>
      </c>
      <c r="AJ297" s="15">
        <v>2915005</v>
      </c>
      <c r="AK297" s="16">
        <v>0.184</v>
      </c>
      <c r="AL297" s="17">
        <v>197975</v>
      </c>
      <c r="AM297" s="16">
        <v>0.161</v>
      </c>
      <c r="AN297" s="17">
        <v>719355</v>
      </c>
      <c r="AO297" s="16">
        <v>0.114</v>
      </c>
      <c r="AP297" s="18">
        <v>14.72</v>
      </c>
      <c r="AQ297" s="16">
        <v>0.02</v>
      </c>
      <c r="AR297" s="18">
        <v>4.05</v>
      </c>
      <c r="AS297" s="16">
        <v>6.3E-2</v>
      </c>
      <c r="AT297" s="22">
        <v>6.3E-2</v>
      </c>
    </row>
    <row r="298" spans="3:46" x14ac:dyDescent="0.2">
      <c r="C298" s="144" t="s">
        <v>19</v>
      </c>
      <c r="D298" s="144" t="s">
        <v>20</v>
      </c>
      <c r="E298" s="145" t="s">
        <v>320</v>
      </c>
      <c r="F298" s="15">
        <v>401719</v>
      </c>
      <c r="G298" s="16">
        <v>5.1999999999999998E-2</v>
      </c>
      <c r="H298" s="17">
        <v>32675</v>
      </c>
      <c r="I298" s="16">
        <v>2.1000000000000001E-2</v>
      </c>
      <c r="J298" s="17">
        <v>119482</v>
      </c>
      <c r="K298" s="16">
        <v>7.0000000000000001E-3</v>
      </c>
      <c r="L298" s="18">
        <v>12.29</v>
      </c>
      <c r="M298" s="16">
        <v>3.1E-2</v>
      </c>
      <c r="N298" s="18">
        <v>3.36</v>
      </c>
      <c r="O298" s="16">
        <v>4.4999999999999998E-2</v>
      </c>
      <c r="P298" s="15">
        <v>1183832</v>
      </c>
      <c r="Q298" s="16">
        <v>0.13300000000000001</v>
      </c>
      <c r="R298" s="17">
        <v>96041</v>
      </c>
      <c r="S298" s="16">
        <v>0.08</v>
      </c>
      <c r="T298" s="17">
        <v>349768</v>
      </c>
      <c r="U298" s="16">
        <v>6.7000000000000004E-2</v>
      </c>
      <c r="V298" s="18">
        <v>12.33</v>
      </c>
      <c r="W298" s="16">
        <v>4.8000000000000001E-2</v>
      </c>
      <c r="X298" s="18">
        <v>3.38</v>
      </c>
      <c r="Y298" s="16">
        <v>6.2E-2</v>
      </c>
      <c r="Z298" s="15">
        <v>2317644</v>
      </c>
      <c r="AA298" s="16">
        <v>0.20499999999999999</v>
      </c>
      <c r="AB298" s="17">
        <v>183855</v>
      </c>
      <c r="AC298" s="16">
        <v>0.125</v>
      </c>
      <c r="AD298" s="17">
        <v>661890</v>
      </c>
      <c r="AE298" s="16">
        <v>0.10100000000000001</v>
      </c>
      <c r="AF298" s="18">
        <v>12.61</v>
      </c>
      <c r="AG298" s="16">
        <v>7.0999999999999994E-2</v>
      </c>
      <c r="AH298" s="18">
        <v>3.5</v>
      </c>
      <c r="AI298" s="16">
        <v>9.4E-2</v>
      </c>
      <c r="AJ298" s="15">
        <v>5152618</v>
      </c>
      <c r="AK298" s="16">
        <v>0.217</v>
      </c>
      <c r="AL298" s="17">
        <v>416023</v>
      </c>
      <c r="AM298" s="16">
        <v>0.16200000000000001</v>
      </c>
      <c r="AN298" s="17">
        <v>1516035</v>
      </c>
      <c r="AO298" s="16">
        <v>0.13900000000000001</v>
      </c>
      <c r="AP298" s="18">
        <v>12.39</v>
      </c>
      <c r="AQ298" s="16">
        <v>4.7E-2</v>
      </c>
      <c r="AR298" s="18">
        <v>3.4</v>
      </c>
      <c r="AS298" s="16">
        <v>6.9000000000000006E-2</v>
      </c>
      <c r="AT298" s="22">
        <v>6.9000000000000006E-2</v>
      </c>
    </row>
    <row r="299" spans="3:46" x14ac:dyDescent="0.2">
      <c r="C299" s="144" t="s">
        <v>19</v>
      </c>
      <c r="D299" s="144" t="s">
        <v>20</v>
      </c>
      <c r="E299" s="145" t="s">
        <v>321</v>
      </c>
      <c r="F299" s="15">
        <v>391226</v>
      </c>
      <c r="G299" s="16">
        <v>0.113</v>
      </c>
      <c r="H299" s="17">
        <v>37406</v>
      </c>
      <c r="I299" s="16">
        <v>8.4000000000000005E-2</v>
      </c>
      <c r="J299" s="17">
        <v>110407</v>
      </c>
      <c r="K299" s="16">
        <v>-1.7000000000000001E-2</v>
      </c>
      <c r="L299" s="17">
        <v>10.46</v>
      </c>
      <c r="M299" s="16">
        <v>2.7E-2</v>
      </c>
      <c r="N299" s="18">
        <v>3.54</v>
      </c>
      <c r="O299" s="16">
        <v>0.13200000000000001</v>
      </c>
      <c r="P299" s="15">
        <v>1194474</v>
      </c>
      <c r="Q299" s="16">
        <v>0.16</v>
      </c>
      <c r="R299" s="17">
        <v>120027</v>
      </c>
      <c r="S299" s="16">
        <v>0.16500000000000001</v>
      </c>
      <c r="T299" s="17">
        <v>343935</v>
      </c>
      <c r="U299" s="16">
        <v>0.03</v>
      </c>
      <c r="V299" s="17">
        <v>9.9499999999999993</v>
      </c>
      <c r="W299" s="16">
        <v>-4.0000000000000001E-3</v>
      </c>
      <c r="X299" s="18">
        <v>3.47</v>
      </c>
      <c r="Y299" s="16">
        <v>0.127</v>
      </c>
      <c r="Z299" s="15">
        <v>2269061</v>
      </c>
      <c r="AA299" s="16">
        <v>0.19</v>
      </c>
      <c r="AB299" s="17">
        <v>220831</v>
      </c>
      <c r="AC299" s="16">
        <v>0.18099999999999999</v>
      </c>
      <c r="AD299" s="17">
        <v>642485</v>
      </c>
      <c r="AE299" s="16">
        <v>6.4000000000000001E-2</v>
      </c>
      <c r="AF299" s="17">
        <v>10.28</v>
      </c>
      <c r="AG299" s="16">
        <v>7.0000000000000001E-3</v>
      </c>
      <c r="AH299" s="18">
        <v>3.53</v>
      </c>
      <c r="AI299" s="16">
        <v>0.11899999999999999</v>
      </c>
      <c r="AJ299" s="15">
        <v>5080680</v>
      </c>
      <c r="AK299" s="16">
        <v>0.23400000000000001</v>
      </c>
      <c r="AL299" s="17">
        <v>495700</v>
      </c>
      <c r="AM299" s="16">
        <v>0.3</v>
      </c>
      <c r="AN299" s="17">
        <v>1478353</v>
      </c>
      <c r="AO299" s="16">
        <v>0.16800000000000001</v>
      </c>
      <c r="AP299" s="17">
        <v>10.25</v>
      </c>
      <c r="AQ299" s="16">
        <v>-5.0999999999999997E-2</v>
      </c>
      <c r="AR299" s="18">
        <v>3.44</v>
      </c>
      <c r="AS299" s="16">
        <v>5.7000000000000002E-2</v>
      </c>
      <c r="AT299" s="22">
        <v>5.7000000000000002E-2</v>
      </c>
    </row>
    <row r="300" spans="3:46" x14ac:dyDescent="0.2">
      <c r="C300" s="144" t="s">
        <v>19</v>
      </c>
      <c r="D300" s="144" t="s">
        <v>20</v>
      </c>
      <c r="E300" s="145" t="s">
        <v>322</v>
      </c>
      <c r="F300" s="15">
        <v>816480</v>
      </c>
      <c r="G300" s="16">
        <v>6.5000000000000002E-2</v>
      </c>
      <c r="H300" s="17">
        <v>100606</v>
      </c>
      <c r="I300" s="16">
        <v>0.33800000000000002</v>
      </c>
      <c r="J300" s="17">
        <v>232157</v>
      </c>
      <c r="K300" s="16">
        <v>1.2999999999999999E-2</v>
      </c>
      <c r="L300" s="17">
        <v>8.1199999999999992</v>
      </c>
      <c r="M300" s="16">
        <v>-0.20399999999999999</v>
      </c>
      <c r="N300" s="18">
        <v>3.52</v>
      </c>
      <c r="O300" s="16">
        <v>5.1999999999999998E-2</v>
      </c>
      <c r="P300" s="15">
        <v>2468762</v>
      </c>
      <c r="Q300" s="16">
        <v>0.14599999999999999</v>
      </c>
      <c r="R300" s="17">
        <v>344678</v>
      </c>
      <c r="S300" s="16">
        <v>0.61</v>
      </c>
      <c r="T300" s="17">
        <v>737961</v>
      </c>
      <c r="U300" s="16">
        <v>0.14099999999999999</v>
      </c>
      <c r="V300" s="17">
        <v>7.16</v>
      </c>
      <c r="W300" s="16">
        <v>-0.28799999999999998</v>
      </c>
      <c r="X300" s="18">
        <v>3.35</v>
      </c>
      <c r="Y300" s="16">
        <v>4.0000000000000001E-3</v>
      </c>
      <c r="Z300" s="15">
        <v>4739216</v>
      </c>
      <c r="AA300" s="16">
        <v>0.157</v>
      </c>
      <c r="AB300" s="17">
        <v>623100</v>
      </c>
      <c r="AC300" s="16">
        <v>0.53300000000000003</v>
      </c>
      <c r="AD300" s="17">
        <v>1383588</v>
      </c>
      <c r="AE300" s="16">
        <v>0.13300000000000001</v>
      </c>
      <c r="AF300" s="17">
        <v>7.61</v>
      </c>
      <c r="AG300" s="16">
        <v>-0.246</v>
      </c>
      <c r="AH300" s="18">
        <v>3.43</v>
      </c>
      <c r="AI300" s="16">
        <v>2.1000000000000001E-2</v>
      </c>
      <c r="AJ300" s="15">
        <v>10816168</v>
      </c>
      <c r="AK300" s="16">
        <v>0.17</v>
      </c>
      <c r="AL300" s="17">
        <v>1309211</v>
      </c>
      <c r="AM300" s="16">
        <v>0.433</v>
      </c>
      <c r="AN300" s="17">
        <v>3139061</v>
      </c>
      <c r="AO300" s="16">
        <v>0.14000000000000001</v>
      </c>
      <c r="AP300" s="17">
        <v>8.26</v>
      </c>
      <c r="AQ300" s="16">
        <v>-0.183</v>
      </c>
      <c r="AR300" s="18">
        <v>3.45</v>
      </c>
      <c r="AS300" s="16">
        <v>2.5999999999999999E-2</v>
      </c>
      <c r="AT300" s="22">
        <v>2.5999999999999999E-2</v>
      </c>
    </row>
    <row r="301" spans="3:46" x14ac:dyDescent="0.2">
      <c r="C301" s="144" t="s">
        <v>19</v>
      </c>
      <c r="D301" s="144" t="s">
        <v>20</v>
      </c>
      <c r="E301" s="145" t="s">
        <v>323</v>
      </c>
      <c r="F301" s="15">
        <v>214267</v>
      </c>
      <c r="G301" s="16">
        <v>0.38600000000000001</v>
      </c>
      <c r="H301" s="17">
        <v>15537</v>
      </c>
      <c r="I301" s="16">
        <v>0.28000000000000003</v>
      </c>
      <c r="J301" s="17">
        <v>51543</v>
      </c>
      <c r="K301" s="16">
        <v>0.27200000000000002</v>
      </c>
      <c r="L301" s="18">
        <v>13.79</v>
      </c>
      <c r="M301" s="16">
        <v>8.3000000000000004E-2</v>
      </c>
      <c r="N301" s="18">
        <v>4.16</v>
      </c>
      <c r="O301" s="16">
        <v>8.8999999999999996E-2</v>
      </c>
      <c r="P301" s="15">
        <v>616452</v>
      </c>
      <c r="Q301" s="16">
        <v>0.34</v>
      </c>
      <c r="R301" s="17">
        <v>45274</v>
      </c>
      <c r="S301" s="16">
        <v>0.26700000000000002</v>
      </c>
      <c r="T301" s="17">
        <v>149256</v>
      </c>
      <c r="U301" s="16">
        <v>0.25700000000000001</v>
      </c>
      <c r="V301" s="18">
        <v>13.62</v>
      </c>
      <c r="W301" s="16">
        <v>5.8000000000000003E-2</v>
      </c>
      <c r="X301" s="18">
        <v>4.13</v>
      </c>
      <c r="Y301" s="16">
        <v>6.5000000000000002E-2</v>
      </c>
      <c r="Z301" s="15">
        <v>1184109</v>
      </c>
      <c r="AA301" s="16">
        <v>0.44900000000000001</v>
      </c>
      <c r="AB301" s="17">
        <v>86344</v>
      </c>
      <c r="AC301" s="16">
        <v>0.35499999999999998</v>
      </c>
      <c r="AD301" s="17">
        <v>284673</v>
      </c>
      <c r="AE301" s="16">
        <v>0.34100000000000003</v>
      </c>
      <c r="AF301" s="18">
        <v>13.71</v>
      </c>
      <c r="AG301" s="16">
        <v>6.9000000000000006E-2</v>
      </c>
      <c r="AH301" s="18">
        <v>4.16</v>
      </c>
      <c r="AI301" s="16">
        <v>0.08</v>
      </c>
      <c r="AJ301" s="15">
        <v>2537766</v>
      </c>
      <c r="AK301" s="16">
        <v>0.41599999999999998</v>
      </c>
      <c r="AL301" s="17">
        <v>191513</v>
      </c>
      <c r="AM301" s="16">
        <v>0.35599999999999998</v>
      </c>
      <c r="AN301" s="17">
        <v>635862</v>
      </c>
      <c r="AO301" s="16">
        <v>0.34499999999999997</v>
      </c>
      <c r="AP301" s="18">
        <v>13.25</v>
      </c>
      <c r="AQ301" s="16">
        <v>4.3999999999999997E-2</v>
      </c>
      <c r="AR301" s="18">
        <v>3.99</v>
      </c>
      <c r="AS301" s="16">
        <v>5.2999999999999999E-2</v>
      </c>
      <c r="AT301" s="22">
        <v>5.2999999999999999E-2</v>
      </c>
    </row>
    <row r="302" spans="3:46" x14ac:dyDescent="0.2">
      <c r="C302" s="144" t="s">
        <v>19</v>
      </c>
      <c r="D302" s="144" t="s">
        <v>20</v>
      </c>
      <c r="E302" s="145" t="s">
        <v>324</v>
      </c>
      <c r="F302" s="15">
        <v>199669</v>
      </c>
      <c r="G302" s="16">
        <v>0.34799999999999998</v>
      </c>
      <c r="H302" s="17">
        <v>20078</v>
      </c>
      <c r="I302" s="16">
        <v>0.17499999999999999</v>
      </c>
      <c r="J302" s="17">
        <v>59322</v>
      </c>
      <c r="K302" s="16">
        <v>0.19</v>
      </c>
      <c r="L302" s="18">
        <v>9.94</v>
      </c>
      <c r="M302" s="16">
        <v>0.14699999999999999</v>
      </c>
      <c r="N302" s="18">
        <v>3.37</v>
      </c>
      <c r="O302" s="16">
        <v>0.13200000000000001</v>
      </c>
      <c r="P302" s="15">
        <v>614902</v>
      </c>
      <c r="Q302" s="16">
        <v>0.32500000000000001</v>
      </c>
      <c r="R302" s="17">
        <v>61333</v>
      </c>
      <c r="S302" s="16">
        <v>0.23200000000000001</v>
      </c>
      <c r="T302" s="17">
        <v>182484</v>
      </c>
      <c r="U302" s="16">
        <v>0.247</v>
      </c>
      <c r="V302" s="18">
        <v>10.029999999999999</v>
      </c>
      <c r="W302" s="16">
        <v>7.4999999999999997E-2</v>
      </c>
      <c r="X302" s="18">
        <v>3.37</v>
      </c>
      <c r="Y302" s="16">
        <v>6.3E-2</v>
      </c>
      <c r="Z302" s="15">
        <v>1130329</v>
      </c>
      <c r="AA302" s="16">
        <v>0.247</v>
      </c>
      <c r="AB302" s="17">
        <v>114029</v>
      </c>
      <c r="AC302" s="16">
        <v>0.28999999999999998</v>
      </c>
      <c r="AD302" s="17">
        <v>337662</v>
      </c>
      <c r="AE302" s="16">
        <v>0.28799999999999998</v>
      </c>
      <c r="AF302" s="18">
        <v>9.91</v>
      </c>
      <c r="AG302" s="16">
        <v>-3.3000000000000002E-2</v>
      </c>
      <c r="AH302" s="18">
        <v>3.35</v>
      </c>
      <c r="AI302" s="16">
        <v>-3.1E-2</v>
      </c>
      <c r="AJ302" s="15">
        <v>2424753</v>
      </c>
      <c r="AK302" s="16">
        <v>0.308</v>
      </c>
      <c r="AL302" s="17">
        <v>246111</v>
      </c>
      <c r="AM302" s="16">
        <v>0.56399999999999995</v>
      </c>
      <c r="AN302" s="17">
        <v>732641</v>
      </c>
      <c r="AO302" s="16">
        <v>0.497</v>
      </c>
      <c r="AP302" s="18">
        <v>9.85</v>
      </c>
      <c r="AQ302" s="16">
        <v>-0.16300000000000001</v>
      </c>
      <c r="AR302" s="18">
        <v>3.31</v>
      </c>
      <c r="AS302" s="16">
        <v>-0.126</v>
      </c>
      <c r="AT302" s="22">
        <v>-0.126</v>
      </c>
    </row>
    <row r="303" spans="3:46" x14ac:dyDescent="0.2">
      <c r="C303" s="144" t="s">
        <v>19</v>
      </c>
      <c r="D303" s="144" t="s">
        <v>20</v>
      </c>
      <c r="E303" s="145" t="s">
        <v>325</v>
      </c>
      <c r="F303" s="15">
        <v>352470</v>
      </c>
      <c r="G303" s="16">
        <v>0.10100000000000001</v>
      </c>
      <c r="H303" s="17">
        <v>23518</v>
      </c>
      <c r="I303" s="16">
        <v>5.8999999999999997E-2</v>
      </c>
      <c r="J303" s="17">
        <v>100726</v>
      </c>
      <c r="K303" s="16">
        <v>0.09</v>
      </c>
      <c r="L303" s="18">
        <v>14.99</v>
      </c>
      <c r="M303" s="16">
        <v>0.04</v>
      </c>
      <c r="N303" s="18">
        <v>3.5</v>
      </c>
      <c r="O303" s="16">
        <v>0.01</v>
      </c>
      <c r="P303" s="15">
        <v>1054863</v>
      </c>
      <c r="Q303" s="16">
        <v>0.01</v>
      </c>
      <c r="R303" s="17">
        <v>68025</v>
      </c>
      <c r="S303" s="16">
        <v>-7.1999999999999995E-2</v>
      </c>
      <c r="T303" s="17">
        <v>290869</v>
      </c>
      <c r="U303" s="16">
        <v>-3.9E-2</v>
      </c>
      <c r="V303" s="18">
        <v>15.51</v>
      </c>
      <c r="W303" s="16">
        <v>8.7999999999999995E-2</v>
      </c>
      <c r="X303" s="18">
        <v>3.63</v>
      </c>
      <c r="Y303" s="16">
        <v>5.0999999999999997E-2</v>
      </c>
      <c r="Z303" s="15">
        <v>1964323</v>
      </c>
      <c r="AA303" s="16">
        <v>4.2000000000000003E-2</v>
      </c>
      <c r="AB303" s="17">
        <v>125645</v>
      </c>
      <c r="AC303" s="16">
        <v>-3.4000000000000002E-2</v>
      </c>
      <c r="AD303" s="17">
        <v>539056</v>
      </c>
      <c r="AE303" s="16">
        <v>6.0000000000000001E-3</v>
      </c>
      <c r="AF303" s="18">
        <v>15.63</v>
      </c>
      <c r="AG303" s="16">
        <v>7.8E-2</v>
      </c>
      <c r="AH303" s="18">
        <v>3.64</v>
      </c>
      <c r="AI303" s="16">
        <v>3.5000000000000003E-2</v>
      </c>
      <c r="AJ303" s="15">
        <v>4385565</v>
      </c>
      <c r="AK303" s="16">
        <v>6.9000000000000006E-2</v>
      </c>
      <c r="AL303" s="17">
        <v>283721</v>
      </c>
      <c r="AM303" s="16">
        <v>1E-3</v>
      </c>
      <c r="AN303" s="17">
        <v>1213872</v>
      </c>
      <c r="AO303" s="16">
        <v>1.2E-2</v>
      </c>
      <c r="AP303" s="18">
        <v>15.46</v>
      </c>
      <c r="AQ303" s="16">
        <v>6.8000000000000005E-2</v>
      </c>
      <c r="AR303" s="18">
        <v>3.61</v>
      </c>
      <c r="AS303" s="16">
        <v>5.5E-2</v>
      </c>
      <c r="AT303" s="22">
        <v>5.5E-2</v>
      </c>
    </row>
    <row r="304" spans="3:46" x14ac:dyDescent="0.2">
      <c r="C304" s="144" t="s">
        <v>19</v>
      </c>
      <c r="D304" s="144" t="s">
        <v>20</v>
      </c>
      <c r="E304" s="145" t="s">
        <v>326</v>
      </c>
      <c r="F304" s="15">
        <v>371058</v>
      </c>
      <c r="G304" s="16">
        <v>0.92400000000000004</v>
      </c>
      <c r="H304" s="17">
        <v>25671</v>
      </c>
      <c r="I304" s="16">
        <v>0.77400000000000002</v>
      </c>
      <c r="J304" s="17">
        <v>88323</v>
      </c>
      <c r="K304" s="16">
        <v>0.88100000000000001</v>
      </c>
      <c r="L304" s="18">
        <v>14.45</v>
      </c>
      <c r="M304" s="16">
        <v>8.4000000000000005E-2</v>
      </c>
      <c r="N304" s="18">
        <v>4.2</v>
      </c>
      <c r="O304" s="16">
        <v>2.3E-2</v>
      </c>
      <c r="P304" s="15">
        <v>1033927</v>
      </c>
      <c r="Q304" s="16">
        <v>0.875</v>
      </c>
      <c r="R304" s="17">
        <v>73016</v>
      </c>
      <c r="S304" s="16">
        <v>0.74099999999999999</v>
      </c>
      <c r="T304" s="17">
        <v>251949</v>
      </c>
      <c r="U304" s="16">
        <v>0.85499999999999998</v>
      </c>
      <c r="V304" s="18">
        <v>14.16</v>
      </c>
      <c r="W304" s="16">
        <v>7.6999999999999999E-2</v>
      </c>
      <c r="X304" s="18">
        <v>4.0999999999999996</v>
      </c>
      <c r="Y304" s="16">
        <v>1.0999999999999999E-2</v>
      </c>
      <c r="Z304" s="15">
        <v>1784320</v>
      </c>
      <c r="AA304" s="16">
        <v>0.65600000000000003</v>
      </c>
      <c r="AB304" s="17">
        <v>128761</v>
      </c>
      <c r="AC304" s="16">
        <v>0.55600000000000005</v>
      </c>
      <c r="AD304" s="17">
        <v>442755</v>
      </c>
      <c r="AE304" s="16">
        <v>0.66900000000000004</v>
      </c>
      <c r="AF304" s="18">
        <v>13.86</v>
      </c>
      <c r="AG304" s="16">
        <v>6.4000000000000001E-2</v>
      </c>
      <c r="AH304" s="18">
        <v>4.03</v>
      </c>
      <c r="AI304" s="16">
        <v>-8.0000000000000002E-3</v>
      </c>
      <c r="AJ304" s="15">
        <v>3471761</v>
      </c>
      <c r="AK304" s="16">
        <v>0.38600000000000001</v>
      </c>
      <c r="AL304" s="17">
        <v>257416</v>
      </c>
      <c r="AM304" s="16">
        <v>0.32700000000000001</v>
      </c>
      <c r="AN304" s="17">
        <v>874752</v>
      </c>
      <c r="AO304" s="16">
        <v>0.41699999999999998</v>
      </c>
      <c r="AP304" s="18">
        <v>13.49</v>
      </c>
      <c r="AQ304" s="16">
        <v>4.3999999999999997E-2</v>
      </c>
      <c r="AR304" s="18">
        <v>3.97</v>
      </c>
      <c r="AS304" s="16">
        <v>-2.1999999999999999E-2</v>
      </c>
      <c r="AT304" s="22">
        <v>-2.1999999999999999E-2</v>
      </c>
    </row>
    <row r="305" spans="3:46" x14ac:dyDescent="0.2">
      <c r="C305" s="144" t="s">
        <v>19</v>
      </c>
      <c r="D305" s="144" t="s">
        <v>20</v>
      </c>
      <c r="E305" s="145" t="s">
        <v>327</v>
      </c>
      <c r="F305" s="15">
        <v>3000797</v>
      </c>
      <c r="G305" s="16">
        <v>0.19</v>
      </c>
      <c r="H305" s="17">
        <v>272499</v>
      </c>
      <c r="I305" s="16">
        <v>0.22800000000000001</v>
      </c>
      <c r="J305" s="17">
        <v>822706</v>
      </c>
      <c r="K305" s="16">
        <v>0.108</v>
      </c>
      <c r="L305" s="18">
        <v>11.01</v>
      </c>
      <c r="M305" s="16">
        <v>-3.1E-2</v>
      </c>
      <c r="N305" s="18">
        <v>3.65</v>
      </c>
      <c r="O305" s="16">
        <v>7.4999999999999997E-2</v>
      </c>
      <c r="P305" s="15">
        <v>8915949</v>
      </c>
      <c r="Q305" s="16">
        <v>0.22</v>
      </c>
      <c r="R305" s="17">
        <v>858426</v>
      </c>
      <c r="S305" s="16">
        <v>0.33100000000000002</v>
      </c>
      <c r="T305" s="17">
        <v>2485328</v>
      </c>
      <c r="U305" s="16">
        <v>0.153</v>
      </c>
      <c r="V305" s="18">
        <v>10.39</v>
      </c>
      <c r="W305" s="16">
        <v>-8.3000000000000004E-2</v>
      </c>
      <c r="X305" s="18">
        <v>3.59</v>
      </c>
      <c r="Y305" s="16">
        <v>5.8999999999999997E-2</v>
      </c>
      <c r="Z305" s="15">
        <v>16765407</v>
      </c>
      <c r="AA305" s="16">
        <v>0.22500000000000001</v>
      </c>
      <c r="AB305" s="17">
        <v>1575466</v>
      </c>
      <c r="AC305" s="16">
        <v>0.31900000000000001</v>
      </c>
      <c r="AD305" s="17">
        <v>4626354</v>
      </c>
      <c r="AE305" s="16">
        <v>0.16300000000000001</v>
      </c>
      <c r="AF305" s="18">
        <v>10.64</v>
      </c>
      <c r="AG305" s="16">
        <v>-7.0999999999999994E-2</v>
      </c>
      <c r="AH305" s="18">
        <v>3.62</v>
      </c>
      <c r="AI305" s="16">
        <v>5.2999999999999999E-2</v>
      </c>
      <c r="AJ305" s="15">
        <v>36784314</v>
      </c>
      <c r="AK305" s="16">
        <v>0.214</v>
      </c>
      <c r="AL305" s="17">
        <v>3397669</v>
      </c>
      <c r="AM305" s="16">
        <v>0.307</v>
      </c>
      <c r="AN305" s="17">
        <v>10309932</v>
      </c>
      <c r="AO305" s="16">
        <v>0.17499999999999999</v>
      </c>
      <c r="AP305" s="18">
        <v>10.83</v>
      </c>
      <c r="AQ305" s="16">
        <v>-7.1999999999999995E-2</v>
      </c>
      <c r="AR305" s="18">
        <v>3.57</v>
      </c>
      <c r="AS305" s="16">
        <v>3.3000000000000002E-2</v>
      </c>
      <c r="AT305" s="22">
        <v>3.3000000000000002E-2</v>
      </c>
    </row>
    <row r="306" spans="3:46" x14ac:dyDescent="0.2">
      <c r="C306" s="144" t="s">
        <v>19</v>
      </c>
      <c r="D306" s="144" t="s">
        <v>12</v>
      </c>
      <c r="E306" s="145" t="s">
        <v>271</v>
      </c>
      <c r="F306" s="15">
        <v>357859</v>
      </c>
      <c r="G306" s="16">
        <v>0.112</v>
      </c>
      <c r="H306" s="17">
        <v>84388</v>
      </c>
      <c r="I306" s="16">
        <v>0.04</v>
      </c>
      <c r="J306" s="17">
        <v>135896</v>
      </c>
      <c r="K306" s="16">
        <v>5.7000000000000002E-2</v>
      </c>
      <c r="L306" s="18">
        <v>4.24</v>
      </c>
      <c r="M306" s="16">
        <v>6.9000000000000006E-2</v>
      </c>
      <c r="N306" s="18">
        <v>2.63</v>
      </c>
      <c r="O306" s="16">
        <v>5.1999999999999998E-2</v>
      </c>
      <c r="P306" s="15">
        <v>1052721</v>
      </c>
      <c r="Q306" s="16">
        <v>4.9000000000000002E-2</v>
      </c>
      <c r="R306" s="17">
        <v>260734</v>
      </c>
      <c r="S306" s="16">
        <v>2.1000000000000001E-2</v>
      </c>
      <c r="T306" s="17">
        <v>430463</v>
      </c>
      <c r="U306" s="16">
        <v>3.9E-2</v>
      </c>
      <c r="V306" s="18">
        <v>4.04</v>
      </c>
      <c r="W306" s="16">
        <v>2.8000000000000001E-2</v>
      </c>
      <c r="X306" s="18">
        <v>2.4500000000000002</v>
      </c>
      <c r="Y306" s="16">
        <v>0.01</v>
      </c>
      <c r="Z306" s="15">
        <v>2109742</v>
      </c>
      <c r="AA306" s="16">
        <v>4.7E-2</v>
      </c>
      <c r="AB306" s="17">
        <v>529512</v>
      </c>
      <c r="AC306" s="16">
        <v>5.3999999999999999E-2</v>
      </c>
      <c r="AD306" s="17">
        <v>875131</v>
      </c>
      <c r="AE306" s="16">
        <v>7.3999999999999996E-2</v>
      </c>
      <c r="AF306" s="18">
        <v>3.98</v>
      </c>
      <c r="AG306" s="16">
        <v>-6.0000000000000001E-3</v>
      </c>
      <c r="AH306" s="18">
        <v>2.41</v>
      </c>
      <c r="AI306" s="16">
        <v>-2.5000000000000001E-2</v>
      </c>
      <c r="AJ306" s="15">
        <v>4504704</v>
      </c>
      <c r="AK306" s="16">
        <v>3.1E-2</v>
      </c>
      <c r="AL306" s="17">
        <v>1132944</v>
      </c>
      <c r="AM306" s="16">
        <v>2.1999999999999999E-2</v>
      </c>
      <c r="AN306" s="17">
        <v>1831213</v>
      </c>
      <c r="AO306" s="16">
        <v>0.04</v>
      </c>
      <c r="AP306" s="18">
        <v>3.98</v>
      </c>
      <c r="AQ306" s="16">
        <v>8.9999999999999993E-3</v>
      </c>
      <c r="AR306" s="18">
        <v>2.46</v>
      </c>
      <c r="AS306" s="16">
        <v>-8.9999999999999993E-3</v>
      </c>
      <c r="AT306" s="22">
        <v>-8.9999999999999993E-3</v>
      </c>
    </row>
    <row r="307" spans="3:46" x14ac:dyDescent="0.2">
      <c r="C307" s="144" t="s">
        <v>19</v>
      </c>
      <c r="D307" s="144" t="s">
        <v>12</v>
      </c>
      <c r="E307" s="145" t="s">
        <v>272</v>
      </c>
      <c r="F307" s="15">
        <v>721200</v>
      </c>
      <c r="G307" s="16">
        <v>0.246</v>
      </c>
      <c r="H307" s="17">
        <v>189432</v>
      </c>
      <c r="I307" s="16">
        <v>0.23499999999999999</v>
      </c>
      <c r="J307" s="17">
        <v>309180</v>
      </c>
      <c r="K307" s="16">
        <v>0.26600000000000001</v>
      </c>
      <c r="L307" s="18">
        <v>3.81</v>
      </c>
      <c r="M307" s="16">
        <v>8.9999999999999993E-3</v>
      </c>
      <c r="N307" s="18">
        <v>2.33</v>
      </c>
      <c r="O307" s="16">
        <v>-1.6E-2</v>
      </c>
      <c r="P307" s="15">
        <v>2392488</v>
      </c>
      <c r="Q307" s="16">
        <v>4.9000000000000002E-2</v>
      </c>
      <c r="R307" s="17">
        <v>640634</v>
      </c>
      <c r="S307" s="16">
        <v>5.3999999999999999E-2</v>
      </c>
      <c r="T307" s="17">
        <v>1044429</v>
      </c>
      <c r="U307" s="16">
        <v>2.8000000000000001E-2</v>
      </c>
      <c r="V307" s="18">
        <v>3.73</v>
      </c>
      <c r="W307" s="16">
        <v>-5.0000000000000001E-3</v>
      </c>
      <c r="X307" s="18">
        <v>2.29</v>
      </c>
      <c r="Y307" s="16">
        <v>0.02</v>
      </c>
      <c r="Z307" s="15">
        <v>4779217</v>
      </c>
      <c r="AA307" s="16">
        <v>4.2000000000000003E-2</v>
      </c>
      <c r="AB307" s="17">
        <v>1278453</v>
      </c>
      <c r="AC307" s="16">
        <v>4.1000000000000002E-2</v>
      </c>
      <c r="AD307" s="17">
        <v>2093073</v>
      </c>
      <c r="AE307" s="16">
        <v>1.9E-2</v>
      </c>
      <c r="AF307" s="18">
        <v>3.74</v>
      </c>
      <c r="AG307" s="16">
        <v>1E-3</v>
      </c>
      <c r="AH307" s="18">
        <v>2.2799999999999998</v>
      </c>
      <c r="AI307" s="16">
        <v>2.1999999999999999E-2</v>
      </c>
      <c r="AJ307" s="15">
        <v>9779517</v>
      </c>
      <c r="AK307" s="16">
        <v>4.0000000000000001E-3</v>
      </c>
      <c r="AL307" s="17">
        <v>2606382</v>
      </c>
      <c r="AM307" s="16">
        <v>-5.0000000000000001E-3</v>
      </c>
      <c r="AN307" s="17">
        <v>4259291</v>
      </c>
      <c r="AO307" s="16">
        <v>-2.7E-2</v>
      </c>
      <c r="AP307" s="18">
        <v>3.75</v>
      </c>
      <c r="AQ307" s="16">
        <v>8.9999999999999993E-3</v>
      </c>
      <c r="AR307" s="18">
        <v>2.2999999999999998</v>
      </c>
      <c r="AS307" s="16">
        <v>3.2000000000000001E-2</v>
      </c>
      <c r="AT307" s="22">
        <v>3.2000000000000001E-2</v>
      </c>
    </row>
    <row r="308" spans="3:46" x14ac:dyDescent="0.2">
      <c r="C308" s="144" t="s">
        <v>19</v>
      </c>
      <c r="D308" s="144" t="s">
        <v>12</v>
      </c>
      <c r="E308" s="145" t="s">
        <v>273</v>
      </c>
      <c r="F308" s="15">
        <v>1281655</v>
      </c>
      <c r="G308" s="16">
        <v>-1.7000000000000001E-2</v>
      </c>
      <c r="H308" s="17">
        <v>352913</v>
      </c>
      <c r="I308" s="16">
        <v>0.01</v>
      </c>
      <c r="J308" s="17">
        <v>617824</v>
      </c>
      <c r="K308" s="16">
        <v>-1.2E-2</v>
      </c>
      <c r="L308" s="18">
        <v>3.63</v>
      </c>
      <c r="M308" s="16">
        <v>-2.7E-2</v>
      </c>
      <c r="N308" s="18">
        <v>2.0699999999999998</v>
      </c>
      <c r="O308" s="16">
        <v>-5.0000000000000001E-3</v>
      </c>
      <c r="P308" s="15">
        <v>3968482</v>
      </c>
      <c r="Q308" s="16">
        <v>-4.7E-2</v>
      </c>
      <c r="R308" s="17">
        <v>1073833</v>
      </c>
      <c r="S308" s="16">
        <v>-4.8000000000000001E-2</v>
      </c>
      <c r="T308" s="17">
        <v>1882396</v>
      </c>
      <c r="U308" s="16">
        <v>-7.5999999999999998E-2</v>
      </c>
      <c r="V308" s="18">
        <v>3.7</v>
      </c>
      <c r="W308" s="16">
        <v>1E-3</v>
      </c>
      <c r="X308" s="18">
        <v>2.11</v>
      </c>
      <c r="Y308" s="16">
        <v>3.1E-2</v>
      </c>
      <c r="Z308" s="15">
        <v>7736181</v>
      </c>
      <c r="AA308" s="16">
        <v>-4.7E-2</v>
      </c>
      <c r="AB308" s="17">
        <v>2105754</v>
      </c>
      <c r="AC308" s="16">
        <v>-2.7E-2</v>
      </c>
      <c r="AD308" s="17">
        <v>3699970</v>
      </c>
      <c r="AE308" s="16">
        <v>-5.3999999999999999E-2</v>
      </c>
      <c r="AF308" s="18">
        <v>3.67</v>
      </c>
      <c r="AG308" s="16">
        <v>-2.1000000000000001E-2</v>
      </c>
      <c r="AH308" s="18">
        <v>2.09</v>
      </c>
      <c r="AI308" s="16">
        <v>7.0000000000000001E-3</v>
      </c>
      <c r="AJ308" s="15">
        <v>16318835</v>
      </c>
      <c r="AK308" s="16">
        <v>-3.3000000000000002E-2</v>
      </c>
      <c r="AL308" s="17">
        <v>4459681</v>
      </c>
      <c r="AM308" s="16">
        <v>-7.0000000000000001E-3</v>
      </c>
      <c r="AN308" s="17">
        <v>7808726</v>
      </c>
      <c r="AO308" s="16">
        <v>-3.3000000000000002E-2</v>
      </c>
      <c r="AP308" s="18">
        <v>3.66</v>
      </c>
      <c r="AQ308" s="16">
        <v>-2.5999999999999999E-2</v>
      </c>
      <c r="AR308" s="18">
        <v>2.09</v>
      </c>
      <c r="AS308" s="16">
        <v>0</v>
      </c>
      <c r="AT308" s="22">
        <v>0</v>
      </c>
    </row>
    <row r="309" spans="3:46" ht="12" customHeight="1" x14ac:dyDescent="0.2">
      <c r="C309" s="144" t="s">
        <v>19</v>
      </c>
      <c r="D309" s="144" t="s">
        <v>12</v>
      </c>
      <c r="E309" s="145" t="s">
        <v>274</v>
      </c>
      <c r="F309" s="15">
        <v>421812</v>
      </c>
      <c r="G309" s="16">
        <v>6.2E-2</v>
      </c>
      <c r="H309" s="17">
        <v>112053</v>
      </c>
      <c r="I309" s="16">
        <v>4.4999999999999998E-2</v>
      </c>
      <c r="J309" s="17">
        <v>180135</v>
      </c>
      <c r="K309" s="16">
        <v>5.0999999999999997E-2</v>
      </c>
      <c r="L309" s="18">
        <v>3.76</v>
      </c>
      <c r="M309" s="16">
        <v>1.6E-2</v>
      </c>
      <c r="N309" s="18">
        <v>2.34</v>
      </c>
      <c r="O309" s="16">
        <v>0.01</v>
      </c>
      <c r="P309" s="15">
        <v>1425453</v>
      </c>
      <c r="Q309" s="16">
        <v>4.0000000000000001E-3</v>
      </c>
      <c r="R309" s="17">
        <v>384586</v>
      </c>
      <c r="S309" s="16">
        <v>-1.2999999999999999E-2</v>
      </c>
      <c r="T309" s="17">
        <v>618737</v>
      </c>
      <c r="U309" s="16">
        <v>-2.5000000000000001E-2</v>
      </c>
      <c r="V309" s="18">
        <v>3.71</v>
      </c>
      <c r="W309" s="16">
        <v>1.7000000000000001E-2</v>
      </c>
      <c r="X309" s="18">
        <v>2.2999999999999998</v>
      </c>
      <c r="Y309" s="16">
        <v>0.03</v>
      </c>
      <c r="Z309" s="15">
        <v>2905170</v>
      </c>
      <c r="AA309" s="16">
        <v>1.2E-2</v>
      </c>
      <c r="AB309" s="17">
        <v>787825</v>
      </c>
      <c r="AC309" s="16">
        <v>-2E-3</v>
      </c>
      <c r="AD309" s="17">
        <v>1269460</v>
      </c>
      <c r="AE309" s="16">
        <v>-1.2E-2</v>
      </c>
      <c r="AF309" s="18">
        <v>3.69</v>
      </c>
      <c r="AG309" s="16">
        <v>1.4E-2</v>
      </c>
      <c r="AH309" s="18">
        <v>2.29</v>
      </c>
      <c r="AI309" s="16">
        <v>2.4E-2</v>
      </c>
      <c r="AJ309" s="15">
        <v>6042781</v>
      </c>
      <c r="AK309" s="16">
        <v>-2E-3</v>
      </c>
      <c r="AL309" s="17">
        <v>1640545</v>
      </c>
      <c r="AM309" s="16">
        <v>-1.7000000000000001E-2</v>
      </c>
      <c r="AN309" s="17">
        <v>2642147</v>
      </c>
      <c r="AO309" s="16">
        <v>-2.8000000000000001E-2</v>
      </c>
      <c r="AP309" s="18">
        <v>3.68</v>
      </c>
      <c r="AQ309" s="16">
        <v>1.4999999999999999E-2</v>
      </c>
      <c r="AR309" s="18">
        <v>2.29</v>
      </c>
      <c r="AS309" s="16">
        <v>2.7E-2</v>
      </c>
      <c r="AT309" s="22">
        <v>2.7E-2</v>
      </c>
    </row>
    <row r="310" spans="3:46" x14ac:dyDescent="0.2">
      <c r="C310" s="144" t="s">
        <v>19</v>
      </c>
      <c r="D310" s="144" t="s">
        <v>12</v>
      </c>
      <c r="E310" s="145" t="s">
        <v>275</v>
      </c>
      <c r="F310" s="15">
        <v>1289505</v>
      </c>
      <c r="G310" s="16">
        <v>2.7E-2</v>
      </c>
      <c r="H310" s="142">
        <v>394608</v>
      </c>
      <c r="I310" s="141">
        <v>9.1999999999999998E-2</v>
      </c>
      <c r="J310" s="17">
        <v>652608</v>
      </c>
      <c r="K310" s="16">
        <v>0.114</v>
      </c>
      <c r="L310" s="18">
        <v>3.27</v>
      </c>
      <c r="M310" s="16">
        <v>-0.06</v>
      </c>
      <c r="N310" s="18">
        <v>1.98</v>
      </c>
      <c r="O310" s="16">
        <v>-7.9000000000000001E-2</v>
      </c>
      <c r="P310" s="15">
        <v>3977227</v>
      </c>
      <c r="Q310" s="16">
        <v>3.5000000000000003E-2</v>
      </c>
      <c r="R310" s="17">
        <v>1191522</v>
      </c>
      <c r="S310" s="16">
        <v>6.5000000000000002E-2</v>
      </c>
      <c r="T310" s="17">
        <v>1969367</v>
      </c>
      <c r="U310" s="16">
        <v>7.1999999999999995E-2</v>
      </c>
      <c r="V310" s="18">
        <v>3.34</v>
      </c>
      <c r="W310" s="16">
        <v>-2.8000000000000001E-2</v>
      </c>
      <c r="X310" s="18">
        <v>2.02</v>
      </c>
      <c r="Y310" s="16">
        <v>-3.5000000000000003E-2</v>
      </c>
      <c r="Z310" s="15">
        <v>7781767</v>
      </c>
      <c r="AA310" s="16">
        <v>3.1E-2</v>
      </c>
      <c r="AB310" s="17">
        <v>2316661</v>
      </c>
      <c r="AC310" s="16">
        <v>6.2E-2</v>
      </c>
      <c r="AD310" s="17">
        <v>3820059</v>
      </c>
      <c r="AE310" s="16">
        <v>6.4000000000000001E-2</v>
      </c>
      <c r="AF310" s="18">
        <v>3.36</v>
      </c>
      <c r="AG310" s="16">
        <v>-2.9000000000000001E-2</v>
      </c>
      <c r="AH310" s="18">
        <v>2.04</v>
      </c>
      <c r="AI310" s="16">
        <v>-0.03</v>
      </c>
      <c r="AJ310" s="15">
        <v>16538693</v>
      </c>
      <c r="AK310" s="16">
        <v>8.9999999999999993E-3</v>
      </c>
      <c r="AL310" s="17">
        <v>4872413</v>
      </c>
      <c r="AM310" s="16">
        <v>2.8000000000000001E-2</v>
      </c>
      <c r="AN310" s="17">
        <v>7898843</v>
      </c>
      <c r="AO310" s="16">
        <v>2.7E-2</v>
      </c>
      <c r="AP310" s="18">
        <v>3.39</v>
      </c>
      <c r="AQ310" s="16">
        <v>-1.7999999999999999E-2</v>
      </c>
      <c r="AR310" s="18">
        <v>2.09</v>
      </c>
      <c r="AS310" s="16">
        <v>-1.7000000000000001E-2</v>
      </c>
      <c r="AT310" s="22">
        <v>-1.7000000000000001E-2</v>
      </c>
    </row>
    <row r="311" spans="3:46" x14ac:dyDescent="0.2">
      <c r="C311" s="144" t="s">
        <v>19</v>
      </c>
      <c r="D311" s="144" t="s">
        <v>12</v>
      </c>
      <c r="E311" s="145" t="s">
        <v>276</v>
      </c>
      <c r="F311" s="15">
        <v>476446</v>
      </c>
      <c r="G311" s="16">
        <v>-1.0999999999999999E-2</v>
      </c>
      <c r="H311" s="142">
        <v>129210</v>
      </c>
      <c r="I311" s="141">
        <v>-6.4000000000000001E-2</v>
      </c>
      <c r="J311" s="17">
        <v>193152</v>
      </c>
      <c r="K311" s="16">
        <v>-0.121</v>
      </c>
      <c r="L311" s="18">
        <v>3.69</v>
      </c>
      <c r="M311" s="16">
        <v>5.6000000000000001E-2</v>
      </c>
      <c r="N311" s="18">
        <v>2.4700000000000002</v>
      </c>
      <c r="O311" s="16">
        <v>0.125</v>
      </c>
      <c r="P311" s="15">
        <v>1548248</v>
      </c>
      <c r="Q311" s="16">
        <v>8.9999999999999993E-3</v>
      </c>
      <c r="R311" s="17">
        <v>430665</v>
      </c>
      <c r="S311" s="16">
        <v>1.0999999999999999E-2</v>
      </c>
      <c r="T311" s="17">
        <v>682406</v>
      </c>
      <c r="U311" s="16">
        <v>1.7000000000000001E-2</v>
      </c>
      <c r="V311" s="18">
        <v>3.6</v>
      </c>
      <c r="W311" s="16">
        <v>-2E-3</v>
      </c>
      <c r="X311" s="18">
        <v>2.27</v>
      </c>
      <c r="Y311" s="16">
        <v>-8.9999999999999993E-3</v>
      </c>
      <c r="Z311" s="15">
        <v>3126803</v>
      </c>
      <c r="AA311" s="16">
        <v>3.0000000000000001E-3</v>
      </c>
      <c r="AB311" s="17">
        <v>869818</v>
      </c>
      <c r="AC311" s="16">
        <v>1.6E-2</v>
      </c>
      <c r="AD311" s="17">
        <v>1350029</v>
      </c>
      <c r="AE311" s="16">
        <v>1.4E-2</v>
      </c>
      <c r="AF311" s="18">
        <v>3.59</v>
      </c>
      <c r="AG311" s="16">
        <v>-1.2999999999999999E-2</v>
      </c>
      <c r="AH311" s="18">
        <v>2.3199999999999998</v>
      </c>
      <c r="AI311" s="16">
        <v>-1.0999999999999999E-2</v>
      </c>
      <c r="AJ311" s="15">
        <v>6851226</v>
      </c>
      <c r="AK311" s="16">
        <v>1.4E-2</v>
      </c>
      <c r="AL311" s="17">
        <v>1910025</v>
      </c>
      <c r="AM311" s="16">
        <v>2.9000000000000001E-2</v>
      </c>
      <c r="AN311" s="17">
        <v>2910012</v>
      </c>
      <c r="AO311" s="16">
        <v>0.01</v>
      </c>
      <c r="AP311" s="18">
        <v>3.59</v>
      </c>
      <c r="AQ311" s="16">
        <v>-1.4E-2</v>
      </c>
      <c r="AR311" s="18">
        <v>2.35</v>
      </c>
      <c r="AS311" s="16">
        <v>4.0000000000000001E-3</v>
      </c>
      <c r="AT311" s="22">
        <v>4.0000000000000001E-3</v>
      </c>
    </row>
    <row r="312" spans="3:46" x14ac:dyDescent="0.2">
      <c r="C312" s="144" t="s">
        <v>19</v>
      </c>
      <c r="D312" s="144" t="s">
        <v>12</v>
      </c>
      <c r="E312" s="145" t="s">
        <v>277</v>
      </c>
      <c r="F312" s="15">
        <v>284573</v>
      </c>
      <c r="G312" s="16">
        <v>-0.17399999999999999</v>
      </c>
      <c r="H312" s="142">
        <v>81855</v>
      </c>
      <c r="I312" s="141">
        <v>-0.16</v>
      </c>
      <c r="J312" s="17">
        <v>135600</v>
      </c>
      <c r="K312" s="16">
        <v>-0.20899999999999999</v>
      </c>
      <c r="L312" s="18">
        <v>3.48</v>
      </c>
      <c r="M312" s="16">
        <v>-1.7000000000000001E-2</v>
      </c>
      <c r="N312" s="18">
        <v>2.1</v>
      </c>
      <c r="O312" s="16">
        <v>4.3999999999999997E-2</v>
      </c>
      <c r="P312" s="15">
        <v>1002074</v>
      </c>
      <c r="Q312" s="16">
        <v>-9.9000000000000005E-2</v>
      </c>
      <c r="R312" s="17">
        <v>289062</v>
      </c>
      <c r="S312" s="16">
        <v>-0.10199999999999999</v>
      </c>
      <c r="T312" s="17">
        <v>485380</v>
      </c>
      <c r="U312" s="16">
        <v>-0.14199999999999999</v>
      </c>
      <c r="V312" s="18">
        <v>3.47</v>
      </c>
      <c r="W312" s="16">
        <v>4.0000000000000001E-3</v>
      </c>
      <c r="X312" s="18">
        <v>2.06</v>
      </c>
      <c r="Y312" s="16">
        <v>5.0999999999999997E-2</v>
      </c>
      <c r="Z312" s="15">
        <v>2046528</v>
      </c>
      <c r="AA312" s="16">
        <v>-9.1999999999999998E-2</v>
      </c>
      <c r="AB312" s="17">
        <v>588432</v>
      </c>
      <c r="AC312" s="16">
        <v>-8.4000000000000005E-2</v>
      </c>
      <c r="AD312" s="17">
        <v>986187</v>
      </c>
      <c r="AE312" s="16">
        <v>-0.113</v>
      </c>
      <c r="AF312" s="18">
        <v>3.48</v>
      </c>
      <c r="AG312" s="16">
        <v>-8.0000000000000002E-3</v>
      </c>
      <c r="AH312" s="18">
        <v>2.08</v>
      </c>
      <c r="AI312" s="16">
        <v>2.4E-2</v>
      </c>
      <c r="AJ312" s="15">
        <v>4441378</v>
      </c>
      <c r="AK312" s="16">
        <v>-7.5999999999999998E-2</v>
      </c>
      <c r="AL312" s="17">
        <v>1281794</v>
      </c>
      <c r="AM312" s="16">
        <v>-5.5E-2</v>
      </c>
      <c r="AN312" s="17">
        <v>2160317</v>
      </c>
      <c r="AO312" s="16">
        <v>-6.6000000000000003E-2</v>
      </c>
      <c r="AP312" s="18">
        <v>3.46</v>
      </c>
      <c r="AQ312" s="16">
        <v>-2.1999999999999999E-2</v>
      </c>
      <c r="AR312" s="18">
        <v>2.06</v>
      </c>
      <c r="AS312" s="16">
        <v>-1.0999999999999999E-2</v>
      </c>
      <c r="AT312" s="22">
        <v>-1.0999999999999999E-2</v>
      </c>
    </row>
    <row r="313" spans="3:46" x14ac:dyDescent="0.2">
      <c r="C313" s="144" t="s">
        <v>19</v>
      </c>
      <c r="D313" s="144" t="s">
        <v>12</v>
      </c>
      <c r="E313" s="145" t="s">
        <v>278</v>
      </c>
      <c r="F313" s="15">
        <v>1203740</v>
      </c>
      <c r="G313" s="16">
        <v>4.7E-2</v>
      </c>
      <c r="H313" s="142">
        <v>334037</v>
      </c>
      <c r="I313" s="141">
        <v>3.5000000000000003E-2</v>
      </c>
      <c r="J313" s="17">
        <v>548032</v>
      </c>
      <c r="K313" s="16">
        <v>3.1E-2</v>
      </c>
      <c r="L313" s="18">
        <v>3.6</v>
      </c>
      <c r="M313" s="16">
        <v>1.2E-2</v>
      </c>
      <c r="N313" s="18">
        <v>2.2000000000000002</v>
      </c>
      <c r="O313" s="16">
        <v>1.6E-2</v>
      </c>
      <c r="P313" s="15">
        <v>3838714</v>
      </c>
      <c r="Q313" s="16">
        <v>2.4E-2</v>
      </c>
      <c r="R313" s="17">
        <v>1070824</v>
      </c>
      <c r="S313" s="16">
        <v>1.9E-2</v>
      </c>
      <c r="T313" s="17">
        <v>1746428</v>
      </c>
      <c r="U313" s="16">
        <v>2.3E-2</v>
      </c>
      <c r="V313" s="18">
        <v>3.58</v>
      </c>
      <c r="W313" s="16">
        <v>4.0000000000000001E-3</v>
      </c>
      <c r="X313" s="18">
        <v>2.2000000000000002</v>
      </c>
      <c r="Y313" s="16">
        <v>1E-3</v>
      </c>
      <c r="Z313" s="15">
        <v>7690675</v>
      </c>
      <c r="AA313" s="16">
        <v>3.4000000000000002E-2</v>
      </c>
      <c r="AB313" s="17">
        <v>2145008</v>
      </c>
      <c r="AC313" s="16">
        <v>2.9000000000000001E-2</v>
      </c>
      <c r="AD313" s="17">
        <v>3467305</v>
      </c>
      <c r="AE313" s="16">
        <v>2.9000000000000001E-2</v>
      </c>
      <c r="AF313" s="18">
        <v>3.59</v>
      </c>
      <c r="AG313" s="16">
        <v>4.0000000000000001E-3</v>
      </c>
      <c r="AH313" s="18">
        <v>2.2200000000000002</v>
      </c>
      <c r="AI313" s="16">
        <v>5.0000000000000001E-3</v>
      </c>
      <c r="AJ313" s="15">
        <v>15689245</v>
      </c>
      <c r="AK313" s="16">
        <v>-8.0000000000000002E-3</v>
      </c>
      <c r="AL313" s="17">
        <v>4396261</v>
      </c>
      <c r="AM313" s="16">
        <v>-1.4999999999999999E-2</v>
      </c>
      <c r="AN313" s="17">
        <v>7158971</v>
      </c>
      <c r="AO313" s="16">
        <v>-6.0000000000000001E-3</v>
      </c>
      <c r="AP313" s="18">
        <v>3.57</v>
      </c>
      <c r="AQ313" s="16">
        <v>8.0000000000000002E-3</v>
      </c>
      <c r="AR313" s="18">
        <v>2.19</v>
      </c>
      <c r="AS313" s="16">
        <v>-1E-3</v>
      </c>
      <c r="AT313" s="22">
        <v>-1E-3</v>
      </c>
    </row>
    <row r="314" spans="3:46" x14ac:dyDescent="0.2">
      <c r="C314" s="144" t="s">
        <v>19</v>
      </c>
      <c r="D314" s="144" t="s">
        <v>12</v>
      </c>
      <c r="E314" s="145" t="s">
        <v>279</v>
      </c>
      <c r="F314" s="15">
        <v>464638</v>
      </c>
      <c r="G314" s="16">
        <v>0.37</v>
      </c>
      <c r="H314" s="142">
        <v>133788</v>
      </c>
      <c r="I314" s="141">
        <v>0.34</v>
      </c>
      <c r="J314" s="17">
        <v>209640</v>
      </c>
      <c r="K314" s="16">
        <v>0.34699999999999998</v>
      </c>
      <c r="L314" s="18">
        <v>3.47</v>
      </c>
      <c r="M314" s="16">
        <v>2.1999999999999999E-2</v>
      </c>
      <c r="N314" s="18">
        <v>2.2200000000000002</v>
      </c>
      <c r="O314" s="16">
        <v>1.7000000000000001E-2</v>
      </c>
      <c r="P314" s="15">
        <v>1577326</v>
      </c>
      <c r="Q314" s="16">
        <v>9.7000000000000003E-2</v>
      </c>
      <c r="R314" s="17">
        <v>441648</v>
      </c>
      <c r="S314" s="16">
        <v>7.3999999999999996E-2</v>
      </c>
      <c r="T314" s="17">
        <v>691864</v>
      </c>
      <c r="U314" s="16">
        <v>8.0000000000000002E-3</v>
      </c>
      <c r="V314" s="18">
        <v>3.57</v>
      </c>
      <c r="W314" s="16">
        <v>2.1000000000000001E-2</v>
      </c>
      <c r="X314" s="18">
        <v>2.2799999999999998</v>
      </c>
      <c r="Y314" s="16">
        <v>8.7999999999999995E-2</v>
      </c>
      <c r="Z314" s="15">
        <v>3274860</v>
      </c>
      <c r="AA314" s="16">
        <v>6.0999999999999999E-2</v>
      </c>
      <c r="AB314" s="17">
        <v>907846</v>
      </c>
      <c r="AC314" s="16">
        <v>3.5999999999999997E-2</v>
      </c>
      <c r="AD314" s="17">
        <v>1431829</v>
      </c>
      <c r="AE314" s="16">
        <v>-2.9000000000000001E-2</v>
      </c>
      <c r="AF314" s="18">
        <v>3.61</v>
      </c>
      <c r="AG314" s="16">
        <v>2.4E-2</v>
      </c>
      <c r="AH314" s="18">
        <v>2.29</v>
      </c>
      <c r="AI314" s="16">
        <v>9.1999999999999998E-2</v>
      </c>
      <c r="AJ314" s="15">
        <v>6338215</v>
      </c>
      <c r="AK314" s="16">
        <v>-6.0000000000000001E-3</v>
      </c>
      <c r="AL314" s="17">
        <v>1796408</v>
      </c>
      <c r="AM314" s="16">
        <v>-8.9999999999999993E-3</v>
      </c>
      <c r="AN314" s="17">
        <v>2800502</v>
      </c>
      <c r="AO314" s="16">
        <v>-8.5999999999999993E-2</v>
      </c>
      <c r="AP314" s="18">
        <v>3.53</v>
      </c>
      <c r="AQ314" s="16">
        <v>3.0000000000000001E-3</v>
      </c>
      <c r="AR314" s="18">
        <v>2.2599999999999998</v>
      </c>
      <c r="AS314" s="16">
        <v>8.6999999999999994E-2</v>
      </c>
      <c r="AT314" s="22">
        <v>8.6999999999999994E-2</v>
      </c>
    </row>
    <row r="315" spans="3:46" x14ac:dyDescent="0.2">
      <c r="C315" s="144" t="s">
        <v>19</v>
      </c>
      <c r="D315" s="144" t="s">
        <v>12</v>
      </c>
      <c r="E315" s="145" t="s">
        <v>280</v>
      </c>
      <c r="F315" s="15">
        <v>382807</v>
      </c>
      <c r="G315" s="16">
        <v>-2.4E-2</v>
      </c>
      <c r="H315" s="142">
        <v>104299</v>
      </c>
      <c r="I315" s="141">
        <v>-0.13800000000000001</v>
      </c>
      <c r="J315" s="17">
        <v>192970</v>
      </c>
      <c r="K315" s="16">
        <v>-0.14799999999999999</v>
      </c>
      <c r="L315" s="18">
        <v>3.67</v>
      </c>
      <c r="M315" s="16">
        <v>0.13200000000000001</v>
      </c>
      <c r="N315" s="18">
        <v>1.98</v>
      </c>
      <c r="O315" s="16">
        <v>0.14599999999999999</v>
      </c>
      <c r="P315" s="15">
        <v>1239316</v>
      </c>
      <c r="Q315" s="16">
        <v>-7.4999999999999997E-2</v>
      </c>
      <c r="R315" s="17">
        <v>325980</v>
      </c>
      <c r="S315" s="16">
        <v>-0.20300000000000001</v>
      </c>
      <c r="T315" s="17">
        <v>592994</v>
      </c>
      <c r="U315" s="16">
        <v>-0.219</v>
      </c>
      <c r="V315" s="18">
        <v>3.8</v>
      </c>
      <c r="W315" s="16">
        <v>0.16</v>
      </c>
      <c r="X315" s="18">
        <v>2.09</v>
      </c>
      <c r="Y315" s="16">
        <v>0.185</v>
      </c>
      <c r="Z315" s="15">
        <v>2549290</v>
      </c>
      <c r="AA315" s="16">
        <v>-4.3999999999999997E-2</v>
      </c>
      <c r="AB315" s="17">
        <v>642256</v>
      </c>
      <c r="AC315" s="16">
        <v>-0.128</v>
      </c>
      <c r="AD315" s="17">
        <v>1147837</v>
      </c>
      <c r="AE315" s="16">
        <v>-0.14099999999999999</v>
      </c>
      <c r="AF315" s="18">
        <v>3.97</v>
      </c>
      <c r="AG315" s="16">
        <v>9.7000000000000003E-2</v>
      </c>
      <c r="AH315" s="18">
        <v>2.2200000000000002</v>
      </c>
      <c r="AI315" s="16">
        <v>0.113</v>
      </c>
      <c r="AJ315" s="15">
        <v>5297167</v>
      </c>
      <c r="AK315" s="16">
        <v>1.0999999999999999E-2</v>
      </c>
      <c r="AL315" s="17">
        <v>1319717</v>
      </c>
      <c r="AM315" s="16">
        <v>-0.1</v>
      </c>
      <c r="AN315" s="17">
        <v>2348946</v>
      </c>
      <c r="AO315" s="16">
        <v>-0.11</v>
      </c>
      <c r="AP315" s="18">
        <v>4.01</v>
      </c>
      <c r="AQ315" s="16">
        <v>0.124</v>
      </c>
      <c r="AR315" s="18">
        <v>2.2599999999999998</v>
      </c>
      <c r="AS315" s="16">
        <v>0.13600000000000001</v>
      </c>
      <c r="AT315" s="22">
        <v>0.13600000000000001</v>
      </c>
    </row>
    <row r="316" spans="3:46" x14ac:dyDescent="0.2">
      <c r="C316" s="144" t="s">
        <v>19</v>
      </c>
      <c r="D316" s="144" t="s">
        <v>12</v>
      </c>
      <c r="E316" s="145" t="s">
        <v>281</v>
      </c>
      <c r="F316" s="15">
        <v>350827</v>
      </c>
      <c r="G316" s="16">
        <v>-3.1E-2</v>
      </c>
      <c r="H316" s="142">
        <v>97257</v>
      </c>
      <c r="I316" s="141">
        <v>-6.2E-2</v>
      </c>
      <c r="J316" s="17">
        <v>166280</v>
      </c>
      <c r="K316" s="16">
        <v>-9.6000000000000002E-2</v>
      </c>
      <c r="L316" s="18">
        <v>3.61</v>
      </c>
      <c r="M316" s="16">
        <v>3.3000000000000002E-2</v>
      </c>
      <c r="N316" s="18">
        <v>2.11</v>
      </c>
      <c r="O316" s="16">
        <v>7.1999999999999995E-2</v>
      </c>
      <c r="P316" s="15">
        <v>1152928</v>
      </c>
      <c r="Q316" s="16">
        <v>-4.9000000000000002E-2</v>
      </c>
      <c r="R316" s="17">
        <v>315654</v>
      </c>
      <c r="S316" s="16">
        <v>-0.08</v>
      </c>
      <c r="T316" s="17">
        <v>532482</v>
      </c>
      <c r="U316" s="16">
        <v>-0.11899999999999999</v>
      </c>
      <c r="V316" s="18">
        <v>3.65</v>
      </c>
      <c r="W316" s="16">
        <v>3.4000000000000002E-2</v>
      </c>
      <c r="X316" s="18">
        <v>2.17</v>
      </c>
      <c r="Y316" s="16">
        <v>0.08</v>
      </c>
      <c r="Z316" s="15">
        <v>2379180</v>
      </c>
      <c r="AA316" s="16">
        <v>-4.1000000000000002E-2</v>
      </c>
      <c r="AB316" s="17">
        <v>640935</v>
      </c>
      <c r="AC316" s="16">
        <v>-6.8000000000000005E-2</v>
      </c>
      <c r="AD316" s="17">
        <v>1073465</v>
      </c>
      <c r="AE316" s="16">
        <v>-0.10199999999999999</v>
      </c>
      <c r="AF316" s="18">
        <v>3.71</v>
      </c>
      <c r="AG316" s="16">
        <v>2.8000000000000001E-2</v>
      </c>
      <c r="AH316" s="18">
        <v>2.2200000000000002</v>
      </c>
      <c r="AI316" s="16">
        <v>6.7000000000000004E-2</v>
      </c>
      <c r="AJ316" s="15">
        <v>4967666</v>
      </c>
      <c r="AK316" s="16">
        <v>-8.9999999999999993E-3</v>
      </c>
      <c r="AL316" s="17">
        <v>1331467</v>
      </c>
      <c r="AM316" s="16">
        <v>-5.1999999999999998E-2</v>
      </c>
      <c r="AN316" s="17">
        <v>2253246</v>
      </c>
      <c r="AO316" s="16">
        <v>-7.5999999999999998E-2</v>
      </c>
      <c r="AP316" s="18">
        <v>3.73</v>
      </c>
      <c r="AQ316" s="16">
        <v>4.5999999999999999E-2</v>
      </c>
      <c r="AR316" s="18">
        <v>2.2000000000000002</v>
      </c>
      <c r="AS316" s="16">
        <v>7.2999999999999995E-2</v>
      </c>
      <c r="AT316" s="22">
        <v>7.2999999999999995E-2</v>
      </c>
    </row>
    <row r="317" spans="3:46" x14ac:dyDescent="0.2">
      <c r="C317" s="144" t="s">
        <v>19</v>
      </c>
      <c r="D317" s="144" t="s">
        <v>12</v>
      </c>
      <c r="E317" s="145" t="s">
        <v>282</v>
      </c>
      <c r="F317" s="15">
        <v>887095</v>
      </c>
      <c r="G317" s="16">
        <v>2.3E-2</v>
      </c>
      <c r="H317" s="142">
        <v>232070</v>
      </c>
      <c r="I317" s="141">
        <v>-1.7999999999999999E-2</v>
      </c>
      <c r="J317" s="17">
        <v>379396</v>
      </c>
      <c r="K317" s="16">
        <v>7.0000000000000001E-3</v>
      </c>
      <c r="L317" s="18">
        <v>3.82</v>
      </c>
      <c r="M317" s="16">
        <v>4.1000000000000002E-2</v>
      </c>
      <c r="N317" s="18">
        <v>2.34</v>
      </c>
      <c r="O317" s="16">
        <v>1.6E-2</v>
      </c>
      <c r="P317" s="15">
        <v>2868470</v>
      </c>
      <c r="Q317" s="16">
        <v>-5.3999999999999999E-2</v>
      </c>
      <c r="R317" s="17">
        <v>755426</v>
      </c>
      <c r="S317" s="16">
        <v>-8.4000000000000005E-2</v>
      </c>
      <c r="T317" s="17">
        <v>1237117</v>
      </c>
      <c r="U317" s="16">
        <v>-7.3999999999999996E-2</v>
      </c>
      <c r="V317" s="18">
        <v>3.8</v>
      </c>
      <c r="W317" s="16">
        <v>3.2000000000000001E-2</v>
      </c>
      <c r="X317" s="18">
        <v>2.3199999999999998</v>
      </c>
      <c r="Y317" s="16">
        <v>2.1999999999999999E-2</v>
      </c>
      <c r="Z317" s="15">
        <v>5687939</v>
      </c>
      <c r="AA317" s="16">
        <v>-6.2E-2</v>
      </c>
      <c r="AB317" s="17">
        <v>1523102</v>
      </c>
      <c r="AC317" s="16">
        <v>-7.9000000000000001E-2</v>
      </c>
      <c r="AD317" s="17">
        <v>2497924</v>
      </c>
      <c r="AE317" s="16">
        <v>-7.0000000000000007E-2</v>
      </c>
      <c r="AF317" s="18">
        <v>3.73</v>
      </c>
      <c r="AG317" s="16">
        <v>1.7999999999999999E-2</v>
      </c>
      <c r="AH317" s="18">
        <v>2.2799999999999998</v>
      </c>
      <c r="AI317" s="16">
        <v>8.9999999999999993E-3</v>
      </c>
      <c r="AJ317" s="15">
        <v>11804793</v>
      </c>
      <c r="AK317" s="16">
        <v>-7.1999999999999995E-2</v>
      </c>
      <c r="AL317" s="17">
        <v>3164439</v>
      </c>
      <c r="AM317" s="16">
        <v>-9.1999999999999998E-2</v>
      </c>
      <c r="AN317" s="17">
        <v>5188003</v>
      </c>
      <c r="AO317" s="16">
        <v>-7.5999999999999998E-2</v>
      </c>
      <c r="AP317" s="18">
        <v>3.73</v>
      </c>
      <c r="AQ317" s="16">
        <v>2.1999999999999999E-2</v>
      </c>
      <c r="AR317" s="18">
        <v>2.2799999999999998</v>
      </c>
      <c r="AS317" s="16">
        <v>4.0000000000000001E-3</v>
      </c>
      <c r="AT317" s="22">
        <v>4.0000000000000001E-3</v>
      </c>
    </row>
    <row r="318" spans="3:46" x14ac:dyDescent="0.2">
      <c r="C318" s="144" t="s">
        <v>19</v>
      </c>
      <c r="D318" s="144" t="s">
        <v>12</v>
      </c>
      <c r="E318" s="145" t="s">
        <v>283</v>
      </c>
      <c r="F318" s="15">
        <v>867655</v>
      </c>
      <c r="G318" s="16">
        <v>-0.05</v>
      </c>
      <c r="H318" s="142">
        <v>238672</v>
      </c>
      <c r="I318" s="141">
        <v>-6.0000000000000001E-3</v>
      </c>
      <c r="J318" s="17">
        <v>393281</v>
      </c>
      <c r="K318" s="16">
        <v>-5.1999999999999998E-2</v>
      </c>
      <c r="L318" s="18">
        <v>3.64</v>
      </c>
      <c r="M318" s="16">
        <v>-4.2999999999999997E-2</v>
      </c>
      <c r="N318" s="18">
        <v>2.21</v>
      </c>
      <c r="O318" s="16">
        <v>2E-3</v>
      </c>
      <c r="P318" s="15">
        <v>2781199</v>
      </c>
      <c r="Q318" s="16">
        <v>-7.1999999999999995E-2</v>
      </c>
      <c r="R318" s="17">
        <v>752501</v>
      </c>
      <c r="S318" s="16">
        <v>-3.4000000000000002E-2</v>
      </c>
      <c r="T318" s="17">
        <v>1235713</v>
      </c>
      <c r="U318" s="16">
        <v>-8.7999999999999995E-2</v>
      </c>
      <c r="V318" s="18">
        <v>3.7</v>
      </c>
      <c r="W318" s="16">
        <v>-0.04</v>
      </c>
      <c r="X318" s="18">
        <v>2.25</v>
      </c>
      <c r="Y318" s="16">
        <v>1.7000000000000001E-2</v>
      </c>
      <c r="Z318" s="15">
        <v>5583778</v>
      </c>
      <c r="AA318" s="16">
        <v>-6.0999999999999999E-2</v>
      </c>
      <c r="AB318" s="17">
        <v>1525270</v>
      </c>
      <c r="AC318" s="16">
        <v>-2.3E-2</v>
      </c>
      <c r="AD318" s="17">
        <v>2518393</v>
      </c>
      <c r="AE318" s="16">
        <v>-7.1999999999999995E-2</v>
      </c>
      <c r="AF318" s="18">
        <v>3.66</v>
      </c>
      <c r="AG318" s="16">
        <v>-3.9E-2</v>
      </c>
      <c r="AH318" s="18">
        <v>2.2200000000000002</v>
      </c>
      <c r="AI318" s="16">
        <v>1.2E-2</v>
      </c>
      <c r="AJ318" s="15">
        <v>11594377</v>
      </c>
      <c r="AK318" s="16">
        <v>-4.7E-2</v>
      </c>
      <c r="AL318" s="17">
        <v>3152815</v>
      </c>
      <c r="AM318" s="16">
        <v>-3.6999999999999998E-2</v>
      </c>
      <c r="AN318" s="17">
        <v>5349639</v>
      </c>
      <c r="AO318" s="16">
        <v>-5.0999999999999997E-2</v>
      </c>
      <c r="AP318" s="18">
        <v>3.68</v>
      </c>
      <c r="AQ318" s="16">
        <v>-0.01</v>
      </c>
      <c r="AR318" s="18">
        <v>2.17</v>
      </c>
      <c r="AS318" s="16">
        <v>5.0000000000000001E-3</v>
      </c>
      <c r="AT318" s="22">
        <v>5.0000000000000001E-3</v>
      </c>
    </row>
    <row r="319" spans="3:46" x14ac:dyDescent="0.2">
      <c r="C319" s="144" t="s">
        <v>19</v>
      </c>
      <c r="D319" s="144" t="s">
        <v>12</v>
      </c>
      <c r="E319" s="145" t="s">
        <v>284</v>
      </c>
      <c r="F319" s="15">
        <v>844550</v>
      </c>
      <c r="G319" s="16">
        <v>2.1000000000000001E-2</v>
      </c>
      <c r="H319" s="142">
        <v>234390</v>
      </c>
      <c r="I319" s="141">
        <v>-0.02</v>
      </c>
      <c r="J319" s="17">
        <v>400565</v>
      </c>
      <c r="K319" s="16">
        <v>-5.6000000000000001E-2</v>
      </c>
      <c r="L319" s="18">
        <v>3.6</v>
      </c>
      <c r="M319" s="16">
        <v>4.2000000000000003E-2</v>
      </c>
      <c r="N319" s="18">
        <v>2.11</v>
      </c>
      <c r="O319" s="16">
        <v>8.1000000000000003E-2</v>
      </c>
      <c r="P319" s="15">
        <v>2720852</v>
      </c>
      <c r="Q319" s="16">
        <v>1.4999999999999999E-2</v>
      </c>
      <c r="R319" s="17">
        <v>747335</v>
      </c>
      <c r="S319" s="16">
        <v>0</v>
      </c>
      <c r="T319" s="17">
        <v>1265820</v>
      </c>
      <c r="U319" s="16">
        <v>-3.4000000000000002E-2</v>
      </c>
      <c r="V319" s="18">
        <v>3.64</v>
      </c>
      <c r="W319" s="16">
        <v>1.4E-2</v>
      </c>
      <c r="X319" s="18">
        <v>2.15</v>
      </c>
      <c r="Y319" s="16">
        <v>0.05</v>
      </c>
      <c r="Z319" s="15">
        <v>5656127</v>
      </c>
      <c r="AA319" s="16">
        <v>2.4E-2</v>
      </c>
      <c r="AB319" s="17">
        <v>1526417</v>
      </c>
      <c r="AC319" s="16">
        <v>2E-3</v>
      </c>
      <c r="AD319" s="17">
        <v>2566273</v>
      </c>
      <c r="AE319" s="16">
        <v>-0.03</v>
      </c>
      <c r="AF319" s="18">
        <v>3.71</v>
      </c>
      <c r="AG319" s="16">
        <v>2.1999999999999999E-2</v>
      </c>
      <c r="AH319" s="18">
        <v>2.2000000000000002</v>
      </c>
      <c r="AI319" s="16">
        <v>5.6000000000000001E-2</v>
      </c>
      <c r="AJ319" s="15">
        <v>11495072</v>
      </c>
      <c r="AK319" s="16">
        <v>1.7000000000000001E-2</v>
      </c>
      <c r="AL319" s="17">
        <v>3134020</v>
      </c>
      <c r="AM319" s="16">
        <v>7.0000000000000001E-3</v>
      </c>
      <c r="AN319" s="17">
        <v>5348096</v>
      </c>
      <c r="AO319" s="16">
        <v>-8.9999999999999993E-3</v>
      </c>
      <c r="AP319" s="18">
        <v>3.67</v>
      </c>
      <c r="AQ319" s="16">
        <v>8.9999999999999993E-3</v>
      </c>
      <c r="AR319" s="18">
        <v>2.15</v>
      </c>
      <c r="AS319" s="16">
        <v>2.5000000000000001E-2</v>
      </c>
      <c r="AT319" s="22">
        <v>2.5000000000000001E-2</v>
      </c>
    </row>
    <row r="320" spans="3:46" x14ac:dyDescent="0.2">
      <c r="C320" s="144" t="s">
        <v>19</v>
      </c>
      <c r="D320" s="144" t="s">
        <v>12</v>
      </c>
      <c r="E320" s="145" t="s">
        <v>285</v>
      </c>
      <c r="F320" s="15">
        <v>364864</v>
      </c>
      <c r="G320" s="16">
        <v>-2.3E-2</v>
      </c>
      <c r="H320" s="142">
        <v>112113</v>
      </c>
      <c r="I320" s="141">
        <v>-2.7E-2</v>
      </c>
      <c r="J320" s="17">
        <v>205919</v>
      </c>
      <c r="K320" s="16">
        <v>-6.8000000000000005E-2</v>
      </c>
      <c r="L320" s="18">
        <v>3.25</v>
      </c>
      <c r="M320" s="16">
        <v>5.0000000000000001E-3</v>
      </c>
      <c r="N320" s="18">
        <v>1.77</v>
      </c>
      <c r="O320" s="16">
        <v>4.8000000000000001E-2</v>
      </c>
      <c r="P320" s="15">
        <v>1201352</v>
      </c>
      <c r="Q320" s="16">
        <v>-2.8000000000000001E-2</v>
      </c>
      <c r="R320" s="17">
        <v>364481</v>
      </c>
      <c r="S320" s="16">
        <v>4.0000000000000001E-3</v>
      </c>
      <c r="T320" s="17">
        <v>666447</v>
      </c>
      <c r="U320" s="16">
        <v>-2.5999999999999999E-2</v>
      </c>
      <c r="V320" s="18">
        <v>3.3</v>
      </c>
      <c r="W320" s="16">
        <v>-3.2000000000000001E-2</v>
      </c>
      <c r="X320" s="18">
        <v>1.8</v>
      </c>
      <c r="Y320" s="16">
        <v>-2E-3</v>
      </c>
      <c r="Z320" s="15">
        <v>2608240</v>
      </c>
      <c r="AA320" s="16">
        <v>-7.0000000000000001E-3</v>
      </c>
      <c r="AB320" s="17">
        <v>747420</v>
      </c>
      <c r="AC320" s="16">
        <v>-8.0000000000000002E-3</v>
      </c>
      <c r="AD320" s="17">
        <v>1346089</v>
      </c>
      <c r="AE320" s="16">
        <v>-3.7999999999999999E-2</v>
      </c>
      <c r="AF320" s="18">
        <v>3.49</v>
      </c>
      <c r="AG320" s="16">
        <v>1E-3</v>
      </c>
      <c r="AH320" s="18">
        <v>1.94</v>
      </c>
      <c r="AI320" s="16">
        <v>3.3000000000000002E-2</v>
      </c>
      <c r="AJ320" s="15">
        <v>5407806</v>
      </c>
      <c r="AK320" s="16">
        <v>-6.0000000000000001E-3</v>
      </c>
      <c r="AL320" s="17">
        <v>1586026</v>
      </c>
      <c r="AM320" s="16">
        <v>1.4999999999999999E-2</v>
      </c>
      <c r="AN320" s="17">
        <v>2925326</v>
      </c>
      <c r="AO320" s="16">
        <v>5.0000000000000001E-3</v>
      </c>
      <c r="AP320" s="18">
        <v>3.41</v>
      </c>
      <c r="AQ320" s="16">
        <v>-0.02</v>
      </c>
      <c r="AR320" s="18">
        <v>1.85</v>
      </c>
      <c r="AS320" s="16">
        <v>-0.01</v>
      </c>
      <c r="AT320" s="22">
        <v>-0.01</v>
      </c>
    </row>
    <row r="321" spans="3:46" x14ac:dyDescent="0.2">
      <c r="C321" s="144" t="s">
        <v>19</v>
      </c>
      <c r="D321" s="144" t="s">
        <v>12</v>
      </c>
      <c r="E321" s="145" t="s">
        <v>286</v>
      </c>
      <c r="F321" s="15">
        <v>595553</v>
      </c>
      <c r="G321" s="16">
        <v>5.2999999999999999E-2</v>
      </c>
      <c r="H321" s="142">
        <v>170757</v>
      </c>
      <c r="I321" s="141">
        <v>0.11899999999999999</v>
      </c>
      <c r="J321" s="17">
        <v>284066</v>
      </c>
      <c r="K321" s="16">
        <v>0.109</v>
      </c>
      <c r="L321" s="18">
        <v>3.49</v>
      </c>
      <c r="M321" s="16">
        <v>-5.8999999999999997E-2</v>
      </c>
      <c r="N321" s="18">
        <v>2.1</v>
      </c>
      <c r="O321" s="16">
        <v>-5.0999999999999997E-2</v>
      </c>
      <c r="P321" s="15">
        <v>1887032</v>
      </c>
      <c r="Q321" s="16">
        <v>2.7E-2</v>
      </c>
      <c r="R321" s="17">
        <v>528841</v>
      </c>
      <c r="S321" s="16">
        <v>6.9000000000000006E-2</v>
      </c>
      <c r="T321" s="17">
        <v>887163</v>
      </c>
      <c r="U321" s="16">
        <v>6.5000000000000002E-2</v>
      </c>
      <c r="V321" s="18">
        <v>3.57</v>
      </c>
      <c r="W321" s="16">
        <v>-0.04</v>
      </c>
      <c r="X321" s="18">
        <v>2.13</v>
      </c>
      <c r="Y321" s="16">
        <v>-3.5999999999999997E-2</v>
      </c>
      <c r="Z321" s="15">
        <v>3860653</v>
      </c>
      <c r="AA321" s="16">
        <v>7.0000000000000001E-3</v>
      </c>
      <c r="AB321" s="17">
        <v>1082968</v>
      </c>
      <c r="AC321" s="16">
        <v>2.4E-2</v>
      </c>
      <c r="AD321" s="17">
        <v>1819008</v>
      </c>
      <c r="AE321" s="16">
        <v>1.6E-2</v>
      </c>
      <c r="AF321" s="18">
        <v>3.56</v>
      </c>
      <c r="AG321" s="16">
        <v>-1.7000000000000001E-2</v>
      </c>
      <c r="AH321" s="18">
        <v>2.12</v>
      </c>
      <c r="AI321" s="16">
        <v>-8.9999999999999993E-3</v>
      </c>
      <c r="AJ321" s="15">
        <v>8030221</v>
      </c>
      <c r="AK321" s="16">
        <v>-3.7999999999999999E-2</v>
      </c>
      <c r="AL321" s="17">
        <v>2245679</v>
      </c>
      <c r="AM321" s="16">
        <v>-2.7E-2</v>
      </c>
      <c r="AN321" s="17">
        <v>3699172</v>
      </c>
      <c r="AO321" s="16">
        <v>-2.8000000000000001E-2</v>
      </c>
      <c r="AP321" s="18">
        <v>3.58</v>
      </c>
      <c r="AQ321" s="16">
        <v>-1.2E-2</v>
      </c>
      <c r="AR321" s="18">
        <v>2.17</v>
      </c>
      <c r="AS321" s="16">
        <v>-1.0999999999999999E-2</v>
      </c>
      <c r="AT321" s="22">
        <v>-1.0999999999999999E-2</v>
      </c>
    </row>
    <row r="322" spans="3:46" x14ac:dyDescent="0.2">
      <c r="C322" s="144" t="s">
        <v>19</v>
      </c>
      <c r="D322" s="144" t="s">
        <v>12</v>
      </c>
      <c r="E322" s="145" t="s">
        <v>287</v>
      </c>
      <c r="F322" s="15">
        <v>785409</v>
      </c>
      <c r="G322" s="16">
        <v>0.23</v>
      </c>
      <c r="H322" s="142">
        <v>218450</v>
      </c>
      <c r="I322" s="141">
        <v>0.23899999999999999</v>
      </c>
      <c r="J322" s="17">
        <v>372464</v>
      </c>
      <c r="K322" s="16">
        <v>0.26800000000000002</v>
      </c>
      <c r="L322" s="18">
        <v>3.6</v>
      </c>
      <c r="M322" s="16">
        <v>-7.0000000000000001E-3</v>
      </c>
      <c r="N322" s="18">
        <v>2.11</v>
      </c>
      <c r="O322" s="16">
        <v>-0.03</v>
      </c>
      <c r="P322" s="15">
        <v>2241841</v>
      </c>
      <c r="Q322" s="16">
        <v>7.8E-2</v>
      </c>
      <c r="R322" s="17">
        <v>622675</v>
      </c>
      <c r="S322" s="16">
        <v>0.06</v>
      </c>
      <c r="T322" s="17">
        <v>1071535</v>
      </c>
      <c r="U322" s="16">
        <v>5.3999999999999999E-2</v>
      </c>
      <c r="V322" s="18">
        <v>3.6</v>
      </c>
      <c r="W322" s="16">
        <v>1.7000000000000001E-2</v>
      </c>
      <c r="X322" s="18">
        <v>2.09</v>
      </c>
      <c r="Y322" s="16">
        <v>2.3E-2</v>
      </c>
      <c r="Z322" s="15">
        <v>4344685</v>
      </c>
      <c r="AA322" s="16">
        <v>3.7999999999999999E-2</v>
      </c>
      <c r="AB322" s="17">
        <v>1215592</v>
      </c>
      <c r="AC322" s="16">
        <v>4.2000000000000003E-2</v>
      </c>
      <c r="AD322" s="17">
        <v>2107928</v>
      </c>
      <c r="AE322" s="16">
        <v>4.1000000000000002E-2</v>
      </c>
      <c r="AF322" s="18">
        <v>3.57</v>
      </c>
      <c r="AG322" s="16">
        <v>-4.0000000000000001E-3</v>
      </c>
      <c r="AH322" s="18">
        <v>2.06</v>
      </c>
      <c r="AI322" s="16">
        <v>-3.0000000000000001E-3</v>
      </c>
      <c r="AJ322" s="15">
        <v>9444221</v>
      </c>
      <c r="AK322" s="16">
        <v>8.0000000000000002E-3</v>
      </c>
      <c r="AL322" s="17">
        <v>2657185</v>
      </c>
      <c r="AM322" s="16">
        <v>1.7999999999999999E-2</v>
      </c>
      <c r="AN322" s="17">
        <v>4467613</v>
      </c>
      <c r="AO322" s="16">
        <v>1.0999999999999999E-2</v>
      </c>
      <c r="AP322" s="18">
        <v>3.55</v>
      </c>
      <c r="AQ322" s="16">
        <v>-8.9999999999999993E-3</v>
      </c>
      <c r="AR322" s="18">
        <v>2.11</v>
      </c>
      <c r="AS322" s="16">
        <v>-3.0000000000000001E-3</v>
      </c>
      <c r="AT322" s="22">
        <v>-3.0000000000000001E-3</v>
      </c>
    </row>
    <row r="323" spans="3:46" x14ac:dyDescent="0.2">
      <c r="C323" s="144" t="s">
        <v>19</v>
      </c>
      <c r="D323" s="144" t="s">
        <v>12</v>
      </c>
      <c r="E323" s="145" t="s">
        <v>288</v>
      </c>
      <c r="F323" s="15">
        <v>784790</v>
      </c>
      <c r="G323" s="16">
        <v>4.2000000000000003E-2</v>
      </c>
      <c r="H323" s="142">
        <v>212543</v>
      </c>
      <c r="I323" s="141">
        <v>3.0000000000000001E-3</v>
      </c>
      <c r="J323" s="17">
        <v>342129</v>
      </c>
      <c r="K323" s="16">
        <v>4.8000000000000001E-2</v>
      </c>
      <c r="L323" s="18">
        <v>3.69</v>
      </c>
      <c r="M323" s="16">
        <v>3.9E-2</v>
      </c>
      <c r="N323" s="18">
        <v>2.29</v>
      </c>
      <c r="O323" s="16">
        <v>-6.0000000000000001E-3</v>
      </c>
      <c r="P323" s="15">
        <v>2555747</v>
      </c>
      <c r="Q323" s="16">
        <v>-1.2E-2</v>
      </c>
      <c r="R323" s="17">
        <v>689258</v>
      </c>
      <c r="S323" s="16">
        <v>-5.5E-2</v>
      </c>
      <c r="T323" s="17">
        <v>1099347</v>
      </c>
      <c r="U323" s="16">
        <v>-4.1000000000000002E-2</v>
      </c>
      <c r="V323" s="18">
        <v>3.71</v>
      </c>
      <c r="W323" s="16">
        <v>4.4999999999999998E-2</v>
      </c>
      <c r="X323" s="18">
        <v>2.3199999999999998</v>
      </c>
      <c r="Y323" s="16">
        <v>0.03</v>
      </c>
      <c r="Z323" s="15">
        <v>4974186</v>
      </c>
      <c r="AA323" s="16">
        <v>-3.5999999999999997E-2</v>
      </c>
      <c r="AB323" s="17">
        <v>1377743</v>
      </c>
      <c r="AC323" s="16">
        <v>-5.5E-2</v>
      </c>
      <c r="AD323" s="17">
        <v>2186938</v>
      </c>
      <c r="AE323" s="16">
        <v>-4.1000000000000002E-2</v>
      </c>
      <c r="AF323" s="18">
        <v>3.61</v>
      </c>
      <c r="AG323" s="16">
        <v>0.02</v>
      </c>
      <c r="AH323" s="18">
        <v>2.27</v>
      </c>
      <c r="AI323" s="16">
        <v>4.0000000000000001E-3</v>
      </c>
      <c r="AJ323" s="15">
        <v>10188979</v>
      </c>
      <c r="AK323" s="16">
        <v>-4.3999999999999997E-2</v>
      </c>
      <c r="AL323" s="17">
        <v>2846702</v>
      </c>
      <c r="AM323" s="16">
        <v>-5.7000000000000002E-2</v>
      </c>
      <c r="AN323" s="17">
        <v>4465440</v>
      </c>
      <c r="AO323" s="16">
        <v>-4.9000000000000002E-2</v>
      </c>
      <c r="AP323" s="18">
        <v>3.58</v>
      </c>
      <c r="AQ323" s="16">
        <v>1.4E-2</v>
      </c>
      <c r="AR323" s="18">
        <v>2.2799999999999998</v>
      </c>
      <c r="AS323" s="16">
        <v>5.0000000000000001E-3</v>
      </c>
      <c r="AT323" s="22">
        <v>5.0000000000000001E-3</v>
      </c>
    </row>
    <row r="324" spans="3:46" x14ac:dyDescent="0.2">
      <c r="C324" s="144" t="s">
        <v>19</v>
      </c>
      <c r="D324" s="144" t="s">
        <v>12</v>
      </c>
      <c r="E324" s="145" t="s">
        <v>289</v>
      </c>
      <c r="F324" s="15">
        <v>323140</v>
      </c>
      <c r="G324" s="16">
        <v>0.154</v>
      </c>
      <c r="H324" s="142">
        <v>88339</v>
      </c>
      <c r="I324" s="141">
        <v>0.13</v>
      </c>
      <c r="J324" s="17">
        <v>144142</v>
      </c>
      <c r="K324" s="16">
        <v>9.6000000000000002E-2</v>
      </c>
      <c r="L324" s="18">
        <v>3.66</v>
      </c>
      <c r="M324" s="16">
        <v>2.1000000000000001E-2</v>
      </c>
      <c r="N324" s="18">
        <v>2.2400000000000002</v>
      </c>
      <c r="O324" s="16">
        <v>5.1999999999999998E-2</v>
      </c>
      <c r="P324" s="15">
        <v>1094289</v>
      </c>
      <c r="Q324" s="16">
        <v>3.3000000000000002E-2</v>
      </c>
      <c r="R324" s="17">
        <v>297898</v>
      </c>
      <c r="S324" s="16">
        <v>3.3000000000000002E-2</v>
      </c>
      <c r="T324" s="17">
        <v>480890</v>
      </c>
      <c r="U324" s="16">
        <v>-3.2000000000000001E-2</v>
      </c>
      <c r="V324" s="18">
        <v>3.67</v>
      </c>
      <c r="W324" s="16">
        <v>0</v>
      </c>
      <c r="X324" s="18">
        <v>2.2799999999999998</v>
      </c>
      <c r="Y324" s="16">
        <v>6.7000000000000004E-2</v>
      </c>
      <c r="Z324" s="15">
        <v>2290043</v>
      </c>
      <c r="AA324" s="16">
        <v>2.1000000000000001E-2</v>
      </c>
      <c r="AB324" s="17">
        <v>620089</v>
      </c>
      <c r="AC324" s="16">
        <v>1.7999999999999999E-2</v>
      </c>
      <c r="AD324" s="17">
        <v>1000732</v>
      </c>
      <c r="AE324" s="16">
        <v>-4.2999999999999997E-2</v>
      </c>
      <c r="AF324" s="18">
        <v>3.69</v>
      </c>
      <c r="AG324" s="16">
        <v>3.0000000000000001E-3</v>
      </c>
      <c r="AH324" s="18">
        <v>2.29</v>
      </c>
      <c r="AI324" s="16">
        <v>6.7000000000000004E-2</v>
      </c>
      <c r="AJ324" s="15">
        <v>4597584</v>
      </c>
      <c r="AK324" s="16">
        <v>-1.2999999999999999E-2</v>
      </c>
      <c r="AL324" s="17">
        <v>1248802</v>
      </c>
      <c r="AM324" s="16">
        <v>-2.5000000000000001E-2</v>
      </c>
      <c r="AN324" s="17">
        <v>2032216</v>
      </c>
      <c r="AO324" s="16">
        <v>-7.8E-2</v>
      </c>
      <c r="AP324" s="18">
        <v>3.68</v>
      </c>
      <c r="AQ324" s="16">
        <v>1.2999999999999999E-2</v>
      </c>
      <c r="AR324" s="18">
        <v>2.2599999999999998</v>
      </c>
      <c r="AS324" s="16">
        <v>7.0999999999999994E-2</v>
      </c>
      <c r="AT324" s="22">
        <v>7.0999999999999994E-2</v>
      </c>
    </row>
    <row r="325" spans="3:46" x14ac:dyDescent="0.2">
      <c r="C325" s="144" t="s">
        <v>19</v>
      </c>
      <c r="D325" s="144" t="s">
        <v>12</v>
      </c>
      <c r="E325" s="145" t="s">
        <v>290</v>
      </c>
      <c r="F325" s="15">
        <v>296611</v>
      </c>
      <c r="G325" s="16">
        <v>6.6000000000000003E-2</v>
      </c>
      <c r="H325" s="142">
        <v>80671</v>
      </c>
      <c r="I325" s="141">
        <v>5.6000000000000001E-2</v>
      </c>
      <c r="J325" s="17">
        <v>127842</v>
      </c>
      <c r="K325" s="16">
        <v>6.5000000000000002E-2</v>
      </c>
      <c r="L325" s="18">
        <v>3.68</v>
      </c>
      <c r="M325" s="16">
        <v>8.9999999999999993E-3</v>
      </c>
      <c r="N325" s="18">
        <v>2.3199999999999998</v>
      </c>
      <c r="O325" s="16">
        <v>1E-3</v>
      </c>
      <c r="P325" s="15">
        <v>994866</v>
      </c>
      <c r="Q325" s="16">
        <v>-1E-3</v>
      </c>
      <c r="R325" s="17">
        <v>273815</v>
      </c>
      <c r="S325" s="16">
        <v>-1.6E-2</v>
      </c>
      <c r="T325" s="17">
        <v>435554</v>
      </c>
      <c r="U325" s="16">
        <v>-3.1E-2</v>
      </c>
      <c r="V325" s="18">
        <v>3.63</v>
      </c>
      <c r="W325" s="16">
        <v>1.4999999999999999E-2</v>
      </c>
      <c r="X325" s="18">
        <v>2.2799999999999998</v>
      </c>
      <c r="Y325" s="16">
        <v>3.1E-2</v>
      </c>
      <c r="Z325" s="15">
        <v>1931540</v>
      </c>
      <c r="AA325" s="16">
        <v>3.0000000000000001E-3</v>
      </c>
      <c r="AB325" s="17">
        <v>535812</v>
      </c>
      <c r="AC325" s="16">
        <v>-8.0000000000000002E-3</v>
      </c>
      <c r="AD325" s="17">
        <v>855247</v>
      </c>
      <c r="AE325" s="16">
        <v>-1.4999999999999999E-2</v>
      </c>
      <c r="AF325" s="18">
        <v>3.6</v>
      </c>
      <c r="AG325" s="16">
        <v>1.2E-2</v>
      </c>
      <c r="AH325" s="18">
        <v>2.2599999999999998</v>
      </c>
      <c r="AI325" s="16">
        <v>1.9E-2</v>
      </c>
      <c r="AJ325" s="15">
        <v>4086837</v>
      </c>
      <c r="AK325" s="16">
        <v>1.7999999999999999E-2</v>
      </c>
      <c r="AL325" s="17">
        <v>1138581</v>
      </c>
      <c r="AM325" s="16">
        <v>8.9999999999999993E-3</v>
      </c>
      <c r="AN325" s="17">
        <v>1810041</v>
      </c>
      <c r="AO325" s="16">
        <v>-1E-3</v>
      </c>
      <c r="AP325" s="18">
        <v>3.59</v>
      </c>
      <c r="AQ325" s="16">
        <v>8.9999999999999993E-3</v>
      </c>
      <c r="AR325" s="18">
        <v>2.2599999999999998</v>
      </c>
      <c r="AS325" s="16">
        <v>1.9E-2</v>
      </c>
      <c r="AT325" s="22">
        <v>1.9E-2</v>
      </c>
    </row>
    <row r="326" spans="3:46" x14ac:dyDescent="0.2">
      <c r="C326" s="144" t="s">
        <v>19</v>
      </c>
      <c r="D326" s="144" t="s">
        <v>12</v>
      </c>
      <c r="E326" s="145" t="s">
        <v>291</v>
      </c>
      <c r="F326" s="15">
        <v>329168</v>
      </c>
      <c r="G326" s="16">
        <v>6.7000000000000004E-2</v>
      </c>
      <c r="H326" s="142">
        <v>88245</v>
      </c>
      <c r="I326" s="141">
        <v>0.106</v>
      </c>
      <c r="J326" s="17">
        <v>155644</v>
      </c>
      <c r="K326" s="16">
        <v>0.11</v>
      </c>
      <c r="L326" s="18">
        <v>3.73</v>
      </c>
      <c r="M326" s="16">
        <v>-3.5000000000000003E-2</v>
      </c>
      <c r="N326" s="18">
        <v>2.11</v>
      </c>
      <c r="O326" s="16">
        <v>-3.9E-2</v>
      </c>
      <c r="P326" s="15">
        <v>1033377</v>
      </c>
      <c r="Q326" s="16">
        <v>8.2000000000000003E-2</v>
      </c>
      <c r="R326" s="17">
        <v>270775</v>
      </c>
      <c r="S326" s="16">
        <v>9.9000000000000005E-2</v>
      </c>
      <c r="T326" s="17">
        <v>467676</v>
      </c>
      <c r="U326" s="16">
        <v>9.4E-2</v>
      </c>
      <c r="V326" s="18">
        <v>3.82</v>
      </c>
      <c r="W326" s="16">
        <v>-1.6E-2</v>
      </c>
      <c r="X326" s="18">
        <v>2.21</v>
      </c>
      <c r="Y326" s="16">
        <v>-1.0999999999999999E-2</v>
      </c>
      <c r="Z326" s="15">
        <v>2057421</v>
      </c>
      <c r="AA326" s="16">
        <v>6.3E-2</v>
      </c>
      <c r="AB326" s="17">
        <v>541105</v>
      </c>
      <c r="AC326" s="16">
        <v>6.0999999999999999E-2</v>
      </c>
      <c r="AD326" s="17">
        <v>921163</v>
      </c>
      <c r="AE326" s="16">
        <v>4.1000000000000002E-2</v>
      </c>
      <c r="AF326" s="18">
        <v>3.8</v>
      </c>
      <c r="AG326" s="16">
        <v>2E-3</v>
      </c>
      <c r="AH326" s="18">
        <v>2.23</v>
      </c>
      <c r="AI326" s="16">
        <v>2.1000000000000001E-2</v>
      </c>
      <c r="AJ326" s="15">
        <v>4220312</v>
      </c>
      <c r="AK326" s="16">
        <v>4.2999999999999997E-2</v>
      </c>
      <c r="AL326" s="17">
        <v>1107259</v>
      </c>
      <c r="AM326" s="16">
        <v>3.9E-2</v>
      </c>
      <c r="AN326" s="17">
        <v>1902800</v>
      </c>
      <c r="AO326" s="16">
        <v>2.1999999999999999E-2</v>
      </c>
      <c r="AP326" s="18">
        <v>3.81</v>
      </c>
      <c r="AQ326" s="16">
        <v>4.0000000000000001E-3</v>
      </c>
      <c r="AR326" s="18">
        <v>2.2200000000000002</v>
      </c>
      <c r="AS326" s="16">
        <v>0.02</v>
      </c>
      <c r="AT326" s="22">
        <v>0.02</v>
      </c>
    </row>
    <row r="327" spans="3:46" x14ac:dyDescent="0.2">
      <c r="C327" s="144" t="s">
        <v>19</v>
      </c>
      <c r="D327" s="144" t="s">
        <v>12</v>
      </c>
      <c r="E327" s="145" t="s">
        <v>292</v>
      </c>
      <c r="F327" s="15">
        <v>2419685</v>
      </c>
      <c r="G327" s="16">
        <v>5.8999999999999997E-2</v>
      </c>
      <c r="H327" s="142">
        <v>600396</v>
      </c>
      <c r="I327" s="141">
        <v>5.5E-2</v>
      </c>
      <c r="J327" s="17">
        <v>1102375</v>
      </c>
      <c r="K327" s="16">
        <v>5.6000000000000001E-2</v>
      </c>
      <c r="L327" s="18">
        <v>4.03</v>
      </c>
      <c r="M327" s="16">
        <v>4.0000000000000001E-3</v>
      </c>
      <c r="N327" s="18">
        <v>2.19</v>
      </c>
      <c r="O327" s="16">
        <v>3.0000000000000001E-3</v>
      </c>
      <c r="P327" s="15">
        <v>7658363</v>
      </c>
      <c r="Q327" s="16">
        <v>4.7E-2</v>
      </c>
      <c r="R327" s="17">
        <v>1929546</v>
      </c>
      <c r="S327" s="16">
        <v>5.6000000000000001E-2</v>
      </c>
      <c r="T327" s="17">
        <v>3539088</v>
      </c>
      <c r="U327" s="16">
        <v>5.6000000000000001E-2</v>
      </c>
      <c r="V327" s="18">
        <v>3.97</v>
      </c>
      <c r="W327" s="16">
        <v>-8.0000000000000002E-3</v>
      </c>
      <c r="X327" s="18">
        <v>2.16</v>
      </c>
      <c r="Y327" s="16">
        <v>-8.0000000000000002E-3</v>
      </c>
      <c r="Z327" s="15">
        <v>15094676</v>
      </c>
      <c r="AA327" s="16">
        <v>2.3E-2</v>
      </c>
      <c r="AB327" s="17">
        <v>3823749</v>
      </c>
      <c r="AC327" s="16">
        <v>4.7E-2</v>
      </c>
      <c r="AD327" s="17">
        <v>6995851</v>
      </c>
      <c r="AE327" s="16">
        <v>4.4999999999999998E-2</v>
      </c>
      <c r="AF327" s="18">
        <v>3.95</v>
      </c>
      <c r="AG327" s="16">
        <v>-2.3E-2</v>
      </c>
      <c r="AH327" s="18">
        <v>2.16</v>
      </c>
      <c r="AI327" s="16">
        <v>-2.1000000000000001E-2</v>
      </c>
      <c r="AJ327" s="15">
        <v>31526591</v>
      </c>
      <c r="AK327" s="16">
        <v>7.0000000000000001E-3</v>
      </c>
      <c r="AL327" s="17">
        <v>7961470</v>
      </c>
      <c r="AM327" s="16">
        <v>6.9000000000000006E-2</v>
      </c>
      <c r="AN327" s="17">
        <v>14591621</v>
      </c>
      <c r="AO327" s="16">
        <v>7.4999999999999997E-2</v>
      </c>
      <c r="AP327" s="18">
        <v>3.96</v>
      </c>
      <c r="AQ327" s="16">
        <v>-5.8000000000000003E-2</v>
      </c>
      <c r="AR327" s="18">
        <v>2.16</v>
      </c>
      <c r="AS327" s="16">
        <v>-6.3E-2</v>
      </c>
      <c r="AT327" s="22">
        <v>-6.3E-2</v>
      </c>
    </row>
    <row r="328" spans="3:46" x14ac:dyDescent="0.2">
      <c r="C328" s="144" t="s">
        <v>19</v>
      </c>
      <c r="D328" s="144" t="s">
        <v>12</v>
      </c>
      <c r="E328" s="145" t="s">
        <v>293</v>
      </c>
      <c r="F328" s="15">
        <v>167296</v>
      </c>
      <c r="G328" s="16">
        <v>0.33700000000000002</v>
      </c>
      <c r="H328" s="142">
        <v>48321</v>
      </c>
      <c r="I328" s="141">
        <v>0.34499999999999997</v>
      </c>
      <c r="J328" s="17">
        <v>75007</v>
      </c>
      <c r="K328" s="16">
        <v>0.35299999999999998</v>
      </c>
      <c r="L328" s="18">
        <v>3.46</v>
      </c>
      <c r="M328" s="16">
        <v>-6.0000000000000001E-3</v>
      </c>
      <c r="N328" s="18">
        <v>2.23</v>
      </c>
      <c r="O328" s="16">
        <v>-1.2E-2</v>
      </c>
      <c r="P328" s="15">
        <v>559575</v>
      </c>
      <c r="Q328" s="16">
        <v>9.4E-2</v>
      </c>
      <c r="R328" s="17">
        <v>155755</v>
      </c>
      <c r="S328" s="16">
        <v>0.10100000000000001</v>
      </c>
      <c r="T328" s="17">
        <v>239754</v>
      </c>
      <c r="U328" s="16">
        <v>5.7000000000000002E-2</v>
      </c>
      <c r="V328" s="18">
        <v>3.59</v>
      </c>
      <c r="W328" s="16">
        <v>-6.0000000000000001E-3</v>
      </c>
      <c r="X328" s="18">
        <v>2.33</v>
      </c>
      <c r="Y328" s="16">
        <v>3.5000000000000003E-2</v>
      </c>
      <c r="Z328" s="15">
        <v>1174429</v>
      </c>
      <c r="AA328" s="16">
        <v>0.06</v>
      </c>
      <c r="AB328" s="17">
        <v>324942</v>
      </c>
      <c r="AC328" s="16">
        <v>6.3E-2</v>
      </c>
      <c r="AD328" s="17">
        <v>499988</v>
      </c>
      <c r="AE328" s="16">
        <v>1.6E-2</v>
      </c>
      <c r="AF328" s="18">
        <v>3.61</v>
      </c>
      <c r="AG328" s="16">
        <v>-3.0000000000000001E-3</v>
      </c>
      <c r="AH328" s="18">
        <v>2.35</v>
      </c>
      <c r="AI328" s="16">
        <v>4.2999999999999997E-2</v>
      </c>
      <c r="AJ328" s="15">
        <v>2358992</v>
      </c>
      <c r="AK328" s="16">
        <v>0.02</v>
      </c>
      <c r="AL328" s="17">
        <v>654331</v>
      </c>
      <c r="AM328" s="16">
        <v>1.7000000000000001E-2</v>
      </c>
      <c r="AN328" s="17">
        <v>1009842</v>
      </c>
      <c r="AO328" s="16">
        <v>-3.4000000000000002E-2</v>
      </c>
      <c r="AP328" s="18">
        <v>3.61</v>
      </c>
      <c r="AQ328" s="16">
        <v>3.0000000000000001E-3</v>
      </c>
      <c r="AR328" s="18">
        <v>2.34</v>
      </c>
      <c r="AS328" s="16">
        <v>5.6000000000000001E-2</v>
      </c>
      <c r="AT328" s="22">
        <v>5.6000000000000001E-2</v>
      </c>
    </row>
    <row r="329" spans="3:46" x14ac:dyDescent="0.2">
      <c r="C329" s="144" t="s">
        <v>19</v>
      </c>
      <c r="D329" s="144" t="s">
        <v>12</v>
      </c>
      <c r="E329" s="145" t="s">
        <v>294</v>
      </c>
      <c r="F329" s="15">
        <v>916981</v>
      </c>
      <c r="G329" s="16">
        <v>7.6999999999999999E-2</v>
      </c>
      <c r="H329" s="142">
        <v>243664</v>
      </c>
      <c r="I329" s="141">
        <v>6.4000000000000001E-2</v>
      </c>
      <c r="J329" s="17">
        <v>388331</v>
      </c>
      <c r="K329" s="16">
        <v>0.105</v>
      </c>
      <c r="L329" s="18">
        <v>3.76</v>
      </c>
      <c r="M329" s="16">
        <v>1.2E-2</v>
      </c>
      <c r="N329" s="18">
        <v>2.36</v>
      </c>
      <c r="O329" s="16">
        <v>-2.5000000000000001E-2</v>
      </c>
      <c r="P329" s="15">
        <v>3010485</v>
      </c>
      <c r="Q329" s="16">
        <v>0.02</v>
      </c>
      <c r="R329" s="17">
        <v>810523</v>
      </c>
      <c r="S329" s="16">
        <v>1.0999999999999999E-2</v>
      </c>
      <c r="T329" s="17">
        <v>1286626</v>
      </c>
      <c r="U329" s="16">
        <v>8.9999999999999993E-3</v>
      </c>
      <c r="V329" s="18">
        <v>3.71</v>
      </c>
      <c r="W329" s="16">
        <v>8.9999999999999993E-3</v>
      </c>
      <c r="X329" s="18">
        <v>2.34</v>
      </c>
      <c r="Y329" s="16">
        <v>1.0999999999999999E-2</v>
      </c>
      <c r="Z329" s="15">
        <v>5808626</v>
      </c>
      <c r="AA329" s="16">
        <v>2.5999999999999999E-2</v>
      </c>
      <c r="AB329" s="17">
        <v>1577431</v>
      </c>
      <c r="AC329" s="16">
        <v>1.7999999999999999E-2</v>
      </c>
      <c r="AD329" s="17">
        <v>2506613</v>
      </c>
      <c r="AE329" s="16">
        <v>2.1999999999999999E-2</v>
      </c>
      <c r="AF329" s="18">
        <v>3.68</v>
      </c>
      <c r="AG329" s="16">
        <v>8.0000000000000002E-3</v>
      </c>
      <c r="AH329" s="18">
        <v>2.3199999999999998</v>
      </c>
      <c r="AI329" s="16">
        <v>4.0000000000000001E-3</v>
      </c>
      <c r="AJ329" s="15">
        <v>12406719</v>
      </c>
      <c r="AK329" s="16">
        <v>2.5999999999999999E-2</v>
      </c>
      <c r="AL329" s="17">
        <v>3388714</v>
      </c>
      <c r="AM329" s="16">
        <v>1.7000000000000001E-2</v>
      </c>
      <c r="AN329" s="17">
        <v>5323278</v>
      </c>
      <c r="AO329" s="16">
        <v>1.0999999999999999E-2</v>
      </c>
      <c r="AP329" s="18">
        <v>3.66</v>
      </c>
      <c r="AQ329" s="16">
        <v>8.9999999999999993E-3</v>
      </c>
      <c r="AR329" s="18">
        <v>2.33</v>
      </c>
      <c r="AS329" s="16">
        <v>1.4999999999999999E-2</v>
      </c>
      <c r="AT329" s="22">
        <v>1.4999999999999999E-2</v>
      </c>
    </row>
    <row r="330" spans="3:46" x14ac:dyDescent="0.2">
      <c r="C330" s="144" t="s">
        <v>19</v>
      </c>
      <c r="D330" s="144" t="s">
        <v>12</v>
      </c>
      <c r="E330" s="145" t="s">
        <v>295</v>
      </c>
      <c r="F330" s="15">
        <v>537651</v>
      </c>
      <c r="G330" s="16">
        <v>-5.2999999999999999E-2</v>
      </c>
      <c r="H330" s="142">
        <v>167217</v>
      </c>
      <c r="I330" s="141">
        <v>1.4999999999999999E-2</v>
      </c>
      <c r="J330" s="17">
        <v>282563</v>
      </c>
      <c r="K330" s="16">
        <v>2.3E-2</v>
      </c>
      <c r="L330" s="18">
        <v>3.22</v>
      </c>
      <c r="M330" s="16">
        <v>-6.7000000000000004E-2</v>
      </c>
      <c r="N330" s="18">
        <v>1.9</v>
      </c>
      <c r="O330" s="16">
        <v>-7.3999999999999996E-2</v>
      </c>
      <c r="P330" s="15">
        <v>1762045</v>
      </c>
      <c r="Q330" s="16">
        <v>0</v>
      </c>
      <c r="R330" s="17">
        <v>551858</v>
      </c>
      <c r="S330" s="16">
        <v>1.9E-2</v>
      </c>
      <c r="T330" s="17">
        <v>916215</v>
      </c>
      <c r="U330" s="16">
        <v>-3.0000000000000001E-3</v>
      </c>
      <c r="V330" s="18">
        <v>3.19</v>
      </c>
      <c r="W330" s="16">
        <v>-1.9E-2</v>
      </c>
      <c r="X330" s="18">
        <v>1.92</v>
      </c>
      <c r="Y330" s="16">
        <v>3.0000000000000001E-3</v>
      </c>
      <c r="Z330" s="15">
        <v>3744201</v>
      </c>
      <c r="AA330" s="16">
        <v>0.155</v>
      </c>
      <c r="AB330" s="17">
        <v>1209838</v>
      </c>
      <c r="AC330" s="16">
        <v>0.161</v>
      </c>
      <c r="AD330" s="17">
        <v>2003076</v>
      </c>
      <c r="AE330" s="16">
        <v>0.11799999999999999</v>
      </c>
      <c r="AF330" s="18">
        <v>3.09</v>
      </c>
      <c r="AG330" s="16">
        <v>-5.0000000000000001E-3</v>
      </c>
      <c r="AH330" s="18">
        <v>1.87</v>
      </c>
      <c r="AI330" s="16">
        <v>3.3000000000000002E-2</v>
      </c>
      <c r="AJ330" s="15">
        <v>7831796</v>
      </c>
      <c r="AK330" s="16">
        <v>0.14199999999999999</v>
      </c>
      <c r="AL330" s="17">
        <v>2595732</v>
      </c>
      <c r="AM330" s="16">
        <v>0.183</v>
      </c>
      <c r="AN330" s="17">
        <v>4337486</v>
      </c>
      <c r="AO330" s="16">
        <v>0.16600000000000001</v>
      </c>
      <c r="AP330" s="18">
        <v>3.02</v>
      </c>
      <c r="AQ330" s="16">
        <v>-3.4000000000000002E-2</v>
      </c>
      <c r="AR330" s="18">
        <v>1.81</v>
      </c>
      <c r="AS330" s="16">
        <v>-0.02</v>
      </c>
      <c r="AT330" s="22">
        <v>-0.02</v>
      </c>
    </row>
    <row r="331" spans="3:46" x14ac:dyDescent="0.2">
      <c r="C331" s="144" t="s">
        <v>19</v>
      </c>
      <c r="D331" s="144" t="s">
        <v>12</v>
      </c>
      <c r="E331" s="145" t="s">
        <v>296</v>
      </c>
      <c r="F331" s="15">
        <v>585590</v>
      </c>
      <c r="G331" s="16">
        <v>8.2000000000000003E-2</v>
      </c>
      <c r="H331" s="142">
        <v>187856</v>
      </c>
      <c r="I331" s="141">
        <v>0.193</v>
      </c>
      <c r="J331" s="17">
        <v>343305</v>
      </c>
      <c r="K331" s="16">
        <v>0.21099999999999999</v>
      </c>
      <c r="L331" s="18">
        <v>3.12</v>
      </c>
      <c r="M331" s="16">
        <v>-9.2999999999999999E-2</v>
      </c>
      <c r="N331" s="18">
        <v>1.71</v>
      </c>
      <c r="O331" s="16">
        <v>-0.106</v>
      </c>
      <c r="P331" s="15">
        <v>1776478</v>
      </c>
      <c r="Q331" s="16">
        <v>1.4E-2</v>
      </c>
      <c r="R331" s="17">
        <v>542831</v>
      </c>
      <c r="S331" s="16">
        <v>4.3999999999999997E-2</v>
      </c>
      <c r="T331" s="17">
        <v>968579</v>
      </c>
      <c r="U331" s="16">
        <v>3.7999999999999999E-2</v>
      </c>
      <c r="V331" s="18">
        <v>3.27</v>
      </c>
      <c r="W331" s="16">
        <v>-2.9000000000000001E-2</v>
      </c>
      <c r="X331" s="18">
        <v>1.83</v>
      </c>
      <c r="Y331" s="16">
        <v>-2.3E-2</v>
      </c>
      <c r="Z331" s="15">
        <v>3756927</v>
      </c>
      <c r="AA331" s="16">
        <v>4.5999999999999999E-2</v>
      </c>
      <c r="AB331" s="17">
        <v>1164046</v>
      </c>
      <c r="AC331" s="16">
        <v>4.4999999999999998E-2</v>
      </c>
      <c r="AD331" s="17">
        <v>2061885</v>
      </c>
      <c r="AE331" s="16">
        <v>2.5999999999999999E-2</v>
      </c>
      <c r="AF331" s="18">
        <v>3.23</v>
      </c>
      <c r="AG331" s="16">
        <v>2E-3</v>
      </c>
      <c r="AH331" s="18">
        <v>1.82</v>
      </c>
      <c r="AI331" s="16">
        <v>0.02</v>
      </c>
      <c r="AJ331" s="15">
        <v>7967767</v>
      </c>
      <c r="AK331" s="16">
        <v>4.9000000000000002E-2</v>
      </c>
      <c r="AL331" s="17">
        <v>2541459</v>
      </c>
      <c r="AM331" s="16">
        <v>9.4E-2</v>
      </c>
      <c r="AN331" s="17">
        <v>4549177</v>
      </c>
      <c r="AO331" s="16">
        <v>8.7999999999999995E-2</v>
      </c>
      <c r="AP331" s="18">
        <v>3.14</v>
      </c>
      <c r="AQ331" s="16">
        <v>-4.1000000000000002E-2</v>
      </c>
      <c r="AR331" s="18">
        <v>1.75</v>
      </c>
      <c r="AS331" s="16">
        <v>-3.5999999999999997E-2</v>
      </c>
      <c r="AT331" s="22">
        <v>-3.5999999999999997E-2</v>
      </c>
    </row>
    <row r="332" spans="3:46" x14ac:dyDescent="0.2">
      <c r="C332" s="144" t="s">
        <v>19</v>
      </c>
      <c r="D332" s="144" t="s">
        <v>12</v>
      </c>
      <c r="E332" s="145" t="s">
        <v>297</v>
      </c>
      <c r="F332" s="15">
        <v>222735</v>
      </c>
      <c r="G332" s="16">
        <v>0.19400000000000001</v>
      </c>
      <c r="H332" s="142">
        <v>63815</v>
      </c>
      <c r="I332" s="141">
        <v>0.23200000000000001</v>
      </c>
      <c r="J332" s="17">
        <v>98889</v>
      </c>
      <c r="K332" s="16">
        <v>0.26700000000000002</v>
      </c>
      <c r="L332" s="18">
        <v>3.49</v>
      </c>
      <c r="M332" s="16">
        <v>-0.03</v>
      </c>
      <c r="N332" s="18">
        <v>2.25</v>
      </c>
      <c r="O332" s="16">
        <v>-5.7000000000000002E-2</v>
      </c>
      <c r="P332" s="15">
        <v>753783</v>
      </c>
      <c r="Q332" s="16">
        <v>4.3999999999999997E-2</v>
      </c>
      <c r="R332" s="17">
        <v>211054</v>
      </c>
      <c r="S332" s="16">
        <v>6.3E-2</v>
      </c>
      <c r="T332" s="17">
        <v>324570</v>
      </c>
      <c r="U332" s="16">
        <v>3.9E-2</v>
      </c>
      <c r="V332" s="18">
        <v>3.57</v>
      </c>
      <c r="W332" s="16">
        <v>-1.9E-2</v>
      </c>
      <c r="X332" s="18">
        <v>2.3199999999999998</v>
      </c>
      <c r="Y332" s="16">
        <v>4.0000000000000001E-3</v>
      </c>
      <c r="Z332" s="15">
        <v>1545506</v>
      </c>
      <c r="AA332" s="16">
        <v>0.02</v>
      </c>
      <c r="AB332" s="17">
        <v>432134</v>
      </c>
      <c r="AC332" s="16">
        <v>3.7999999999999999E-2</v>
      </c>
      <c r="AD332" s="17">
        <v>664529</v>
      </c>
      <c r="AE332" s="16">
        <v>1.0999999999999999E-2</v>
      </c>
      <c r="AF332" s="18">
        <v>3.58</v>
      </c>
      <c r="AG332" s="16">
        <v>-1.7000000000000001E-2</v>
      </c>
      <c r="AH332" s="18">
        <v>2.33</v>
      </c>
      <c r="AI332" s="16">
        <v>8.9999999999999993E-3</v>
      </c>
      <c r="AJ332" s="15">
        <v>3173792</v>
      </c>
      <c r="AK332" s="16">
        <v>-8.9999999999999993E-3</v>
      </c>
      <c r="AL332" s="17">
        <v>883748</v>
      </c>
      <c r="AM332" s="16">
        <v>0</v>
      </c>
      <c r="AN332" s="17">
        <v>1358443</v>
      </c>
      <c r="AO332" s="16">
        <v>-3.3000000000000002E-2</v>
      </c>
      <c r="AP332" s="18">
        <v>3.59</v>
      </c>
      <c r="AQ332" s="16">
        <v>-8.9999999999999993E-3</v>
      </c>
      <c r="AR332" s="18">
        <v>2.34</v>
      </c>
      <c r="AS332" s="16">
        <v>2.4E-2</v>
      </c>
      <c r="AT332" s="22">
        <v>2.4E-2</v>
      </c>
    </row>
    <row r="333" spans="3:46" x14ac:dyDescent="0.2">
      <c r="C333" s="144" t="s">
        <v>19</v>
      </c>
      <c r="D333" s="144" t="s">
        <v>12</v>
      </c>
      <c r="E333" s="145" t="s">
        <v>298</v>
      </c>
      <c r="F333" s="15">
        <v>420338</v>
      </c>
      <c r="G333" s="16">
        <v>-0.01</v>
      </c>
      <c r="H333" s="142">
        <v>114892</v>
      </c>
      <c r="I333" s="141">
        <v>-1.2E-2</v>
      </c>
      <c r="J333" s="17">
        <v>174137</v>
      </c>
      <c r="K333" s="16">
        <v>-4.3999999999999997E-2</v>
      </c>
      <c r="L333" s="18">
        <v>3.66</v>
      </c>
      <c r="M333" s="16">
        <v>2E-3</v>
      </c>
      <c r="N333" s="18">
        <v>2.41</v>
      </c>
      <c r="O333" s="16">
        <v>3.5000000000000003E-2</v>
      </c>
      <c r="P333" s="15">
        <v>1485689</v>
      </c>
      <c r="Q333" s="16">
        <v>1.6E-2</v>
      </c>
      <c r="R333" s="17">
        <v>409402</v>
      </c>
      <c r="S333" s="16">
        <v>8.0000000000000002E-3</v>
      </c>
      <c r="T333" s="17">
        <v>622339</v>
      </c>
      <c r="U333" s="16">
        <v>-3.2000000000000001E-2</v>
      </c>
      <c r="V333" s="18">
        <v>3.63</v>
      </c>
      <c r="W333" s="16">
        <v>8.9999999999999993E-3</v>
      </c>
      <c r="X333" s="18">
        <v>2.39</v>
      </c>
      <c r="Y333" s="16">
        <v>0.05</v>
      </c>
      <c r="Z333" s="15">
        <v>3203832</v>
      </c>
      <c r="AA333" s="16">
        <v>2.5000000000000001E-2</v>
      </c>
      <c r="AB333" s="17">
        <v>887084</v>
      </c>
      <c r="AC333" s="16">
        <v>1.9E-2</v>
      </c>
      <c r="AD333" s="17">
        <v>1341041</v>
      </c>
      <c r="AE333" s="16">
        <v>-0.01</v>
      </c>
      <c r="AF333" s="18">
        <v>3.61</v>
      </c>
      <c r="AG333" s="16">
        <v>5.0000000000000001E-3</v>
      </c>
      <c r="AH333" s="18">
        <v>2.39</v>
      </c>
      <c r="AI333" s="16">
        <v>3.5999999999999997E-2</v>
      </c>
      <c r="AJ333" s="15">
        <v>6687426</v>
      </c>
      <c r="AK333" s="16">
        <v>3.5000000000000003E-2</v>
      </c>
      <c r="AL333" s="17">
        <v>1863080</v>
      </c>
      <c r="AM333" s="16">
        <v>3.2000000000000001E-2</v>
      </c>
      <c r="AN333" s="17">
        <v>2833183</v>
      </c>
      <c r="AO333" s="16">
        <v>1E-3</v>
      </c>
      <c r="AP333" s="18">
        <v>3.59</v>
      </c>
      <c r="AQ333" s="16">
        <v>3.0000000000000001E-3</v>
      </c>
      <c r="AR333" s="18">
        <v>2.36</v>
      </c>
      <c r="AS333" s="16">
        <v>3.4000000000000002E-2</v>
      </c>
      <c r="AT333" s="22">
        <v>3.4000000000000002E-2</v>
      </c>
    </row>
    <row r="334" spans="3:46" x14ac:dyDescent="0.2">
      <c r="C334" s="144" t="s">
        <v>19</v>
      </c>
      <c r="D334" s="144" t="s">
        <v>12</v>
      </c>
      <c r="E334" s="145" t="s">
        <v>299</v>
      </c>
      <c r="F334" s="15">
        <v>2601414</v>
      </c>
      <c r="G334" s="16">
        <v>0.20499999999999999</v>
      </c>
      <c r="H334" s="142">
        <v>787857</v>
      </c>
      <c r="I334" s="141">
        <v>0.42099999999999999</v>
      </c>
      <c r="J334" s="17">
        <v>1187564</v>
      </c>
      <c r="K334" s="16">
        <v>0.33</v>
      </c>
      <c r="L334" s="18">
        <v>3.3</v>
      </c>
      <c r="M334" s="16">
        <v>-0.152</v>
      </c>
      <c r="N334" s="18">
        <v>2.19</v>
      </c>
      <c r="O334" s="16">
        <v>-9.4E-2</v>
      </c>
      <c r="P334" s="15">
        <v>8038256</v>
      </c>
      <c r="Q334" s="16">
        <v>6.5000000000000002E-2</v>
      </c>
      <c r="R334" s="17">
        <v>2351941</v>
      </c>
      <c r="S334" s="16">
        <v>0.21099999999999999</v>
      </c>
      <c r="T334" s="17">
        <v>3540039</v>
      </c>
      <c r="U334" s="16">
        <v>9.6000000000000002E-2</v>
      </c>
      <c r="V334" s="18">
        <v>3.42</v>
      </c>
      <c r="W334" s="16">
        <v>-0.121</v>
      </c>
      <c r="X334" s="18">
        <v>2.27</v>
      </c>
      <c r="Y334" s="16">
        <v>-2.9000000000000001E-2</v>
      </c>
      <c r="Z334" s="15">
        <v>15845860</v>
      </c>
      <c r="AA334" s="16">
        <v>2.3E-2</v>
      </c>
      <c r="AB334" s="17">
        <v>4596087</v>
      </c>
      <c r="AC334" s="16">
        <v>0.16500000000000001</v>
      </c>
      <c r="AD334" s="17">
        <v>6916838</v>
      </c>
      <c r="AE334" s="16">
        <v>4.3999999999999997E-2</v>
      </c>
      <c r="AF334" s="18">
        <v>3.45</v>
      </c>
      <c r="AG334" s="16">
        <v>-0.121</v>
      </c>
      <c r="AH334" s="18">
        <v>2.29</v>
      </c>
      <c r="AI334" s="16">
        <v>-0.02</v>
      </c>
      <c r="AJ334" s="15">
        <v>35725546</v>
      </c>
      <c r="AK334" s="16">
        <v>-1.2999999999999999E-2</v>
      </c>
      <c r="AL334" s="17">
        <v>10407540</v>
      </c>
      <c r="AM334" s="16">
        <v>4.8000000000000001E-2</v>
      </c>
      <c r="AN334" s="17">
        <v>14667100</v>
      </c>
      <c r="AO334" s="16">
        <v>-7.0000000000000001E-3</v>
      </c>
      <c r="AP334" s="18">
        <v>3.43</v>
      </c>
      <c r="AQ334" s="16">
        <v>-5.8000000000000003E-2</v>
      </c>
      <c r="AR334" s="18">
        <v>2.44</v>
      </c>
      <c r="AS334" s="16">
        <v>-6.0000000000000001E-3</v>
      </c>
      <c r="AT334" s="22">
        <v>-6.0000000000000001E-3</v>
      </c>
    </row>
    <row r="335" spans="3:46" x14ac:dyDescent="0.2">
      <c r="C335" s="144" t="s">
        <v>19</v>
      </c>
      <c r="D335" s="144" t="s">
        <v>12</v>
      </c>
      <c r="E335" s="145" t="s">
        <v>300</v>
      </c>
      <c r="F335" s="15">
        <v>1186522</v>
      </c>
      <c r="G335" s="16">
        <v>4.2000000000000003E-2</v>
      </c>
      <c r="H335" s="142">
        <v>335689</v>
      </c>
      <c r="I335" s="141">
        <v>2.9000000000000001E-2</v>
      </c>
      <c r="J335" s="17">
        <v>555079</v>
      </c>
      <c r="K335" s="16">
        <v>4.7E-2</v>
      </c>
      <c r="L335" s="18">
        <v>3.53</v>
      </c>
      <c r="M335" s="16">
        <v>1.2999999999999999E-2</v>
      </c>
      <c r="N335" s="18">
        <v>2.14</v>
      </c>
      <c r="O335" s="16">
        <v>-5.0000000000000001E-3</v>
      </c>
      <c r="P335" s="15">
        <v>3796928</v>
      </c>
      <c r="Q335" s="16">
        <v>0.04</v>
      </c>
      <c r="R335" s="17">
        <v>1074251</v>
      </c>
      <c r="S335" s="16">
        <v>4.5999999999999999E-2</v>
      </c>
      <c r="T335" s="17">
        <v>1780088</v>
      </c>
      <c r="U335" s="16">
        <v>5.8999999999999997E-2</v>
      </c>
      <c r="V335" s="18">
        <v>3.53</v>
      </c>
      <c r="W335" s="16">
        <v>-6.0000000000000001E-3</v>
      </c>
      <c r="X335" s="18">
        <v>2.13</v>
      </c>
      <c r="Y335" s="16">
        <v>-1.7999999999999999E-2</v>
      </c>
      <c r="Z335" s="15">
        <v>7852053</v>
      </c>
      <c r="AA335" s="16">
        <v>3.1E-2</v>
      </c>
      <c r="AB335" s="17">
        <v>2204448</v>
      </c>
      <c r="AC335" s="16">
        <v>4.1000000000000002E-2</v>
      </c>
      <c r="AD335" s="17">
        <v>3640574</v>
      </c>
      <c r="AE335" s="16">
        <v>4.7E-2</v>
      </c>
      <c r="AF335" s="18">
        <v>3.56</v>
      </c>
      <c r="AG335" s="16">
        <v>-0.01</v>
      </c>
      <c r="AH335" s="18">
        <v>2.16</v>
      </c>
      <c r="AI335" s="16">
        <v>-1.4999999999999999E-2</v>
      </c>
      <c r="AJ335" s="15">
        <v>16555355</v>
      </c>
      <c r="AK335" s="16">
        <v>3.5999999999999997E-2</v>
      </c>
      <c r="AL335" s="17">
        <v>4625042</v>
      </c>
      <c r="AM335" s="16">
        <v>3.3000000000000002E-2</v>
      </c>
      <c r="AN335" s="17">
        <v>7571184</v>
      </c>
      <c r="AO335" s="16">
        <v>3.5999999999999997E-2</v>
      </c>
      <c r="AP335" s="18">
        <v>3.58</v>
      </c>
      <c r="AQ335" s="16">
        <v>2E-3</v>
      </c>
      <c r="AR335" s="18">
        <v>2.19</v>
      </c>
      <c r="AS335" s="16">
        <v>0</v>
      </c>
      <c r="AT335" s="22">
        <v>0</v>
      </c>
    </row>
    <row r="336" spans="3:46" x14ac:dyDescent="0.2">
      <c r="C336" s="144" t="s">
        <v>19</v>
      </c>
      <c r="D336" s="144" t="s">
        <v>12</v>
      </c>
      <c r="E336" s="145" t="s">
        <v>301</v>
      </c>
      <c r="F336" s="15">
        <v>183331</v>
      </c>
      <c r="G336" s="16">
        <v>0.24299999999999999</v>
      </c>
      <c r="H336" s="142">
        <v>48976</v>
      </c>
      <c r="I336" s="141">
        <v>0.21299999999999999</v>
      </c>
      <c r="J336" s="17">
        <v>78793</v>
      </c>
      <c r="K336" s="16">
        <v>0.26600000000000001</v>
      </c>
      <c r="L336" s="18">
        <v>3.74</v>
      </c>
      <c r="M336" s="16">
        <v>2.5000000000000001E-2</v>
      </c>
      <c r="N336" s="18">
        <v>2.33</v>
      </c>
      <c r="O336" s="16">
        <v>-1.7999999999999999E-2</v>
      </c>
      <c r="P336" s="15">
        <v>608573</v>
      </c>
      <c r="Q336" s="16">
        <v>5.2999999999999999E-2</v>
      </c>
      <c r="R336" s="17">
        <v>162975</v>
      </c>
      <c r="S336" s="16">
        <v>4.5999999999999999E-2</v>
      </c>
      <c r="T336" s="17">
        <v>261757</v>
      </c>
      <c r="U336" s="16">
        <v>3.6999999999999998E-2</v>
      </c>
      <c r="V336" s="18">
        <v>3.73</v>
      </c>
      <c r="W336" s="16">
        <v>6.0000000000000001E-3</v>
      </c>
      <c r="X336" s="18">
        <v>2.3199999999999998</v>
      </c>
      <c r="Y336" s="16">
        <v>1.4999999999999999E-2</v>
      </c>
      <c r="Z336" s="15">
        <v>1235913</v>
      </c>
      <c r="AA336" s="16">
        <v>3.5999999999999997E-2</v>
      </c>
      <c r="AB336" s="17">
        <v>331776</v>
      </c>
      <c r="AC336" s="16">
        <v>2.8000000000000001E-2</v>
      </c>
      <c r="AD336" s="17">
        <v>529905</v>
      </c>
      <c r="AE336" s="16">
        <v>0.01</v>
      </c>
      <c r="AF336" s="18">
        <v>3.73</v>
      </c>
      <c r="AG336" s="16">
        <v>7.0000000000000001E-3</v>
      </c>
      <c r="AH336" s="18">
        <v>2.33</v>
      </c>
      <c r="AI336" s="16">
        <v>2.5000000000000001E-2</v>
      </c>
      <c r="AJ336" s="15">
        <v>2366945</v>
      </c>
      <c r="AK336" s="16">
        <v>-2.1999999999999999E-2</v>
      </c>
      <c r="AL336" s="17">
        <v>635211</v>
      </c>
      <c r="AM336" s="16">
        <v>-2.9000000000000001E-2</v>
      </c>
      <c r="AN336" s="17">
        <v>1008970</v>
      </c>
      <c r="AO336" s="16">
        <v>-5.2999999999999999E-2</v>
      </c>
      <c r="AP336" s="18">
        <v>3.73</v>
      </c>
      <c r="AQ336" s="16">
        <v>7.0000000000000001E-3</v>
      </c>
      <c r="AR336" s="18">
        <v>2.35</v>
      </c>
      <c r="AS336" s="16">
        <v>3.3000000000000002E-2</v>
      </c>
      <c r="AT336" s="22">
        <v>3.3000000000000002E-2</v>
      </c>
    </row>
    <row r="337" spans="3:46" x14ac:dyDescent="0.2">
      <c r="C337" s="144" t="s">
        <v>19</v>
      </c>
      <c r="D337" s="144" t="s">
        <v>12</v>
      </c>
      <c r="E337" s="145" t="s">
        <v>302</v>
      </c>
      <c r="F337" s="15">
        <v>577730</v>
      </c>
      <c r="G337" s="16">
        <v>5.6000000000000001E-2</v>
      </c>
      <c r="H337" s="142">
        <v>158028</v>
      </c>
      <c r="I337" s="141">
        <v>3.5999999999999997E-2</v>
      </c>
      <c r="J337" s="17">
        <v>246889</v>
      </c>
      <c r="K337" s="16">
        <v>6.3E-2</v>
      </c>
      <c r="L337" s="18">
        <v>3.66</v>
      </c>
      <c r="M337" s="16">
        <v>1.9E-2</v>
      </c>
      <c r="N337" s="18">
        <v>2.34</v>
      </c>
      <c r="O337" s="16">
        <v>-6.0000000000000001E-3</v>
      </c>
      <c r="P337" s="15">
        <v>1906611</v>
      </c>
      <c r="Q337" s="16">
        <v>0</v>
      </c>
      <c r="R337" s="17">
        <v>526295</v>
      </c>
      <c r="S337" s="16">
        <v>-1.7999999999999999E-2</v>
      </c>
      <c r="T337" s="17">
        <v>823268</v>
      </c>
      <c r="U337" s="16">
        <v>-2.5000000000000001E-2</v>
      </c>
      <c r="V337" s="18">
        <v>3.62</v>
      </c>
      <c r="W337" s="16">
        <v>1.7999999999999999E-2</v>
      </c>
      <c r="X337" s="18">
        <v>2.3199999999999998</v>
      </c>
      <c r="Y337" s="16">
        <v>2.5999999999999999E-2</v>
      </c>
      <c r="Z337" s="15">
        <v>3739060</v>
      </c>
      <c r="AA337" s="16">
        <v>-1E-3</v>
      </c>
      <c r="AB337" s="17">
        <v>1041663</v>
      </c>
      <c r="AC337" s="16">
        <v>-1.6E-2</v>
      </c>
      <c r="AD337" s="17">
        <v>1631506</v>
      </c>
      <c r="AE337" s="16">
        <v>-1.7000000000000001E-2</v>
      </c>
      <c r="AF337" s="18">
        <v>3.59</v>
      </c>
      <c r="AG337" s="16">
        <v>1.4999999999999999E-2</v>
      </c>
      <c r="AH337" s="18">
        <v>2.29</v>
      </c>
      <c r="AI337" s="16">
        <v>1.6E-2</v>
      </c>
      <c r="AJ337" s="15">
        <v>8047279</v>
      </c>
      <c r="AK337" s="16">
        <v>0.01</v>
      </c>
      <c r="AL337" s="17">
        <v>2255861</v>
      </c>
      <c r="AM337" s="16">
        <v>-4.0000000000000001E-3</v>
      </c>
      <c r="AN337" s="17">
        <v>3503423</v>
      </c>
      <c r="AO337" s="16">
        <v>-1.6E-2</v>
      </c>
      <c r="AP337" s="18">
        <v>3.57</v>
      </c>
      <c r="AQ337" s="16">
        <v>1.4E-2</v>
      </c>
      <c r="AR337" s="18">
        <v>2.2999999999999998</v>
      </c>
      <c r="AS337" s="16">
        <v>2.5999999999999999E-2</v>
      </c>
      <c r="AT337" s="22">
        <v>2.5999999999999999E-2</v>
      </c>
    </row>
    <row r="338" spans="3:46" x14ac:dyDescent="0.2">
      <c r="C338" s="144" t="s">
        <v>19</v>
      </c>
      <c r="D338" s="144" t="s">
        <v>12</v>
      </c>
      <c r="E338" s="145" t="s">
        <v>303</v>
      </c>
      <c r="F338" s="15">
        <v>302805</v>
      </c>
      <c r="G338" s="16">
        <v>6.7000000000000004E-2</v>
      </c>
      <c r="H338" s="142">
        <v>89616</v>
      </c>
      <c r="I338" s="141">
        <v>7.3999999999999996E-2</v>
      </c>
      <c r="J338" s="17">
        <v>131160</v>
      </c>
      <c r="K338" s="16">
        <v>3.5999999999999997E-2</v>
      </c>
      <c r="L338" s="18">
        <v>3.38</v>
      </c>
      <c r="M338" s="16">
        <v>-7.0000000000000001E-3</v>
      </c>
      <c r="N338" s="18">
        <v>2.31</v>
      </c>
      <c r="O338" s="16">
        <v>0.03</v>
      </c>
      <c r="P338" s="15">
        <v>1038619</v>
      </c>
      <c r="Q338" s="16">
        <v>6.0000000000000001E-3</v>
      </c>
      <c r="R338" s="17">
        <v>297897</v>
      </c>
      <c r="S338" s="16">
        <v>1.9E-2</v>
      </c>
      <c r="T338" s="17">
        <v>442493</v>
      </c>
      <c r="U338" s="16">
        <v>-3.3000000000000002E-2</v>
      </c>
      <c r="V338" s="18">
        <v>3.49</v>
      </c>
      <c r="W338" s="16">
        <v>-1.2E-2</v>
      </c>
      <c r="X338" s="18">
        <v>2.35</v>
      </c>
      <c r="Y338" s="16">
        <v>0.04</v>
      </c>
      <c r="Z338" s="15">
        <v>2178817</v>
      </c>
      <c r="AA338" s="16">
        <v>8.9999999999999993E-3</v>
      </c>
      <c r="AB338" s="17">
        <v>615070</v>
      </c>
      <c r="AC338" s="16">
        <v>6.0000000000000001E-3</v>
      </c>
      <c r="AD338" s="17">
        <v>907843</v>
      </c>
      <c r="AE338" s="16">
        <v>-4.9000000000000002E-2</v>
      </c>
      <c r="AF338" s="18">
        <v>3.54</v>
      </c>
      <c r="AG338" s="16">
        <v>3.0000000000000001E-3</v>
      </c>
      <c r="AH338" s="18">
        <v>2.4</v>
      </c>
      <c r="AI338" s="16">
        <v>6.0999999999999999E-2</v>
      </c>
      <c r="AJ338" s="15">
        <v>4418308</v>
      </c>
      <c r="AK338" s="16">
        <v>-1.2E-2</v>
      </c>
      <c r="AL338" s="17">
        <v>1251959</v>
      </c>
      <c r="AM338" s="16">
        <v>-2.4E-2</v>
      </c>
      <c r="AN338" s="17">
        <v>1856618</v>
      </c>
      <c r="AO338" s="16">
        <v>-7.4999999999999997E-2</v>
      </c>
      <c r="AP338" s="18">
        <v>3.53</v>
      </c>
      <c r="AQ338" s="16">
        <v>1.2E-2</v>
      </c>
      <c r="AR338" s="18">
        <v>2.38</v>
      </c>
      <c r="AS338" s="16">
        <v>6.8000000000000005E-2</v>
      </c>
      <c r="AT338" s="22">
        <v>6.8000000000000005E-2</v>
      </c>
    </row>
    <row r="339" spans="3:46" x14ac:dyDescent="0.2">
      <c r="C339" s="144" t="s">
        <v>19</v>
      </c>
      <c r="D339" s="144" t="s">
        <v>12</v>
      </c>
      <c r="E339" s="145" t="s">
        <v>304</v>
      </c>
      <c r="F339" s="15">
        <v>978679</v>
      </c>
      <c r="G339" s="16">
        <v>-3.3000000000000002E-2</v>
      </c>
      <c r="H339" s="142">
        <v>283769</v>
      </c>
      <c r="I339" s="141">
        <v>3.6999999999999998E-2</v>
      </c>
      <c r="J339" s="17">
        <v>470190</v>
      </c>
      <c r="K339" s="16">
        <v>-3.4000000000000002E-2</v>
      </c>
      <c r="L339" s="18">
        <v>3.45</v>
      </c>
      <c r="M339" s="16">
        <v>-6.8000000000000005E-2</v>
      </c>
      <c r="N339" s="18">
        <v>2.08</v>
      </c>
      <c r="O339" s="16">
        <v>1E-3</v>
      </c>
      <c r="P339" s="15">
        <v>3101257</v>
      </c>
      <c r="Q339" s="16">
        <v>-5.6000000000000001E-2</v>
      </c>
      <c r="R339" s="17">
        <v>876682</v>
      </c>
      <c r="S339" s="16">
        <v>8.9999999999999993E-3</v>
      </c>
      <c r="T339" s="17">
        <v>1459069</v>
      </c>
      <c r="U339" s="16">
        <v>-4.2000000000000003E-2</v>
      </c>
      <c r="V339" s="18">
        <v>3.54</v>
      </c>
      <c r="W339" s="16">
        <v>-6.4000000000000001E-2</v>
      </c>
      <c r="X339" s="18">
        <v>2.13</v>
      </c>
      <c r="Y339" s="16">
        <v>-1.4999999999999999E-2</v>
      </c>
      <c r="Z339" s="15">
        <v>6168765</v>
      </c>
      <c r="AA339" s="16">
        <v>-6.0999999999999999E-2</v>
      </c>
      <c r="AB339" s="17">
        <v>1742428</v>
      </c>
      <c r="AC339" s="16">
        <v>-4.0000000000000001E-3</v>
      </c>
      <c r="AD339" s="17">
        <v>2896288</v>
      </c>
      <c r="AE339" s="16">
        <v>-5.6000000000000001E-2</v>
      </c>
      <c r="AF339" s="18">
        <v>3.54</v>
      </c>
      <c r="AG339" s="16">
        <v>-5.8000000000000003E-2</v>
      </c>
      <c r="AH339" s="18">
        <v>2.13</v>
      </c>
      <c r="AI339" s="16">
        <v>-6.0000000000000001E-3</v>
      </c>
      <c r="AJ339" s="15">
        <v>13666187</v>
      </c>
      <c r="AK339" s="16">
        <v>-5.8999999999999997E-2</v>
      </c>
      <c r="AL339" s="17">
        <v>3844021</v>
      </c>
      <c r="AM339" s="16">
        <v>-0.03</v>
      </c>
      <c r="AN339" s="17">
        <v>6248585</v>
      </c>
      <c r="AO339" s="16">
        <v>-6.7000000000000004E-2</v>
      </c>
      <c r="AP339" s="18">
        <v>3.56</v>
      </c>
      <c r="AQ339" s="16">
        <v>-2.9000000000000001E-2</v>
      </c>
      <c r="AR339" s="18">
        <v>2.19</v>
      </c>
      <c r="AS339" s="16">
        <v>8.9999999999999993E-3</v>
      </c>
      <c r="AT339" s="22">
        <v>8.9999999999999993E-3</v>
      </c>
    </row>
    <row r="340" spans="3:46" x14ac:dyDescent="0.2">
      <c r="C340" s="144" t="s">
        <v>19</v>
      </c>
      <c r="D340" s="144" t="s">
        <v>12</v>
      </c>
      <c r="E340" s="145" t="s">
        <v>305</v>
      </c>
      <c r="F340" s="15">
        <v>1001769</v>
      </c>
      <c r="G340" s="16">
        <v>0.09</v>
      </c>
      <c r="H340" s="142">
        <v>257884</v>
      </c>
      <c r="I340" s="141">
        <v>0.08</v>
      </c>
      <c r="J340" s="17">
        <v>445475</v>
      </c>
      <c r="K340" s="16">
        <v>-8.0000000000000002E-3</v>
      </c>
      <c r="L340" s="18">
        <v>3.88</v>
      </c>
      <c r="M340" s="16">
        <v>8.9999999999999993E-3</v>
      </c>
      <c r="N340" s="18">
        <v>2.25</v>
      </c>
      <c r="O340" s="16">
        <v>9.8000000000000004E-2</v>
      </c>
      <c r="P340" s="15">
        <v>3091318</v>
      </c>
      <c r="Q340" s="16">
        <v>6.2E-2</v>
      </c>
      <c r="R340" s="17">
        <v>792609</v>
      </c>
      <c r="S340" s="16">
        <v>5.5E-2</v>
      </c>
      <c r="T340" s="17">
        <v>1396080</v>
      </c>
      <c r="U340" s="16">
        <v>-6.0000000000000001E-3</v>
      </c>
      <c r="V340" s="18">
        <v>3.9</v>
      </c>
      <c r="W340" s="16">
        <v>7.0000000000000001E-3</v>
      </c>
      <c r="X340" s="18">
        <v>2.21</v>
      </c>
      <c r="Y340" s="16">
        <v>6.9000000000000006E-2</v>
      </c>
      <c r="Z340" s="15">
        <v>5880110</v>
      </c>
      <c r="AA340" s="16">
        <v>5.2999999999999999E-2</v>
      </c>
      <c r="AB340" s="17">
        <v>1500684</v>
      </c>
      <c r="AC340" s="16">
        <v>4.9000000000000002E-2</v>
      </c>
      <c r="AD340" s="17">
        <v>2692869</v>
      </c>
      <c r="AE340" s="16">
        <v>8.0000000000000002E-3</v>
      </c>
      <c r="AF340" s="18">
        <v>3.92</v>
      </c>
      <c r="AG340" s="16">
        <v>3.0000000000000001E-3</v>
      </c>
      <c r="AH340" s="18">
        <v>2.1800000000000002</v>
      </c>
      <c r="AI340" s="16">
        <v>4.4999999999999998E-2</v>
      </c>
      <c r="AJ340" s="15">
        <v>12416116</v>
      </c>
      <c r="AK340" s="16">
        <v>3.5000000000000003E-2</v>
      </c>
      <c r="AL340" s="17">
        <v>3176694</v>
      </c>
      <c r="AM340" s="16">
        <v>0</v>
      </c>
      <c r="AN340" s="17">
        <v>5790051</v>
      </c>
      <c r="AO340" s="16">
        <v>1.0999999999999999E-2</v>
      </c>
      <c r="AP340" s="18">
        <v>3.91</v>
      </c>
      <c r="AQ340" s="16">
        <v>3.5000000000000003E-2</v>
      </c>
      <c r="AR340" s="18">
        <v>2.14</v>
      </c>
      <c r="AS340" s="16">
        <v>2.4E-2</v>
      </c>
      <c r="AT340" s="22">
        <v>2.4E-2</v>
      </c>
    </row>
    <row r="341" spans="3:46" x14ac:dyDescent="0.2">
      <c r="C341" s="144" t="s">
        <v>19</v>
      </c>
      <c r="D341" s="144" t="s">
        <v>12</v>
      </c>
      <c r="E341" s="145" t="s">
        <v>306</v>
      </c>
      <c r="F341" s="15">
        <v>622921</v>
      </c>
      <c r="G341" s="16">
        <v>-6.0999999999999999E-2</v>
      </c>
      <c r="H341" s="142">
        <v>177855</v>
      </c>
      <c r="I341" s="141">
        <v>-0.14000000000000001</v>
      </c>
      <c r="J341" s="17">
        <v>318424</v>
      </c>
      <c r="K341" s="16">
        <v>-0.153</v>
      </c>
      <c r="L341" s="18">
        <v>3.5</v>
      </c>
      <c r="M341" s="16">
        <v>9.1999999999999998E-2</v>
      </c>
      <c r="N341" s="18">
        <v>1.96</v>
      </c>
      <c r="O341" s="16">
        <v>0.109</v>
      </c>
      <c r="P341" s="15">
        <v>1982800</v>
      </c>
      <c r="Q341" s="16">
        <v>-7.3999999999999996E-2</v>
      </c>
      <c r="R341" s="17">
        <v>548019</v>
      </c>
      <c r="S341" s="16">
        <v>-0.17799999999999999</v>
      </c>
      <c r="T341" s="17">
        <v>964335</v>
      </c>
      <c r="U341" s="16">
        <v>-0.2</v>
      </c>
      <c r="V341" s="18">
        <v>3.62</v>
      </c>
      <c r="W341" s="16">
        <v>0.126</v>
      </c>
      <c r="X341" s="18">
        <v>2.06</v>
      </c>
      <c r="Y341" s="16">
        <v>0.158</v>
      </c>
      <c r="Z341" s="15">
        <v>3999542</v>
      </c>
      <c r="AA341" s="16">
        <v>-4.8000000000000001E-2</v>
      </c>
      <c r="AB341" s="17">
        <v>1060562</v>
      </c>
      <c r="AC341" s="16">
        <v>-0.11700000000000001</v>
      </c>
      <c r="AD341" s="17">
        <v>1819687</v>
      </c>
      <c r="AE341" s="16">
        <v>-0.13900000000000001</v>
      </c>
      <c r="AF341" s="18">
        <v>3.77</v>
      </c>
      <c r="AG341" s="16">
        <v>7.8E-2</v>
      </c>
      <c r="AH341" s="18">
        <v>2.2000000000000002</v>
      </c>
      <c r="AI341" s="16">
        <v>0.105</v>
      </c>
      <c r="AJ341" s="15">
        <v>8530797</v>
      </c>
      <c r="AK341" s="16">
        <v>-3.0000000000000001E-3</v>
      </c>
      <c r="AL341" s="17">
        <v>2240467</v>
      </c>
      <c r="AM341" s="16">
        <v>-7.2999999999999995E-2</v>
      </c>
      <c r="AN341" s="17">
        <v>3829050</v>
      </c>
      <c r="AO341" s="16">
        <v>-8.5000000000000006E-2</v>
      </c>
      <c r="AP341" s="18">
        <v>3.81</v>
      </c>
      <c r="AQ341" s="16">
        <v>7.4999999999999997E-2</v>
      </c>
      <c r="AR341" s="18">
        <v>2.23</v>
      </c>
      <c r="AS341" s="16">
        <v>0.09</v>
      </c>
      <c r="AT341" s="22">
        <v>0.09</v>
      </c>
    </row>
    <row r="342" spans="3:46" x14ac:dyDescent="0.2">
      <c r="C342" s="144" t="s">
        <v>19</v>
      </c>
      <c r="D342" s="144" t="s">
        <v>12</v>
      </c>
      <c r="E342" s="145" t="s">
        <v>307</v>
      </c>
      <c r="F342" s="15">
        <v>627789</v>
      </c>
      <c r="G342" s="16">
        <v>6.8000000000000005E-2</v>
      </c>
      <c r="H342" s="142">
        <v>173167</v>
      </c>
      <c r="I342" s="141">
        <v>4.4999999999999998E-2</v>
      </c>
      <c r="J342" s="17">
        <v>318028</v>
      </c>
      <c r="K342" s="16">
        <v>1.0999999999999999E-2</v>
      </c>
      <c r="L342" s="18">
        <v>3.63</v>
      </c>
      <c r="M342" s="16">
        <v>2.1000000000000001E-2</v>
      </c>
      <c r="N342" s="18">
        <v>1.97</v>
      </c>
      <c r="O342" s="16">
        <v>5.6000000000000001E-2</v>
      </c>
      <c r="P342" s="15">
        <v>1957754</v>
      </c>
      <c r="Q342" s="16">
        <v>9.4E-2</v>
      </c>
      <c r="R342" s="17">
        <v>554688</v>
      </c>
      <c r="S342" s="16">
        <v>9.4E-2</v>
      </c>
      <c r="T342" s="17">
        <v>1021267</v>
      </c>
      <c r="U342" s="16">
        <v>5.3999999999999999E-2</v>
      </c>
      <c r="V342" s="18">
        <v>3.53</v>
      </c>
      <c r="W342" s="16">
        <v>0</v>
      </c>
      <c r="X342" s="18">
        <v>1.92</v>
      </c>
      <c r="Y342" s="16">
        <v>3.6999999999999998E-2</v>
      </c>
      <c r="Z342" s="15">
        <v>3924322</v>
      </c>
      <c r="AA342" s="16">
        <v>4.1000000000000002E-2</v>
      </c>
      <c r="AB342" s="17">
        <v>1124197</v>
      </c>
      <c r="AC342" s="16">
        <v>6.6000000000000003E-2</v>
      </c>
      <c r="AD342" s="17">
        <v>2069364</v>
      </c>
      <c r="AE342" s="16">
        <v>0.03</v>
      </c>
      <c r="AF342" s="18">
        <v>3.49</v>
      </c>
      <c r="AG342" s="16">
        <v>-2.4E-2</v>
      </c>
      <c r="AH342" s="18">
        <v>1.9</v>
      </c>
      <c r="AI342" s="16">
        <v>0.01</v>
      </c>
      <c r="AJ342" s="15">
        <v>7916882</v>
      </c>
      <c r="AK342" s="16">
        <v>1.7999999999999999E-2</v>
      </c>
      <c r="AL342" s="17">
        <v>2267449</v>
      </c>
      <c r="AM342" s="16">
        <v>5.6000000000000001E-2</v>
      </c>
      <c r="AN342" s="17">
        <v>4227553</v>
      </c>
      <c r="AO342" s="16">
        <v>3.2000000000000001E-2</v>
      </c>
      <c r="AP342" s="18">
        <v>3.49</v>
      </c>
      <c r="AQ342" s="16">
        <v>-3.5999999999999997E-2</v>
      </c>
      <c r="AR342" s="18">
        <v>1.87</v>
      </c>
      <c r="AS342" s="16">
        <v>-1.2999999999999999E-2</v>
      </c>
      <c r="AT342" s="22">
        <v>-1.2999999999999999E-2</v>
      </c>
    </row>
    <row r="343" spans="3:46" x14ac:dyDescent="0.2">
      <c r="C343" s="144" t="s">
        <v>19</v>
      </c>
      <c r="D343" s="144" t="s">
        <v>12</v>
      </c>
      <c r="E343" s="145" t="s">
        <v>308</v>
      </c>
      <c r="F343" s="15">
        <v>416666</v>
      </c>
      <c r="G343" s="16">
        <v>-0.152</v>
      </c>
      <c r="H343" s="142">
        <v>117397</v>
      </c>
      <c r="I343" s="141">
        <v>-0.151</v>
      </c>
      <c r="J343" s="17">
        <v>198134</v>
      </c>
      <c r="K343" s="16">
        <v>-0.16800000000000001</v>
      </c>
      <c r="L343" s="18">
        <v>3.55</v>
      </c>
      <c r="M343" s="16">
        <v>-2E-3</v>
      </c>
      <c r="N343" s="18">
        <v>2.1</v>
      </c>
      <c r="O343" s="16">
        <v>1.9E-2</v>
      </c>
      <c r="P343" s="15">
        <v>1424446</v>
      </c>
      <c r="Q343" s="16">
        <v>-0.122</v>
      </c>
      <c r="R343" s="17">
        <v>401449</v>
      </c>
      <c r="S343" s="16">
        <v>-0.13600000000000001</v>
      </c>
      <c r="T343" s="17">
        <v>682263</v>
      </c>
      <c r="U343" s="16">
        <v>-0.154</v>
      </c>
      <c r="V343" s="18">
        <v>3.55</v>
      </c>
      <c r="W343" s="16">
        <v>1.6E-2</v>
      </c>
      <c r="X343" s="18">
        <v>2.09</v>
      </c>
      <c r="Y343" s="16">
        <v>3.7999999999999999E-2</v>
      </c>
      <c r="Z343" s="15">
        <v>2859610</v>
      </c>
      <c r="AA343" s="16">
        <v>-0.106</v>
      </c>
      <c r="AB343" s="17">
        <v>805713</v>
      </c>
      <c r="AC343" s="16">
        <v>-0.107</v>
      </c>
      <c r="AD343" s="17">
        <v>1367509</v>
      </c>
      <c r="AE343" s="16">
        <v>-0.124</v>
      </c>
      <c r="AF343" s="18">
        <v>3.55</v>
      </c>
      <c r="AG343" s="16">
        <v>0</v>
      </c>
      <c r="AH343" s="18">
        <v>2.09</v>
      </c>
      <c r="AI343" s="16">
        <v>0.02</v>
      </c>
      <c r="AJ343" s="15">
        <v>6267986</v>
      </c>
      <c r="AK343" s="16">
        <v>-7.4999999999999997E-2</v>
      </c>
      <c r="AL343" s="17">
        <v>1774721</v>
      </c>
      <c r="AM343" s="16">
        <v>-6.2E-2</v>
      </c>
      <c r="AN343" s="17">
        <v>3015174</v>
      </c>
      <c r="AO343" s="16">
        <v>-7.0999999999999994E-2</v>
      </c>
      <c r="AP343" s="18">
        <v>3.53</v>
      </c>
      <c r="AQ343" s="16">
        <v>-1.4E-2</v>
      </c>
      <c r="AR343" s="18">
        <v>2.08</v>
      </c>
      <c r="AS343" s="16">
        <v>-4.0000000000000001E-3</v>
      </c>
      <c r="AT343" s="22">
        <v>-4.0000000000000001E-3</v>
      </c>
    </row>
    <row r="344" spans="3:46" x14ac:dyDescent="0.2">
      <c r="C344" s="144" t="s">
        <v>19</v>
      </c>
      <c r="D344" s="144" t="s">
        <v>12</v>
      </c>
      <c r="E344" s="145" t="s">
        <v>309</v>
      </c>
      <c r="F344" s="15">
        <v>409331</v>
      </c>
      <c r="G344" s="16">
        <v>-7.2999999999999995E-2</v>
      </c>
      <c r="H344" s="142">
        <v>110827</v>
      </c>
      <c r="I344" s="141">
        <v>-6.8000000000000005E-2</v>
      </c>
      <c r="J344" s="17">
        <v>196273</v>
      </c>
      <c r="K344" s="16">
        <v>-8.8999999999999996E-2</v>
      </c>
      <c r="L344" s="18">
        <v>3.69</v>
      </c>
      <c r="M344" s="16">
        <v>-5.0000000000000001E-3</v>
      </c>
      <c r="N344" s="18">
        <v>2.09</v>
      </c>
      <c r="O344" s="16">
        <v>1.7999999999999999E-2</v>
      </c>
      <c r="P344" s="15">
        <v>1327504</v>
      </c>
      <c r="Q344" s="16">
        <v>-8.1000000000000003E-2</v>
      </c>
      <c r="R344" s="17">
        <v>355735</v>
      </c>
      <c r="S344" s="16">
        <v>-0.105</v>
      </c>
      <c r="T344" s="17">
        <v>630012</v>
      </c>
      <c r="U344" s="16">
        <v>-0.124</v>
      </c>
      <c r="V344" s="18">
        <v>3.73</v>
      </c>
      <c r="W344" s="16">
        <v>2.5999999999999999E-2</v>
      </c>
      <c r="X344" s="18">
        <v>2.11</v>
      </c>
      <c r="Y344" s="16">
        <v>4.8000000000000001E-2</v>
      </c>
      <c r="Z344" s="15">
        <v>2689615</v>
      </c>
      <c r="AA344" s="16">
        <v>-7.8E-2</v>
      </c>
      <c r="AB344" s="17">
        <v>725907</v>
      </c>
      <c r="AC344" s="16">
        <v>-0.09</v>
      </c>
      <c r="AD344" s="17">
        <v>1280465</v>
      </c>
      <c r="AE344" s="16">
        <v>-0.111</v>
      </c>
      <c r="AF344" s="18">
        <v>3.71</v>
      </c>
      <c r="AG344" s="16">
        <v>1.4E-2</v>
      </c>
      <c r="AH344" s="18">
        <v>2.1</v>
      </c>
      <c r="AI344" s="16">
        <v>3.6999999999999998E-2</v>
      </c>
      <c r="AJ344" s="15">
        <v>5771146</v>
      </c>
      <c r="AK344" s="16">
        <v>-6.4000000000000001E-2</v>
      </c>
      <c r="AL344" s="17">
        <v>1567725</v>
      </c>
      <c r="AM344" s="16">
        <v>-6.6000000000000003E-2</v>
      </c>
      <c r="AN344" s="17">
        <v>2784131</v>
      </c>
      <c r="AO344" s="16">
        <v>-7.8E-2</v>
      </c>
      <c r="AP344" s="18">
        <v>3.68</v>
      </c>
      <c r="AQ344" s="16">
        <v>2E-3</v>
      </c>
      <c r="AR344" s="18">
        <v>2.0699999999999998</v>
      </c>
      <c r="AS344" s="16">
        <v>1.6E-2</v>
      </c>
      <c r="AT344" s="22">
        <v>1.6E-2</v>
      </c>
    </row>
    <row r="345" spans="3:46" x14ac:dyDescent="0.2">
      <c r="C345" s="144" t="s">
        <v>19</v>
      </c>
      <c r="D345" s="144" t="s">
        <v>12</v>
      </c>
      <c r="E345" s="145" t="s">
        <v>310</v>
      </c>
      <c r="F345" s="15">
        <v>299778</v>
      </c>
      <c r="G345" s="16">
        <v>-0.10299999999999999</v>
      </c>
      <c r="H345" s="142">
        <v>78629</v>
      </c>
      <c r="I345" s="141">
        <v>-0.114</v>
      </c>
      <c r="J345" s="17">
        <v>136409</v>
      </c>
      <c r="K345" s="16">
        <v>-0.127</v>
      </c>
      <c r="L345" s="18">
        <v>3.81</v>
      </c>
      <c r="M345" s="16">
        <v>1.2999999999999999E-2</v>
      </c>
      <c r="N345" s="18">
        <v>2.2000000000000002</v>
      </c>
      <c r="O345" s="16">
        <v>2.8000000000000001E-2</v>
      </c>
      <c r="P345" s="15">
        <v>1027812</v>
      </c>
      <c r="Q345" s="16">
        <v>-7.3999999999999996E-2</v>
      </c>
      <c r="R345" s="17">
        <v>269952</v>
      </c>
      <c r="S345" s="16">
        <v>-8.7999999999999995E-2</v>
      </c>
      <c r="T345" s="17">
        <v>469339</v>
      </c>
      <c r="U345" s="16">
        <v>-0.10199999999999999</v>
      </c>
      <c r="V345" s="18">
        <v>3.81</v>
      </c>
      <c r="W345" s="16">
        <v>1.4999999999999999E-2</v>
      </c>
      <c r="X345" s="18">
        <v>2.19</v>
      </c>
      <c r="Y345" s="16">
        <v>3.1E-2</v>
      </c>
      <c r="Z345" s="15">
        <v>2164871</v>
      </c>
      <c r="AA345" s="16">
        <v>-5.0999999999999997E-2</v>
      </c>
      <c r="AB345" s="17">
        <v>570644</v>
      </c>
      <c r="AC345" s="16">
        <v>-6.3E-2</v>
      </c>
      <c r="AD345" s="17">
        <v>985765</v>
      </c>
      <c r="AE345" s="16">
        <v>-8.6999999999999994E-2</v>
      </c>
      <c r="AF345" s="18">
        <v>3.79</v>
      </c>
      <c r="AG345" s="16">
        <v>1.2999999999999999E-2</v>
      </c>
      <c r="AH345" s="18">
        <v>2.2000000000000002</v>
      </c>
      <c r="AI345" s="16">
        <v>3.9E-2</v>
      </c>
      <c r="AJ345" s="15">
        <v>4574996</v>
      </c>
      <c r="AK345" s="16">
        <v>-3.5999999999999997E-2</v>
      </c>
      <c r="AL345" s="17">
        <v>1226225</v>
      </c>
      <c r="AM345" s="16">
        <v>-3.2000000000000001E-2</v>
      </c>
      <c r="AN345" s="17">
        <v>2134533</v>
      </c>
      <c r="AO345" s="16">
        <v>-4.9000000000000002E-2</v>
      </c>
      <c r="AP345" s="18">
        <v>3.73</v>
      </c>
      <c r="AQ345" s="16">
        <v>-4.0000000000000001E-3</v>
      </c>
      <c r="AR345" s="18">
        <v>2.14</v>
      </c>
      <c r="AS345" s="16">
        <v>1.4E-2</v>
      </c>
      <c r="AT345" s="22">
        <v>1.4E-2</v>
      </c>
    </row>
    <row r="346" spans="3:46" x14ac:dyDescent="0.2">
      <c r="C346" s="144" t="s">
        <v>19</v>
      </c>
      <c r="D346" s="144" t="s">
        <v>12</v>
      </c>
      <c r="E346" s="145" t="s">
        <v>311</v>
      </c>
      <c r="F346" s="15">
        <v>574648</v>
      </c>
      <c r="G346" s="16">
        <v>-3.6999999999999998E-2</v>
      </c>
      <c r="H346" s="142">
        <v>191749</v>
      </c>
      <c r="I346" s="141">
        <v>-7.2999999999999995E-2</v>
      </c>
      <c r="J346" s="17">
        <v>207813</v>
      </c>
      <c r="K346" s="16">
        <v>-0.14000000000000001</v>
      </c>
      <c r="L346" s="18">
        <v>3</v>
      </c>
      <c r="M346" s="16">
        <v>3.9E-2</v>
      </c>
      <c r="N346" s="18">
        <v>2.77</v>
      </c>
      <c r="O346" s="16">
        <v>0.12</v>
      </c>
      <c r="P346" s="15">
        <v>1994126</v>
      </c>
      <c r="Q346" s="16">
        <v>0.03</v>
      </c>
      <c r="R346" s="17">
        <v>662168</v>
      </c>
      <c r="S346" s="16">
        <v>-1.2E-2</v>
      </c>
      <c r="T346" s="17">
        <v>731306</v>
      </c>
      <c r="U346" s="16">
        <v>-4.5999999999999999E-2</v>
      </c>
      <c r="V346" s="18">
        <v>3.01</v>
      </c>
      <c r="W346" s="16">
        <v>4.2999999999999997E-2</v>
      </c>
      <c r="X346" s="18">
        <v>2.73</v>
      </c>
      <c r="Y346" s="16">
        <v>0.08</v>
      </c>
      <c r="Z346" s="15">
        <v>4014739</v>
      </c>
      <c r="AA346" s="16">
        <v>2.9000000000000001E-2</v>
      </c>
      <c r="AB346" s="17">
        <v>1332514</v>
      </c>
      <c r="AC346" s="16">
        <v>-2E-3</v>
      </c>
      <c r="AD346" s="17">
        <v>1490875</v>
      </c>
      <c r="AE346" s="16">
        <v>-1.4999999999999999E-2</v>
      </c>
      <c r="AF346" s="18">
        <v>3.01</v>
      </c>
      <c r="AG346" s="16">
        <v>3.1E-2</v>
      </c>
      <c r="AH346" s="18">
        <v>2.69</v>
      </c>
      <c r="AI346" s="16">
        <v>4.5999999999999999E-2</v>
      </c>
      <c r="AJ346" s="15">
        <v>8617993</v>
      </c>
      <c r="AK346" s="16">
        <v>5.0999999999999997E-2</v>
      </c>
      <c r="AL346" s="17">
        <v>2889089</v>
      </c>
      <c r="AM346" s="16">
        <v>1.7999999999999999E-2</v>
      </c>
      <c r="AN346" s="17">
        <v>3259018</v>
      </c>
      <c r="AO346" s="16">
        <v>1.7999999999999999E-2</v>
      </c>
      <c r="AP346" s="18">
        <v>2.98</v>
      </c>
      <c r="AQ346" s="16">
        <v>3.3000000000000002E-2</v>
      </c>
      <c r="AR346" s="18">
        <v>2.64</v>
      </c>
      <c r="AS346" s="16">
        <v>3.2000000000000001E-2</v>
      </c>
      <c r="AT346" s="22">
        <v>3.2000000000000001E-2</v>
      </c>
    </row>
    <row r="347" spans="3:46" x14ac:dyDescent="0.2">
      <c r="C347" s="144" t="s">
        <v>19</v>
      </c>
      <c r="D347" s="144" t="s">
        <v>12</v>
      </c>
      <c r="E347" s="145" t="s">
        <v>312</v>
      </c>
      <c r="F347" s="15">
        <v>359051</v>
      </c>
      <c r="G347" s="16">
        <v>6.0000000000000001E-3</v>
      </c>
      <c r="H347" s="142">
        <v>98883</v>
      </c>
      <c r="I347" s="141">
        <v>1.9E-2</v>
      </c>
      <c r="J347" s="17">
        <v>159595</v>
      </c>
      <c r="K347" s="16">
        <v>-4.8000000000000001E-2</v>
      </c>
      <c r="L347" s="18">
        <v>3.63</v>
      </c>
      <c r="M347" s="16">
        <v>-1.2999999999999999E-2</v>
      </c>
      <c r="N347" s="18">
        <v>2.25</v>
      </c>
      <c r="O347" s="16">
        <v>5.7000000000000002E-2</v>
      </c>
      <c r="P347" s="15">
        <v>1165262</v>
      </c>
      <c r="Q347" s="16">
        <v>-4.0000000000000001E-3</v>
      </c>
      <c r="R347" s="17">
        <v>321210</v>
      </c>
      <c r="S347" s="16">
        <v>2E-3</v>
      </c>
      <c r="T347" s="17">
        <v>515735</v>
      </c>
      <c r="U347" s="16">
        <v>-7.0000000000000007E-2</v>
      </c>
      <c r="V347" s="18">
        <v>3.63</v>
      </c>
      <c r="W347" s="16">
        <v>-6.0000000000000001E-3</v>
      </c>
      <c r="X347" s="18">
        <v>2.2599999999999998</v>
      </c>
      <c r="Y347" s="16">
        <v>7.0999999999999994E-2</v>
      </c>
      <c r="Z347" s="15">
        <v>2379730</v>
      </c>
      <c r="AA347" s="16">
        <v>3.0000000000000001E-3</v>
      </c>
      <c r="AB347" s="17">
        <v>660525</v>
      </c>
      <c r="AC347" s="16">
        <v>1E-3</v>
      </c>
      <c r="AD347" s="17">
        <v>1061842</v>
      </c>
      <c r="AE347" s="16">
        <v>-6.8000000000000005E-2</v>
      </c>
      <c r="AF347" s="18">
        <v>3.6</v>
      </c>
      <c r="AG347" s="16">
        <v>1E-3</v>
      </c>
      <c r="AH347" s="18">
        <v>2.2400000000000002</v>
      </c>
      <c r="AI347" s="16">
        <v>7.5999999999999998E-2</v>
      </c>
      <c r="AJ347" s="15">
        <v>4845936</v>
      </c>
      <c r="AK347" s="16">
        <v>1.0999999999999999E-2</v>
      </c>
      <c r="AL347" s="17">
        <v>1341844</v>
      </c>
      <c r="AM347" s="16">
        <v>1.0999999999999999E-2</v>
      </c>
      <c r="AN347" s="17">
        <v>2185193</v>
      </c>
      <c r="AO347" s="16">
        <v>-0.06</v>
      </c>
      <c r="AP347" s="18">
        <v>3.61</v>
      </c>
      <c r="AQ347" s="16">
        <v>0</v>
      </c>
      <c r="AR347" s="18">
        <v>2.2200000000000002</v>
      </c>
      <c r="AS347" s="16">
        <v>7.5999999999999998E-2</v>
      </c>
      <c r="AT347" s="22">
        <v>7.5999999999999998E-2</v>
      </c>
    </row>
    <row r="348" spans="3:46" x14ac:dyDescent="0.2">
      <c r="C348" s="144" t="s">
        <v>19</v>
      </c>
      <c r="D348" s="144" t="s">
        <v>12</v>
      </c>
      <c r="E348" s="145" t="s">
        <v>313</v>
      </c>
      <c r="F348" s="15">
        <v>558118</v>
      </c>
      <c r="G348" s="16">
        <v>5.8000000000000003E-2</v>
      </c>
      <c r="H348" s="142">
        <v>137887</v>
      </c>
      <c r="I348" s="141">
        <v>4.8000000000000001E-2</v>
      </c>
      <c r="J348" s="17">
        <v>257699</v>
      </c>
      <c r="K348" s="16">
        <v>5.2999999999999999E-2</v>
      </c>
      <c r="L348" s="18">
        <v>4.05</v>
      </c>
      <c r="M348" s="16">
        <v>8.9999999999999993E-3</v>
      </c>
      <c r="N348" s="18">
        <v>2.17</v>
      </c>
      <c r="O348" s="16">
        <v>4.0000000000000001E-3</v>
      </c>
      <c r="P348" s="15">
        <v>1734285</v>
      </c>
      <c r="Q348" s="16">
        <v>2.8000000000000001E-2</v>
      </c>
      <c r="R348" s="17">
        <v>439398</v>
      </c>
      <c r="S348" s="16">
        <v>3.7999999999999999E-2</v>
      </c>
      <c r="T348" s="17">
        <v>820479</v>
      </c>
      <c r="U348" s="16">
        <v>4.5999999999999999E-2</v>
      </c>
      <c r="V348" s="18">
        <v>3.95</v>
      </c>
      <c r="W348" s="16">
        <v>-0.01</v>
      </c>
      <c r="X348" s="18">
        <v>2.11</v>
      </c>
      <c r="Y348" s="16">
        <v>-1.7999999999999999E-2</v>
      </c>
      <c r="Z348" s="15">
        <v>3432545</v>
      </c>
      <c r="AA348" s="16">
        <v>-1.2E-2</v>
      </c>
      <c r="AB348" s="17">
        <v>872045</v>
      </c>
      <c r="AC348" s="16">
        <v>2.1999999999999999E-2</v>
      </c>
      <c r="AD348" s="17">
        <v>1621966</v>
      </c>
      <c r="AE348" s="16">
        <v>2.8000000000000001E-2</v>
      </c>
      <c r="AF348" s="18">
        <v>3.94</v>
      </c>
      <c r="AG348" s="16">
        <v>-3.3000000000000002E-2</v>
      </c>
      <c r="AH348" s="18">
        <v>2.12</v>
      </c>
      <c r="AI348" s="16">
        <v>-3.7999999999999999E-2</v>
      </c>
      <c r="AJ348" s="15">
        <v>7280564</v>
      </c>
      <c r="AK348" s="16">
        <v>-1.9E-2</v>
      </c>
      <c r="AL348" s="17">
        <v>1840582</v>
      </c>
      <c r="AM348" s="16">
        <v>5.6000000000000001E-2</v>
      </c>
      <c r="AN348" s="17">
        <v>3421343</v>
      </c>
      <c r="AO348" s="16">
        <v>6.7000000000000004E-2</v>
      </c>
      <c r="AP348" s="18">
        <v>3.96</v>
      </c>
      <c r="AQ348" s="16">
        <v>-7.0999999999999994E-2</v>
      </c>
      <c r="AR348" s="18">
        <v>2.13</v>
      </c>
      <c r="AS348" s="16">
        <v>-8.1000000000000003E-2</v>
      </c>
      <c r="AT348" s="22">
        <v>-8.1000000000000003E-2</v>
      </c>
    </row>
    <row r="349" spans="3:46" x14ac:dyDescent="0.2">
      <c r="C349" s="144" t="s">
        <v>19</v>
      </c>
      <c r="D349" s="144" t="s">
        <v>12</v>
      </c>
      <c r="E349" s="145" t="s">
        <v>314</v>
      </c>
      <c r="F349" s="15">
        <v>1511155</v>
      </c>
      <c r="G349" s="16">
        <v>8.4000000000000005E-2</v>
      </c>
      <c r="H349" s="142">
        <v>346625</v>
      </c>
      <c r="I349" s="141">
        <v>3.0000000000000001E-3</v>
      </c>
      <c r="J349" s="17">
        <v>550830</v>
      </c>
      <c r="K349" s="16">
        <v>-4.4999999999999998E-2</v>
      </c>
      <c r="L349" s="18">
        <v>4.3600000000000003</v>
      </c>
      <c r="M349" s="16">
        <v>8.2000000000000003E-2</v>
      </c>
      <c r="N349" s="18">
        <v>2.74</v>
      </c>
      <c r="O349" s="16">
        <v>0.13600000000000001</v>
      </c>
      <c r="P349" s="15">
        <v>4777998</v>
      </c>
      <c r="Q349" s="16">
        <v>6.5000000000000002E-2</v>
      </c>
      <c r="R349" s="17">
        <v>1118131</v>
      </c>
      <c r="S349" s="16">
        <v>-6.0000000000000001E-3</v>
      </c>
      <c r="T349" s="17">
        <v>1788565</v>
      </c>
      <c r="U349" s="16">
        <v>-3.6999999999999998E-2</v>
      </c>
      <c r="V349" s="18">
        <v>4.2699999999999996</v>
      </c>
      <c r="W349" s="16">
        <v>7.0999999999999994E-2</v>
      </c>
      <c r="X349" s="18">
        <v>2.67</v>
      </c>
      <c r="Y349" s="16">
        <v>0.106</v>
      </c>
      <c r="Z349" s="15">
        <v>9402692</v>
      </c>
      <c r="AA349" s="16">
        <v>5.2999999999999999E-2</v>
      </c>
      <c r="AB349" s="17">
        <v>2239687</v>
      </c>
      <c r="AC349" s="16">
        <v>2.1000000000000001E-2</v>
      </c>
      <c r="AD349" s="17">
        <v>3593574</v>
      </c>
      <c r="AE349" s="16">
        <v>-4.0000000000000001E-3</v>
      </c>
      <c r="AF349" s="18">
        <v>4.2</v>
      </c>
      <c r="AG349" s="16">
        <v>3.2000000000000001E-2</v>
      </c>
      <c r="AH349" s="18">
        <v>2.62</v>
      </c>
      <c r="AI349" s="16">
        <v>5.8000000000000003E-2</v>
      </c>
      <c r="AJ349" s="15">
        <v>19829950</v>
      </c>
      <c r="AK349" s="16">
        <v>6.9000000000000006E-2</v>
      </c>
      <c r="AL349" s="17">
        <v>4747588</v>
      </c>
      <c r="AM349" s="16">
        <v>3.6999999999999998E-2</v>
      </c>
      <c r="AN349" s="17">
        <v>7656055</v>
      </c>
      <c r="AO349" s="16">
        <v>2.4E-2</v>
      </c>
      <c r="AP349" s="18">
        <v>4.18</v>
      </c>
      <c r="AQ349" s="16">
        <v>0.03</v>
      </c>
      <c r="AR349" s="18">
        <v>2.59</v>
      </c>
      <c r="AS349" s="16">
        <v>4.2999999999999997E-2</v>
      </c>
      <c r="AT349" s="22">
        <v>4.2999999999999997E-2</v>
      </c>
    </row>
    <row r="350" spans="3:46" x14ac:dyDescent="0.2">
      <c r="C350" s="144" t="s">
        <v>19</v>
      </c>
      <c r="D350" s="144" t="s">
        <v>12</v>
      </c>
      <c r="E350" s="145" t="s">
        <v>315</v>
      </c>
      <c r="F350" s="15">
        <v>810117</v>
      </c>
      <c r="G350" s="16">
        <v>-1.7000000000000001E-2</v>
      </c>
      <c r="H350" s="142">
        <v>223348</v>
      </c>
      <c r="I350" s="141">
        <v>1E-3</v>
      </c>
      <c r="J350" s="17">
        <v>399095</v>
      </c>
      <c r="K350" s="16">
        <v>-4.5999999999999999E-2</v>
      </c>
      <c r="L350" s="18">
        <v>3.63</v>
      </c>
      <c r="M350" s="16">
        <v>-1.7999999999999999E-2</v>
      </c>
      <c r="N350" s="18">
        <v>2.0299999999999998</v>
      </c>
      <c r="O350" s="16">
        <v>0.03</v>
      </c>
      <c r="P350" s="15">
        <v>2564823</v>
      </c>
      <c r="Q350" s="16">
        <v>0.01</v>
      </c>
      <c r="R350" s="17">
        <v>719090</v>
      </c>
      <c r="S350" s="16">
        <v>0.04</v>
      </c>
      <c r="T350" s="17">
        <v>1288092</v>
      </c>
      <c r="U350" s="16">
        <v>-7.0000000000000001E-3</v>
      </c>
      <c r="V350" s="18">
        <v>3.57</v>
      </c>
      <c r="W350" s="16">
        <v>-0.03</v>
      </c>
      <c r="X350" s="18">
        <v>1.99</v>
      </c>
      <c r="Y350" s="16">
        <v>1.7000000000000001E-2</v>
      </c>
      <c r="Z350" s="15">
        <v>5146185</v>
      </c>
      <c r="AA350" s="16">
        <v>-4.9000000000000002E-2</v>
      </c>
      <c r="AB350" s="17">
        <v>1456066</v>
      </c>
      <c r="AC350" s="16">
        <v>3.2000000000000001E-2</v>
      </c>
      <c r="AD350" s="17">
        <v>2608989</v>
      </c>
      <c r="AE350" s="16">
        <v>-1.6E-2</v>
      </c>
      <c r="AF350" s="18">
        <v>3.53</v>
      </c>
      <c r="AG350" s="16">
        <v>-7.9000000000000001E-2</v>
      </c>
      <c r="AH350" s="18">
        <v>1.97</v>
      </c>
      <c r="AI350" s="16">
        <v>-3.4000000000000002E-2</v>
      </c>
      <c r="AJ350" s="15">
        <v>10953110</v>
      </c>
      <c r="AK350" s="16">
        <v>-4.1000000000000002E-2</v>
      </c>
      <c r="AL350" s="17">
        <v>3021164</v>
      </c>
      <c r="AM350" s="16">
        <v>6.2E-2</v>
      </c>
      <c r="AN350" s="17">
        <v>5508812</v>
      </c>
      <c r="AO350" s="16">
        <v>2.5000000000000001E-2</v>
      </c>
      <c r="AP350" s="18">
        <v>3.63</v>
      </c>
      <c r="AQ350" s="16">
        <v>-9.7000000000000003E-2</v>
      </c>
      <c r="AR350" s="18">
        <v>1.99</v>
      </c>
      <c r="AS350" s="16">
        <v>-6.5000000000000002E-2</v>
      </c>
      <c r="AT350" s="22">
        <v>-6.5000000000000002E-2</v>
      </c>
    </row>
    <row r="351" spans="3:46" x14ac:dyDescent="0.2">
      <c r="C351" s="144" t="s">
        <v>19</v>
      </c>
      <c r="D351" s="144" t="s">
        <v>12</v>
      </c>
      <c r="E351" s="145" t="s">
        <v>316</v>
      </c>
      <c r="F351" s="15">
        <v>639974</v>
      </c>
      <c r="G351" s="16">
        <v>7.1999999999999995E-2</v>
      </c>
      <c r="H351" s="142">
        <v>171690</v>
      </c>
      <c r="I351" s="141">
        <v>5.7000000000000002E-2</v>
      </c>
      <c r="J351" s="17">
        <v>284008</v>
      </c>
      <c r="K351" s="16">
        <v>1.4999999999999999E-2</v>
      </c>
      <c r="L351" s="18">
        <v>3.73</v>
      </c>
      <c r="M351" s="16">
        <v>1.4E-2</v>
      </c>
      <c r="N351" s="18">
        <v>2.25</v>
      </c>
      <c r="O351" s="16">
        <v>5.6000000000000001E-2</v>
      </c>
      <c r="P351" s="15">
        <v>2157282</v>
      </c>
      <c r="Q351" s="16">
        <v>0.05</v>
      </c>
      <c r="R351" s="17">
        <v>587410</v>
      </c>
      <c r="S351" s="16">
        <v>5.6000000000000001E-2</v>
      </c>
      <c r="T351" s="17">
        <v>969850</v>
      </c>
      <c r="U351" s="16">
        <v>5.0000000000000001E-3</v>
      </c>
      <c r="V351" s="18">
        <v>3.67</v>
      </c>
      <c r="W351" s="16">
        <v>-6.0000000000000001E-3</v>
      </c>
      <c r="X351" s="18">
        <v>2.2200000000000002</v>
      </c>
      <c r="Y351" s="16">
        <v>4.4999999999999998E-2</v>
      </c>
      <c r="Z351" s="15">
        <v>4348337</v>
      </c>
      <c r="AA351" s="16">
        <v>2.1000000000000001E-2</v>
      </c>
      <c r="AB351" s="17">
        <v>1185750</v>
      </c>
      <c r="AC351" s="16">
        <v>2.4E-2</v>
      </c>
      <c r="AD351" s="17">
        <v>1953625</v>
      </c>
      <c r="AE351" s="16">
        <v>-0.02</v>
      </c>
      <c r="AF351" s="18">
        <v>3.67</v>
      </c>
      <c r="AG351" s="16">
        <v>-3.0000000000000001E-3</v>
      </c>
      <c r="AH351" s="18">
        <v>2.23</v>
      </c>
      <c r="AI351" s="16">
        <v>4.2000000000000003E-2</v>
      </c>
      <c r="AJ351" s="15">
        <v>9150327</v>
      </c>
      <c r="AK351" s="16">
        <v>-7.0000000000000001E-3</v>
      </c>
      <c r="AL351" s="17">
        <v>2491806</v>
      </c>
      <c r="AM351" s="16">
        <v>-4.0000000000000001E-3</v>
      </c>
      <c r="AN351" s="17">
        <v>4132065</v>
      </c>
      <c r="AO351" s="16">
        <v>-2.9000000000000001E-2</v>
      </c>
      <c r="AP351" s="18">
        <v>3.67</v>
      </c>
      <c r="AQ351" s="16">
        <v>-3.0000000000000001E-3</v>
      </c>
      <c r="AR351" s="18">
        <v>2.21</v>
      </c>
      <c r="AS351" s="16">
        <v>2.3E-2</v>
      </c>
      <c r="AT351" s="22">
        <v>2.3E-2</v>
      </c>
    </row>
    <row r="352" spans="3:46" x14ac:dyDescent="0.2">
      <c r="C352" s="144" t="s">
        <v>19</v>
      </c>
      <c r="D352" s="144" t="s">
        <v>12</v>
      </c>
      <c r="E352" s="145" t="s">
        <v>317</v>
      </c>
      <c r="F352" s="15">
        <v>507349</v>
      </c>
      <c r="G352" s="16">
        <v>2.5000000000000001E-2</v>
      </c>
      <c r="H352" s="142">
        <v>174903</v>
      </c>
      <c r="I352" s="141">
        <v>0.18</v>
      </c>
      <c r="J352" s="17">
        <v>236724</v>
      </c>
      <c r="K352" s="16">
        <v>0.125</v>
      </c>
      <c r="L352" s="18">
        <v>2.9</v>
      </c>
      <c r="M352" s="16">
        <v>-0.13200000000000001</v>
      </c>
      <c r="N352" s="18">
        <v>2.14</v>
      </c>
      <c r="O352" s="16">
        <v>-8.8999999999999996E-2</v>
      </c>
      <c r="P352" s="15">
        <v>1625291</v>
      </c>
      <c r="Q352" s="16">
        <v>-8.0000000000000002E-3</v>
      </c>
      <c r="R352" s="17">
        <v>519027</v>
      </c>
      <c r="S352" s="16">
        <v>8.3000000000000004E-2</v>
      </c>
      <c r="T352" s="17">
        <v>748797</v>
      </c>
      <c r="U352" s="16">
        <v>7.4999999999999997E-2</v>
      </c>
      <c r="V352" s="18">
        <v>3.13</v>
      </c>
      <c r="W352" s="16">
        <v>-8.3000000000000004E-2</v>
      </c>
      <c r="X352" s="18">
        <v>2.17</v>
      </c>
      <c r="Y352" s="16">
        <v>-7.6999999999999999E-2</v>
      </c>
      <c r="Z352" s="15">
        <v>3215903</v>
      </c>
      <c r="AA352" s="16">
        <v>4.0000000000000001E-3</v>
      </c>
      <c r="AB352" s="17">
        <v>981967</v>
      </c>
      <c r="AC352" s="16">
        <v>3.5999999999999997E-2</v>
      </c>
      <c r="AD352" s="17">
        <v>1400540</v>
      </c>
      <c r="AE352" s="16">
        <v>1.0999999999999999E-2</v>
      </c>
      <c r="AF352" s="18">
        <v>3.27</v>
      </c>
      <c r="AG352" s="16">
        <v>-3.1E-2</v>
      </c>
      <c r="AH352" s="18">
        <v>2.2999999999999998</v>
      </c>
      <c r="AI352" s="16">
        <v>-7.0000000000000001E-3</v>
      </c>
      <c r="AJ352" s="15">
        <v>6762981</v>
      </c>
      <c r="AK352" s="16">
        <v>2E-3</v>
      </c>
      <c r="AL352" s="17">
        <v>2042049</v>
      </c>
      <c r="AM352" s="16">
        <v>5.0000000000000001E-3</v>
      </c>
      <c r="AN352" s="17">
        <v>2959303</v>
      </c>
      <c r="AO352" s="16">
        <v>-4.0000000000000001E-3</v>
      </c>
      <c r="AP352" s="18">
        <v>3.31</v>
      </c>
      <c r="AQ352" s="16">
        <v>-4.0000000000000001E-3</v>
      </c>
      <c r="AR352" s="18">
        <v>2.29</v>
      </c>
      <c r="AS352" s="16">
        <v>5.0000000000000001E-3</v>
      </c>
      <c r="AT352" s="22">
        <v>5.0000000000000001E-3</v>
      </c>
    </row>
    <row r="353" spans="3:46" x14ac:dyDescent="0.2">
      <c r="C353" s="144" t="s">
        <v>19</v>
      </c>
      <c r="D353" s="144" t="s">
        <v>12</v>
      </c>
      <c r="E353" s="145" t="s">
        <v>318</v>
      </c>
      <c r="F353" s="15">
        <v>760170</v>
      </c>
      <c r="G353" s="16">
        <v>6.0999999999999999E-2</v>
      </c>
      <c r="H353" s="142">
        <v>212065</v>
      </c>
      <c r="I353" s="141">
        <v>4.3999999999999997E-2</v>
      </c>
      <c r="J353" s="17">
        <v>332583</v>
      </c>
      <c r="K353" s="16">
        <v>0.05</v>
      </c>
      <c r="L353" s="18">
        <v>3.58</v>
      </c>
      <c r="M353" s="16">
        <v>1.6E-2</v>
      </c>
      <c r="N353" s="18">
        <v>2.29</v>
      </c>
      <c r="O353" s="16">
        <v>1.0999999999999999E-2</v>
      </c>
      <c r="P353" s="15">
        <v>2452803</v>
      </c>
      <c r="Q353" s="16">
        <v>-1.6E-2</v>
      </c>
      <c r="R353" s="17">
        <v>685317</v>
      </c>
      <c r="S353" s="16">
        <v>-2.5000000000000001E-2</v>
      </c>
      <c r="T353" s="17">
        <v>1076352</v>
      </c>
      <c r="U353" s="16">
        <v>-4.2999999999999997E-2</v>
      </c>
      <c r="V353" s="18">
        <v>3.58</v>
      </c>
      <c r="W353" s="16">
        <v>0.01</v>
      </c>
      <c r="X353" s="18">
        <v>2.2799999999999998</v>
      </c>
      <c r="Y353" s="16">
        <v>2.8000000000000001E-2</v>
      </c>
      <c r="Z353" s="15">
        <v>4736925</v>
      </c>
      <c r="AA353" s="16">
        <v>-1.7000000000000001E-2</v>
      </c>
      <c r="AB353" s="17">
        <v>1330893</v>
      </c>
      <c r="AC353" s="16">
        <v>-2.1999999999999999E-2</v>
      </c>
      <c r="AD353" s="17">
        <v>2097082</v>
      </c>
      <c r="AE353" s="16">
        <v>-3.3000000000000002E-2</v>
      </c>
      <c r="AF353" s="18">
        <v>3.56</v>
      </c>
      <c r="AG353" s="16">
        <v>5.0000000000000001E-3</v>
      </c>
      <c r="AH353" s="18">
        <v>2.2599999999999998</v>
      </c>
      <c r="AI353" s="16">
        <v>1.6E-2</v>
      </c>
      <c r="AJ353" s="15">
        <v>10319703</v>
      </c>
      <c r="AK353" s="16">
        <v>-1E-3</v>
      </c>
      <c r="AL353" s="17">
        <v>2908696</v>
      </c>
      <c r="AM353" s="16">
        <v>-7.0000000000000001E-3</v>
      </c>
      <c r="AN353" s="17">
        <v>4557581</v>
      </c>
      <c r="AO353" s="16">
        <v>-2.3E-2</v>
      </c>
      <c r="AP353" s="18">
        <v>3.55</v>
      </c>
      <c r="AQ353" s="16">
        <v>5.0000000000000001E-3</v>
      </c>
      <c r="AR353" s="18">
        <v>2.2599999999999998</v>
      </c>
      <c r="AS353" s="16">
        <v>2.1999999999999999E-2</v>
      </c>
      <c r="AT353" s="22">
        <v>2.1999999999999999E-2</v>
      </c>
    </row>
    <row r="354" spans="3:46" x14ac:dyDescent="0.2">
      <c r="C354" s="144" t="s">
        <v>19</v>
      </c>
      <c r="D354" s="144" t="s">
        <v>12</v>
      </c>
      <c r="E354" s="145" t="s">
        <v>344</v>
      </c>
      <c r="F354" s="15">
        <v>282704</v>
      </c>
      <c r="G354" s="16">
        <v>-0.05</v>
      </c>
      <c r="H354" s="142">
        <v>80310</v>
      </c>
      <c r="I354" s="141">
        <v>-6.2E-2</v>
      </c>
      <c r="J354" s="17">
        <v>135600</v>
      </c>
      <c r="K354" s="16">
        <v>-0.109</v>
      </c>
      <c r="L354" s="18">
        <v>3.52</v>
      </c>
      <c r="M354" s="16">
        <v>1.2999999999999999E-2</v>
      </c>
      <c r="N354" s="18">
        <v>2.08</v>
      </c>
      <c r="O354" s="16">
        <v>6.5000000000000002E-2</v>
      </c>
      <c r="P354" s="15">
        <v>936918</v>
      </c>
      <c r="Q354" s="16">
        <v>-6.2E-2</v>
      </c>
      <c r="R354" s="17">
        <v>260940</v>
      </c>
      <c r="S354" s="16">
        <v>-6.9000000000000006E-2</v>
      </c>
      <c r="T354" s="17">
        <v>435363</v>
      </c>
      <c r="U354" s="16">
        <v>-0.121</v>
      </c>
      <c r="V354" s="18">
        <v>3.59</v>
      </c>
      <c r="W354" s="16">
        <v>7.0000000000000001E-3</v>
      </c>
      <c r="X354" s="18">
        <v>2.15</v>
      </c>
      <c r="Y354" s="16">
        <v>6.7000000000000004E-2</v>
      </c>
      <c r="Z354" s="15">
        <v>2011427</v>
      </c>
      <c r="AA354" s="16">
        <v>-0.05</v>
      </c>
      <c r="AB354" s="17">
        <v>551193</v>
      </c>
      <c r="AC354" s="16">
        <v>-6.8000000000000005E-2</v>
      </c>
      <c r="AD354" s="17">
        <v>915743</v>
      </c>
      <c r="AE354" s="16">
        <v>-0.11700000000000001</v>
      </c>
      <c r="AF354" s="18">
        <v>3.65</v>
      </c>
      <c r="AG354" s="16">
        <v>1.9E-2</v>
      </c>
      <c r="AH354" s="18">
        <v>2.2000000000000002</v>
      </c>
      <c r="AI354" s="16">
        <v>7.4999999999999997E-2</v>
      </c>
      <c r="AJ354" s="15">
        <v>4200383</v>
      </c>
      <c r="AK354" s="16">
        <v>-0.03</v>
      </c>
      <c r="AL354" s="17">
        <v>1148781</v>
      </c>
      <c r="AM354" s="16">
        <v>-5.5E-2</v>
      </c>
      <c r="AN354" s="17">
        <v>1945414</v>
      </c>
      <c r="AO354" s="16">
        <v>-8.6999999999999994E-2</v>
      </c>
      <c r="AP354" s="18">
        <v>3.66</v>
      </c>
      <c r="AQ354" s="16">
        <v>2.7E-2</v>
      </c>
      <c r="AR354" s="18">
        <v>2.16</v>
      </c>
      <c r="AS354" s="16">
        <v>6.3E-2</v>
      </c>
      <c r="AT354" s="22">
        <v>6.3E-2</v>
      </c>
    </row>
    <row r="355" spans="3:46" x14ac:dyDescent="0.2">
      <c r="C355" s="144" t="s">
        <v>19</v>
      </c>
      <c r="D355" s="144" t="s">
        <v>12</v>
      </c>
      <c r="E355" s="145" t="s">
        <v>345</v>
      </c>
      <c r="F355" s="15">
        <v>651297</v>
      </c>
      <c r="G355" s="16">
        <v>1.4999999999999999E-2</v>
      </c>
      <c r="H355" s="142">
        <v>172250</v>
      </c>
      <c r="I355" s="141">
        <v>3.7999999999999999E-2</v>
      </c>
      <c r="J355" s="17">
        <v>282165</v>
      </c>
      <c r="K355" s="16">
        <v>-0.01</v>
      </c>
      <c r="L355" s="18">
        <v>3.78</v>
      </c>
      <c r="M355" s="16">
        <v>-2.1999999999999999E-2</v>
      </c>
      <c r="N355" s="18">
        <v>2.31</v>
      </c>
      <c r="O355" s="16">
        <v>2.5000000000000001E-2</v>
      </c>
      <c r="P355" s="15">
        <v>2091231</v>
      </c>
      <c r="Q355" s="16">
        <v>8.0000000000000002E-3</v>
      </c>
      <c r="R355" s="17">
        <v>551570</v>
      </c>
      <c r="S355" s="16">
        <v>2.1000000000000001E-2</v>
      </c>
      <c r="T355" s="17">
        <v>908094</v>
      </c>
      <c r="U355" s="16">
        <v>-1.4E-2</v>
      </c>
      <c r="V355" s="18">
        <v>3.79</v>
      </c>
      <c r="W355" s="16">
        <v>-1.2E-2</v>
      </c>
      <c r="X355" s="18">
        <v>2.2999999999999998</v>
      </c>
      <c r="Y355" s="16">
        <v>2.1999999999999999E-2</v>
      </c>
      <c r="Z355" s="15">
        <v>4263140</v>
      </c>
      <c r="AA355" s="16">
        <v>1.7000000000000001E-2</v>
      </c>
      <c r="AB355" s="17">
        <v>1122296</v>
      </c>
      <c r="AC355" s="16">
        <v>3.2000000000000001E-2</v>
      </c>
      <c r="AD355" s="17">
        <v>1872269</v>
      </c>
      <c r="AE355" s="16">
        <v>7.0000000000000001E-3</v>
      </c>
      <c r="AF355" s="18">
        <v>3.8</v>
      </c>
      <c r="AG355" s="16">
        <v>-1.4999999999999999E-2</v>
      </c>
      <c r="AH355" s="18">
        <v>2.2799999999999998</v>
      </c>
      <c r="AI355" s="16">
        <v>0.01</v>
      </c>
      <c r="AJ355" s="15">
        <v>8873486</v>
      </c>
      <c r="AK355" s="16">
        <v>0.01</v>
      </c>
      <c r="AL355" s="17">
        <v>2324294</v>
      </c>
      <c r="AM355" s="16">
        <v>-5.8000000000000003E-2</v>
      </c>
      <c r="AN355" s="17">
        <v>3915251</v>
      </c>
      <c r="AO355" s="16">
        <v>1.0999999999999999E-2</v>
      </c>
      <c r="AP355" s="18">
        <v>3.82</v>
      </c>
      <c r="AQ355" s="16">
        <v>7.1999999999999995E-2</v>
      </c>
      <c r="AR355" s="18">
        <v>2.27</v>
      </c>
      <c r="AS355" s="16">
        <v>-1E-3</v>
      </c>
      <c r="AT355" s="22">
        <v>-1E-3</v>
      </c>
    </row>
    <row r="356" spans="3:46" x14ac:dyDescent="0.2">
      <c r="C356" s="144" t="s">
        <v>19</v>
      </c>
      <c r="D356" s="144" t="s">
        <v>12</v>
      </c>
      <c r="E356" s="145" t="s">
        <v>319</v>
      </c>
      <c r="F356" s="15">
        <v>6800944</v>
      </c>
      <c r="G356" s="16">
        <v>5.2999999999999999E-2</v>
      </c>
      <c r="H356" s="142">
        <v>1743555</v>
      </c>
      <c r="I356" s="141">
        <v>1.4999999999999999E-2</v>
      </c>
      <c r="J356" s="17">
        <v>2794545</v>
      </c>
      <c r="K356" s="16">
        <v>-6.0000000000000001E-3</v>
      </c>
      <c r="L356" s="18">
        <v>3.9</v>
      </c>
      <c r="M356" s="16">
        <v>3.6999999999999998E-2</v>
      </c>
      <c r="N356" s="18">
        <v>2.4300000000000002</v>
      </c>
      <c r="O356" s="16">
        <v>5.8999999999999997E-2</v>
      </c>
      <c r="P356" s="15">
        <v>21747328</v>
      </c>
      <c r="Q356" s="16">
        <v>4.7E-2</v>
      </c>
      <c r="R356" s="17">
        <v>5668285</v>
      </c>
      <c r="S356" s="16">
        <v>2.1999999999999999E-2</v>
      </c>
      <c r="T356" s="17">
        <v>9094417</v>
      </c>
      <c r="U356" s="16">
        <v>8.9999999999999993E-3</v>
      </c>
      <c r="V356" s="18">
        <v>3.84</v>
      </c>
      <c r="W356" s="16">
        <v>2.5000000000000001E-2</v>
      </c>
      <c r="X356" s="18">
        <v>2.39</v>
      </c>
      <c r="Y356" s="16">
        <v>3.7999999999999999E-2</v>
      </c>
      <c r="Z356" s="15">
        <v>43034313</v>
      </c>
      <c r="AA356" s="16">
        <v>2.9000000000000001E-2</v>
      </c>
      <c r="AB356" s="17">
        <v>11311487</v>
      </c>
      <c r="AC356" s="16">
        <v>2.5999999999999999E-2</v>
      </c>
      <c r="AD356" s="17">
        <v>18152340</v>
      </c>
      <c r="AE356" s="16">
        <v>1.6E-2</v>
      </c>
      <c r="AF356" s="18">
        <v>3.8</v>
      </c>
      <c r="AG356" s="16">
        <v>4.0000000000000001E-3</v>
      </c>
      <c r="AH356" s="18">
        <v>2.37</v>
      </c>
      <c r="AI356" s="16">
        <v>1.4E-2</v>
      </c>
      <c r="AJ356" s="15">
        <v>90934461</v>
      </c>
      <c r="AK356" s="16">
        <v>3.2000000000000001E-2</v>
      </c>
      <c r="AL356" s="17">
        <v>23962413</v>
      </c>
      <c r="AM356" s="16">
        <v>4.4999999999999998E-2</v>
      </c>
      <c r="AN356" s="17">
        <v>38506900</v>
      </c>
      <c r="AO356" s="16">
        <v>4.4999999999999998E-2</v>
      </c>
      <c r="AP356" s="18">
        <v>3.79</v>
      </c>
      <c r="AQ356" s="16">
        <v>-1.2E-2</v>
      </c>
      <c r="AR356" s="18">
        <v>2.36</v>
      </c>
      <c r="AS356" s="16">
        <v>-1.2999999999999999E-2</v>
      </c>
      <c r="AT356" s="22">
        <v>-1.2999999999999999E-2</v>
      </c>
    </row>
    <row r="357" spans="3:46" x14ac:dyDescent="0.2">
      <c r="C357" s="144" t="s">
        <v>19</v>
      </c>
      <c r="D357" s="144" t="s">
        <v>12</v>
      </c>
      <c r="E357" s="145" t="s">
        <v>320</v>
      </c>
      <c r="F357" s="15">
        <v>7332668</v>
      </c>
      <c r="G357" s="16">
        <v>3.3000000000000002E-2</v>
      </c>
      <c r="H357" s="142">
        <v>2106395</v>
      </c>
      <c r="I357" s="141">
        <v>1.4999999999999999E-2</v>
      </c>
      <c r="J357" s="17">
        <v>3519231</v>
      </c>
      <c r="K357" s="16">
        <v>-1.2999999999999999E-2</v>
      </c>
      <c r="L357" s="18">
        <v>3.48</v>
      </c>
      <c r="M357" s="16">
        <v>1.7999999999999999E-2</v>
      </c>
      <c r="N357" s="18">
        <v>2.08</v>
      </c>
      <c r="O357" s="16">
        <v>4.7E-2</v>
      </c>
      <c r="P357" s="15">
        <v>24134015</v>
      </c>
      <c r="Q357" s="16">
        <v>-1E-3</v>
      </c>
      <c r="R357" s="17">
        <v>6837909</v>
      </c>
      <c r="S357" s="16">
        <v>-1.4999999999999999E-2</v>
      </c>
      <c r="T357" s="17">
        <v>11329339</v>
      </c>
      <c r="U357" s="16">
        <v>-4.9000000000000002E-2</v>
      </c>
      <c r="V357" s="18">
        <v>3.53</v>
      </c>
      <c r="W357" s="16">
        <v>1.4E-2</v>
      </c>
      <c r="X357" s="18">
        <v>2.13</v>
      </c>
      <c r="Y357" s="16">
        <v>0.05</v>
      </c>
      <c r="Z357" s="15">
        <v>50514305</v>
      </c>
      <c r="AA357" s="16">
        <v>1.7000000000000001E-2</v>
      </c>
      <c r="AB357" s="17">
        <v>14133031</v>
      </c>
      <c r="AC357" s="16">
        <v>3.0000000000000001E-3</v>
      </c>
      <c r="AD357" s="17">
        <v>23232944</v>
      </c>
      <c r="AE357" s="16">
        <v>-3.3000000000000002E-2</v>
      </c>
      <c r="AF357" s="18">
        <v>3.57</v>
      </c>
      <c r="AG357" s="16">
        <v>1.4E-2</v>
      </c>
      <c r="AH357" s="18">
        <v>2.17</v>
      </c>
      <c r="AI357" s="16">
        <v>5.1999999999999998E-2</v>
      </c>
      <c r="AJ357" s="15">
        <v>103100606</v>
      </c>
      <c r="AK357" s="16">
        <v>4.0000000000000001E-3</v>
      </c>
      <c r="AL357" s="17">
        <v>29114258</v>
      </c>
      <c r="AM357" s="16">
        <v>-7.0000000000000001E-3</v>
      </c>
      <c r="AN357" s="17">
        <v>48347549</v>
      </c>
      <c r="AO357" s="16">
        <v>-0.03</v>
      </c>
      <c r="AP357" s="18">
        <v>3.54</v>
      </c>
      <c r="AQ357" s="16">
        <v>0.01</v>
      </c>
      <c r="AR357" s="18">
        <v>2.13</v>
      </c>
      <c r="AS357" s="16">
        <v>3.5000000000000003E-2</v>
      </c>
      <c r="AT357" s="22">
        <v>3.5000000000000003E-2</v>
      </c>
    </row>
    <row r="358" spans="3:46" x14ac:dyDescent="0.2">
      <c r="C358" s="144" t="s">
        <v>19</v>
      </c>
      <c r="D358" s="144" t="s">
        <v>12</v>
      </c>
      <c r="E358" s="145" t="s">
        <v>321</v>
      </c>
      <c r="F358" s="18">
        <v>4882958</v>
      </c>
      <c r="G358" s="16">
        <v>-4.3999999999999997E-2</v>
      </c>
      <c r="H358" s="142">
        <v>1348975</v>
      </c>
      <c r="I358" s="141">
        <v>-2.9000000000000001E-2</v>
      </c>
      <c r="J358" s="18">
        <v>2274008</v>
      </c>
      <c r="K358" s="16">
        <v>-6.0999999999999999E-2</v>
      </c>
      <c r="L358" s="18">
        <v>3.62</v>
      </c>
      <c r="M358" s="16">
        <v>-1.6E-2</v>
      </c>
      <c r="N358" s="18">
        <v>2.15</v>
      </c>
      <c r="O358" s="16">
        <v>1.7000000000000001E-2</v>
      </c>
      <c r="P358" s="18">
        <v>16119425</v>
      </c>
      <c r="Q358" s="16">
        <v>-0.06</v>
      </c>
      <c r="R358" s="18">
        <v>4417232</v>
      </c>
      <c r="S358" s="16">
        <v>-0.06</v>
      </c>
      <c r="T358" s="18">
        <v>7451972</v>
      </c>
      <c r="U358" s="16">
        <v>-9.5000000000000001E-2</v>
      </c>
      <c r="V358" s="18">
        <v>3.65</v>
      </c>
      <c r="W358" s="16">
        <v>0</v>
      </c>
      <c r="X358" s="18">
        <v>2.16</v>
      </c>
      <c r="Y358" s="16">
        <v>3.9E-2</v>
      </c>
      <c r="Z358" s="18">
        <v>32809562</v>
      </c>
      <c r="AA358" s="16">
        <v>-5.8000000000000003E-2</v>
      </c>
      <c r="AB358" s="18">
        <v>9016085</v>
      </c>
      <c r="AC358" s="16">
        <v>-4.8000000000000001E-2</v>
      </c>
      <c r="AD358" s="18">
        <v>15193815</v>
      </c>
      <c r="AE358" s="16">
        <v>-8.3000000000000004E-2</v>
      </c>
      <c r="AF358" s="18">
        <v>3.64</v>
      </c>
      <c r="AG358" s="16">
        <v>-0.01</v>
      </c>
      <c r="AH358" s="18">
        <v>2.16</v>
      </c>
      <c r="AI358" s="16">
        <v>2.8000000000000001E-2</v>
      </c>
      <c r="AJ358" s="18">
        <v>69578253</v>
      </c>
      <c r="AK358" s="16">
        <v>-4.9000000000000002E-2</v>
      </c>
      <c r="AL358" s="18">
        <v>19195247</v>
      </c>
      <c r="AM358" s="16">
        <v>-3.5000000000000003E-2</v>
      </c>
      <c r="AN358" s="18">
        <v>32477998</v>
      </c>
      <c r="AO358" s="16">
        <v>-6.2E-2</v>
      </c>
      <c r="AP358" s="18">
        <v>3.62</v>
      </c>
      <c r="AQ358" s="16">
        <v>-1.4999999999999999E-2</v>
      </c>
      <c r="AR358" s="18">
        <v>2.14</v>
      </c>
      <c r="AS358" s="16">
        <v>1.4E-2</v>
      </c>
      <c r="AT358" s="22">
        <v>1.4E-2</v>
      </c>
    </row>
    <row r="359" spans="3:46" x14ac:dyDescent="0.2">
      <c r="C359" s="144" t="s">
        <v>19</v>
      </c>
      <c r="D359" s="144" t="s">
        <v>12</v>
      </c>
      <c r="E359" s="145" t="s">
        <v>322</v>
      </c>
      <c r="F359" s="18">
        <v>10350106</v>
      </c>
      <c r="G359" s="16">
        <v>8.3000000000000004E-2</v>
      </c>
      <c r="H359" s="142">
        <v>2972443</v>
      </c>
      <c r="I359" s="141">
        <v>0.129</v>
      </c>
      <c r="J359" s="18">
        <v>4809797</v>
      </c>
      <c r="K359" s="16">
        <v>0.108</v>
      </c>
      <c r="L359" s="18">
        <v>3.48</v>
      </c>
      <c r="M359" s="16">
        <v>-4.1000000000000002E-2</v>
      </c>
      <c r="N359" s="18">
        <v>2.15</v>
      </c>
      <c r="O359" s="16">
        <v>-2.1999999999999999E-2</v>
      </c>
      <c r="P359" s="18">
        <v>32281856</v>
      </c>
      <c r="Q359" s="16">
        <v>3.2000000000000001E-2</v>
      </c>
      <c r="R359" s="18">
        <v>9143803</v>
      </c>
      <c r="S359" s="16">
        <v>6.6000000000000003E-2</v>
      </c>
      <c r="T359" s="18">
        <v>14886420</v>
      </c>
      <c r="U359" s="16">
        <v>3.9E-2</v>
      </c>
      <c r="V359" s="18">
        <v>3.53</v>
      </c>
      <c r="W359" s="16">
        <v>-3.2000000000000001E-2</v>
      </c>
      <c r="X359" s="18">
        <v>2.17</v>
      </c>
      <c r="Y359" s="16">
        <v>-7.0000000000000001E-3</v>
      </c>
      <c r="Z359" s="18">
        <v>64662425</v>
      </c>
      <c r="AA359" s="16">
        <v>1.4999999999999999E-2</v>
      </c>
      <c r="AB359" s="18">
        <v>18215073</v>
      </c>
      <c r="AC359" s="16">
        <v>5.6000000000000001E-2</v>
      </c>
      <c r="AD359" s="18">
        <v>29563800</v>
      </c>
      <c r="AE359" s="16">
        <v>2.5000000000000001E-2</v>
      </c>
      <c r="AF359" s="18">
        <v>3.55</v>
      </c>
      <c r="AG359" s="16">
        <v>-3.9E-2</v>
      </c>
      <c r="AH359" s="18">
        <v>2.19</v>
      </c>
      <c r="AI359" s="16">
        <v>-0.01</v>
      </c>
      <c r="AJ359" s="18">
        <v>139876996</v>
      </c>
      <c r="AK359" s="16">
        <v>-2E-3</v>
      </c>
      <c r="AL359" s="18">
        <v>39405827</v>
      </c>
      <c r="AM359" s="16">
        <v>1.7000000000000001E-2</v>
      </c>
      <c r="AN359" s="18">
        <v>61992139</v>
      </c>
      <c r="AO359" s="16">
        <v>-3.0000000000000001E-3</v>
      </c>
      <c r="AP359" s="18">
        <v>3.55</v>
      </c>
      <c r="AQ359" s="16">
        <v>-1.9E-2</v>
      </c>
      <c r="AR359" s="18">
        <v>2.2599999999999998</v>
      </c>
      <c r="AS359" s="16">
        <v>1E-3</v>
      </c>
      <c r="AT359" s="22">
        <v>1E-3</v>
      </c>
    </row>
    <row r="360" spans="3:46" x14ac:dyDescent="0.2">
      <c r="C360" s="144" t="s">
        <v>19</v>
      </c>
      <c r="D360" s="144" t="s">
        <v>12</v>
      </c>
      <c r="E360" s="145" t="s">
        <v>323</v>
      </c>
      <c r="F360" s="15">
        <v>3670630</v>
      </c>
      <c r="G360" s="16">
        <v>0.09</v>
      </c>
      <c r="H360" s="142">
        <v>1130207</v>
      </c>
      <c r="I360" s="141">
        <v>0.17499999999999999</v>
      </c>
      <c r="J360" s="17">
        <v>1844799</v>
      </c>
      <c r="K360" s="16">
        <v>0.17199999999999999</v>
      </c>
      <c r="L360" s="18">
        <v>3.25</v>
      </c>
      <c r="M360" s="16">
        <v>-7.1999999999999995E-2</v>
      </c>
      <c r="N360" s="18">
        <v>1.99</v>
      </c>
      <c r="O360" s="16">
        <v>-7.0000000000000007E-2</v>
      </c>
      <c r="P360" s="15">
        <v>11648836</v>
      </c>
      <c r="Q360" s="16">
        <v>2.1000000000000001E-2</v>
      </c>
      <c r="R360" s="17">
        <v>3429864</v>
      </c>
      <c r="S360" s="16">
        <v>5.7000000000000002E-2</v>
      </c>
      <c r="T360" s="17">
        <v>5621928</v>
      </c>
      <c r="U360" s="16">
        <v>4.4999999999999998E-2</v>
      </c>
      <c r="V360" s="18">
        <v>3.4</v>
      </c>
      <c r="W360" s="16">
        <v>-3.4000000000000002E-2</v>
      </c>
      <c r="X360" s="18">
        <v>2.0699999999999998</v>
      </c>
      <c r="Y360" s="16">
        <v>-2.3E-2</v>
      </c>
      <c r="Z360" s="15">
        <v>23863747</v>
      </c>
      <c r="AA360" s="16">
        <v>3.4000000000000002E-2</v>
      </c>
      <c r="AB360" s="17">
        <v>6977183</v>
      </c>
      <c r="AC360" s="16">
        <v>4.2000000000000003E-2</v>
      </c>
      <c r="AD360" s="17">
        <v>11390404</v>
      </c>
      <c r="AE360" s="16">
        <v>0.02</v>
      </c>
      <c r="AF360" s="18">
        <v>3.42</v>
      </c>
      <c r="AG360" s="16">
        <v>-7.0000000000000001E-3</v>
      </c>
      <c r="AH360" s="18">
        <v>2.1</v>
      </c>
      <c r="AI360" s="16">
        <v>1.4E-2</v>
      </c>
      <c r="AJ360" s="15">
        <v>49076203</v>
      </c>
      <c r="AK360" s="16">
        <v>2.1999999999999999E-2</v>
      </c>
      <c r="AL360" s="17">
        <v>14487670</v>
      </c>
      <c r="AM360" s="16">
        <v>3.9E-2</v>
      </c>
      <c r="AN360" s="17">
        <v>23868853</v>
      </c>
      <c r="AO360" s="16">
        <v>2.4E-2</v>
      </c>
      <c r="AP360" s="18">
        <v>3.39</v>
      </c>
      <c r="AQ360" s="16">
        <v>-1.7000000000000001E-2</v>
      </c>
      <c r="AR360" s="18">
        <v>2.06</v>
      </c>
      <c r="AS360" s="16">
        <v>-2E-3</v>
      </c>
      <c r="AT360" s="22">
        <v>-2E-3</v>
      </c>
    </row>
    <row r="361" spans="3:46" x14ac:dyDescent="0.2">
      <c r="C361" s="144" t="s">
        <v>19</v>
      </c>
      <c r="D361" s="144" t="s">
        <v>12</v>
      </c>
      <c r="E361" s="145" t="s">
        <v>324</v>
      </c>
      <c r="F361" s="15">
        <v>4714363</v>
      </c>
      <c r="G361" s="16">
        <v>1.7999999999999999E-2</v>
      </c>
      <c r="H361" s="142">
        <v>1238033</v>
      </c>
      <c r="I361" s="141">
        <v>-1.4E-2</v>
      </c>
      <c r="J361" s="17">
        <v>1999131</v>
      </c>
      <c r="K361" s="16">
        <v>6.0000000000000001E-3</v>
      </c>
      <c r="L361" s="18">
        <v>3.81</v>
      </c>
      <c r="M361" s="16">
        <v>3.2000000000000001E-2</v>
      </c>
      <c r="N361" s="18">
        <v>2.36</v>
      </c>
      <c r="O361" s="16">
        <v>1.2E-2</v>
      </c>
      <c r="P361" s="15">
        <v>15563474</v>
      </c>
      <c r="Q361" s="16">
        <v>-2.5999999999999999E-2</v>
      </c>
      <c r="R361" s="17">
        <v>4096422</v>
      </c>
      <c r="S361" s="16">
        <v>-5.7000000000000002E-2</v>
      </c>
      <c r="T361" s="17">
        <v>6596868</v>
      </c>
      <c r="U361" s="16">
        <v>-5.1999999999999998E-2</v>
      </c>
      <c r="V361" s="18">
        <v>3.8</v>
      </c>
      <c r="W361" s="16">
        <v>3.2000000000000001E-2</v>
      </c>
      <c r="X361" s="18">
        <v>2.36</v>
      </c>
      <c r="Y361" s="16">
        <v>2.7E-2</v>
      </c>
      <c r="Z361" s="15">
        <v>31194242</v>
      </c>
      <c r="AA361" s="16">
        <v>-3.1E-2</v>
      </c>
      <c r="AB361" s="17">
        <v>8371179</v>
      </c>
      <c r="AC361" s="16">
        <v>-4.7E-2</v>
      </c>
      <c r="AD361" s="17">
        <v>13442397</v>
      </c>
      <c r="AE361" s="16">
        <v>-4.2999999999999997E-2</v>
      </c>
      <c r="AF361" s="18">
        <v>3.73</v>
      </c>
      <c r="AG361" s="16">
        <v>1.7000000000000001E-2</v>
      </c>
      <c r="AH361" s="18">
        <v>2.3199999999999998</v>
      </c>
      <c r="AI361" s="16">
        <v>1.2999999999999999E-2</v>
      </c>
      <c r="AJ361" s="15">
        <v>64407547</v>
      </c>
      <c r="AK361" s="16">
        <v>-0.04</v>
      </c>
      <c r="AL361" s="17">
        <v>17397448</v>
      </c>
      <c r="AM361" s="16">
        <v>-5.8000000000000003E-2</v>
      </c>
      <c r="AN361" s="17">
        <v>27817329</v>
      </c>
      <c r="AO361" s="16">
        <v>-5.2999999999999999E-2</v>
      </c>
      <c r="AP361" s="18">
        <v>3.7</v>
      </c>
      <c r="AQ361" s="16">
        <v>1.9E-2</v>
      </c>
      <c r="AR361" s="18">
        <v>2.3199999999999998</v>
      </c>
      <c r="AS361" s="16">
        <v>1.4E-2</v>
      </c>
      <c r="AT361" s="22">
        <v>1.4E-2</v>
      </c>
    </row>
    <row r="362" spans="3:46" x14ac:dyDescent="0.2">
      <c r="C362" s="144" t="s">
        <v>19</v>
      </c>
      <c r="D362" s="144" t="s">
        <v>12</v>
      </c>
      <c r="E362" s="145" t="s">
        <v>325</v>
      </c>
      <c r="F362" s="15">
        <v>6210543</v>
      </c>
      <c r="G362" s="16">
        <v>8.5999999999999993E-2</v>
      </c>
      <c r="H362" s="142">
        <v>1675582</v>
      </c>
      <c r="I362" s="141">
        <v>6.9000000000000006E-2</v>
      </c>
      <c r="J362" s="17">
        <v>2671738</v>
      </c>
      <c r="K362" s="16">
        <v>7.9000000000000001E-2</v>
      </c>
      <c r="L362" s="18">
        <v>3.71</v>
      </c>
      <c r="M362" s="16">
        <v>1.6E-2</v>
      </c>
      <c r="N362" s="18">
        <v>2.3199999999999998</v>
      </c>
      <c r="O362" s="16">
        <v>7.0000000000000001E-3</v>
      </c>
      <c r="P362" s="15">
        <v>20537173</v>
      </c>
      <c r="Q362" s="16">
        <v>1.7000000000000001E-2</v>
      </c>
      <c r="R362" s="17">
        <v>5602977</v>
      </c>
      <c r="S362" s="16">
        <v>8.0000000000000002E-3</v>
      </c>
      <c r="T362" s="17">
        <v>8934480</v>
      </c>
      <c r="U362" s="16">
        <v>-1.0999999999999999E-2</v>
      </c>
      <c r="V362" s="18">
        <v>3.67</v>
      </c>
      <c r="W362" s="16">
        <v>8.9999999999999993E-3</v>
      </c>
      <c r="X362" s="18">
        <v>2.2999999999999998</v>
      </c>
      <c r="Y362" s="16">
        <v>2.9000000000000001E-2</v>
      </c>
      <c r="Z362" s="15">
        <v>40515134</v>
      </c>
      <c r="AA362" s="16">
        <v>1.4E-2</v>
      </c>
      <c r="AB362" s="17">
        <v>11118639</v>
      </c>
      <c r="AC362" s="16">
        <v>7.0000000000000001E-3</v>
      </c>
      <c r="AD362" s="17">
        <v>17751946</v>
      </c>
      <c r="AE362" s="16">
        <v>-7.0000000000000001E-3</v>
      </c>
      <c r="AF362" s="18">
        <v>3.64</v>
      </c>
      <c r="AG362" s="16">
        <v>7.0000000000000001E-3</v>
      </c>
      <c r="AH362" s="18">
        <v>2.2799999999999998</v>
      </c>
      <c r="AI362" s="16">
        <v>2.1999999999999999E-2</v>
      </c>
      <c r="AJ362" s="15">
        <v>86186726</v>
      </c>
      <c r="AK362" s="16">
        <v>8.0000000000000002E-3</v>
      </c>
      <c r="AL362" s="17">
        <v>23722550</v>
      </c>
      <c r="AM362" s="16">
        <v>0</v>
      </c>
      <c r="AN362" s="17">
        <v>37718567</v>
      </c>
      <c r="AO362" s="16">
        <v>-1.7000000000000001E-2</v>
      </c>
      <c r="AP362" s="18">
        <v>3.63</v>
      </c>
      <c r="AQ362" s="16">
        <v>8.0000000000000002E-3</v>
      </c>
      <c r="AR362" s="18">
        <v>2.2799999999999998</v>
      </c>
      <c r="AS362" s="16">
        <v>2.5000000000000001E-2</v>
      </c>
      <c r="AT362" s="22">
        <v>2.5000000000000001E-2</v>
      </c>
    </row>
    <row r="363" spans="3:46" x14ac:dyDescent="0.2">
      <c r="C363" s="144" t="s">
        <v>19</v>
      </c>
      <c r="D363" s="144" t="s">
        <v>12</v>
      </c>
      <c r="E363" s="145" t="s">
        <v>326</v>
      </c>
      <c r="F363" s="15">
        <v>7009276</v>
      </c>
      <c r="G363" s="16">
        <v>8.0000000000000002E-3</v>
      </c>
      <c r="H363" s="142">
        <v>1870801</v>
      </c>
      <c r="I363" s="141">
        <v>1.6E-2</v>
      </c>
      <c r="J363" s="17">
        <v>3167947</v>
      </c>
      <c r="K363" s="16">
        <v>-2.9000000000000001E-2</v>
      </c>
      <c r="L363" s="18">
        <v>3.75</v>
      </c>
      <c r="M363" s="16">
        <v>-8.9999999999999993E-3</v>
      </c>
      <c r="N363" s="18">
        <v>2.21</v>
      </c>
      <c r="O363" s="16">
        <v>3.7999999999999999E-2</v>
      </c>
      <c r="P363" s="15">
        <v>22426363</v>
      </c>
      <c r="Q363" s="16">
        <v>5.0000000000000001E-3</v>
      </c>
      <c r="R363" s="17">
        <v>6011888</v>
      </c>
      <c r="S363" s="16">
        <v>1.9E-2</v>
      </c>
      <c r="T363" s="17">
        <v>10219082</v>
      </c>
      <c r="U363" s="16">
        <v>-2.1999999999999999E-2</v>
      </c>
      <c r="V363" s="18">
        <v>3.73</v>
      </c>
      <c r="W363" s="16">
        <v>-1.4E-2</v>
      </c>
      <c r="X363" s="18">
        <v>2.19</v>
      </c>
      <c r="Y363" s="16">
        <v>2.8000000000000001E-2</v>
      </c>
      <c r="Z363" s="15">
        <v>45039369</v>
      </c>
      <c r="AA363" s="16">
        <v>-0.01</v>
      </c>
      <c r="AB363" s="17">
        <v>12137505</v>
      </c>
      <c r="AC363" s="16">
        <v>1.7000000000000001E-2</v>
      </c>
      <c r="AD363" s="17">
        <v>20730290</v>
      </c>
      <c r="AE363" s="16">
        <v>-0.02</v>
      </c>
      <c r="AF363" s="18">
        <v>3.71</v>
      </c>
      <c r="AG363" s="16">
        <v>-2.5999999999999999E-2</v>
      </c>
      <c r="AH363" s="18">
        <v>2.17</v>
      </c>
      <c r="AI363" s="16">
        <v>0.01</v>
      </c>
      <c r="AJ363" s="15">
        <v>94072036</v>
      </c>
      <c r="AK363" s="16">
        <v>-2E-3</v>
      </c>
      <c r="AL363" s="17">
        <v>25211905</v>
      </c>
      <c r="AM363" s="16">
        <v>1.7999999999999999E-2</v>
      </c>
      <c r="AN363" s="17">
        <v>43737552</v>
      </c>
      <c r="AO363" s="16">
        <v>2E-3</v>
      </c>
      <c r="AP363" s="18">
        <v>3.73</v>
      </c>
      <c r="AQ363" s="16">
        <v>-0.02</v>
      </c>
      <c r="AR363" s="18">
        <v>2.15</v>
      </c>
      <c r="AS363" s="16">
        <v>-4.0000000000000001E-3</v>
      </c>
      <c r="AT363" s="22">
        <v>-4.0000000000000001E-3</v>
      </c>
    </row>
    <row r="364" spans="3:46" x14ac:dyDescent="0.2">
      <c r="C364" s="144" t="s">
        <v>19</v>
      </c>
      <c r="D364" s="144" t="s">
        <v>12</v>
      </c>
      <c r="E364" s="145" t="s">
        <v>327</v>
      </c>
      <c r="F364" s="15">
        <v>50971488</v>
      </c>
      <c r="G364" s="16">
        <v>4.2999999999999997E-2</v>
      </c>
      <c r="H364" s="142">
        <v>14085991</v>
      </c>
      <c r="I364" s="141">
        <v>4.8000000000000001E-2</v>
      </c>
      <c r="J364" s="17">
        <v>23081196</v>
      </c>
      <c r="K364" s="16">
        <v>2.9000000000000001E-2</v>
      </c>
      <c r="L364" s="18">
        <v>3.62</v>
      </c>
      <c r="M364" s="16">
        <v>-5.0000000000000001E-3</v>
      </c>
      <c r="N364" s="18">
        <v>2.21</v>
      </c>
      <c r="O364" s="16">
        <v>1.4E-2</v>
      </c>
      <c r="P364" s="15">
        <v>164458471</v>
      </c>
      <c r="Q364" s="16">
        <v>7.0000000000000001E-3</v>
      </c>
      <c r="R364" s="17">
        <v>45208379</v>
      </c>
      <c r="S364" s="16">
        <v>8.9999999999999993E-3</v>
      </c>
      <c r="T364" s="17">
        <v>74134506</v>
      </c>
      <c r="U364" s="16">
        <v>-1.6E-2</v>
      </c>
      <c r="V364" s="18">
        <v>3.64</v>
      </c>
      <c r="W364" s="16">
        <v>-2E-3</v>
      </c>
      <c r="X364" s="18">
        <v>2.2200000000000002</v>
      </c>
      <c r="Y364" s="16">
        <v>2.3E-2</v>
      </c>
      <c r="Z364" s="15">
        <v>331633096</v>
      </c>
      <c r="AA364" s="16">
        <v>3.0000000000000001E-3</v>
      </c>
      <c r="AB364" s="17">
        <v>91280181</v>
      </c>
      <c r="AC364" s="16">
        <v>1.0999999999999999E-2</v>
      </c>
      <c r="AD364" s="17">
        <v>149457938</v>
      </c>
      <c r="AE364" s="16">
        <v>-1.4E-2</v>
      </c>
      <c r="AF364" s="18">
        <v>3.63</v>
      </c>
      <c r="AG364" s="16">
        <v>-8.0000000000000002E-3</v>
      </c>
      <c r="AH364" s="18">
        <v>2.2200000000000002</v>
      </c>
      <c r="AI364" s="16">
        <v>1.7000000000000001E-2</v>
      </c>
      <c r="AJ364" s="15">
        <v>697232829</v>
      </c>
      <c r="AK364" s="16">
        <v>-3.0000000000000001E-3</v>
      </c>
      <c r="AL364" s="17">
        <v>192497315</v>
      </c>
      <c r="AM364" s="16">
        <v>4.0000000000000001E-3</v>
      </c>
      <c r="AN364" s="17">
        <v>314466887</v>
      </c>
      <c r="AO364" s="16">
        <v>-1.2E-2</v>
      </c>
      <c r="AP364" s="18">
        <v>3.62</v>
      </c>
      <c r="AQ364" s="16">
        <v>-6.0000000000000001E-3</v>
      </c>
      <c r="AR364" s="18">
        <v>2.2200000000000002</v>
      </c>
      <c r="AS364" s="16">
        <v>8.9999999999999993E-3</v>
      </c>
      <c r="AT364" s="22">
        <v>8.9999999999999993E-3</v>
      </c>
    </row>
    <row r="365" spans="3:46"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6"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6"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6"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64597</v>
      </c>
      <c r="G373" s="16">
        <v>0.13700000000000001</v>
      </c>
      <c r="H373" s="17">
        <v>13002</v>
      </c>
      <c r="I373" s="16">
        <v>0.188</v>
      </c>
      <c r="J373" s="17">
        <v>25464</v>
      </c>
      <c r="K373" s="16">
        <v>0.191</v>
      </c>
      <c r="L373" s="18">
        <v>4.97</v>
      </c>
      <c r="M373" s="16">
        <v>-4.2999999999999997E-2</v>
      </c>
      <c r="N373" s="18">
        <v>2.54</v>
      </c>
      <c r="O373" s="16">
        <v>-4.5999999999999999E-2</v>
      </c>
      <c r="P373" s="15">
        <v>197985</v>
      </c>
      <c r="Q373" s="16">
        <v>-1.6E-2</v>
      </c>
      <c r="R373" s="17">
        <v>40845</v>
      </c>
      <c r="S373" s="16">
        <v>4.5999999999999999E-2</v>
      </c>
      <c r="T373" s="17">
        <v>78569</v>
      </c>
      <c r="U373" s="16">
        <v>4.7E-2</v>
      </c>
      <c r="V373" s="18">
        <v>4.8499999999999996</v>
      </c>
      <c r="W373" s="16">
        <v>-5.8999999999999997E-2</v>
      </c>
      <c r="X373" s="18">
        <v>2.52</v>
      </c>
      <c r="Y373" s="16">
        <v>-0.06</v>
      </c>
      <c r="Z373" s="15">
        <v>412982</v>
      </c>
      <c r="AA373" s="16">
        <v>-9.2999999999999999E-2</v>
      </c>
      <c r="AB373" s="17">
        <v>84754</v>
      </c>
      <c r="AC373" s="16">
        <v>-5.8000000000000003E-2</v>
      </c>
      <c r="AD373" s="17">
        <v>156078</v>
      </c>
      <c r="AE373" s="16">
        <v>-4.9000000000000002E-2</v>
      </c>
      <c r="AF373" s="18">
        <v>4.87</v>
      </c>
      <c r="AG373" s="16">
        <v>-3.6999999999999998E-2</v>
      </c>
      <c r="AH373" s="18">
        <v>2.65</v>
      </c>
      <c r="AI373" s="16">
        <v>-4.5999999999999999E-2</v>
      </c>
      <c r="AJ373" s="15">
        <v>835042</v>
      </c>
      <c r="AK373" s="16">
        <v>-4.4999999999999998E-2</v>
      </c>
      <c r="AL373" s="17">
        <v>169508</v>
      </c>
      <c r="AM373" s="16">
        <v>-8.9999999999999993E-3</v>
      </c>
      <c r="AN373" s="17">
        <v>320649</v>
      </c>
      <c r="AO373" s="16">
        <v>5.0000000000000001E-3</v>
      </c>
      <c r="AP373" s="18">
        <v>4.93</v>
      </c>
      <c r="AQ373" s="16">
        <v>-3.5999999999999997E-2</v>
      </c>
      <c r="AR373" s="18">
        <v>2.6</v>
      </c>
      <c r="AS373" s="16">
        <v>-0.05</v>
      </c>
    </row>
    <row r="374" spans="1:45" x14ac:dyDescent="0.2">
      <c r="B374" s="29"/>
      <c r="C374" s="29"/>
      <c r="D374" s="29"/>
      <c r="E374" s="14" t="s">
        <v>272</v>
      </c>
      <c r="F374" s="15">
        <v>262169</v>
      </c>
      <c r="G374" s="16">
        <v>1.4999999999999999E-2</v>
      </c>
      <c r="H374" s="17">
        <v>58964</v>
      </c>
      <c r="I374" s="16">
        <v>-1.7999999999999999E-2</v>
      </c>
      <c r="J374" s="17">
        <v>115717</v>
      </c>
      <c r="K374" s="16">
        <v>-2.1999999999999999E-2</v>
      </c>
      <c r="L374" s="18">
        <v>4.45</v>
      </c>
      <c r="M374" s="16">
        <v>3.4000000000000002E-2</v>
      </c>
      <c r="N374" s="18">
        <v>2.27</v>
      </c>
      <c r="O374" s="16">
        <v>3.7999999999999999E-2</v>
      </c>
      <c r="P374" s="15">
        <v>832025</v>
      </c>
      <c r="Q374" s="16">
        <v>5.2999999999999999E-2</v>
      </c>
      <c r="R374" s="17">
        <v>183486</v>
      </c>
      <c r="S374" s="16">
        <v>3.9E-2</v>
      </c>
      <c r="T374" s="17">
        <v>360724</v>
      </c>
      <c r="U374" s="16">
        <v>2.8000000000000001E-2</v>
      </c>
      <c r="V374" s="18">
        <v>4.53</v>
      </c>
      <c r="W374" s="16">
        <v>1.2999999999999999E-2</v>
      </c>
      <c r="X374" s="18">
        <v>2.31</v>
      </c>
      <c r="Y374" s="16">
        <v>2.4E-2</v>
      </c>
      <c r="Z374" s="15">
        <v>1661145</v>
      </c>
      <c r="AA374" s="16">
        <v>9.2999999999999999E-2</v>
      </c>
      <c r="AB374" s="17">
        <v>365345</v>
      </c>
      <c r="AC374" s="16">
        <v>9.4E-2</v>
      </c>
      <c r="AD374" s="17">
        <v>719418</v>
      </c>
      <c r="AE374" s="16">
        <v>8.3000000000000004E-2</v>
      </c>
      <c r="AF374" s="18">
        <v>4.55</v>
      </c>
      <c r="AG374" s="16">
        <v>-1E-3</v>
      </c>
      <c r="AH374" s="18">
        <v>2.31</v>
      </c>
      <c r="AI374" s="16">
        <v>8.9999999999999993E-3</v>
      </c>
      <c r="AJ374" s="15">
        <v>3399093</v>
      </c>
      <c r="AK374" s="16">
        <v>0.14099999999999999</v>
      </c>
      <c r="AL374" s="17">
        <v>748937</v>
      </c>
      <c r="AM374" s="16">
        <v>0.14899999999999999</v>
      </c>
      <c r="AN374" s="17">
        <v>1468516</v>
      </c>
      <c r="AO374" s="16">
        <v>0.11700000000000001</v>
      </c>
      <c r="AP374" s="18">
        <v>4.54</v>
      </c>
      <c r="AQ374" s="16">
        <v>-7.0000000000000001E-3</v>
      </c>
      <c r="AR374" s="18">
        <v>2.31</v>
      </c>
      <c r="AS374" s="16">
        <v>2.1000000000000001E-2</v>
      </c>
    </row>
    <row r="375" spans="1:45" x14ac:dyDescent="0.2">
      <c r="B375" s="29"/>
      <c r="C375" s="29"/>
      <c r="D375" s="29"/>
      <c r="E375" s="14" t="s">
        <v>273</v>
      </c>
      <c r="F375" s="15">
        <v>432961</v>
      </c>
      <c r="G375" s="16">
        <v>0.16400000000000001</v>
      </c>
      <c r="H375" s="17">
        <v>101065</v>
      </c>
      <c r="I375" s="16">
        <v>0.217</v>
      </c>
      <c r="J375" s="17">
        <v>187076</v>
      </c>
      <c r="K375" s="16">
        <v>0.10299999999999999</v>
      </c>
      <c r="L375" s="18">
        <v>4.28</v>
      </c>
      <c r="M375" s="16">
        <v>-4.3999999999999997E-2</v>
      </c>
      <c r="N375" s="18">
        <v>2.31</v>
      </c>
      <c r="O375" s="16">
        <v>5.5E-2</v>
      </c>
      <c r="P375" s="15">
        <v>1294674</v>
      </c>
      <c r="Q375" s="16">
        <v>9.9000000000000005E-2</v>
      </c>
      <c r="R375" s="17">
        <v>291952</v>
      </c>
      <c r="S375" s="16">
        <v>0.121</v>
      </c>
      <c r="T375" s="17">
        <v>564203</v>
      </c>
      <c r="U375" s="16">
        <v>7.1999999999999995E-2</v>
      </c>
      <c r="V375" s="18">
        <v>4.43</v>
      </c>
      <c r="W375" s="16">
        <v>-0.02</v>
      </c>
      <c r="X375" s="18">
        <v>2.29</v>
      </c>
      <c r="Y375" s="16">
        <v>2.5000000000000001E-2</v>
      </c>
      <c r="Z375" s="15">
        <v>2459865</v>
      </c>
      <c r="AA375" s="16">
        <v>7.3999999999999996E-2</v>
      </c>
      <c r="AB375" s="17">
        <v>542972</v>
      </c>
      <c r="AC375" s="16">
        <v>8.6999999999999994E-2</v>
      </c>
      <c r="AD375" s="17">
        <v>1078263</v>
      </c>
      <c r="AE375" s="16">
        <v>6.4000000000000001E-2</v>
      </c>
      <c r="AF375" s="18">
        <v>4.53</v>
      </c>
      <c r="AG375" s="16">
        <v>-1.2E-2</v>
      </c>
      <c r="AH375" s="18">
        <v>2.2799999999999998</v>
      </c>
      <c r="AI375" s="16">
        <v>0.01</v>
      </c>
      <c r="AJ375" s="15">
        <v>4873084</v>
      </c>
      <c r="AK375" s="16">
        <v>2.5000000000000001E-2</v>
      </c>
      <c r="AL375" s="17">
        <v>1058521</v>
      </c>
      <c r="AM375" s="16">
        <v>1.7000000000000001E-2</v>
      </c>
      <c r="AN375" s="17">
        <v>2135902</v>
      </c>
      <c r="AO375" s="16">
        <v>7.0000000000000001E-3</v>
      </c>
      <c r="AP375" s="18">
        <v>4.5999999999999996</v>
      </c>
      <c r="AQ375" s="16">
        <v>8.0000000000000002E-3</v>
      </c>
      <c r="AR375" s="18">
        <v>2.2799999999999998</v>
      </c>
      <c r="AS375" s="16">
        <v>1.7999999999999999E-2</v>
      </c>
    </row>
    <row r="376" spans="1:45" x14ac:dyDescent="0.2">
      <c r="B376" s="29"/>
      <c r="C376" s="29"/>
      <c r="D376" s="29"/>
      <c r="E376" s="14" t="s">
        <v>274</v>
      </c>
      <c r="F376" s="15">
        <v>163595</v>
      </c>
      <c r="G376" s="16">
        <v>-8.0000000000000002E-3</v>
      </c>
      <c r="H376" s="17">
        <v>36746</v>
      </c>
      <c r="I376" s="16">
        <v>-4.7E-2</v>
      </c>
      <c r="J376" s="17">
        <v>70341</v>
      </c>
      <c r="K376" s="16">
        <v>-5.1999999999999998E-2</v>
      </c>
      <c r="L376" s="18">
        <v>4.45</v>
      </c>
      <c r="M376" s="16">
        <v>0.04</v>
      </c>
      <c r="N376" s="18">
        <v>2.33</v>
      </c>
      <c r="O376" s="16">
        <v>4.5999999999999999E-2</v>
      </c>
      <c r="P376" s="15">
        <v>530187</v>
      </c>
      <c r="Q376" s="16">
        <v>4.2000000000000003E-2</v>
      </c>
      <c r="R376" s="17">
        <v>116350</v>
      </c>
      <c r="S376" s="16">
        <v>3.5000000000000003E-2</v>
      </c>
      <c r="T376" s="17">
        <v>222713</v>
      </c>
      <c r="U376" s="16">
        <v>2.5000000000000001E-2</v>
      </c>
      <c r="V376" s="18">
        <v>4.5599999999999996</v>
      </c>
      <c r="W376" s="16">
        <v>7.0000000000000001E-3</v>
      </c>
      <c r="X376" s="18">
        <v>2.38</v>
      </c>
      <c r="Y376" s="16">
        <v>1.7000000000000001E-2</v>
      </c>
      <c r="Z376" s="15">
        <v>1070706</v>
      </c>
      <c r="AA376" s="16">
        <v>7.4999999999999997E-2</v>
      </c>
      <c r="AB376" s="17">
        <v>234693</v>
      </c>
      <c r="AC376" s="16">
        <v>8.4000000000000005E-2</v>
      </c>
      <c r="AD376" s="17">
        <v>449474</v>
      </c>
      <c r="AE376" s="16">
        <v>7.4999999999999997E-2</v>
      </c>
      <c r="AF376" s="18">
        <v>4.5599999999999996</v>
      </c>
      <c r="AG376" s="16">
        <v>-8.0000000000000002E-3</v>
      </c>
      <c r="AH376" s="18">
        <v>2.38</v>
      </c>
      <c r="AI376" s="16">
        <v>0</v>
      </c>
      <c r="AJ376" s="15">
        <v>2201548</v>
      </c>
      <c r="AK376" s="16">
        <v>0.14599999999999999</v>
      </c>
      <c r="AL376" s="17">
        <v>485068</v>
      </c>
      <c r="AM376" s="16">
        <v>0.16800000000000001</v>
      </c>
      <c r="AN376" s="17">
        <v>924835</v>
      </c>
      <c r="AO376" s="16">
        <v>0.124</v>
      </c>
      <c r="AP376" s="18">
        <v>4.54</v>
      </c>
      <c r="AQ376" s="16">
        <v>-1.9E-2</v>
      </c>
      <c r="AR376" s="18">
        <v>2.38</v>
      </c>
      <c r="AS376" s="16">
        <v>1.9E-2</v>
      </c>
    </row>
    <row r="377" spans="1:45" x14ac:dyDescent="0.2">
      <c r="B377" s="29"/>
      <c r="C377" s="29"/>
      <c r="D377" s="29"/>
      <c r="E377" s="14" t="s">
        <v>275</v>
      </c>
      <c r="F377" s="15">
        <v>375504</v>
      </c>
      <c r="G377" s="16">
        <v>0.16700000000000001</v>
      </c>
      <c r="H377" s="17">
        <v>104977</v>
      </c>
      <c r="I377" s="16">
        <v>0.316</v>
      </c>
      <c r="J377" s="17">
        <v>170200</v>
      </c>
      <c r="K377" s="16">
        <v>0.249</v>
      </c>
      <c r="L377" s="18">
        <v>3.58</v>
      </c>
      <c r="M377" s="16">
        <v>-0.113</v>
      </c>
      <c r="N377" s="18">
        <v>2.21</v>
      </c>
      <c r="O377" s="16">
        <v>-6.6000000000000003E-2</v>
      </c>
      <c r="P377" s="15">
        <v>1070527</v>
      </c>
      <c r="Q377" s="16">
        <v>0.13100000000000001</v>
      </c>
      <c r="R377" s="17">
        <v>286840</v>
      </c>
      <c r="S377" s="16">
        <v>0.251</v>
      </c>
      <c r="T377" s="17">
        <v>473388</v>
      </c>
      <c r="U377" s="16">
        <v>0.20200000000000001</v>
      </c>
      <c r="V377" s="18">
        <v>3.73</v>
      </c>
      <c r="W377" s="16">
        <v>-9.5000000000000001E-2</v>
      </c>
      <c r="X377" s="18">
        <v>2.2599999999999998</v>
      </c>
      <c r="Y377" s="16">
        <v>-5.8999999999999997E-2</v>
      </c>
      <c r="Z377" s="15">
        <v>2018041</v>
      </c>
      <c r="AA377" s="16">
        <v>0.10299999999999999</v>
      </c>
      <c r="AB377" s="17">
        <v>519553</v>
      </c>
      <c r="AC377" s="16">
        <v>0.183</v>
      </c>
      <c r="AD377" s="17">
        <v>871360</v>
      </c>
      <c r="AE377" s="16">
        <v>0.154</v>
      </c>
      <c r="AF377" s="18">
        <v>3.88</v>
      </c>
      <c r="AG377" s="16">
        <v>-6.7000000000000004E-2</v>
      </c>
      <c r="AH377" s="18">
        <v>2.3199999999999998</v>
      </c>
      <c r="AI377" s="16">
        <v>-4.3999999999999997E-2</v>
      </c>
      <c r="AJ377" s="15">
        <v>4068025</v>
      </c>
      <c r="AK377" s="16">
        <v>9.7000000000000003E-2</v>
      </c>
      <c r="AL377" s="17">
        <v>1030597</v>
      </c>
      <c r="AM377" s="16">
        <v>0.15</v>
      </c>
      <c r="AN377" s="17">
        <v>1728898</v>
      </c>
      <c r="AO377" s="16">
        <v>0.113</v>
      </c>
      <c r="AP377" s="18">
        <v>3.95</v>
      </c>
      <c r="AQ377" s="16">
        <v>-4.5999999999999999E-2</v>
      </c>
      <c r="AR377" s="18">
        <v>2.35</v>
      </c>
      <c r="AS377" s="16">
        <v>-1.4999999999999999E-2</v>
      </c>
    </row>
    <row r="378" spans="1:45" x14ac:dyDescent="0.2">
      <c r="B378" s="29"/>
      <c r="C378" s="29"/>
      <c r="D378" s="29"/>
      <c r="E378" s="14" t="s">
        <v>276</v>
      </c>
      <c r="F378" s="15">
        <v>158522</v>
      </c>
      <c r="G378" s="16">
        <v>-4.1000000000000002E-2</v>
      </c>
      <c r="H378" s="17">
        <v>37433</v>
      </c>
      <c r="I378" s="16">
        <v>-3.7999999999999999E-2</v>
      </c>
      <c r="J378" s="17">
        <v>75621</v>
      </c>
      <c r="K378" s="16">
        <v>-3.6999999999999998E-2</v>
      </c>
      <c r="L378" s="18">
        <v>4.2300000000000004</v>
      </c>
      <c r="M378" s="16">
        <v>-4.0000000000000001E-3</v>
      </c>
      <c r="N378" s="18">
        <v>2.1</v>
      </c>
      <c r="O378" s="16">
        <v>-4.0000000000000001E-3</v>
      </c>
      <c r="P378" s="15">
        <v>489945</v>
      </c>
      <c r="Q378" s="16">
        <v>-0.115</v>
      </c>
      <c r="R378" s="17">
        <v>115380</v>
      </c>
      <c r="S378" s="16">
        <v>-0.123</v>
      </c>
      <c r="T378" s="17">
        <v>233172</v>
      </c>
      <c r="U378" s="16">
        <v>-7.3999999999999996E-2</v>
      </c>
      <c r="V378" s="18">
        <v>4.25</v>
      </c>
      <c r="W378" s="16">
        <v>8.9999999999999993E-3</v>
      </c>
      <c r="X378" s="18">
        <v>2.1</v>
      </c>
      <c r="Y378" s="16">
        <v>-4.3999999999999997E-2</v>
      </c>
      <c r="Z378" s="15">
        <v>972869</v>
      </c>
      <c r="AA378" s="16">
        <v>-0.122</v>
      </c>
      <c r="AB378" s="17">
        <v>227366</v>
      </c>
      <c r="AC378" s="16">
        <v>-0.13600000000000001</v>
      </c>
      <c r="AD378" s="17">
        <v>460446</v>
      </c>
      <c r="AE378" s="16">
        <v>-7.9000000000000001E-2</v>
      </c>
      <c r="AF378" s="18">
        <v>4.28</v>
      </c>
      <c r="AG378" s="16">
        <v>1.6E-2</v>
      </c>
      <c r="AH378" s="18">
        <v>2.11</v>
      </c>
      <c r="AI378" s="16">
        <v>-4.7E-2</v>
      </c>
      <c r="AJ378" s="15">
        <v>2088503</v>
      </c>
      <c r="AK378" s="16">
        <v>-0.104</v>
      </c>
      <c r="AL378" s="17">
        <v>492612</v>
      </c>
      <c r="AM378" s="16">
        <v>-0.122</v>
      </c>
      <c r="AN378" s="17">
        <v>995429</v>
      </c>
      <c r="AO378" s="16">
        <v>-0.06</v>
      </c>
      <c r="AP378" s="18">
        <v>4.24</v>
      </c>
      <c r="AQ378" s="16">
        <v>0.02</v>
      </c>
      <c r="AR378" s="18">
        <v>2.1</v>
      </c>
      <c r="AS378" s="16">
        <v>-4.7E-2</v>
      </c>
    </row>
    <row r="379" spans="1:45" x14ac:dyDescent="0.2">
      <c r="B379" s="29"/>
      <c r="C379" s="29"/>
      <c r="D379" s="29"/>
      <c r="E379" s="14" t="s">
        <v>277</v>
      </c>
      <c r="F379" s="15">
        <v>110180</v>
      </c>
      <c r="G379" s="16">
        <v>0.30099999999999999</v>
      </c>
      <c r="H379" s="17">
        <v>23911</v>
      </c>
      <c r="I379" s="16">
        <v>0.499</v>
      </c>
      <c r="J379" s="17">
        <v>48137</v>
      </c>
      <c r="K379" s="16">
        <v>0.48</v>
      </c>
      <c r="L379" s="18">
        <v>4.6100000000000003</v>
      </c>
      <c r="M379" s="16">
        <v>-0.13300000000000001</v>
      </c>
      <c r="N379" s="18">
        <v>2.29</v>
      </c>
      <c r="O379" s="16">
        <v>-0.121</v>
      </c>
      <c r="P379" s="15">
        <v>293754</v>
      </c>
      <c r="Q379" s="16">
        <v>6.8000000000000005E-2</v>
      </c>
      <c r="R379" s="17">
        <v>60460</v>
      </c>
      <c r="S379" s="16">
        <v>0.153</v>
      </c>
      <c r="T379" s="17">
        <v>124366</v>
      </c>
      <c r="U379" s="16">
        <v>0.13800000000000001</v>
      </c>
      <c r="V379" s="18">
        <v>4.8600000000000003</v>
      </c>
      <c r="W379" s="16">
        <v>-7.2999999999999995E-2</v>
      </c>
      <c r="X379" s="18">
        <v>2.36</v>
      </c>
      <c r="Y379" s="16">
        <v>-6.0999999999999999E-2</v>
      </c>
      <c r="Z379" s="15">
        <v>561030</v>
      </c>
      <c r="AA379" s="16">
        <v>-2.4E-2</v>
      </c>
      <c r="AB379" s="17">
        <v>111355</v>
      </c>
      <c r="AC379" s="16">
        <v>3.5999999999999997E-2</v>
      </c>
      <c r="AD379" s="17">
        <v>233117</v>
      </c>
      <c r="AE379" s="16">
        <v>2.7E-2</v>
      </c>
      <c r="AF379" s="18">
        <v>5.04</v>
      </c>
      <c r="AG379" s="16">
        <v>-5.7000000000000002E-2</v>
      </c>
      <c r="AH379" s="18">
        <v>2.41</v>
      </c>
      <c r="AI379" s="16">
        <v>-4.9000000000000002E-2</v>
      </c>
      <c r="AJ379" s="15">
        <v>1194318</v>
      </c>
      <c r="AK379" s="16">
        <v>-4.0000000000000001E-3</v>
      </c>
      <c r="AL379" s="17">
        <v>232092</v>
      </c>
      <c r="AM379" s="16">
        <v>4.2999999999999997E-2</v>
      </c>
      <c r="AN379" s="17">
        <v>483087</v>
      </c>
      <c r="AO379" s="16">
        <v>2.5999999999999999E-2</v>
      </c>
      <c r="AP379" s="18">
        <v>5.15</v>
      </c>
      <c r="AQ379" s="16">
        <v>-4.5999999999999999E-2</v>
      </c>
      <c r="AR379" s="18">
        <v>2.4700000000000002</v>
      </c>
      <c r="AS379" s="16">
        <v>-0.03</v>
      </c>
    </row>
    <row r="380" spans="1:45" x14ac:dyDescent="0.2">
      <c r="B380" s="29"/>
      <c r="C380" s="29"/>
      <c r="D380" s="29"/>
      <c r="E380" s="14" t="s">
        <v>278</v>
      </c>
      <c r="F380" s="15">
        <v>188383</v>
      </c>
      <c r="G380" s="16">
        <v>4.5999999999999999E-2</v>
      </c>
      <c r="H380" s="17">
        <v>36175</v>
      </c>
      <c r="I380" s="16">
        <v>-1.4999999999999999E-2</v>
      </c>
      <c r="J380" s="17">
        <v>71205</v>
      </c>
      <c r="K380" s="16">
        <v>-2.4E-2</v>
      </c>
      <c r="L380" s="18">
        <v>5.21</v>
      </c>
      <c r="M380" s="16">
        <v>6.2E-2</v>
      </c>
      <c r="N380" s="18">
        <v>2.65</v>
      </c>
      <c r="O380" s="16">
        <v>7.0999999999999994E-2</v>
      </c>
      <c r="P380" s="15">
        <v>603348</v>
      </c>
      <c r="Q380" s="16">
        <v>6.8000000000000005E-2</v>
      </c>
      <c r="R380" s="17">
        <v>117807</v>
      </c>
      <c r="S380" s="16">
        <v>8.0000000000000002E-3</v>
      </c>
      <c r="T380" s="17">
        <v>231777</v>
      </c>
      <c r="U380" s="16">
        <v>-1.0999999999999999E-2</v>
      </c>
      <c r="V380" s="18">
        <v>5.12</v>
      </c>
      <c r="W380" s="16">
        <v>0.06</v>
      </c>
      <c r="X380" s="18">
        <v>2.6</v>
      </c>
      <c r="Y380" s="16">
        <v>0.08</v>
      </c>
      <c r="Z380" s="15">
        <v>1197047</v>
      </c>
      <c r="AA380" s="16">
        <v>9.4E-2</v>
      </c>
      <c r="AB380" s="17">
        <v>232166</v>
      </c>
      <c r="AC380" s="16">
        <v>4.3999999999999997E-2</v>
      </c>
      <c r="AD380" s="17">
        <v>458838</v>
      </c>
      <c r="AE380" s="16">
        <v>2.3E-2</v>
      </c>
      <c r="AF380" s="18">
        <v>5.16</v>
      </c>
      <c r="AG380" s="16">
        <v>4.8000000000000001E-2</v>
      </c>
      <c r="AH380" s="18">
        <v>2.61</v>
      </c>
      <c r="AI380" s="16">
        <v>6.9000000000000006E-2</v>
      </c>
      <c r="AJ380" s="15">
        <v>2503893</v>
      </c>
      <c r="AK380" s="16">
        <v>0.16500000000000001</v>
      </c>
      <c r="AL380" s="17">
        <v>496034</v>
      </c>
      <c r="AM380" s="16">
        <v>0.13800000000000001</v>
      </c>
      <c r="AN380" s="17">
        <v>977676</v>
      </c>
      <c r="AO380" s="16">
        <v>0.11</v>
      </c>
      <c r="AP380" s="18">
        <v>5.05</v>
      </c>
      <c r="AQ380" s="16">
        <v>2.3E-2</v>
      </c>
      <c r="AR380" s="18">
        <v>2.56</v>
      </c>
      <c r="AS380" s="16">
        <v>4.9000000000000002E-2</v>
      </c>
    </row>
    <row r="381" spans="1:45" x14ac:dyDescent="0.2">
      <c r="B381" s="29"/>
      <c r="C381" s="29"/>
      <c r="D381" s="29"/>
      <c r="E381" s="14" t="s">
        <v>279</v>
      </c>
      <c r="F381" s="15">
        <v>111176</v>
      </c>
      <c r="G381" s="16">
        <v>0.27200000000000002</v>
      </c>
      <c r="H381" s="17">
        <v>25668</v>
      </c>
      <c r="I381" s="16">
        <v>0.35599999999999998</v>
      </c>
      <c r="J381" s="17">
        <v>51319</v>
      </c>
      <c r="K381" s="16">
        <v>0.35299999999999998</v>
      </c>
      <c r="L381" s="18">
        <v>4.33</v>
      </c>
      <c r="M381" s="16">
        <v>-6.2E-2</v>
      </c>
      <c r="N381" s="18">
        <v>2.17</v>
      </c>
      <c r="O381" s="16">
        <v>-0.06</v>
      </c>
      <c r="P381" s="15">
        <v>337860</v>
      </c>
      <c r="Q381" s="16">
        <v>0.191</v>
      </c>
      <c r="R381" s="17">
        <v>75394</v>
      </c>
      <c r="S381" s="16">
        <v>0.23200000000000001</v>
      </c>
      <c r="T381" s="17">
        <v>150727</v>
      </c>
      <c r="U381" s="16">
        <v>0.21299999999999999</v>
      </c>
      <c r="V381" s="18">
        <v>4.4800000000000004</v>
      </c>
      <c r="W381" s="16">
        <v>-3.3000000000000002E-2</v>
      </c>
      <c r="X381" s="18">
        <v>2.2400000000000002</v>
      </c>
      <c r="Y381" s="16">
        <v>-1.7999999999999999E-2</v>
      </c>
      <c r="Z381" s="15">
        <v>652571</v>
      </c>
      <c r="AA381" s="16">
        <v>0.154</v>
      </c>
      <c r="AB381" s="17">
        <v>142505</v>
      </c>
      <c r="AC381" s="16">
        <v>0.184</v>
      </c>
      <c r="AD381" s="17">
        <v>284888</v>
      </c>
      <c r="AE381" s="16">
        <v>0.156</v>
      </c>
      <c r="AF381" s="18">
        <v>4.58</v>
      </c>
      <c r="AG381" s="16">
        <v>-2.5000000000000001E-2</v>
      </c>
      <c r="AH381" s="18">
        <v>2.29</v>
      </c>
      <c r="AI381" s="16">
        <v>-2E-3</v>
      </c>
      <c r="AJ381" s="15">
        <v>1267752</v>
      </c>
      <c r="AK381" s="16">
        <v>0.114</v>
      </c>
      <c r="AL381" s="17">
        <v>286424</v>
      </c>
      <c r="AM381" s="16">
        <v>0.16300000000000001</v>
      </c>
      <c r="AN381" s="17">
        <v>572774</v>
      </c>
      <c r="AO381" s="16">
        <v>0.13700000000000001</v>
      </c>
      <c r="AP381" s="18">
        <v>4.43</v>
      </c>
      <c r="AQ381" s="16">
        <v>-4.2000000000000003E-2</v>
      </c>
      <c r="AR381" s="18">
        <v>2.21</v>
      </c>
      <c r="AS381" s="16">
        <v>-0.02</v>
      </c>
    </row>
    <row r="382" spans="1:45" x14ac:dyDescent="0.2">
      <c r="B382" s="29"/>
      <c r="C382" s="29"/>
      <c r="D382" s="29"/>
      <c r="E382" s="14" t="s">
        <v>280</v>
      </c>
      <c r="F382" s="15">
        <v>93261</v>
      </c>
      <c r="G382" s="16">
        <v>0.17899999999999999</v>
      </c>
      <c r="H382" s="17">
        <v>16780</v>
      </c>
      <c r="I382" s="16">
        <v>0.41299999999999998</v>
      </c>
      <c r="J382" s="17">
        <v>34091</v>
      </c>
      <c r="K382" s="16">
        <v>0.39500000000000002</v>
      </c>
      <c r="L382" s="18">
        <v>5.56</v>
      </c>
      <c r="M382" s="16">
        <v>-0.16600000000000001</v>
      </c>
      <c r="N382" s="18">
        <v>2.74</v>
      </c>
      <c r="O382" s="16">
        <v>-0.155</v>
      </c>
      <c r="P382" s="15">
        <v>298348</v>
      </c>
      <c r="Q382" s="16">
        <v>0.107</v>
      </c>
      <c r="R382" s="17">
        <v>52998</v>
      </c>
      <c r="S382" s="16">
        <v>0.17699999999999999</v>
      </c>
      <c r="T382" s="17">
        <v>108352</v>
      </c>
      <c r="U382" s="16">
        <v>0.17100000000000001</v>
      </c>
      <c r="V382" s="18">
        <v>5.63</v>
      </c>
      <c r="W382" s="16">
        <v>-0.06</v>
      </c>
      <c r="X382" s="18">
        <v>2.75</v>
      </c>
      <c r="Y382" s="16">
        <v>-5.5E-2</v>
      </c>
      <c r="Z382" s="15">
        <v>605456</v>
      </c>
      <c r="AA382" s="16">
        <v>0.13600000000000001</v>
      </c>
      <c r="AB382" s="17">
        <v>103851</v>
      </c>
      <c r="AC382" s="16">
        <v>0.182</v>
      </c>
      <c r="AD382" s="17">
        <v>213547</v>
      </c>
      <c r="AE382" s="16">
        <v>0.17199999999999999</v>
      </c>
      <c r="AF382" s="18">
        <v>5.83</v>
      </c>
      <c r="AG382" s="16">
        <v>-3.9E-2</v>
      </c>
      <c r="AH382" s="18">
        <v>2.84</v>
      </c>
      <c r="AI382" s="16">
        <v>-0.03</v>
      </c>
      <c r="AJ382" s="15">
        <v>1198055</v>
      </c>
      <c r="AK382" s="16">
        <v>0.13700000000000001</v>
      </c>
      <c r="AL382" s="17">
        <v>206722</v>
      </c>
      <c r="AM382" s="16">
        <v>0.16700000000000001</v>
      </c>
      <c r="AN382" s="17">
        <v>424217</v>
      </c>
      <c r="AO382" s="16">
        <v>0.161</v>
      </c>
      <c r="AP382" s="18">
        <v>5.8</v>
      </c>
      <c r="AQ382" s="16">
        <v>-2.5999999999999999E-2</v>
      </c>
      <c r="AR382" s="18">
        <v>2.82</v>
      </c>
      <c r="AS382" s="16">
        <v>-2.1000000000000001E-2</v>
      </c>
    </row>
    <row r="383" spans="1:45" x14ac:dyDescent="0.2">
      <c r="B383" s="29"/>
      <c r="C383" s="29"/>
      <c r="D383" s="29"/>
      <c r="E383" s="14" t="s">
        <v>281</v>
      </c>
      <c r="F383" s="15">
        <v>86200</v>
      </c>
      <c r="G383" s="16">
        <v>0.11</v>
      </c>
      <c r="H383" s="17">
        <v>16632</v>
      </c>
      <c r="I383" s="16">
        <v>0.14099999999999999</v>
      </c>
      <c r="J383" s="17">
        <v>33524</v>
      </c>
      <c r="K383" s="16">
        <v>0.124</v>
      </c>
      <c r="L383" s="18">
        <v>5.18</v>
      </c>
      <c r="M383" s="16">
        <v>-2.7E-2</v>
      </c>
      <c r="N383" s="18">
        <v>2.57</v>
      </c>
      <c r="O383" s="16">
        <v>-1.2999999999999999E-2</v>
      </c>
      <c r="P383" s="15">
        <v>278624</v>
      </c>
      <c r="Q383" s="16">
        <v>0.106</v>
      </c>
      <c r="R383" s="17">
        <v>52435</v>
      </c>
      <c r="S383" s="16">
        <v>5.7000000000000002E-2</v>
      </c>
      <c r="T383" s="17">
        <v>105939</v>
      </c>
      <c r="U383" s="16">
        <v>4.2000000000000003E-2</v>
      </c>
      <c r="V383" s="18">
        <v>5.31</v>
      </c>
      <c r="W383" s="16">
        <v>4.5999999999999999E-2</v>
      </c>
      <c r="X383" s="18">
        <v>2.63</v>
      </c>
      <c r="Y383" s="16">
        <v>6.0999999999999999E-2</v>
      </c>
      <c r="Z383" s="15">
        <v>553502</v>
      </c>
      <c r="AA383" s="16">
        <v>0.13600000000000001</v>
      </c>
      <c r="AB383" s="17">
        <v>102724</v>
      </c>
      <c r="AC383" s="16">
        <v>9.0999999999999998E-2</v>
      </c>
      <c r="AD383" s="17">
        <v>207945</v>
      </c>
      <c r="AE383" s="16">
        <v>7.0999999999999994E-2</v>
      </c>
      <c r="AF383" s="18">
        <v>5.39</v>
      </c>
      <c r="AG383" s="16">
        <v>4.1000000000000002E-2</v>
      </c>
      <c r="AH383" s="18">
        <v>2.66</v>
      </c>
      <c r="AI383" s="16">
        <v>6.0999999999999999E-2</v>
      </c>
      <c r="AJ383" s="15">
        <v>1108081</v>
      </c>
      <c r="AK383" s="16">
        <v>0.14099999999999999</v>
      </c>
      <c r="AL383" s="17">
        <v>209928</v>
      </c>
      <c r="AM383" s="16">
        <v>7.5999999999999998E-2</v>
      </c>
      <c r="AN383" s="17">
        <v>426373</v>
      </c>
      <c r="AO383" s="16">
        <v>6.3E-2</v>
      </c>
      <c r="AP383" s="18">
        <v>5.28</v>
      </c>
      <c r="AQ383" s="16">
        <v>6.0999999999999999E-2</v>
      </c>
      <c r="AR383" s="18">
        <v>2.6</v>
      </c>
      <c r="AS383" s="16">
        <v>7.3999999999999996E-2</v>
      </c>
    </row>
    <row r="384" spans="1:45" x14ac:dyDescent="0.2">
      <c r="B384" s="29"/>
      <c r="C384" s="29"/>
      <c r="D384" s="29"/>
      <c r="E384" s="14" t="s">
        <v>282</v>
      </c>
      <c r="F384" s="15">
        <v>210792</v>
      </c>
      <c r="G384" s="16">
        <v>0.28499999999999998</v>
      </c>
      <c r="H384" s="17">
        <v>41322</v>
      </c>
      <c r="I384" s="16">
        <v>0.26600000000000001</v>
      </c>
      <c r="J384" s="17">
        <v>74906</v>
      </c>
      <c r="K384" s="16">
        <v>0.27800000000000002</v>
      </c>
      <c r="L384" s="18">
        <v>5.0999999999999996</v>
      </c>
      <c r="M384" s="16">
        <v>1.4E-2</v>
      </c>
      <c r="N384" s="18">
        <v>2.81</v>
      </c>
      <c r="O384" s="16">
        <v>5.0000000000000001E-3</v>
      </c>
      <c r="P384" s="15">
        <v>666134</v>
      </c>
      <c r="Q384" s="16">
        <v>0.215</v>
      </c>
      <c r="R384" s="17">
        <v>129520</v>
      </c>
      <c r="S384" s="16">
        <v>0.20100000000000001</v>
      </c>
      <c r="T384" s="17">
        <v>235440</v>
      </c>
      <c r="U384" s="16">
        <v>0.19400000000000001</v>
      </c>
      <c r="V384" s="18">
        <v>5.14</v>
      </c>
      <c r="W384" s="16">
        <v>1.0999999999999999E-2</v>
      </c>
      <c r="X384" s="18">
        <v>2.83</v>
      </c>
      <c r="Y384" s="16">
        <v>1.7000000000000001E-2</v>
      </c>
      <c r="Z384" s="15">
        <v>1272707</v>
      </c>
      <c r="AA384" s="16">
        <v>0.192</v>
      </c>
      <c r="AB384" s="17">
        <v>247236</v>
      </c>
      <c r="AC384" s="16">
        <v>0.187</v>
      </c>
      <c r="AD384" s="17">
        <v>448341</v>
      </c>
      <c r="AE384" s="16">
        <v>0.17499999999999999</v>
      </c>
      <c r="AF384" s="18">
        <v>5.15</v>
      </c>
      <c r="AG384" s="16">
        <v>4.0000000000000001E-3</v>
      </c>
      <c r="AH384" s="18">
        <v>2.84</v>
      </c>
      <c r="AI384" s="16">
        <v>1.4E-2</v>
      </c>
      <c r="AJ384" s="15">
        <v>2556188</v>
      </c>
      <c r="AK384" s="16">
        <v>0.183</v>
      </c>
      <c r="AL384" s="17">
        <v>501691</v>
      </c>
      <c r="AM384" s="16">
        <v>0.21299999999999999</v>
      </c>
      <c r="AN384" s="17">
        <v>906317</v>
      </c>
      <c r="AO384" s="16">
        <v>0.17799999999999999</v>
      </c>
      <c r="AP384" s="18">
        <v>5.0999999999999996</v>
      </c>
      <c r="AQ384" s="16">
        <v>-2.5000000000000001E-2</v>
      </c>
      <c r="AR384" s="18">
        <v>2.82</v>
      </c>
      <c r="AS384" s="16">
        <v>4.0000000000000001E-3</v>
      </c>
    </row>
    <row r="385" spans="2:45" x14ac:dyDescent="0.2">
      <c r="B385" s="29"/>
      <c r="C385" s="29"/>
      <c r="D385" s="29"/>
      <c r="E385" s="14" t="s">
        <v>283</v>
      </c>
      <c r="F385" s="15">
        <v>138440</v>
      </c>
      <c r="G385" s="16">
        <v>0.53500000000000003</v>
      </c>
      <c r="H385" s="17">
        <v>25390</v>
      </c>
      <c r="I385" s="16">
        <v>0.49299999999999999</v>
      </c>
      <c r="J385" s="17">
        <v>48166</v>
      </c>
      <c r="K385" s="16">
        <v>0.49</v>
      </c>
      <c r="L385" s="18">
        <v>5.45</v>
      </c>
      <c r="M385" s="16">
        <v>2.8000000000000001E-2</v>
      </c>
      <c r="N385" s="18">
        <v>2.87</v>
      </c>
      <c r="O385" s="16">
        <v>0.03</v>
      </c>
      <c r="P385" s="15">
        <v>406359</v>
      </c>
      <c r="Q385" s="16">
        <v>0.41499999999999998</v>
      </c>
      <c r="R385" s="17">
        <v>76422</v>
      </c>
      <c r="S385" s="16">
        <v>0.41699999999999998</v>
      </c>
      <c r="T385" s="17">
        <v>145858</v>
      </c>
      <c r="U385" s="16">
        <v>0.42099999999999999</v>
      </c>
      <c r="V385" s="18">
        <v>5.32</v>
      </c>
      <c r="W385" s="16">
        <v>-1E-3</v>
      </c>
      <c r="X385" s="18">
        <v>2.79</v>
      </c>
      <c r="Y385" s="16">
        <v>-4.0000000000000001E-3</v>
      </c>
      <c r="Z385" s="15">
        <v>758006</v>
      </c>
      <c r="AA385" s="16">
        <v>0.46700000000000003</v>
      </c>
      <c r="AB385" s="17">
        <v>142779</v>
      </c>
      <c r="AC385" s="16">
        <v>0.47299999999999998</v>
      </c>
      <c r="AD385" s="17">
        <v>272466</v>
      </c>
      <c r="AE385" s="16">
        <v>0.45100000000000001</v>
      </c>
      <c r="AF385" s="18">
        <v>5.31</v>
      </c>
      <c r="AG385" s="16">
        <v>-4.0000000000000001E-3</v>
      </c>
      <c r="AH385" s="18">
        <v>2.78</v>
      </c>
      <c r="AI385" s="16">
        <v>1.0999999999999999E-2</v>
      </c>
      <c r="AJ385" s="15">
        <v>1461417</v>
      </c>
      <c r="AK385" s="16">
        <v>0.52100000000000002</v>
      </c>
      <c r="AL385" s="17">
        <v>280093</v>
      </c>
      <c r="AM385" s="16">
        <v>0.56399999999999995</v>
      </c>
      <c r="AN385" s="17">
        <v>529050</v>
      </c>
      <c r="AO385" s="16">
        <v>0.48499999999999999</v>
      </c>
      <c r="AP385" s="18">
        <v>5.22</v>
      </c>
      <c r="AQ385" s="16">
        <v>-2.7E-2</v>
      </c>
      <c r="AR385" s="18">
        <v>2.76</v>
      </c>
      <c r="AS385" s="16">
        <v>2.4E-2</v>
      </c>
    </row>
    <row r="386" spans="2:45" x14ac:dyDescent="0.2">
      <c r="B386" s="29"/>
      <c r="C386" s="29"/>
      <c r="D386" s="29"/>
      <c r="E386" s="14" t="s">
        <v>284</v>
      </c>
      <c r="F386" s="15">
        <v>134592</v>
      </c>
      <c r="G386" s="16">
        <v>7.0999999999999994E-2</v>
      </c>
      <c r="H386" s="17">
        <v>28105</v>
      </c>
      <c r="I386" s="16">
        <v>-0.01</v>
      </c>
      <c r="J386" s="17">
        <v>56436</v>
      </c>
      <c r="K386" s="16">
        <v>-1.2999999999999999E-2</v>
      </c>
      <c r="L386" s="18">
        <v>4.79</v>
      </c>
      <c r="M386" s="16">
        <v>8.3000000000000004E-2</v>
      </c>
      <c r="N386" s="18">
        <v>2.38</v>
      </c>
      <c r="O386" s="16">
        <v>8.5999999999999993E-2</v>
      </c>
      <c r="P386" s="15">
        <v>425072</v>
      </c>
      <c r="Q386" s="16">
        <v>3.5999999999999997E-2</v>
      </c>
      <c r="R386" s="17">
        <v>87041</v>
      </c>
      <c r="S386" s="16">
        <v>-5.8000000000000003E-2</v>
      </c>
      <c r="T386" s="17">
        <v>174798</v>
      </c>
      <c r="U386" s="16">
        <v>-6.6000000000000003E-2</v>
      </c>
      <c r="V386" s="18">
        <v>4.88</v>
      </c>
      <c r="W386" s="16">
        <v>0.1</v>
      </c>
      <c r="X386" s="18">
        <v>2.4300000000000002</v>
      </c>
      <c r="Y386" s="16">
        <v>0.109</v>
      </c>
      <c r="Z386" s="15">
        <v>823450</v>
      </c>
      <c r="AA386" s="16">
        <v>2.8000000000000001E-2</v>
      </c>
      <c r="AB386" s="17">
        <v>164832</v>
      </c>
      <c r="AC386" s="16">
        <v>-4.3999999999999997E-2</v>
      </c>
      <c r="AD386" s="17">
        <v>331133</v>
      </c>
      <c r="AE386" s="16">
        <v>-6.0999999999999999E-2</v>
      </c>
      <c r="AF386" s="18">
        <v>5</v>
      </c>
      <c r="AG386" s="16">
        <v>7.4999999999999997E-2</v>
      </c>
      <c r="AH386" s="18">
        <v>2.4900000000000002</v>
      </c>
      <c r="AI386" s="16">
        <v>9.6000000000000002E-2</v>
      </c>
      <c r="AJ386" s="15">
        <v>1654558</v>
      </c>
      <c r="AK386" s="16">
        <v>-3.4000000000000002E-2</v>
      </c>
      <c r="AL386" s="17">
        <v>340269</v>
      </c>
      <c r="AM386" s="16">
        <v>-0.106</v>
      </c>
      <c r="AN386" s="17">
        <v>683729</v>
      </c>
      <c r="AO386" s="16">
        <v>-0.122</v>
      </c>
      <c r="AP386" s="18">
        <v>4.8600000000000003</v>
      </c>
      <c r="AQ386" s="16">
        <v>0.08</v>
      </c>
      <c r="AR386" s="18">
        <v>2.42</v>
      </c>
      <c r="AS386" s="16">
        <v>0.10100000000000001</v>
      </c>
    </row>
    <row r="387" spans="2:45" x14ac:dyDescent="0.2">
      <c r="B387" s="29"/>
      <c r="C387" s="29"/>
      <c r="D387" s="29"/>
      <c r="E387" s="14" t="s">
        <v>285</v>
      </c>
      <c r="F387" s="15">
        <v>84405</v>
      </c>
      <c r="G387" s="16">
        <v>8.1000000000000003E-2</v>
      </c>
      <c r="H387" s="17">
        <v>25459</v>
      </c>
      <c r="I387" s="16">
        <v>0.23599999999999999</v>
      </c>
      <c r="J387" s="17">
        <v>50923</v>
      </c>
      <c r="K387" s="16">
        <v>0.248</v>
      </c>
      <c r="L387" s="18">
        <v>3.32</v>
      </c>
      <c r="M387" s="16">
        <v>-0.125</v>
      </c>
      <c r="N387" s="18">
        <v>1.66</v>
      </c>
      <c r="O387" s="16">
        <v>-0.13300000000000001</v>
      </c>
      <c r="P387" s="15">
        <v>262415</v>
      </c>
      <c r="Q387" s="16">
        <v>1.0999999999999999E-2</v>
      </c>
      <c r="R387" s="17">
        <v>77344</v>
      </c>
      <c r="S387" s="16">
        <v>0.107</v>
      </c>
      <c r="T387" s="17">
        <v>154693</v>
      </c>
      <c r="U387" s="16">
        <v>0.113</v>
      </c>
      <c r="V387" s="18">
        <v>3.39</v>
      </c>
      <c r="W387" s="16">
        <v>-8.5999999999999993E-2</v>
      </c>
      <c r="X387" s="18">
        <v>1.7</v>
      </c>
      <c r="Y387" s="16">
        <v>-9.1999999999999998E-2</v>
      </c>
      <c r="Z387" s="15">
        <v>508274</v>
      </c>
      <c r="AA387" s="16">
        <v>1.4E-2</v>
      </c>
      <c r="AB387" s="17">
        <v>137008</v>
      </c>
      <c r="AC387" s="16">
        <v>4.8000000000000001E-2</v>
      </c>
      <c r="AD387" s="17">
        <v>274032</v>
      </c>
      <c r="AE387" s="16">
        <v>4.9000000000000002E-2</v>
      </c>
      <c r="AF387" s="18">
        <v>3.71</v>
      </c>
      <c r="AG387" s="16">
        <v>-3.3000000000000002E-2</v>
      </c>
      <c r="AH387" s="18">
        <v>1.85</v>
      </c>
      <c r="AI387" s="16">
        <v>-3.4000000000000002E-2</v>
      </c>
      <c r="AJ387" s="15">
        <v>1019195</v>
      </c>
      <c r="AK387" s="16">
        <v>-6.0999999999999999E-2</v>
      </c>
      <c r="AL387" s="17">
        <v>257895</v>
      </c>
      <c r="AM387" s="16">
        <v>-0.11799999999999999</v>
      </c>
      <c r="AN387" s="17">
        <v>513146</v>
      </c>
      <c r="AO387" s="16">
        <v>-0.123</v>
      </c>
      <c r="AP387" s="18">
        <v>3.95</v>
      </c>
      <c r="AQ387" s="16">
        <v>6.5000000000000002E-2</v>
      </c>
      <c r="AR387" s="18">
        <v>1.99</v>
      </c>
      <c r="AS387" s="16">
        <v>7.0999999999999994E-2</v>
      </c>
    </row>
    <row r="388" spans="2:45" x14ac:dyDescent="0.2">
      <c r="B388" s="29"/>
      <c r="C388" s="29"/>
      <c r="D388" s="29"/>
      <c r="E388" s="14" t="s">
        <v>286</v>
      </c>
      <c r="F388" s="15">
        <v>234394</v>
      </c>
      <c r="G388" s="16">
        <v>0.05</v>
      </c>
      <c r="H388" s="17">
        <v>59829</v>
      </c>
      <c r="I388" s="16">
        <v>0.114</v>
      </c>
      <c r="J388" s="17">
        <v>109702</v>
      </c>
      <c r="K388" s="16">
        <v>1.4E-2</v>
      </c>
      <c r="L388" s="18">
        <v>3.92</v>
      </c>
      <c r="M388" s="16">
        <v>-5.7000000000000002E-2</v>
      </c>
      <c r="N388" s="18">
        <v>2.14</v>
      </c>
      <c r="O388" s="16">
        <v>3.5000000000000003E-2</v>
      </c>
      <c r="P388" s="15">
        <v>710658</v>
      </c>
      <c r="Q388" s="16">
        <v>-0.01</v>
      </c>
      <c r="R388" s="17">
        <v>177134</v>
      </c>
      <c r="S388" s="16">
        <v>0.03</v>
      </c>
      <c r="T388" s="17">
        <v>339484</v>
      </c>
      <c r="U388" s="16">
        <v>-0.01</v>
      </c>
      <c r="V388" s="18">
        <v>4.01</v>
      </c>
      <c r="W388" s="16">
        <v>-3.9E-2</v>
      </c>
      <c r="X388" s="18">
        <v>2.09</v>
      </c>
      <c r="Y388" s="16">
        <v>0</v>
      </c>
      <c r="Z388" s="15">
        <v>1411531</v>
      </c>
      <c r="AA388" s="16">
        <v>3.0000000000000001E-3</v>
      </c>
      <c r="AB388" s="17">
        <v>344317</v>
      </c>
      <c r="AC388" s="16">
        <v>4.1000000000000002E-2</v>
      </c>
      <c r="AD388" s="17">
        <v>674190</v>
      </c>
      <c r="AE388" s="16">
        <v>2.5000000000000001E-2</v>
      </c>
      <c r="AF388" s="18">
        <v>4.0999999999999996</v>
      </c>
      <c r="AG388" s="16">
        <v>-3.5999999999999997E-2</v>
      </c>
      <c r="AH388" s="18">
        <v>2.09</v>
      </c>
      <c r="AI388" s="16">
        <v>-2.1000000000000001E-2</v>
      </c>
      <c r="AJ388" s="15">
        <v>2705178</v>
      </c>
      <c r="AK388" s="16">
        <v>-3.9E-2</v>
      </c>
      <c r="AL388" s="17">
        <v>650332</v>
      </c>
      <c r="AM388" s="16">
        <v>-3.2000000000000001E-2</v>
      </c>
      <c r="AN388" s="17">
        <v>1289684</v>
      </c>
      <c r="AO388" s="16">
        <v>-3.4000000000000002E-2</v>
      </c>
      <c r="AP388" s="18">
        <v>4.16</v>
      </c>
      <c r="AQ388" s="16">
        <v>-8.0000000000000002E-3</v>
      </c>
      <c r="AR388" s="18">
        <v>2.1</v>
      </c>
      <c r="AS388" s="16">
        <v>-6.0000000000000001E-3</v>
      </c>
    </row>
    <row r="389" spans="2:45" x14ac:dyDescent="0.2">
      <c r="B389" s="29"/>
      <c r="C389" s="29"/>
      <c r="D389" s="29"/>
      <c r="E389" s="14" t="s">
        <v>287</v>
      </c>
      <c r="F389" s="15">
        <v>217607</v>
      </c>
      <c r="G389" s="16">
        <v>-6.4000000000000001E-2</v>
      </c>
      <c r="H389" s="17">
        <v>55326</v>
      </c>
      <c r="I389" s="16">
        <v>6.8000000000000005E-2</v>
      </c>
      <c r="J389" s="17">
        <v>96546</v>
      </c>
      <c r="K389" s="16">
        <v>-7.8E-2</v>
      </c>
      <c r="L389" s="18">
        <v>3.93</v>
      </c>
      <c r="M389" s="16">
        <v>-0.124</v>
      </c>
      <c r="N389" s="18">
        <v>2.25</v>
      </c>
      <c r="O389" s="16">
        <v>1.4999999999999999E-2</v>
      </c>
      <c r="P389" s="15">
        <v>615632</v>
      </c>
      <c r="Q389" s="16">
        <v>-3.0000000000000001E-3</v>
      </c>
      <c r="R389" s="17">
        <v>153628</v>
      </c>
      <c r="S389" s="16">
        <v>0.13200000000000001</v>
      </c>
      <c r="T389" s="17">
        <v>286157</v>
      </c>
      <c r="U389" s="16">
        <v>3.7999999999999999E-2</v>
      </c>
      <c r="V389" s="18">
        <v>4.01</v>
      </c>
      <c r="W389" s="16">
        <v>-0.11899999999999999</v>
      </c>
      <c r="X389" s="18">
        <v>2.15</v>
      </c>
      <c r="Y389" s="16">
        <v>-3.9E-2</v>
      </c>
      <c r="Z389" s="15">
        <v>1321182</v>
      </c>
      <c r="AA389" s="16">
        <v>6.5000000000000002E-2</v>
      </c>
      <c r="AB389" s="17">
        <v>310047</v>
      </c>
      <c r="AC389" s="16">
        <v>0.155</v>
      </c>
      <c r="AD389" s="17">
        <v>602775</v>
      </c>
      <c r="AE389" s="16">
        <v>0.106</v>
      </c>
      <c r="AF389" s="18">
        <v>4.26</v>
      </c>
      <c r="AG389" s="16">
        <v>-7.8E-2</v>
      </c>
      <c r="AH389" s="18">
        <v>2.19</v>
      </c>
      <c r="AI389" s="16">
        <v>-3.6999999999999998E-2</v>
      </c>
      <c r="AJ389" s="15">
        <v>2595696</v>
      </c>
      <c r="AK389" s="16">
        <v>2E-3</v>
      </c>
      <c r="AL389" s="17">
        <v>594849</v>
      </c>
      <c r="AM389" s="16">
        <v>3.5999999999999997E-2</v>
      </c>
      <c r="AN389" s="17">
        <v>1180129</v>
      </c>
      <c r="AO389" s="16">
        <v>1.4E-2</v>
      </c>
      <c r="AP389" s="18">
        <v>4.3600000000000003</v>
      </c>
      <c r="AQ389" s="16">
        <v>-3.3000000000000002E-2</v>
      </c>
      <c r="AR389" s="18">
        <v>2.2000000000000002</v>
      </c>
      <c r="AS389" s="16">
        <v>-1.2E-2</v>
      </c>
    </row>
    <row r="390" spans="2:45" x14ac:dyDescent="0.2">
      <c r="B390" s="29"/>
      <c r="C390" s="29"/>
      <c r="D390" s="29"/>
      <c r="E390" s="14" t="s">
        <v>288</v>
      </c>
      <c r="F390" s="15">
        <v>140908</v>
      </c>
      <c r="G390" s="16">
        <v>0.35799999999999998</v>
      </c>
      <c r="H390" s="17">
        <v>28479</v>
      </c>
      <c r="I390" s="16">
        <v>0.38700000000000001</v>
      </c>
      <c r="J390" s="17">
        <v>52470</v>
      </c>
      <c r="K390" s="16">
        <v>0.40300000000000002</v>
      </c>
      <c r="L390" s="18">
        <v>4.95</v>
      </c>
      <c r="M390" s="16">
        <v>-2.1000000000000001E-2</v>
      </c>
      <c r="N390" s="18">
        <v>2.69</v>
      </c>
      <c r="O390" s="16">
        <v>-3.2000000000000001E-2</v>
      </c>
      <c r="P390" s="15">
        <v>430814</v>
      </c>
      <c r="Q390" s="16">
        <v>0.17100000000000001</v>
      </c>
      <c r="R390" s="17">
        <v>84754</v>
      </c>
      <c r="S390" s="16">
        <v>0.17399999999999999</v>
      </c>
      <c r="T390" s="17">
        <v>156431</v>
      </c>
      <c r="U390" s="16">
        <v>0.16400000000000001</v>
      </c>
      <c r="V390" s="18">
        <v>5.08</v>
      </c>
      <c r="W390" s="16">
        <v>-3.0000000000000001E-3</v>
      </c>
      <c r="X390" s="18">
        <v>2.75</v>
      </c>
      <c r="Y390" s="16">
        <v>6.0000000000000001E-3</v>
      </c>
      <c r="Z390" s="15">
        <v>810367</v>
      </c>
      <c r="AA390" s="16">
        <v>0.115</v>
      </c>
      <c r="AB390" s="17">
        <v>158927</v>
      </c>
      <c r="AC390" s="16">
        <v>0.11799999999999999</v>
      </c>
      <c r="AD390" s="17">
        <v>292539</v>
      </c>
      <c r="AE390" s="16">
        <v>0.123</v>
      </c>
      <c r="AF390" s="18">
        <v>5.0999999999999996</v>
      </c>
      <c r="AG390" s="16">
        <v>-3.0000000000000001E-3</v>
      </c>
      <c r="AH390" s="18">
        <v>2.77</v>
      </c>
      <c r="AI390" s="16">
        <v>-7.0000000000000001E-3</v>
      </c>
      <c r="AJ390" s="15">
        <v>1634156</v>
      </c>
      <c r="AK390" s="16">
        <v>8.6999999999999994E-2</v>
      </c>
      <c r="AL390" s="17">
        <v>323670</v>
      </c>
      <c r="AM390" s="16">
        <v>0.108</v>
      </c>
      <c r="AN390" s="17">
        <v>592400</v>
      </c>
      <c r="AO390" s="16">
        <v>0.11799999999999999</v>
      </c>
      <c r="AP390" s="18">
        <v>5.05</v>
      </c>
      <c r="AQ390" s="16">
        <v>-0.02</v>
      </c>
      <c r="AR390" s="18">
        <v>2.76</v>
      </c>
      <c r="AS390" s="16">
        <v>-2.8000000000000001E-2</v>
      </c>
    </row>
    <row r="391" spans="2:45" x14ac:dyDescent="0.2">
      <c r="B391" s="29"/>
      <c r="C391" s="29"/>
      <c r="D391" s="29"/>
      <c r="E391" s="14" t="s">
        <v>289</v>
      </c>
      <c r="F391" s="15">
        <v>82039</v>
      </c>
      <c r="G391" s="16">
        <v>3.2000000000000001E-2</v>
      </c>
      <c r="H391" s="17">
        <v>16781</v>
      </c>
      <c r="I391" s="16">
        <v>2.4E-2</v>
      </c>
      <c r="J391" s="17">
        <v>33594</v>
      </c>
      <c r="K391" s="16">
        <v>8.0000000000000002E-3</v>
      </c>
      <c r="L391" s="18">
        <v>4.8899999999999997</v>
      </c>
      <c r="M391" s="16">
        <v>8.0000000000000002E-3</v>
      </c>
      <c r="N391" s="18">
        <v>2.44</v>
      </c>
      <c r="O391" s="16">
        <v>2.4E-2</v>
      </c>
      <c r="P391" s="15">
        <v>265430</v>
      </c>
      <c r="Q391" s="16">
        <v>4.0000000000000001E-3</v>
      </c>
      <c r="R391" s="17">
        <v>53558</v>
      </c>
      <c r="S391" s="16">
        <v>-1.7000000000000001E-2</v>
      </c>
      <c r="T391" s="17">
        <v>107246</v>
      </c>
      <c r="U391" s="16">
        <v>-0.04</v>
      </c>
      <c r="V391" s="18">
        <v>4.96</v>
      </c>
      <c r="W391" s="16">
        <v>2.1000000000000001E-2</v>
      </c>
      <c r="X391" s="18">
        <v>2.4700000000000002</v>
      </c>
      <c r="Y391" s="16">
        <v>4.5999999999999999E-2</v>
      </c>
      <c r="Z391" s="15">
        <v>519271</v>
      </c>
      <c r="AA391" s="16">
        <v>-3.3000000000000002E-2</v>
      </c>
      <c r="AB391" s="17">
        <v>102569</v>
      </c>
      <c r="AC391" s="16">
        <v>-5.8000000000000003E-2</v>
      </c>
      <c r="AD391" s="17">
        <v>205442</v>
      </c>
      <c r="AE391" s="16">
        <v>-8.7999999999999995E-2</v>
      </c>
      <c r="AF391" s="18">
        <v>5.0599999999999996</v>
      </c>
      <c r="AG391" s="16">
        <v>2.7E-2</v>
      </c>
      <c r="AH391" s="18">
        <v>2.5299999999999998</v>
      </c>
      <c r="AI391" s="16">
        <v>0.06</v>
      </c>
      <c r="AJ391" s="15">
        <v>1048934</v>
      </c>
      <c r="AK391" s="16">
        <v>-2.4E-2</v>
      </c>
      <c r="AL391" s="17">
        <v>213419</v>
      </c>
      <c r="AM391" s="16">
        <v>-3.9E-2</v>
      </c>
      <c r="AN391" s="17">
        <v>429061</v>
      </c>
      <c r="AO391" s="16">
        <v>-6.6000000000000003E-2</v>
      </c>
      <c r="AP391" s="18">
        <v>4.91</v>
      </c>
      <c r="AQ391" s="16">
        <v>1.6E-2</v>
      </c>
      <c r="AR391" s="18">
        <v>2.44</v>
      </c>
      <c r="AS391" s="16">
        <v>4.4999999999999998E-2</v>
      </c>
    </row>
    <row r="392" spans="2:45" x14ac:dyDescent="0.2">
      <c r="B392" s="29"/>
      <c r="C392" s="29"/>
      <c r="D392" s="29"/>
      <c r="E392" s="14" t="s">
        <v>290</v>
      </c>
      <c r="F392" s="15">
        <v>118034</v>
      </c>
      <c r="G392" s="16">
        <v>-6.9000000000000006E-2</v>
      </c>
      <c r="H392" s="17">
        <v>27432</v>
      </c>
      <c r="I392" s="16">
        <v>-0.115</v>
      </c>
      <c r="J392" s="17">
        <v>54012</v>
      </c>
      <c r="K392" s="16">
        <v>-0.11799999999999999</v>
      </c>
      <c r="L392" s="18">
        <v>4.3</v>
      </c>
      <c r="M392" s="16">
        <v>5.2999999999999999E-2</v>
      </c>
      <c r="N392" s="18">
        <v>2.19</v>
      </c>
      <c r="O392" s="16">
        <v>5.6000000000000001E-2</v>
      </c>
      <c r="P392" s="15">
        <v>369944</v>
      </c>
      <c r="Q392" s="16">
        <v>1.9E-2</v>
      </c>
      <c r="R392" s="17">
        <v>83204</v>
      </c>
      <c r="S392" s="16">
        <v>2E-3</v>
      </c>
      <c r="T392" s="17">
        <v>163803</v>
      </c>
      <c r="U392" s="16">
        <v>-3.0000000000000001E-3</v>
      </c>
      <c r="V392" s="18">
        <v>4.45</v>
      </c>
      <c r="W392" s="16">
        <v>1.7000000000000001E-2</v>
      </c>
      <c r="X392" s="18">
        <v>2.2599999999999998</v>
      </c>
      <c r="Y392" s="16">
        <v>2.1999999999999999E-2</v>
      </c>
      <c r="Z392" s="15">
        <v>728966</v>
      </c>
      <c r="AA392" s="16">
        <v>5.8000000000000003E-2</v>
      </c>
      <c r="AB392" s="17">
        <v>163770</v>
      </c>
      <c r="AC392" s="16">
        <v>0.06</v>
      </c>
      <c r="AD392" s="17">
        <v>322500</v>
      </c>
      <c r="AE392" s="16">
        <v>5.1999999999999998E-2</v>
      </c>
      <c r="AF392" s="18">
        <v>4.45</v>
      </c>
      <c r="AG392" s="16">
        <v>-2E-3</v>
      </c>
      <c r="AH392" s="18">
        <v>2.2599999999999998</v>
      </c>
      <c r="AI392" s="16">
        <v>6.0000000000000001E-3</v>
      </c>
      <c r="AJ392" s="15">
        <v>1525259</v>
      </c>
      <c r="AK392" s="16">
        <v>0.127</v>
      </c>
      <c r="AL392" s="17">
        <v>343035</v>
      </c>
      <c r="AM392" s="16">
        <v>0.13</v>
      </c>
      <c r="AN392" s="17">
        <v>674445</v>
      </c>
      <c r="AO392" s="16">
        <v>0.107</v>
      </c>
      <c r="AP392" s="18">
        <v>4.45</v>
      </c>
      <c r="AQ392" s="16">
        <v>-3.0000000000000001E-3</v>
      </c>
      <c r="AR392" s="18">
        <v>2.2599999999999998</v>
      </c>
      <c r="AS392" s="16">
        <v>1.7999999999999999E-2</v>
      </c>
    </row>
    <row r="393" spans="2:45" x14ac:dyDescent="0.2">
      <c r="B393" s="29"/>
      <c r="C393" s="29"/>
      <c r="D393" s="29"/>
      <c r="E393" s="14" t="s">
        <v>291</v>
      </c>
      <c r="F393" s="15">
        <v>25627</v>
      </c>
      <c r="G393" s="16">
        <v>0.23599999999999999</v>
      </c>
      <c r="H393" s="17">
        <v>4953</v>
      </c>
      <c r="I393" s="16">
        <v>0.24399999999999999</v>
      </c>
      <c r="J393" s="17">
        <v>8862</v>
      </c>
      <c r="K393" s="16">
        <v>0.26</v>
      </c>
      <c r="L393" s="18">
        <v>5.17</v>
      </c>
      <c r="M393" s="16">
        <v>-7.0000000000000001E-3</v>
      </c>
      <c r="N393" s="18">
        <v>2.89</v>
      </c>
      <c r="O393" s="16">
        <v>-1.9E-2</v>
      </c>
      <c r="P393" s="15">
        <v>81096</v>
      </c>
      <c r="Q393" s="16">
        <v>-0.26400000000000001</v>
      </c>
      <c r="R393" s="17">
        <v>15520</v>
      </c>
      <c r="S393" s="16">
        <v>-0.222</v>
      </c>
      <c r="T393" s="17">
        <v>28067</v>
      </c>
      <c r="U393" s="16">
        <v>-0.23899999999999999</v>
      </c>
      <c r="V393" s="18">
        <v>5.23</v>
      </c>
      <c r="W393" s="16">
        <v>-5.3999999999999999E-2</v>
      </c>
      <c r="X393" s="18">
        <v>2.89</v>
      </c>
      <c r="Y393" s="16">
        <v>-3.2000000000000001E-2</v>
      </c>
      <c r="Z393" s="15">
        <v>157799</v>
      </c>
      <c r="AA393" s="16">
        <v>-0.48699999999999999</v>
      </c>
      <c r="AB393" s="17">
        <v>29814</v>
      </c>
      <c r="AC393" s="16">
        <v>-0.432</v>
      </c>
      <c r="AD393" s="17">
        <v>54276</v>
      </c>
      <c r="AE393" s="16">
        <v>-0.46100000000000002</v>
      </c>
      <c r="AF393" s="18">
        <v>5.29</v>
      </c>
      <c r="AG393" s="16">
        <v>-9.6000000000000002E-2</v>
      </c>
      <c r="AH393" s="18">
        <v>2.91</v>
      </c>
      <c r="AI393" s="16">
        <v>-4.7E-2</v>
      </c>
      <c r="AJ393" s="15">
        <v>315086</v>
      </c>
      <c r="AK393" s="16">
        <v>-0.56299999999999994</v>
      </c>
      <c r="AL393" s="17">
        <v>60960</v>
      </c>
      <c r="AM393" s="16">
        <v>-0.501</v>
      </c>
      <c r="AN393" s="17">
        <v>107969</v>
      </c>
      <c r="AO393" s="16">
        <v>-0.55600000000000005</v>
      </c>
      <c r="AP393" s="18">
        <v>5.17</v>
      </c>
      <c r="AQ393" s="16">
        <v>-0.123</v>
      </c>
      <c r="AR393" s="18">
        <v>2.92</v>
      </c>
      <c r="AS393" s="16">
        <v>-1.4999999999999999E-2</v>
      </c>
    </row>
    <row r="394" spans="2:45" x14ac:dyDescent="0.2">
      <c r="B394" s="29"/>
      <c r="C394" s="29"/>
      <c r="D394" s="29"/>
      <c r="E394" s="14" t="s">
        <v>292</v>
      </c>
      <c r="F394" s="15">
        <v>407795</v>
      </c>
      <c r="G394" s="16">
        <v>-1.7000000000000001E-2</v>
      </c>
      <c r="H394" s="17">
        <v>74066</v>
      </c>
      <c r="I394" s="16">
        <v>-3.7999999999999999E-2</v>
      </c>
      <c r="J394" s="17">
        <v>147029</v>
      </c>
      <c r="K394" s="16">
        <v>-5.5E-2</v>
      </c>
      <c r="L394" s="18">
        <v>5.51</v>
      </c>
      <c r="M394" s="16">
        <v>2.1999999999999999E-2</v>
      </c>
      <c r="N394" s="18">
        <v>2.77</v>
      </c>
      <c r="O394" s="16">
        <v>0.04</v>
      </c>
      <c r="P394" s="15">
        <v>1242725</v>
      </c>
      <c r="Q394" s="16">
        <v>1.2999999999999999E-2</v>
      </c>
      <c r="R394" s="17">
        <v>227908</v>
      </c>
      <c r="S394" s="16">
        <v>1.4999999999999999E-2</v>
      </c>
      <c r="T394" s="17">
        <v>448374</v>
      </c>
      <c r="U394" s="16">
        <v>-5.0000000000000001E-3</v>
      </c>
      <c r="V394" s="18">
        <v>5.45</v>
      </c>
      <c r="W394" s="16">
        <v>-2E-3</v>
      </c>
      <c r="X394" s="18">
        <v>2.77</v>
      </c>
      <c r="Y394" s="16">
        <v>1.7999999999999999E-2</v>
      </c>
      <c r="Z394" s="15">
        <v>2416213</v>
      </c>
      <c r="AA394" s="16">
        <v>-2E-3</v>
      </c>
      <c r="AB394" s="17">
        <v>446336</v>
      </c>
      <c r="AC394" s="16">
        <v>1.0999999999999999E-2</v>
      </c>
      <c r="AD394" s="17">
        <v>878851</v>
      </c>
      <c r="AE394" s="16">
        <v>-3.0000000000000001E-3</v>
      </c>
      <c r="AF394" s="18">
        <v>5.41</v>
      </c>
      <c r="AG394" s="16">
        <v>-1.2999999999999999E-2</v>
      </c>
      <c r="AH394" s="18">
        <v>2.75</v>
      </c>
      <c r="AI394" s="16">
        <v>1E-3</v>
      </c>
      <c r="AJ394" s="15">
        <v>5020769</v>
      </c>
      <c r="AK394" s="16">
        <v>-2E-3</v>
      </c>
      <c r="AL394" s="17">
        <v>935364</v>
      </c>
      <c r="AM394" s="16">
        <v>3.6999999999999998E-2</v>
      </c>
      <c r="AN394" s="17">
        <v>1845610</v>
      </c>
      <c r="AO394" s="16">
        <v>2.9000000000000001E-2</v>
      </c>
      <c r="AP394" s="18">
        <v>5.37</v>
      </c>
      <c r="AQ394" s="16">
        <v>-3.7999999999999999E-2</v>
      </c>
      <c r="AR394" s="18">
        <v>2.72</v>
      </c>
      <c r="AS394" s="16">
        <v>-0.03</v>
      </c>
    </row>
    <row r="395" spans="2:45" x14ac:dyDescent="0.2">
      <c r="B395" s="29"/>
      <c r="C395" s="29"/>
      <c r="D395" s="29"/>
      <c r="E395" s="14" t="s">
        <v>293</v>
      </c>
      <c r="F395" s="15">
        <v>37436</v>
      </c>
      <c r="G395" s="16">
        <v>-1.6E-2</v>
      </c>
      <c r="H395" s="17">
        <v>7520</v>
      </c>
      <c r="I395" s="16">
        <v>0.20399999999999999</v>
      </c>
      <c r="J395" s="17">
        <v>14338</v>
      </c>
      <c r="K395" s="16">
        <v>0.21099999999999999</v>
      </c>
      <c r="L395" s="18">
        <v>4.9800000000000004</v>
      </c>
      <c r="M395" s="16">
        <v>-0.183</v>
      </c>
      <c r="N395" s="18">
        <v>2.61</v>
      </c>
      <c r="O395" s="16">
        <v>-0.187</v>
      </c>
      <c r="P395" s="15">
        <v>120794</v>
      </c>
      <c r="Q395" s="16">
        <v>3.4000000000000002E-2</v>
      </c>
      <c r="R395" s="17">
        <v>24543</v>
      </c>
      <c r="S395" s="16">
        <v>0.115</v>
      </c>
      <c r="T395" s="17">
        <v>46825</v>
      </c>
      <c r="U395" s="16">
        <v>9.8000000000000004E-2</v>
      </c>
      <c r="V395" s="18">
        <v>4.92</v>
      </c>
      <c r="W395" s="16">
        <v>-7.2999999999999995E-2</v>
      </c>
      <c r="X395" s="18">
        <v>2.58</v>
      </c>
      <c r="Y395" s="16">
        <v>-5.8000000000000003E-2</v>
      </c>
      <c r="Z395" s="15">
        <v>238754</v>
      </c>
      <c r="AA395" s="16">
        <v>2.5000000000000001E-2</v>
      </c>
      <c r="AB395" s="17">
        <v>47212</v>
      </c>
      <c r="AC395" s="16">
        <v>0.03</v>
      </c>
      <c r="AD395" s="17">
        <v>89738</v>
      </c>
      <c r="AE395" s="16">
        <v>5.0000000000000001E-3</v>
      </c>
      <c r="AF395" s="18">
        <v>5.0599999999999996</v>
      </c>
      <c r="AG395" s="16">
        <v>-5.0000000000000001E-3</v>
      </c>
      <c r="AH395" s="18">
        <v>2.66</v>
      </c>
      <c r="AI395" s="16">
        <v>1.9E-2</v>
      </c>
      <c r="AJ395" s="15">
        <v>504170</v>
      </c>
      <c r="AK395" s="16">
        <v>0.14099999999999999</v>
      </c>
      <c r="AL395" s="17">
        <v>91955</v>
      </c>
      <c r="AM395" s="16">
        <v>2.3E-2</v>
      </c>
      <c r="AN395" s="17">
        <v>173492</v>
      </c>
      <c r="AO395" s="16">
        <v>-3.4000000000000002E-2</v>
      </c>
      <c r="AP395" s="18">
        <v>5.48</v>
      </c>
      <c r="AQ395" s="16">
        <v>0.115</v>
      </c>
      <c r="AR395" s="18">
        <v>2.91</v>
      </c>
      <c r="AS395" s="16">
        <v>0.18099999999999999</v>
      </c>
    </row>
    <row r="396" spans="2:45" x14ac:dyDescent="0.2">
      <c r="B396" s="29"/>
      <c r="C396" s="29"/>
      <c r="D396" s="29"/>
      <c r="E396" s="14" t="s">
        <v>294</v>
      </c>
      <c r="F396" s="15">
        <v>348893</v>
      </c>
      <c r="G396" s="16">
        <v>-1.9E-2</v>
      </c>
      <c r="H396" s="17">
        <v>78960</v>
      </c>
      <c r="I396" s="16">
        <v>-6.4000000000000001E-2</v>
      </c>
      <c r="J396" s="17">
        <v>157550</v>
      </c>
      <c r="K396" s="16">
        <v>-6.6000000000000003E-2</v>
      </c>
      <c r="L396" s="18">
        <v>4.42</v>
      </c>
      <c r="M396" s="16">
        <v>4.7E-2</v>
      </c>
      <c r="N396" s="18">
        <v>2.21</v>
      </c>
      <c r="O396" s="16">
        <v>0.05</v>
      </c>
      <c r="P396" s="15">
        <v>1112090</v>
      </c>
      <c r="Q396" s="16">
        <v>5.8999999999999997E-2</v>
      </c>
      <c r="R396" s="17">
        <v>243389</v>
      </c>
      <c r="S396" s="16">
        <v>4.4999999999999998E-2</v>
      </c>
      <c r="T396" s="17">
        <v>485546</v>
      </c>
      <c r="U396" s="16">
        <v>0.04</v>
      </c>
      <c r="V396" s="18">
        <v>4.57</v>
      </c>
      <c r="W396" s="16">
        <v>1.2999999999999999E-2</v>
      </c>
      <c r="X396" s="18">
        <v>2.29</v>
      </c>
      <c r="Y396" s="16">
        <v>1.9E-2</v>
      </c>
      <c r="Z396" s="15">
        <v>2185948</v>
      </c>
      <c r="AA396" s="16">
        <v>0.109</v>
      </c>
      <c r="AB396" s="17">
        <v>478393</v>
      </c>
      <c r="AC396" s="16">
        <v>0.11600000000000001</v>
      </c>
      <c r="AD396" s="17">
        <v>955732</v>
      </c>
      <c r="AE396" s="16">
        <v>0.108</v>
      </c>
      <c r="AF396" s="18">
        <v>4.57</v>
      </c>
      <c r="AG396" s="16">
        <v>-7.0000000000000001E-3</v>
      </c>
      <c r="AH396" s="18">
        <v>2.29</v>
      </c>
      <c r="AI396" s="16">
        <v>0</v>
      </c>
      <c r="AJ396" s="15">
        <v>4446929</v>
      </c>
      <c r="AK396" s="16">
        <v>0.155</v>
      </c>
      <c r="AL396" s="17">
        <v>970611</v>
      </c>
      <c r="AM396" s="16">
        <v>0.16</v>
      </c>
      <c r="AN396" s="17">
        <v>1936530</v>
      </c>
      <c r="AO396" s="16">
        <v>0.13800000000000001</v>
      </c>
      <c r="AP396" s="18">
        <v>4.58</v>
      </c>
      <c r="AQ396" s="16">
        <v>-4.0000000000000001E-3</v>
      </c>
      <c r="AR396" s="18">
        <v>2.2999999999999998</v>
      </c>
      <c r="AS396" s="16">
        <v>1.4999999999999999E-2</v>
      </c>
    </row>
    <row r="397" spans="2:45" x14ac:dyDescent="0.2">
      <c r="B397" s="29"/>
      <c r="C397" s="29"/>
      <c r="D397" s="29"/>
      <c r="E397" s="14" t="s">
        <v>295</v>
      </c>
      <c r="F397" s="15">
        <v>19753</v>
      </c>
      <c r="G397" s="16">
        <v>0.126</v>
      </c>
      <c r="H397" s="17">
        <v>4310</v>
      </c>
      <c r="I397" s="16">
        <v>2.3E-2</v>
      </c>
      <c r="J397" s="17">
        <v>7077</v>
      </c>
      <c r="K397" s="16">
        <v>1.2999999999999999E-2</v>
      </c>
      <c r="L397" s="18">
        <v>4.58</v>
      </c>
      <c r="M397" s="16">
        <v>0.10100000000000001</v>
      </c>
      <c r="N397" s="18">
        <v>2.79</v>
      </c>
      <c r="O397" s="16">
        <v>0.112</v>
      </c>
      <c r="P397" s="15">
        <v>59166</v>
      </c>
      <c r="Q397" s="16">
        <v>0.16300000000000001</v>
      </c>
      <c r="R397" s="17">
        <v>13391</v>
      </c>
      <c r="S397" s="16">
        <v>7.1999999999999995E-2</v>
      </c>
      <c r="T397" s="17">
        <v>21809</v>
      </c>
      <c r="U397" s="16">
        <v>2.1000000000000001E-2</v>
      </c>
      <c r="V397" s="18">
        <v>4.42</v>
      </c>
      <c r="W397" s="16">
        <v>8.5000000000000006E-2</v>
      </c>
      <c r="X397" s="18">
        <v>2.71</v>
      </c>
      <c r="Y397" s="16">
        <v>0.13900000000000001</v>
      </c>
      <c r="Z397" s="15">
        <v>111166</v>
      </c>
      <c r="AA397" s="16">
        <v>-0.14699999999999999</v>
      </c>
      <c r="AB397" s="17">
        <v>25204</v>
      </c>
      <c r="AC397" s="16">
        <v>-9.4E-2</v>
      </c>
      <c r="AD397" s="17">
        <v>41288</v>
      </c>
      <c r="AE397" s="16">
        <v>-0.20599999999999999</v>
      </c>
      <c r="AF397" s="18">
        <v>4.41</v>
      </c>
      <c r="AG397" s="16">
        <v>-5.8000000000000003E-2</v>
      </c>
      <c r="AH397" s="18">
        <v>2.69</v>
      </c>
      <c r="AI397" s="16">
        <v>7.3999999999999996E-2</v>
      </c>
      <c r="AJ397" s="15">
        <v>232341</v>
      </c>
      <c r="AK397" s="16">
        <v>-0.66200000000000003</v>
      </c>
      <c r="AL397" s="17">
        <v>53795</v>
      </c>
      <c r="AM397" s="16">
        <v>-0.65700000000000003</v>
      </c>
      <c r="AN397" s="17">
        <v>86219</v>
      </c>
      <c r="AO397" s="16">
        <v>-0.72699999999999998</v>
      </c>
      <c r="AP397" s="18">
        <v>4.32</v>
      </c>
      <c r="AQ397" s="16">
        <v>-1.4999999999999999E-2</v>
      </c>
      <c r="AR397" s="18">
        <v>2.69</v>
      </c>
      <c r="AS397" s="16">
        <v>0.24</v>
      </c>
    </row>
    <row r="398" spans="2:45" x14ac:dyDescent="0.2">
      <c r="B398" s="29"/>
      <c r="C398" s="29"/>
      <c r="D398" s="29"/>
      <c r="E398" s="14" t="s">
        <v>296</v>
      </c>
      <c r="F398" s="15">
        <v>39731</v>
      </c>
      <c r="G398" s="16">
        <v>-0.58199999999999996</v>
      </c>
      <c r="H398" s="17">
        <v>8456</v>
      </c>
      <c r="I398" s="16">
        <v>-0.61499999999999999</v>
      </c>
      <c r="J398" s="17">
        <v>16033</v>
      </c>
      <c r="K398" s="16">
        <v>-0.626</v>
      </c>
      <c r="L398" s="18">
        <v>4.7</v>
      </c>
      <c r="M398" s="16">
        <v>8.4000000000000005E-2</v>
      </c>
      <c r="N398" s="18">
        <v>2.48</v>
      </c>
      <c r="O398" s="16">
        <v>0.11799999999999999</v>
      </c>
      <c r="P398" s="15">
        <v>121045</v>
      </c>
      <c r="Q398" s="16">
        <v>-0.56999999999999995</v>
      </c>
      <c r="R398" s="17">
        <v>25913</v>
      </c>
      <c r="S398" s="16">
        <v>-0.59099999999999997</v>
      </c>
      <c r="T398" s="17">
        <v>49235</v>
      </c>
      <c r="U398" s="16">
        <v>-0.60499999999999998</v>
      </c>
      <c r="V398" s="18">
        <v>4.67</v>
      </c>
      <c r="W398" s="16">
        <v>5.0999999999999997E-2</v>
      </c>
      <c r="X398" s="18">
        <v>2.46</v>
      </c>
      <c r="Y398" s="16">
        <v>0.09</v>
      </c>
      <c r="Z398" s="15">
        <v>234019</v>
      </c>
      <c r="AA398" s="16">
        <v>-0.57499999999999996</v>
      </c>
      <c r="AB398" s="17">
        <v>49758</v>
      </c>
      <c r="AC398" s="16">
        <v>-0.60199999999999998</v>
      </c>
      <c r="AD398" s="17">
        <v>95011</v>
      </c>
      <c r="AE398" s="16">
        <v>-0.61699999999999999</v>
      </c>
      <c r="AF398" s="18">
        <v>4.7</v>
      </c>
      <c r="AG398" s="16">
        <v>6.7000000000000004E-2</v>
      </c>
      <c r="AH398" s="18">
        <v>2.46</v>
      </c>
      <c r="AI398" s="16">
        <v>0.11</v>
      </c>
      <c r="AJ398" s="15">
        <v>805510</v>
      </c>
      <c r="AK398" s="16">
        <v>-0.38900000000000001</v>
      </c>
      <c r="AL398" s="17">
        <v>177307</v>
      </c>
      <c r="AM398" s="16">
        <v>-0.40799999999999997</v>
      </c>
      <c r="AN398" s="17">
        <v>343001</v>
      </c>
      <c r="AO398" s="16">
        <v>-0.43</v>
      </c>
      <c r="AP398" s="18">
        <v>4.54</v>
      </c>
      <c r="AQ398" s="16">
        <v>3.2000000000000001E-2</v>
      </c>
      <c r="AR398" s="18">
        <v>2.35</v>
      </c>
      <c r="AS398" s="16">
        <v>7.1999999999999995E-2</v>
      </c>
    </row>
    <row r="399" spans="2:45" x14ac:dyDescent="0.2">
      <c r="B399" s="29"/>
      <c r="C399" s="29"/>
      <c r="D399" s="29"/>
      <c r="E399" s="14" t="s">
        <v>297</v>
      </c>
      <c r="F399" s="15">
        <v>76169</v>
      </c>
      <c r="G399" s="16">
        <v>1.4E-2</v>
      </c>
      <c r="H399" s="17">
        <v>16249</v>
      </c>
      <c r="I399" s="16">
        <v>0.121</v>
      </c>
      <c r="J399" s="17">
        <v>31233</v>
      </c>
      <c r="K399" s="16">
        <v>0.11899999999999999</v>
      </c>
      <c r="L399" s="18">
        <v>4.6900000000000004</v>
      </c>
      <c r="M399" s="16">
        <v>-9.6000000000000002E-2</v>
      </c>
      <c r="N399" s="18">
        <v>2.44</v>
      </c>
      <c r="O399" s="16">
        <v>-9.4E-2</v>
      </c>
      <c r="P399" s="15">
        <v>238175</v>
      </c>
      <c r="Q399" s="16">
        <v>1.7000000000000001E-2</v>
      </c>
      <c r="R399" s="17">
        <v>50409</v>
      </c>
      <c r="S399" s="16">
        <v>7.5999999999999998E-2</v>
      </c>
      <c r="T399" s="17">
        <v>97232</v>
      </c>
      <c r="U399" s="16">
        <v>6.2E-2</v>
      </c>
      <c r="V399" s="18">
        <v>4.72</v>
      </c>
      <c r="W399" s="16">
        <v>-5.5E-2</v>
      </c>
      <c r="X399" s="18">
        <v>2.4500000000000002</v>
      </c>
      <c r="Y399" s="16">
        <v>-4.2000000000000003E-2</v>
      </c>
      <c r="Z399" s="15">
        <v>468216</v>
      </c>
      <c r="AA399" s="16">
        <v>2.5000000000000001E-2</v>
      </c>
      <c r="AB399" s="17">
        <v>98164</v>
      </c>
      <c r="AC399" s="16">
        <v>5.3999999999999999E-2</v>
      </c>
      <c r="AD399" s="17">
        <v>189332</v>
      </c>
      <c r="AE399" s="16">
        <v>3.6999999999999998E-2</v>
      </c>
      <c r="AF399" s="18">
        <v>4.7699999999999996</v>
      </c>
      <c r="AG399" s="16">
        <v>-2.8000000000000001E-2</v>
      </c>
      <c r="AH399" s="18">
        <v>2.4700000000000002</v>
      </c>
      <c r="AI399" s="16">
        <v>-1.2E-2</v>
      </c>
      <c r="AJ399" s="15">
        <v>988853</v>
      </c>
      <c r="AK399" s="16">
        <v>0.127</v>
      </c>
      <c r="AL399" s="17">
        <v>196661</v>
      </c>
      <c r="AM399" s="16">
        <v>8.8999999999999996E-2</v>
      </c>
      <c r="AN399" s="17">
        <v>377516</v>
      </c>
      <c r="AO399" s="16">
        <v>4.3999999999999997E-2</v>
      </c>
      <c r="AP399" s="18">
        <v>5.03</v>
      </c>
      <c r="AQ399" s="16">
        <v>3.5000000000000003E-2</v>
      </c>
      <c r="AR399" s="18">
        <v>2.62</v>
      </c>
      <c r="AS399" s="16">
        <v>0.08</v>
      </c>
    </row>
    <row r="400" spans="2:45" x14ac:dyDescent="0.2">
      <c r="B400" s="29"/>
      <c r="C400" s="29"/>
      <c r="D400" s="29"/>
      <c r="E400" s="14" t="s">
        <v>298</v>
      </c>
      <c r="F400" s="15">
        <v>116544</v>
      </c>
      <c r="G400" s="16">
        <v>0.16900000000000001</v>
      </c>
      <c r="H400" s="17">
        <v>24070</v>
      </c>
      <c r="I400" s="16">
        <v>0.153</v>
      </c>
      <c r="J400" s="17">
        <v>44718</v>
      </c>
      <c r="K400" s="16">
        <v>0.157</v>
      </c>
      <c r="L400" s="18">
        <v>4.84</v>
      </c>
      <c r="M400" s="16">
        <v>1.4E-2</v>
      </c>
      <c r="N400" s="18">
        <v>2.61</v>
      </c>
      <c r="O400" s="16">
        <v>0.01</v>
      </c>
      <c r="P400" s="15">
        <v>358706</v>
      </c>
      <c r="Q400" s="16">
        <v>0.13200000000000001</v>
      </c>
      <c r="R400" s="17">
        <v>72563</v>
      </c>
      <c r="S400" s="16">
        <v>0.14000000000000001</v>
      </c>
      <c r="T400" s="17">
        <v>135546</v>
      </c>
      <c r="U400" s="16">
        <v>0.156</v>
      </c>
      <c r="V400" s="18">
        <v>4.9400000000000004</v>
      </c>
      <c r="W400" s="16">
        <v>-7.0000000000000001E-3</v>
      </c>
      <c r="X400" s="18">
        <v>2.65</v>
      </c>
      <c r="Y400" s="16">
        <v>-2.1000000000000001E-2</v>
      </c>
      <c r="Z400" s="15">
        <v>689315</v>
      </c>
      <c r="AA400" s="16">
        <v>0.126</v>
      </c>
      <c r="AB400" s="17">
        <v>138766</v>
      </c>
      <c r="AC400" s="16">
        <v>0.13900000000000001</v>
      </c>
      <c r="AD400" s="17">
        <v>260625</v>
      </c>
      <c r="AE400" s="16">
        <v>0.151</v>
      </c>
      <c r="AF400" s="18">
        <v>4.97</v>
      </c>
      <c r="AG400" s="16">
        <v>-1.0999999999999999E-2</v>
      </c>
      <c r="AH400" s="18">
        <v>2.64</v>
      </c>
      <c r="AI400" s="16">
        <v>-2.1999999999999999E-2</v>
      </c>
      <c r="AJ400" s="15">
        <v>1391618</v>
      </c>
      <c r="AK400" s="16">
        <v>0.23699999999999999</v>
      </c>
      <c r="AL400" s="17">
        <v>282911</v>
      </c>
      <c r="AM400" s="16">
        <v>0.28599999999999998</v>
      </c>
      <c r="AN400" s="17">
        <v>525458</v>
      </c>
      <c r="AO400" s="16">
        <v>0.23400000000000001</v>
      </c>
      <c r="AP400" s="18">
        <v>4.92</v>
      </c>
      <c r="AQ400" s="16">
        <v>-3.9E-2</v>
      </c>
      <c r="AR400" s="18">
        <v>2.65</v>
      </c>
      <c r="AS400" s="16">
        <v>3.0000000000000001E-3</v>
      </c>
    </row>
    <row r="401" spans="2:45" x14ac:dyDescent="0.2">
      <c r="B401" s="29"/>
      <c r="C401" s="29"/>
      <c r="D401" s="29"/>
      <c r="E401" s="14" t="s">
        <v>299</v>
      </c>
      <c r="F401" s="15">
        <v>509000</v>
      </c>
      <c r="G401" s="16">
        <v>0.193</v>
      </c>
      <c r="H401" s="17">
        <v>121960</v>
      </c>
      <c r="I401" s="16">
        <v>0.42499999999999999</v>
      </c>
      <c r="J401" s="17">
        <v>209477</v>
      </c>
      <c r="K401" s="16">
        <v>0.18099999999999999</v>
      </c>
      <c r="L401" s="18">
        <v>4.17</v>
      </c>
      <c r="M401" s="16">
        <v>-0.16200000000000001</v>
      </c>
      <c r="N401" s="18">
        <v>2.4300000000000002</v>
      </c>
      <c r="O401" s="16">
        <v>0.01</v>
      </c>
      <c r="P401" s="15">
        <v>1592171</v>
      </c>
      <c r="Q401" s="16">
        <v>0.14499999999999999</v>
      </c>
      <c r="R401" s="17">
        <v>374063</v>
      </c>
      <c r="S401" s="16">
        <v>0.41099999999999998</v>
      </c>
      <c r="T401" s="17">
        <v>665894</v>
      </c>
      <c r="U401" s="16">
        <v>0.20899999999999999</v>
      </c>
      <c r="V401" s="18">
        <v>4.26</v>
      </c>
      <c r="W401" s="16">
        <v>-0.188</v>
      </c>
      <c r="X401" s="18">
        <v>2.39</v>
      </c>
      <c r="Y401" s="16">
        <v>-5.1999999999999998E-2</v>
      </c>
      <c r="Z401" s="15">
        <v>3139509</v>
      </c>
      <c r="AA401" s="16">
        <v>6.6000000000000003E-2</v>
      </c>
      <c r="AB401" s="17">
        <v>717504</v>
      </c>
      <c r="AC401" s="16">
        <v>0.28499999999999998</v>
      </c>
      <c r="AD401" s="17">
        <v>1297617</v>
      </c>
      <c r="AE401" s="16">
        <v>0.125</v>
      </c>
      <c r="AF401" s="18">
        <v>4.38</v>
      </c>
      <c r="AG401" s="16">
        <v>-0.17100000000000001</v>
      </c>
      <c r="AH401" s="18">
        <v>2.42</v>
      </c>
      <c r="AI401" s="16">
        <v>-5.2999999999999999E-2</v>
      </c>
      <c r="AJ401" s="15">
        <v>6080023</v>
      </c>
      <c r="AK401" s="16">
        <v>-1.2999999999999999E-2</v>
      </c>
      <c r="AL401" s="17">
        <v>1337777</v>
      </c>
      <c r="AM401" s="16">
        <v>6.7000000000000004E-2</v>
      </c>
      <c r="AN401" s="17">
        <v>2495244</v>
      </c>
      <c r="AO401" s="16">
        <v>1.7999999999999999E-2</v>
      </c>
      <c r="AP401" s="18">
        <v>4.54</v>
      </c>
      <c r="AQ401" s="16">
        <v>-7.4999999999999997E-2</v>
      </c>
      <c r="AR401" s="18">
        <v>2.44</v>
      </c>
      <c r="AS401" s="16">
        <v>-0.03</v>
      </c>
    </row>
    <row r="402" spans="2:45" x14ac:dyDescent="0.2">
      <c r="B402" s="29"/>
      <c r="C402" s="29"/>
      <c r="D402" s="29"/>
      <c r="E402" s="14" t="s">
        <v>300</v>
      </c>
      <c r="F402" s="15">
        <v>241124</v>
      </c>
      <c r="G402" s="16">
        <v>0.192</v>
      </c>
      <c r="H402" s="17">
        <v>59310</v>
      </c>
      <c r="I402" s="16">
        <v>0.26</v>
      </c>
      <c r="J402" s="17">
        <v>102604</v>
      </c>
      <c r="K402" s="16">
        <v>0.29499999999999998</v>
      </c>
      <c r="L402" s="18">
        <v>4.07</v>
      </c>
      <c r="M402" s="16">
        <v>-5.5E-2</v>
      </c>
      <c r="N402" s="18">
        <v>2.35</v>
      </c>
      <c r="O402" s="16">
        <v>-0.08</v>
      </c>
      <c r="P402" s="15">
        <v>704608</v>
      </c>
      <c r="Q402" s="16">
        <v>8.5000000000000006E-2</v>
      </c>
      <c r="R402" s="17">
        <v>169215</v>
      </c>
      <c r="S402" s="16">
        <v>0.16300000000000001</v>
      </c>
      <c r="T402" s="17">
        <v>286831</v>
      </c>
      <c r="U402" s="16">
        <v>0.161</v>
      </c>
      <c r="V402" s="18">
        <v>4.16</v>
      </c>
      <c r="W402" s="16">
        <v>-6.7000000000000004E-2</v>
      </c>
      <c r="X402" s="18">
        <v>2.46</v>
      </c>
      <c r="Y402" s="16">
        <v>-6.6000000000000003E-2</v>
      </c>
      <c r="Z402" s="15">
        <v>1405322</v>
      </c>
      <c r="AA402" s="16">
        <v>4.3999999999999997E-2</v>
      </c>
      <c r="AB402" s="17">
        <v>330750</v>
      </c>
      <c r="AC402" s="16">
        <v>8.3000000000000004E-2</v>
      </c>
      <c r="AD402" s="17">
        <v>558507</v>
      </c>
      <c r="AE402" s="16">
        <v>7.6999999999999999E-2</v>
      </c>
      <c r="AF402" s="18">
        <v>4.25</v>
      </c>
      <c r="AG402" s="16">
        <v>-3.5999999999999997E-2</v>
      </c>
      <c r="AH402" s="18">
        <v>2.52</v>
      </c>
      <c r="AI402" s="16">
        <v>-0.03</v>
      </c>
      <c r="AJ402" s="15">
        <v>2940736</v>
      </c>
      <c r="AK402" s="16">
        <v>0.09</v>
      </c>
      <c r="AL402" s="17">
        <v>686048</v>
      </c>
      <c r="AM402" s="16">
        <v>0.111</v>
      </c>
      <c r="AN402" s="17">
        <v>1158034</v>
      </c>
      <c r="AO402" s="16">
        <v>9.1999999999999998E-2</v>
      </c>
      <c r="AP402" s="18">
        <v>4.29</v>
      </c>
      <c r="AQ402" s="16">
        <v>-1.9E-2</v>
      </c>
      <c r="AR402" s="18">
        <v>2.54</v>
      </c>
      <c r="AS402" s="16">
        <v>-1E-3</v>
      </c>
    </row>
    <row r="403" spans="2:45" x14ac:dyDescent="0.2">
      <c r="B403" s="29"/>
      <c r="C403" s="29"/>
      <c r="D403" s="29"/>
      <c r="E403" s="14" t="s">
        <v>301</v>
      </c>
      <c r="F403" s="15">
        <v>33806</v>
      </c>
      <c r="G403" s="16">
        <v>0.219</v>
      </c>
      <c r="H403" s="17">
        <v>6280</v>
      </c>
      <c r="I403" s="16">
        <v>0.188</v>
      </c>
      <c r="J403" s="17">
        <v>11729</v>
      </c>
      <c r="K403" s="16">
        <v>0.156</v>
      </c>
      <c r="L403" s="18">
        <v>5.38</v>
      </c>
      <c r="M403" s="16">
        <v>2.5999999999999999E-2</v>
      </c>
      <c r="N403" s="18">
        <v>2.88</v>
      </c>
      <c r="O403" s="16">
        <v>5.5E-2</v>
      </c>
      <c r="P403" s="15">
        <v>107708</v>
      </c>
      <c r="Q403" s="16">
        <v>0.26800000000000002</v>
      </c>
      <c r="R403" s="17">
        <v>20046</v>
      </c>
      <c r="S403" s="16">
        <v>0.23699999999999999</v>
      </c>
      <c r="T403" s="17">
        <v>37674</v>
      </c>
      <c r="U403" s="16">
        <v>0.19400000000000001</v>
      </c>
      <c r="V403" s="18">
        <v>5.37</v>
      </c>
      <c r="W403" s="16">
        <v>2.5000000000000001E-2</v>
      </c>
      <c r="X403" s="18">
        <v>2.86</v>
      </c>
      <c r="Y403" s="16">
        <v>6.2E-2</v>
      </c>
      <c r="Z403" s="15">
        <v>207365</v>
      </c>
      <c r="AA403" s="16">
        <v>0.219</v>
      </c>
      <c r="AB403" s="17">
        <v>38436</v>
      </c>
      <c r="AC403" s="16">
        <v>0.16800000000000001</v>
      </c>
      <c r="AD403" s="17">
        <v>72581</v>
      </c>
      <c r="AE403" s="16">
        <v>0.13</v>
      </c>
      <c r="AF403" s="18">
        <v>5.4</v>
      </c>
      <c r="AG403" s="16">
        <v>4.3999999999999997E-2</v>
      </c>
      <c r="AH403" s="18">
        <v>2.86</v>
      </c>
      <c r="AI403" s="16">
        <v>7.9000000000000001E-2</v>
      </c>
      <c r="AJ403" s="15">
        <v>428411</v>
      </c>
      <c r="AK403" s="16">
        <v>0.25800000000000001</v>
      </c>
      <c r="AL403" s="17">
        <v>79753</v>
      </c>
      <c r="AM403" s="16">
        <v>0.22</v>
      </c>
      <c r="AN403" s="17">
        <v>150104</v>
      </c>
      <c r="AO403" s="16">
        <v>0.152</v>
      </c>
      <c r="AP403" s="18">
        <v>5.37</v>
      </c>
      <c r="AQ403" s="16">
        <v>3.1E-2</v>
      </c>
      <c r="AR403" s="18">
        <v>2.85</v>
      </c>
      <c r="AS403" s="16">
        <v>9.1999999999999998E-2</v>
      </c>
    </row>
    <row r="404" spans="2:45" x14ac:dyDescent="0.2">
      <c r="B404" s="29"/>
      <c r="C404" s="29"/>
      <c r="D404" s="29"/>
      <c r="E404" s="14" t="s">
        <v>302</v>
      </c>
      <c r="F404" s="15">
        <v>214335</v>
      </c>
      <c r="G404" s="16">
        <v>-5.8000000000000003E-2</v>
      </c>
      <c r="H404" s="17">
        <v>49524</v>
      </c>
      <c r="I404" s="16">
        <v>-0.108</v>
      </c>
      <c r="J404" s="17">
        <v>97193</v>
      </c>
      <c r="K404" s="16">
        <v>-0.107</v>
      </c>
      <c r="L404" s="18">
        <v>4.33</v>
      </c>
      <c r="M404" s="16">
        <v>5.5E-2</v>
      </c>
      <c r="N404" s="18">
        <v>2.21</v>
      </c>
      <c r="O404" s="16">
        <v>5.5E-2</v>
      </c>
      <c r="P404" s="15">
        <v>676062</v>
      </c>
      <c r="Q404" s="16">
        <v>1.9E-2</v>
      </c>
      <c r="R404" s="17">
        <v>151655</v>
      </c>
      <c r="S404" s="16">
        <v>3.0000000000000001E-3</v>
      </c>
      <c r="T404" s="17">
        <v>296147</v>
      </c>
      <c r="U404" s="16">
        <v>-1E-3</v>
      </c>
      <c r="V404" s="18">
        <v>4.46</v>
      </c>
      <c r="W404" s="16">
        <v>1.4999999999999999E-2</v>
      </c>
      <c r="X404" s="18">
        <v>2.2799999999999998</v>
      </c>
      <c r="Y404" s="16">
        <v>0.02</v>
      </c>
      <c r="Z404" s="15">
        <v>1346258</v>
      </c>
      <c r="AA404" s="16">
        <v>7.1999999999999995E-2</v>
      </c>
      <c r="AB404" s="17">
        <v>301713</v>
      </c>
      <c r="AC404" s="16">
        <v>7.6999999999999999E-2</v>
      </c>
      <c r="AD404" s="17">
        <v>590501</v>
      </c>
      <c r="AE404" s="16">
        <v>7.0000000000000007E-2</v>
      </c>
      <c r="AF404" s="18">
        <v>4.46</v>
      </c>
      <c r="AG404" s="16">
        <v>-4.0000000000000001E-3</v>
      </c>
      <c r="AH404" s="18">
        <v>2.2799999999999998</v>
      </c>
      <c r="AI404" s="16">
        <v>2E-3</v>
      </c>
      <c r="AJ404" s="15">
        <v>2763484</v>
      </c>
      <c r="AK404" s="16">
        <v>0.14699999999999999</v>
      </c>
      <c r="AL404" s="17">
        <v>621140</v>
      </c>
      <c r="AM404" s="16">
        <v>0.157</v>
      </c>
      <c r="AN404" s="17">
        <v>1211787</v>
      </c>
      <c r="AO404" s="16">
        <v>0.127</v>
      </c>
      <c r="AP404" s="18">
        <v>4.45</v>
      </c>
      <c r="AQ404" s="16">
        <v>-8.0000000000000002E-3</v>
      </c>
      <c r="AR404" s="18">
        <v>2.2799999999999998</v>
      </c>
      <c r="AS404" s="16">
        <v>1.7999999999999999E-2</v>
      </c>
    </row>
    <row r="405" spans="2:45" x14ac:dyDescent="0.2">
      <c r="B405" s="29"/>
      <c r="C405" s="29"/>
      <c r="D405" s="29"/>
      <c r="E405" s="14" t="s">
        <v>303</v>
      </c>
      <c r="F405" s="15">
        <v>58937</v>
      </c>
      <c r="G405" s="16">
        <v>6.3E-2</v>
      </c>
      <c r="H405" s="17">
        <v>12330</v>
      </c>
      <c r="I405" s="16">
        <v>4.1000000000000002E-2</v>
      </c>
      <c r="J405" s="17">
        <v>22678</v>
      </c>
      <c r="K405" s="16">
        <v>1.7999999999999999E-2</v>
      </c>
      <c r="L405" s="18">
        <v>4.78</v>
      </c>
      <c r="M405" s="16">
        <v>2.1999999999999999E-2</v>
      </c>
      <c r="N405" s="18">
        <v>2.6</v>
      </c>
      <c r="O405" s="16">
        <v>4.4999999999999998E-2</v>
      </c>
      <c r="P405" s="15">
        <v>184882</v>
      </c>
      <c r="Q405" s="16">
        <v>5.7000000000000002E-2</v>
      </c>
      <c r="R405" s="17">
        <v>37782</v>
      </c>
      <c r="S405" s="16">
        <v>2.8000000000000001E-2</v>
      </c>
      <c r="T405" s="17">
        <v>69754</v>
      </c>
      <c r="U405" s="16">
        <v>-8.0000000000000002E-3</v>
      </c>
      <c r="V405" s="18">
        <v>4.8899999999999997</v>
      </c>
      <c r="W405" s="16">
        <v>2.8000000000000001E-2</v>
      </c>
      <c r="X405" s="18">
        <v>2.65</v>
      </c>
      <c r="Y405" s="16">
        <v>6.5000000000000002E-2</v>
      </c>
      <c r="Z405" s="15">
        <v>368421</v>
      </c>
      <c r="AA405" s="16">
        <v>4.2999999999999997E-2</v>
      </c>
      <c r="AB405" s="17">
        <v>73383</v>
      </c>
      <c r="AC405" s="16">
        <v>0.01</v>
      </c>
      <c r="AD405" s="17">
        <v>136220</v>
      </c>
      <c r="AE405" s="16">
        <v>-1.6E-2</v>
      </c>
      <c r="AF405" s="18">
        <v>5.0199999999999996</v>
      </c>
      <c r="AG405" s="16">
        <v>3.3000000000000002E-2</v>
      </c>
      <c r="AH405" s="18">
        <v>2.7</v>
      </c>
      <c r="AI405" s="16">
        <v>0.06</v>
      </c>
      <c r="AJ405" s="15">
        <v>754427</v>
      </c>
      <c r="AK405" s="16">
        <v>8.8999999999999996E-2</v>
      </c>
      <c r="AL405" s="17">
        <v>153467</v>
      </c>
      <c r="AM405" s="16">
        <v>6.6000000000000003E-2</v>
      </c>
      <c r="AN405" s="17">
        <v>284743</v>
      </c>
      <c r="AO405" s="16">
        <v>1.4999999999999999E-2</v>
      </c>
      <c r="AP405" s="18">
        <v>4.92</v>
      </c>
      <c r="AQ405" s="16">
        <v>2.1999999999999999E-2</v>
      </c>
      <c r="AR405" s="18">
        <v>2.65</v>
      </c>
      <c r="AS405" s="16">
        <v>7.3999999999999996E-2</v>
      </c>
    </row>
    <row r="406" spans="2:45" x14ac:dyDescent="0.2">
      <c r="B406" s="29"/>
      <c r="C406" s="29"/>
      <c r="D406" s="29"/>
      <c r="E406" s="14" t="s">
        <v>304</v>
      </c>
      <c r="F406" s="15">
        <v>276504</v>
      </c>
      <c r="G406" s="16">
        <v>0.14599999999999999</v>
      </c>
      <c r="H406" s="17">
        <v>65744</v>
      </c>
      <c r="I406" s="16">
        <v>0.23300000000000001</v>
      </c>
      <c r="J406" s="17">
        <v>122590</v>
      </c>
      <c r="K406" s="16">
        <v>0.126</v>
      </c>
      <c r="L406" s="18">
        <v>4.21</v>
      </c>
      <c r="M406" s="16">
        <v>-7.0000000000000007E-2</v>
      </c>
      <c r="N406" s="18">
        <v>2.2599999999999998</v>
      </c>
      <c r="O406" s="16">
        <v>1.7999999999999999E-2</v>
      </c>
      <c r="P406" s="15">
        <v>839042</v>
      </c>
      <c r="Q406" s="16">
        <v>5.3999999999999999E-2</v>
      </c>
      <c r="R406" s="17">
        <v>193935</v>
      </c>
      <c r="S406" s="16">
        <v>0.128</v>
      </c>
      <c r="T406" s="17">
        <v>373528</v>
      </c>
      <c r="U406" s="16">
        <v>7.2999999999999995E-2</v>
      </c>
      <c r="V406" s="18">
        <v>4.33</v>
      </c>
      <c r="W406" s="16">
        <v>-6.5000000000000002E-2</v>
      </c>
      <c r="X406" s="18">
        <v>2.25</v>
      </c>
      <c r="Y406" s="16">
        <v>-1.7999999999999999E-2</v>
      </c>
      <c r="Z406" s="15">
        <v>1645030</v>
      </c>
      <c r="AA406" s="16">
        <v>5.2999999999999999E-2</v>
      </c>
      <c r="AB406" s="17">
        <v>373693</v>
      </c>
      <c r="AC406" s="16">
        <v>0.14299999999999999</v>
      </c>
      <c r="AD406" s="17">
        <v>731765</v>
      </c>
      <c r="AE406" s="16">
        <v>0.10299999999999999</v>
      </c>
      <c r="AF406" s="18">
        <v>4.4000000000000004</v>
      </c>
      <c r="AG406" s="16">
        <v>-7.9000000000000001E-2</v>
      </c>
      <c r="AH406" s="18">
        <v>2.25</v>
      </c>
      <c r="AI406" s="16">
        <v>-4.5999999999999999E-2</v>
      </c>
      <c r="AJ406" s="15">
        <v>3208953</v>
      </c>
      <c r="AK406" s="16">
        <v>1.7000000000000001E-2</v>
      </c>
      <c r="AL406" s="17">
        <v>719816</v>
      </c>
      <c r="AM406" s="16">
        <v>7.2999999999999995E-2</v>
      </c>
      <c r="AN406" s="17">
        <v>1427418</v>
      </c>
      <c r="AO406" s="16">
        <v>6.2E-2</v>
      </c>
      <c r="AP406" s="18">
        <v>4.46</v>
      </c>
      <c r="AQ406" s="16">
        <v>-5.1999999999999998E-2</v>
      </c>
      <c r="AR406" s="18">
        <v>2.25</v>
      </c>
      <c r="AS406" s="16">
        <v>-4.2999999999999997E-2</v>
      </c>
    </row>
    <row r="407" spans="2:45" x14ac:dyDescent="0.2">
      <c r="B407" s="29"/>
      <c r="C407" s="29"/>
      <c r="D407" s="29"/>
      <c r="E407" s="14" t="s">
        <v>305</v>
      </c>
      <c r="F407" s="15">
        <v>147429</v>
      </c>
      <c r="G407" s="16">
        <v>-6.2E-2</v>
      </c>
      <c r="H407" s="17">
        <v>24280</v>
      </c>
      <c r="I407" s="16">
        <v>-8.3000000000000004E-2</v>
      </c>
      <c r="J407" s="17">
        <v>45359</v>
      </c>
      <c r="K407" s="16">
        <v>-0.09</v>
      </c>
      <c r="L407" s="18">
        <v>6.07</v>
      </c>
      <c r="M407" s="16">
        <v>2.1999999999999999E-2</v>
      </c>
      <c r="N407" s="18">
        <v>3.25</v>
      </c>
      <c r="O407" s="16">
        <v>3.1E-2</v>
      </c>
      <c r="P407" s="15">
        <v>437495</v>
      </c>
      <c r="Q407" s="16">
        <v>1.9E-2</v>
      </c>
      <c r="R407" s="17">
        <v>74386</v>
      </c>
      <c r="S407" s="16">
        <v>-2.1000000000000001E-2</v>
      </c>
      <c r="T407" s="17">
        <v>140190</v>
      </c>
      <c r="U407" s="16">
        <v>-7.5999999999999998E-2</v>
      </c>
      <c r="V407" s="18">
        <v>5.88</v>
      </c>
      <c r="W407" s="16">
        <v>4.1000000000000002E-2</v>
      </c>
      <c r="X407" s="18">
        <v>3.12</v>
      </c>
      <c r="Y407" s="16">
        <v>0.10299999999999999</v>
      </c>
      <c r="Z407" s="15">
        <v>811736</v>
      </c>
      <c r="AA407" s="16">
        <v>-4.0000000000000001E-3</v>
      </c>
      <c r="AB407" s="17">
        <v>145541</v>
      </c>
      <c r="AC407" s="16">
        <v>-0.03</v>
      </c>
      <c r="AD407" s="17">
        <v>275674</v>
      </c>
      <c r="AE407" s="16">
        <v>-7.1999999999999995E-2</v>
      </c>
      <c r="AF407" s="18">
        <v>5.58</v>
      </c>
      <c r="AG407" s="16">
        <v>2.7E-2</v>
      </c>
      <c r="AH407" s="18">
        <v>2.94</v>
      </c>
      <c r="AI407" s="16">
        <v>7.3999999999999996E-2</v>
      </c>
      <c r="AJ407" s="15">
        <v>1737448</v>
      </c>
      <c r="AK407" s="16">
        <v>8.2000000000000003E-2</v>
      </c>
      <c r="AL407" s="17">
        <v>323454</v>
      </c>
      <c r="AM407" s="16">
        <v>8.7999999999999995E-2</v>
      </c>
      <c r="AN407" s="17">
        <v>606919</v>
      </c>
      <c r="AO407" s="16">
        <v>1E-3</v>
      </c>
      <c r="AP407" s="18">
        <v>5.37</v>
      </c>
      <c r="AQ407" s="16">
        <v>-5.0000000000000001E-3</v>
      </c>
      <c r="AR407" s="18">
        <v>2.86</v>
      </c>
      <c r="AS407" s="16">
        <v>8.1000000000000003E-2</v>
      </c>
    </row>
    <row r="408" spans="2:45" x14ac:dyDescent="0.2">
      <c r="B408" s="29"/>
      <c r="C408" s="29"/>
      <c r="D408" s="29"/>
      <c r="E408" s="14" t="s">
        <v>306</v>
      </c>
      <c r="F408" s="15">
        <v>156179</v>
      </c>
      <c r="G408" s="16">
        <v>0.214</v>
      </c>
      <c r="H408" s="17">
        <v>28862</v>
      </c>
      <c r="I408" s="16">
        <v>0.48499999999999999</v>
      </c>
      <c r="J408" s="17">
        <v>58058</v>
      </c>
      <c r="K408" s="16">
        <v>0.45</v>
      </c>
      <c r="L408" s="18">
        <v>5.41</v>
      </c>
      <c r="M408" s="16">
        <v>-0.183</v>
      </c>
      <c r="N408" s="18">
        <v>2.69</v>
      </c>
      <c r="O408" s="16">
        <v>-0.16300000000000001</v>
      </c>
      <c r="P408" s="15">
        <v>489048</v>
      </c>
      <c r="Q408" s="16">
        <v>0.108</v>
      </c>
      <c r="R408" s="17">
        <v>89090</v>
      </c>
      <c r="S408" s="16">
        <v>0.191</v>
      </c>
      <c r="T408" s="17">
        <v>180695</v>
      </c>
      <c r="U408" s="16">
        <v>0.17399999999999999</v>
      </c>
      <c r="V408" s="18">
        <v>5.49</v>
      </c>
      <c r="W408" s="16">
        <v>-6.9000000000000006E-2</v>
      </c>
      <c r="X408" s="18">
        <v>2.71</v>
      </c>
      <c r="Y408" s="16">
        <v>-5.5E-2</v>
      </c>
      <c r="Z408" s="15">
        <v>982565</v>
      </c>
      <c r="AA408" s="16">
        <v>0.114</v>
      </c>
      <c r="AB408" s="17">
        <v>172134</v>
      </c>
      <c r="AC408" s="16">
        <v>0.17</v>
      </c>
      <c r="AD408" s="17">
        <v>351988</v>
      </c>
      <c r="AE408" s="16">
        <v>0.153</v>
      </c>
      <c r="AF408" s="18">
        <v>5.71</v>
      </c>
      <c r="AG408" s="16">
        <v>-4.7E-2</v>
      </c>
      <c r="AH408" s="18">
        <v>2.79</v>
      </c>
      <c r="AI408" s="16">
        <v>-3.3000000000000002E-2</v>
      </c>
      <c r="AJ408" s="15">
        <v>1997143</v>
      </c>
      <c r="AK408" s="16">
        <v>8.8999999999999996E-2</v>
      </c>
      <c r="AL408" s="17">
        <v>352320</v>
      </c>
      <c r="AM408" s="16">
        <v>0.13100000000000001</v>
      </c>
      <c r="AN408" s="17">
        <v>720159</v>
      </c>
      <c r="AO408" s="16">
        <v>0.121</v>
      </c>
      <c r="AP408" s="18">
        <v>5.67</v>
      </c>
      <c r="AQ408" s="16">
        <v>-3.6999999999999998E-2</v>
      </c>
      <c r="AR408" s="18">
        <v>2.77</v>
      </c>
      <c r="AS408" s="16">
        <v>-2.8000000000000001E-2</v>
      </c>
    </row>
    <row r="409" spans="2:45" x14ac:dyDescent="0.2">
      <c r="B409" s="29"/>
      <c r="C409" s="29"/>
      <c r="D409" s="29"/>
      <c r="E409" s="14" t="s">
        <v>307</v>
      </c>
      <c r="F409" s="15">
        <v>108431</v>
      </c>
      <c r="G409" s="16">
        <v>-5.0000000000000001E-3</v>
      </c>
      <c r="H409" s="17">
        <v>24004</v>
      </c>
      <c r="I409" s="16">
        <v>-2.5000000000000001E-2</v>
      </c>
      <c r="J409" s="17">
        <v>47029</v>
      </c>
      <c r="K409" s="16">
        <v>-5.0999999999999997E-2</v>
      </c>
      <c r="L409" s="18">
        <v>4.5199999999999996</v>
      </c>
      <c r="M409" s="16">
        <v>2.1000000000000001E-2</v>
      </c>
      <c r="N409" s="18">
        <v>2.31</v>
      </c>
      <c r="O409" s="16">
        <v>4.9000000000000002E-2</v>
      </c>
      <c r="P409" s="15">
        <v>338824</v>
      </c>
      <c r="Q409" s="16">
        <v>8.5000000000000006E-2</v>
      </c>
      <c r="R409" s="17">
        <v>78285</v>
      </c>
      <c r="S409" s="16">
        <v>0.112</v>
      </c>
      <c r="T409" s="17">
        <v>153619</v>
      </c>
      <c r="U409" s="16">
        <v>8.2000000000000003E-2</v>
      </c>
      <c r="V409" s="18">
        <v>4.33</v>
      </c>
      <c r="W409" s="16">
        <v>-2.4E-2</v>
      </c>
      <c r="X409" s="18">
        <v>2.21</v>
      </c>
      <c r="Y409" s="16">
        <v>2E-3</v>
      </c>
      <c r="Z409" s="15">
        <v>686353</v>
      </c>
      <c r="AA409" s="16">
        <v>2.3E-2</v>
      </c>
      <c r="AB409" s="17">
        <v>159700</v>
      </c>
      <c r="AC409" s="16">
        <v>4.2000000000000003E-2</v>
      </c>
      <c r="AD409" s="17">
        <v>314116</v>
      </c>
      <c r="AE409" s="16">
        <v>1.7999999999999999E-2</v>
      </c>
      <c r="AF409" s="18">
        <v>4.3</v>
      </c>
      <c r="AG409" s="16">
        <v>-1.7999999999999999E-2</v>
      </c>
      <c r="AH409" s="18">
        <v>2.19</v>
      </c>
      <c r="AI409" s="16">
        <v>5.0000000000000001E-3</v>
      </c>
      <c r="AJ409" s="15">
        <v>1391223</v>
      </c>
      <c r="AK409" s="16">
        <v>-4.1000000000000002E-2</v>
      </c>
      <c r="AL409" s="17">
        <v>318585</v>
      </c>
      <c r="AM409" s="16">
        <v>-0.04</v>
      </c>
      <c r="AN409" s="17">
        <v>632296</v>
      </c>
      <c r="AO409" s="16">
        <v>-5.7000000000000002E-2</v>
      </c>
      <c r="AP409" s="18">
        <v>4.37</v>
      </c>
      <c r="AQ409" s="16">
        <v>-1E-3</v>
      </c>
      <c r="AR409" s="18">
        <v>2.2000000000000002</v>
      </c>
      <c r="AS409" s="16">
        <v>1.7000000000000001E-2</v>
      </c>
    </row>
    <row r="410" spans="2:45" x14ac:dyDescent="0.2">
      <c r="B410" s="29"/>
      <c r="C410" s="29"/>
      <c r="D410" s="29"/>
      <c r="E410" s="14" t="s">
        <v>308</v>
      </c>
      <c r="F410" s="15">
        <v>141264</v>
      </c>
      <c r="G410" s="16">
        <v>0.115</v>
      </c>
      <c r="H410" s="17">
        <v>29906</v>
      </c>
      <c r="I410" s="16">
        <v>0.315</v>
      </c>
      <c r="J410" s="17">
        <v>60256</v>
      </c>
      <c r="K410" s="16">
        <v>0.26100000000000001</v>
      </c>
      <c r="L410" s="18">
        <v>4.72</v>
      </c>
      <c r="M410" s="16">
        <v>-0.152</v>
      </c>
      <c r="N410" s="18">
        <v>2.34</v>
      </c>
      <c r="O410" s="16">
        <v>-0.115</v>
      </c>
      <c r="P410" s="15">
        <v>427757</v>
      </c>
      <c r="Q410" s="16">
        <v>4.9000000000000002E-2</v>
      </c>
      <c r="R410" s="17">
        <v>86685</v>
      </c>
      <c r="S410" s="16">
        <v>0.16900000000000001</v>
      </c>
      <c r="T410" s="17">
        <v>177944</v>
      </c>
      <c r="U410" s="16">
        <v>0.127</v>
      </c>
      <c r="V410" s="18">
        <v>4.93</v>
      </c>
      <c r="W410" s="16">
        <v>-0.10299999999999999</v>
      </c>
      <c r="X410" s="18">
        <v>2.4</v>
      </c>
      <c r="Y410" s="16">
        <v>-6.9000000000000006E-2</v>
      </c>
      <c r="Z410" s="15">
        <v>811798</v>
      </c>
      <c r="AA410" s="16">
        <v>3.5000000000000003E-2</v>
      </c>
      <c r="AB410" s="17">
        <v>158753</v>
      </c>
      <c r="AC410" s="16">
        <v>0.12</v>
      </c>
      <c r="AD410" s="17">
        <v>331505</v>
      </c>
      <c r="AE410" s="16">
        <v>9.0999999999999998E-2</v>
      </c>
      <c r="AF410" s="18">
        <v>5.1100000000000003</v>
      </c>
      <c r="AG410" s="16">
        <v>-7.5999999999999998E-2</v>
      </c>
      <c r="AH410" s="18">
        <v>2.4500000000000002</v>
      </c>
      <c r="AI410" s="16">
        <v>-5.1999999999999998E-2</v>
      </c>
      <c r="AJ410" s="15">
        <v>1695511</v>
      </c>
      <c r="AK410" s="16">
        <v>2.1999999999999999E-2</v>
      </c>
      <c r="AL410" s="17">
        <v>321603</v>
      </c>
      <c r="AM410" s="16">
        <v>7.3999999999999996E-2</v>
      </c>
      <c r="AN410" s="17">
        <v>677336</v>
      </c>
      <c r="AO410" s="16">
        <v>5.8000000000000003E-2</v>
      </c>
      <c r="AP410" s="18">
        <v>5.27</v>
      </c>
      <c r="AQ410" s="16">
        <v>-4.8000000000000001E-2</v>
      </c>
      <c r="AR410" s="18">
        <v>2.5</v>
      </c>
      <c r="AS410" s="16">
        <v>-3.4000000000000002E-2</v>
      </c>
    </row>
    <row r="411" spans="2:45" x14ac:dyDescent="0.2">
      <c r="B411" s="29"/>
      <c r="C411" s="29"/>
      <c r="D411" s="29"/>
      <c r="E411" s="14" t="s">
        <v>309</v>
      </c>
      <c r="F411" s="15">
        <v>110569</v>
      </c>
      <c r="G411" s="16">
        <v>5.3999999999999999E-2</v>
      </c>
      <c r="H411" s="17">
        <v>23460</v>
      </c>
      <c r="I411" s="16">
        <v>0.13</v>
      </c>
      <c r="J411" s="17">
        <v>46049</v>
      </c>
      <c r="K411" s="16">
        <v>3.7999999999999999E-2</v>
      </c>
      <c r="L411" s="18">
        <v>4.71</v>
      </c>
      <c r="M411" s="16">
        <v>-6.7000000000000004E-2</v>
      </c>
      <c r="N411" s="18">
        <v>2.4</v>
      </c>
      <c r="O411" s="16">
        <v>1.4999999999999999E-2</v>
      </c>
      <c r="P411" s="15">
        <v>338645</v>
      </c>
      <c r="Q411" s="16">
        <v>-7.0000000000000001E-3</v>
      </c>
      <c r="R411" s="17">
        <v>68938</v>
      </c>
      <c r="S411" s="16">
        <v>2.7E-2</v>
      </c>
      <c r="T411" s="17">
        <v>139667</v>
      </c>
      <c r="U411" s="16">
        <v>-3.3000000000000002E-2</v>
      </c>
      <c r="V411" s="18">
        <v>4.91</v>
      </c>
      <c r="W411" s="16">
        <v>-3.2000000000000001E-2</v>
      </c>
      <c r="X411" s="18">
        <v>2.42</v>
      </c>
      <c r="Y411" s="16">
        <v>2.7E-2</v>
      </c>
      <c r="Z411" s="15">
        <v>640044</v>
      </c>
      <c r="AA411" s="16">
        <v>-1.4999999999999999E-2</v>
      </c>
      <c r="AB411" s="17">
        <v>125117</v>
      </c>
      <c r="AC411" s="16">
        <v>-1.0999999999999999E-2</v>
      </c>
      <c r="AD411" s="17">
        <v>260967</v>
      </c>
      <c r="AE411" s="16">
        <v>-4.7E-2</v>
      </c>
      <c r="AF411" s="18">
        <v>5.12</v>
      </c>
      <c r="AG411" s="16">
        <v>-4.0000000000000001E-3</v>
      </c>
      <c r="AH411" s="18">
        <v>2.4500000000000002</v>
      </c>
      <c r="AI411" s="16">
        <v>3.3000000000000002E-2</v>
      </c>
      <c r="AJ411" s="15">
        <v>1261427</v>
      </c>
      <c r="AK411" s="16">
        <v>-4.7E-2</v>
      </c>
      <c r="AL411" s="17">
        <v>240060</v>
      </c>
      <c r="AM411" s="16">
        <v>-4.8000000000000001E-2</v>
      </c>
      <c r="AN411" s="17">
        <v>514232</v>
      </c>
      <c r="AO411" s="16">
        <v>-5.8999999999999997E-2</v>
      </c>
      <c r="AP411" s="18">
        <v>5.25</v>
      </c>
      <c r="AQ411" s="16">
        <v>1E-3</v>
      </c>
      <c r="AR411" s="18">
        <v>2.4500000000000002</v>
      </c>
      <c r="AS411" s="16">
        <v>1.2999999999999999E-2</v>
      </c>
    </row>
    <row r="412" spans="2:45" x14ac:dyDescent="0.2">
      <c r="B412" s="29"/>
      <c r="C412" s="29"/>
      <c r="D412" s="29"/>
      <c r="E412" s="14" t="s">
        <v>310</v>
      </c>
      <c r="F412" s="15">
        <v>64446</v>
      </c>
      <c r="G412" s="16">
        <v>0.23300000000000001</v>
      </c>
      <c r="H412" s="17">
        <v>12362</v>
      </c>
      <c r="I412" s="16">
        <v>0.41</v>
      </c>
      <c r="J412" s="17">
        <v>23789</v>
      </c>
      <c r="K412" s="16">
        <v>0.30499999999999999</v>
      </c>
      <c r="L412" s="18">
        <v>5.21</v>
      </c>
      <c r="M412" s="16">
        <v>-0.126</v>
      </c>
      <c r="N412" s="18">
        <v>2.71</v>
      </c>
      <c r="O412" s="16">
        <v>-5.6000000000000001E-2</v>
      </c>
      <c r="P412" s="15">
        <v>199102</v>
      </c>
      <c r="Q412" s="16">
        <v>0.14899999999999999</v>
      </c>
      <c r="R412" s="17">
        <v>36713</v>
      </c>
      <c r="S412" s="16">
        <v>0.26600000000000001</v>
      </c>
      <c r="T412" s="17">
        <v>72733</v>
      </c>
      <c r="U412" s="16">
        <v>0.187</v>
      </c>
      <c r="V412" s="18">
        <v>5.42</v>
      </c>
      <c r="W412" s="16">
        <v>-9.2999999999999999E-2</v>
      </c>
      <c r="X412" s="18">
        <v>2.74</v>
      </c>
      <c r="Y412" s="16">
        <v>-3.2000000000000001E-2</v>
      </c>
      <c r="Z412" s="15">
        <v>383476</v>
      </c>
      <c r="AA412" s="16">
        <v>0.111</v>
      </c>
      <c r="AB412" s="17">
        <v>68077</v>
      </c>
      <c r="AC412" s="16">
        <v>0.17899999999999999</v>
      </c>
      <c r="AD412" s="17">
        <v>137692</v>
      </c>
      <c r="AE412" s="16">
        <v>0.11600000000000001</v>
      </c>
      <c r="AF412" s="18">
        <v>5.63</v>
      </c>
      <c r="AG412" s="16">
        <v>-5.8000000000000003E-2</v>
      </c>
      <c r="AH412" s="18">
        <v>2.79</v>
      </c>
      <c r="AI412" s="16">
        <v>-5.0000000000000001E-3</v>
      </c>
      <c r="AJ412" s="15">
        <v>738202</v>
      </c>
      <c r="AK412" s="16">
        <v>7.3999999999999996E-2</v>
      </c>
      <c r="AL412" s="17">
        <v>128163</v>
      </c>
      <c r="AM412" s="16">
        <v>0.122</v>
      </c>
      <c r="AN412" s="17">
        <v>263616</v>
      </c>
      <c r="AO412" s="16">
        <v>6.7000000000000004E-2</v>
      </c>
      <c r="AP412" s="18">
        <v>5.76</v>
      </c>
      <c r="AQ412" s="16">
        <v>-4.2000000000000003E-2</v>
      </c>
      <c r="AR412" s="18">
        <v>2.8</v>
      </c>
      <c r="AS412" s="16">
        <v>7.0000000000000001E-3</v>
      </c>
    </row>
    <row r="413" spans="2:45" x14ac:dyDescent="0.2">
      <c r="B413" s="29"/>
      <c r="C413" s="29"/>
      <c r="D413" s="29"/>
      <c r="E413" s="14" t="s">
        <v>311</v>
      </c>
      <c r="F413" s="15">
        <v>110794</v>
      </c>
      <c r="G413" s="16">
        <v>-0.17299999999999999</v>
      </c>
      <c r="H413" s="17">
        <v>19748</v>
      </c>
      <c r="I413" s="16">
        <v>-0.28499999999999998</v>
      </c>
      <c r="J413" s="17">
        <v>34243</v>
      </c>
      <c r="K413" s="16">
        <v>-0.317</v>
      </c>
      <c r="L413" s="18">
        <v>5.61</v>
      </c>
      <c r="M413" s="16">
        <v>0.157</v>
      </c>
      <c r="N413" s="18">
        <v>3.24</v>
      </c>
      <c r="O413" s="16">
        <v>0.21099999999999999</v>
      </c>
      <c r="P413" s="15">
        <v>452479</v>
      </c>
      <c r="Q413" s="16">
        <v>8.8999999999999996E-2</v>
      </c>
      <c r="R413" s="17">
        <v>84976</v>
      </c>
      <c r="S413" s="16">
        <v>0.03</v>
      </c>
      <c r="T413" s="17">
        <v>152656</v>
      </c>
      <c r="U413" s="16">
        <v>2.9000000000000001E-2</v>
      </c>
      <c r="V413" s="18">
        <v>5.32</v>
      </c>
      <c r="W413" s="16">
        <v>5.7000000000000002E-2</v>
      </c>
      <c r="X413" s="18">
        <v>2.96</v>
      </c>
      <c r="Y413" s="16">
        <v>5.8999999999999997E-2</v>
      </c>
      <c r="Z413" s="15">
        <v>899675</v>
      </c>
      <c r="AA413" s="16">
        <v>0.11</v>
      </c>
      <c r="AB413" s="17">
        <v>169715</v>
      </c>
      <c r="AC413" s="16">
        <v>6.5000000000000002E-2</v>
      </c>
      <c r="AD413" s="17">
        <v>304395</v>
      </c>
      <c r="AE413" s="16">
        <v>5.8000000000000003E-2</v>
      </c>
      <c r="AF413" s="18">
        <v>5.3</v>
      </c>
      <c r="AG413" s="16">
        <v>4.2000000000000003E-2</v>
      </c>
      <c r="AH413" s="18">
        <v>2.96</v>
      </c>
      <c r="AI413" s="16">
        <v>4.9000000000000002E-2</v>
      </c>
      <c r="AJ413" s="15">
        <v>1917764</v>
      </c>
      <c r="AK413" s="16">
        <v>0.15</v>
      </c>
      <c r="AL413" s="17">
        <v>365862</v>
      </c>
      <c r="AM413" s="16">
        <v>0.112</v>
      </c>
      <c r="AN413" s="17">
        <v>655692</v>
      </c>
      <c r="AO413" s="16">
        <v>9.9000000000000005E-2</v>
      </c>
      <c r="AP413" s="18">
        <v>5.24</v>
      </c>
      <c r="AQ413" s="16">
        <v>3.4000000000000002E-2</v>
      </c>
      <c r="AR413" s="18">
        <v>2.92</v>
      </c>
      <c r="AS413" s="16">
        <v>4.7E-2</v>
      </c>
    </row>
    <row r="414" spans="2:45" x14ac:dyDescent="0.2">
      <c r="B414" s="29"/>
      <c r="C414" s="29"/>
      <c r="D414" s="29"/>
      <c r="E414" s="14" t="s">
        <v>312</v>
      </c>
      <c r="F414" s="15">
        <v>37409</v>
      </c>
      <c r="G414" s="16">
        <v>0.40500000000000003</v>
      </c>
      <c r="H414" s="17">
        <v>7783</v>
      </c>
      <c r="I414" s="16">
        <v>0.40699999999999997</v>
      </c>
      <c r="J414" s="17">
        <v>13862</v>
      </c>
      <c r="K414" s="16">
        <v>0.61099999999999999</v>
      </c>
      <c r="L414" s="18">
        <v>4.8099999999999996</v>
      </c>
      <c r="M414" s="16">
        <v>-1E-3</v>
      </c>
      <c r="N414" s="18">
        <v>2.7</v>
      </c>
      <c r="O414" s="16">
        <v>-0.128</v>
      </c>
      <c r="P414" s="15">
        <v>114000</v>
      </c>
      <c r="Q414" s="16">
        <v>0.45400000000000001</v>
      </c>
      <c r="R414" s="17">
        <v>23703</v>
      </c>
      <c r="S414" s="16">
        <v>0.48499999999999999</v>
      </c>
      <c r="T414" s="17">
        <v>42185</v>
      </c>
      <c r="U414" s="16">
        <v>0.64</v>
      </c>
      <c r="V414" s="18">
        <v>4.8099999999999996</v>
      </c>
      <c r="W414" s="16">
        <v>-2.1000000000000001E-2</v>
      </c>
      <c r="X414" s="18">
        <v>2.7</v>
      </c>
      <c r="Y414" s="16">
        <v>-0.114</v>
      </c>
      <c r="Z414" s="15">
        <v>217251</v>
      </c>
      <c r="AA414" s="16">
        <v>0.41299999999999998</v>
      </c>
      <c r="AB414" s="17">
        <v>44990</v>
      </c>
      <c r="AC414" s="16">
        <v>0.46700000000000003</v>
      </c>
      <c r="AD414" s="17">
        <v>79783</v>
      </c>
      <c r="AE414" s="16">
        <v>0.58399999999999996</v>
      </c>
      <c r="AF414" s="18">
        <v>4.83</v>
      </c>
      <c r="AG414" s="16">
        <v>-3.6999999999999998E-2</v>
      </c>
      <c r="AH414" s="18">
        <v>2.72</v>
      </c>
      <c r="AI414" s="16">
        <v>-0.108</v>
      </c>
      <c r="AJ414" s="15">
        <v>437184</v>
      </c>
      <c r="AK414" s="16">
        <v>0.42799999999999999</v>
      </c>
      <c r="AL414" s="17">
        <v>91102</v>
      </c>
      <c r="AM414" s="16">
        <v>0.61</v>
      </c>
      <c r="AN414" s="17">
        <v>157403</v>
      </c>
      <c r="AO414" s="16">
        <v>0.53</v>
      </c>
      <c r="AP414" s="18">
        <v>4.8</v>
      </c>
      <c r="AQ414" s="16">
        <v>-0.113</v>
      </c>
      <c r="AR414" s="18">
        <v>2.78</v>
      </c>
      <c r="AS414" s="16">
        <v>-6.6000000000000003E-2</v>
      </c>
    </row>
    <row r="415" spans="2:45" x14ac:dyDescent="0.2">
      <c r="B415" s="29"/>
      <c r="C415" s="29"/>
      <c r="D415" s="29"/>
      <c r="E415" s="14" t="s">
        <v>313</v>
      </c>
      <c r="F415" s="15">
        <v>116371</v>
      </c>
      <c r="G415" s="16">
        <v>2.1999999999999999E-2</v>
      </c>
      <c r="H415" s="17">
        <v>21495</v>
      </c>
      <c r="I415" s="16">
        <v>-1.4E-2</v>
      </c>
      <c r="J415" s="17">
        <v>40416</v>
      </c>
      <c r="K415" s="16">
        <v>-0.03</v>
      </c>
      <c r="L415" s="18">
        <v>5.41</v>
      </c>
      <c r="M415" s="16">
        <v>3.5999999999999997E-2</v>
      </c>
      <c r="N415" s="18">
        <v>2.88</v>
      </c>
      <c r="O415" s="16">
        <v>5.3999999999999999E-2</v>
      </c>
      <c r="P415" s="15">
        <v>356690</v>
      </c>
      <c r="Q415" s="16">
        <v>2.5999999999999999E-2</v>
      </c>
      <c r="R415" s="17">
        <v>68415</v>
      </c>
      <c r="S415" s="16">
        <v>4.2000000000000003E-2</v>
      </c>
      <c r="T415" s="17">
        <v>128014</v>
      </c>
      <c r="U415" s="16">
        <v>2.7E-2</v>
      </c>
      <c r="V415" s="18">
        <v>5.21</v>
      </c>
      <c r="W415" s="16">
        <v>-1.4999999999999999E-2</v>
      </c>
      <c r="X415" s="18">
        <v>2.79</v>
      </c>
      <c r="Y415" s="16">
        <v>-1E-3</v>
      </c>
      <c r="Z415" s="15">
        <v>684735</v>
      </c>
      <c r="AA415" s="16">
        <v>-2.3E-2</v>
      </c>
      <c r="AB415" s="17">
        <v>132471</v>
      </c>
      <c r="AC415" s="16">
        <v>6.0000000000000001E-3</v>
      </c>
      <c r="AD415" s="17">
        <v>248098</v>
      </c>
      <c r="AE415" s="16">
        <v>-5.0000000000000001E-3</v>
      </c>
      <c r="AF415" s="18">
        <v>5.17</v>
      </c>
      <c r="AG415" s="16">
        <v>-2.8000000000000001E-2</v>
      </c>
      <c r="AH415" s="18">
        <v>2.76</v>
      </c>
      <c r="AI415" s="16">
        <v>-1.7999999999999999E-2</v>
      </c>
      <c r="AJ415" s="15">
        <v>1426946</v>
      </c>
      <c r="AK415" s="16">
        <v>-8.0000000000000002E-3</v>
      </c>
      <c r="AL415" s="17">
        <v>278069</v>
      </c>
      <c r="AM415" s="16">
        <v>4.3999999999999997E-2</v>
      </c>
      <c r="AN415" s="17">
        <v>522562</v>
      </c>
      <c r="AO415" s="16">
        <v>4.2000000000000003E-2</v>
      </c>
      <c r="AP415" s="18">
        <v>5.13</v>
      </c>
      <c r="AQ415" s="16">
        <v>-4.9000000000000002E-2</v>
      </c>
      <c r="AR415" s="18">
        <v>2.73</v>
      </c>
      <c r="AS415" s="16">
        <v>-4.8000000000000001E-2</v>
      </c>
    </row>
    <row r="416" spans="2:45" x14ac:dyDescent="0.2">
      <c r="B416" s="29"/>
      <c r="C416" s="29"/>
      <c r="D416" s="29"/>
      <c r="E416" s="14" t="s">
        <v>314</v>
      </c>
      <c r="F416" s="15">
        <v>292830</v>
      </c>
      <c r="G416" s="16">
        <v>0.14599999999999999</v>
      </c>
      <c r="H416" s="17">
        <v>49390</v>
      </c>
      <c r="I416" s="16">
        <v>2.3E-2</v>
      </c>
      <c r="J416" s="17">
        <v>88267</v>
      </c>
      <c r="K416" s="16">
        <v>0.04</v>
      </c>
      <c r="L416" s="18">
        <v>5.93</v>
      </c>
      <c r="M416" s="16">
        <v>0.12</v>
      </c>
      <c r="N416" s="18">
        <v>3.32</v>
      </c>
      <c r="O416" s="16">
        <v>0.10100000000000001</v>
      </c>
      <c r="P416" s="15">
        <v>960502</v>
      </c>
      <c r="Q416" s="16">
        <v>0.20799999999999999</v>
      </c>
      <c r="R416" s="17">
        <v>173420</v>
      </c>
      <c r="S416" s="16">
        <v>0.16400000000000001</v>
      </c>
      <c r="T416" s="17">
        <v>310079</v>
      </c>
      <c r="U416" s="16">
        <v>0.187</v>
      </c>
      <c r="V416" s="18">
        <v>5.54</v>
      </c>
      <c r="W416" s="16">
        <v>3.7999999999999999E-2</v>
      </c>
      <c r="X416" s="18">
        <v>3.1</v>
      </c>
      <c r="Y416" s="16">
        <v>1.7000000000000001E-2</v>
      </c>
      <c r="Z416" s="15">
        <v>1861420</v>
      </c>
      <c r="AA416" s="16">
        <v>0.17100000000000001</v>
      </c>
      <c r="AB416" s="17">
        <v>336023</v>
      </c>
      <c r="AC416" s="16">
        <v>0.13700000000000001</v>
      </c>
      <c r="AD416" s="17">
        <v>597648</v>
      </c>
      <c r="AE416" s="16">
        <v>0.14899999999999999</v>
      </c>
      <c r="AF416" s="18">
        <v>5.54</v>
      </c>
      <c r="AG416" s="16">
        <v>0.03</v>
      </c>
      <c r="AH416" s="18">
        <v>3.11</v>
      </c>
      <c r="AI416" s="16">
        <v>1.9E-2</v>
      </c>
      <c r="AJ416" s="15">
        <v>3803211</v>
      </c>
      <c r="AK416" s="16">
        <v>0.16200000000000001</v>
      </c>
      <c r="AL416" s="17">
        <v>677402</v>
      </c>
      <c r="AM416" s="16">
        <v>0.122</v>
      </c>
      <c r="AN416" s="17">
        <v>1200019</v>
      </c>
      <c r="AO416" s="16">
        <v>0.128</v>
      </c>
      <c r="AP416" s="18">
        <v>5.61</v>
      </c>
      <c r="AQ416" s="16">
        <v>3.5999999999999997E-2</v>
      </c>
      <c r="AR416" s="18">
        <v>3.17</v>
      </c>
      <c r="AS416" s="16">
        <v>0.03</v>
      </c>
    </row>
    <row r="417" spans="2:45" x14ac:dyDescent="0.2">
      <c r="B417" s="29"/>
      <c r="C417" s="29"/>
      <c r="D417" s="29"/>
      <c r="E417" s="14" t="s">
        <v>315</v>
      </c>
      <c r="F417" s="15">
        <v>154899</v>
      </c>
      <c r="G417" s="16">
        <v>0.16800000000000001</v>
      </c>
      <c r="H417" s="17">
        <v>29407</v>
      </c>
      <c r="I417" s="16">
        <v>0.13600000000000001</v>
      </c>
      <c r="J417" s="17">
        <v>57942</v>
      </c>
      <c r="K417" s="16">
        <v>0.11799999999999999</v>
      </c>
      <c r="L417" s="18">
        <v>5.27</v>
      </c>
      <c r="M417" s="16">
        <v>2.8000000000000001E-2</v>
      </c>
      <c r="N417" s="18">
        <v>2.67</v>
      </c>
      <c r="O417" s="16">
        <v>4.3999999999999997E-2</v>
      </c>
      <c r="P417" s="15">
        <v>471832</v>
      </c>
      <c r="Q417" s="16">
        <v>0.216</v>
      </c>
      <c r="R417" s="17">
        <v>93410</v>
      </c>
      <c r="S417" s="16">
        <v>0.22500000000000001</v>
      </c>
      <c r="T417" s="17">
        <v>184274</v>
      </c>
      <c r="U417" s="16">
        <v>0.20499999999999999</v>
      </c>
      <c r="V417" s="18">
        <v>5.05</v>
      </c>
      <c r="W417" s="16">
        <v>-8.0000000000000002E-3</v>
      </c>
      <c r="X417" s="18">
        <v>2.56</v>
      </c>
      <c r="Y417" s="16">
        <v>8.9999999999999993E-3</v>
      </c>
      <c r="Z417" s="15">
        <v>906740</v>
      </c>
      <c r="AA417" s="16">
        <v>0.182</v>
      </c>
      <c r="AB417" s="17">
        <v>180250</v>
      </c>
      <c r="AC417" s="16">
        <v>0.22600000000000001</v>
      </c>
      <c r="AD417" s="17">
        <v>355835</v>
      </c>
      <c r="AE417" s="16">
        <v>0.20100000000000001</v>
      </c>
      <c r="AF417" s="18">
        <v>5.03</v>
      </c>
      <c r="AG417" s="16">
        <v>-3.5999999999999997E-2</v>
      </c>
      <c r="AH417" s="18">
        <v>2.5499999999999998</v>
      </c>
      <c r="AI417" s="16">
        <v>-1.6E-2</v>
      </c>
      <c r="AJ417" s="15">
        <v>1855133</v>
      </c>
      <c r="AK417" s="16">
        <v>0.113</v>
      </c>
      <c r="AL417" s="17">
        <v>361772</v>
      </c>
      <c r="AM417" s="16">
        <v>0.17399999999999999</v>
      </c>
      <c r="AN417" s="17">
        <v>715452</v>
      </c>
      <c r="AO417" s="16">
        <v>0.14499999999999999</v>
      </c>
      <c r="AP417" s="18">
        <v>5.13</v>
      </c>
      <c r="AQ417" s="16">
        <v>-5.0999999999999997E-2</v>
      </c>
      <c r="AR417" s="18">
        <v>2.59</v>
      </c>
      <c r="AS417" s="16">
        <v>-2.7E-2</v>
      </c>
    </row>
    <row r="418" spans="2:45" x14ac:dyDescent="0.2">
      <c r="B418" s="29"/>
      <c r="C418" s="29"/>
      <c r="D418" s="29"/>
      <c r="E418" s="14" t="s">
        <v>316</v>
      </c>
      <c r="F418" s="15">
        <v>220512</v>
      </c>
      <c r="G418" s="16">
        <v>0.14899999999999999</v>
      </c>
      <c r="H418" s="17">
        <v>48372</v>
      </c>
      <c r="I418" s="16">
        <v>0.151</v>
      </c>
      <c r="J418" s="17">
        <v>95786</v>
      </c>
      <c r="K418" s="16">
        <v>0.14899999999999999</v>
      </c>
      <c r="L418" s="18">
        <v>4.5599999999999996</v>
      </c>
      <c r="M418" s="16">
        <v>-2E-3</v>
      </c>
      <c r="N418" s="18">
        <v>2.2999999999999998</v>
      </c>
      <c r="O418" s="16">
        <v>0</v>
      </c>
      <c r="P418" s="15">
        <v>684055</v>
      </c>
      <c r="Q418" s="16">
        <v>0.113</v>
      </c>
      <c r="R418" s="17">
        <v>144513</v>
      </c>
      <c r="S418" s="16">
        <v>0.11799999999999999</v>
      </c>
      <c r="T418" s="17">
        <v>289733</v>
      </c>
      <c r="U418" s="16">
        <v>0.11</v>
      </c>
      <c r="V418" s="18">
        <v>4.7300000000000004</v>
      </c>
      <c r="W418" s="16">
        <v>-4.0000000000000001E-3</v>
      </c>
      <c r="X418" s="18">
        <v>2.36</v>
      </c>
      <c r="Y418" s="16">
        <v>2E-3</v>
      </c>
      <c r="Z418" s="15">
        <v>1371946</v>
      </c>
      <c r="AA418" s="16">
        <v>0.11700000000000001</v>
      </c>
      <c r="AB418" s="17">
        <v>286946</v>
      </c>
      <c r="AC418" s="16">
        <v>0.14099999999999999</v>
      </c>
      <c r="AD418" s="17">
        <v>580006</v>
      </c>
      <c r="AE418" s="16">
        <v>0.129</v>
      </c>
      <c r="AF418" s="18">
        <v>4.78</v>
      </c>
      <c r="AG418" s="16">
        <v>-2.1000000000000001E-2</v>
      </c>
      <c r="AH418" s="18">
        <v>2.37</v>
      </c>
      <c r="AI418" s="16">
        <v>-1.0999999999999999E-2</v>
      </c>
      <c r="AJ418" s="15">
        <v>2822976</v>
      </c>
      <c r="AK418" s="16">
        <v>0.152</v>
      </c>
      <c r="AL418" s="17">
        <v>589952</v>
      </c>
      <c r="AM418" s="16">
        <v>0.188</v>
      </c>
      <c r="AN418" s="17">
        <v>1184421</v>
      </c>
      <c r="AO418" s="16">
        <v>0.15</v>
      </c>
      <c r="AP418" s="18">
        <v>4.79</v>
      </c>
      <c r="AQ418" s="16">
        <v>-0.03</v>
      </c>
      <c r="AR418" s="18">
        <v>2.38</v>
      </c>
      <c r="AS418" s="16">
        <v>2E-3</v>
      </c>
    </row>
    <row r="419" spans="2:45" x14ac:dyDescent="0.2">
      <c r="B419" s="29"/>
      <c r="C419" s="29"/>
      <c r="D419" s="29"/>
      <c r="E419" s="14" t="s">
        <v>317</v>
      </c>
      <c r="F419" s="15">
        <v>118330</v>
      </c>
      <c r="G419" s="16">
        <v>9.8000000000000004E-2</v>
      </c>
      <c r="H419" s="17">
        <v>20941</v>
      </c>
      <c r="I419" s="16">
        <v>0.15</v>
      </c>
      <c r="J419" s="17">
        <v>38856</v>
      </c>
      <c r="K419" s="16">
        <v>0.13800000000000001</v>
      </c>
      <c r="L419" s="18">
        <v>5.65</v>
      </c>
      <c r="M419" s="16">
        <v>-4.4999999999999998E-2</v>
      </c>
      <c r="N419" s="18">
        <v>3.05</v>
      </c>
      <c r="O419" s="16">
        <v>-3.4000000000000002E-2</v>
      </c>
      <c r="P419" s="15">
        <v>369187</v>
      </c>
      <c r="Q419" s="16">
        <v>0.15</v>
      </c>
      <c r="R419" s="17">
        <v>65674</v>
      </c>
      <c r="S419" s="16">
        <v>0.189</v>
      </c>
      <c r="T419" s="17">
        <v>122630</v>
      </c>
      <c r="U419" s="16">
        <v>0.14199999999999999</v>
      </c>
      <c r="V419" s="18">
        <v>5.62</v>
      </c>
      <c r="W419" s="16">
        <v>-3.3000000000000002E-2</v>
      </c>
      <c r="X419" s="18">
        <v>3.01</v>
      </c>
      <c r="Y419" s="16">
        <v>7.0000000000000001E-3</v>
      </c>
      <c r="Z419" s="15">
        <v>717597</v>
      </c>
      <c r="AA419" s="16">
        <v>0.17699999999999999</v>
      </c>
      <c r="AB419" s="17">
        <v>126119</v>
      </c>
      <c r="AC419" s="16">
        <v>0.16</v>
      </c>
      <c r="AD419" s="17">
        <v>240035</v>
      </c>
      <c r="AE419" s="16">
        <v>0.13900000000000001</v>
      </c>
      <c r="AF419" s="18">
        <v>5.69</v>
      </c>
      <c r="AG419" s="16">
        <v>1.4999999999999999E-2</v>
      </c>
      <c r="AH419" s="18">
        <v>2.99</v>
      </c>
      <c r="AI419" s="16">
        <v>3.3000000000000002E-2</v>
      </c>
      <c r="AJ419" s="15">
        <v>1436358</v>
      </c>
      <c r="AK419" s="16">
        <v>0.219</v>
      </c>
      <c r="AL419" s="17">
        <v>252457</v>
      </c>
      <c r="AM419" s="16">
        <v>0.182</v>
      </c>
      <c r="AN419" s="17">
        <v>482744</v>
      </c>
      <c r="AO419" s="16">
        <v>0.13900000000000001</v>
      </c>
      <c r="AP419" s="18">
        <v>5.69</v>
      </c>
      <c r="AQ419" s="16">
        <v>3.1E-2</v>
      </c>
      <c r="AR419" s="18">
        <v>2.98</v>
      </c>
      <c r="AS419" s="16">
        <v>7.0000000000000007E-2</v>
      </c>
    </row>
    <row r="420" spans="2:45" x14ac:dyDescent="0.2">
      <c r="B420" s="135"/>
      <c r="C420" s="135"/>
      <c r="D420" s="135"/>
      <c r="E420" s="14" t="s">
        <v>318</v>
      </c>
      <c r="F420" s="15">
        <v>276759</v>
      </c>
      <c r="G420" s="16">
        <v>-5.7000000000000002E-2</v>
      </c>
      <c r="H420" s="17">
        <v>63867</v>
      </c>
      <c r="I420" s="16">
        <v>-0.105</v>
      </c>
      <c r="J420" s="17">
        <v>126180</v>
      </c>
      <c r="K420" s="16">
        <v>-0.108</v>
      </c>
      <c r="L420" s="18">
        <v>4.33</v>
      </c>
      <c r="M420" s="16">
        <v>5.3999999999999999E-2</v>
      </c>
      <c r="N420" s="18">
        <v>2.19</v>
      </c>
      <c r="O420" s="16">
        <v>5.7000000000000002E-2</v>
      </c>
      <c r="P420" s="15">
        <v>866564</v>
      </c>
      <c r="Q420" s="16">
        <v>-8.9999999999999993E-3</v>
      </c>
      <c r="R420" s="17">
        <v>194494</v>
      </c>
      <c r="S420" s="16">
        <v>-2.7E-2</v>
      </c>
      <c r="T420" s="17">
        <v>383777</v>
      </c>
      <c r="U420" s="16">
        <v>-3.4000000000000002E-2</v>
      </c>
      <c r="V420" s="18">
        <v>4.46</v>
      </c>
      <c r="W420" s="16">
        <v>1.9E-2</v>
      </c>
      <c r="X420" s="18">
        <v>2.2599999999999998</v>
      </c>
      <c r="Y420" s="16">
        <v>2.5999999999999999E-2</v>
      </c>
      <c r="Z420" s="15">
        <v>1715909</v>
      </c>
      <c r="AA420" s="16">
        <v>0.04</v>
      </c>
      <c r="AB420" s="17">
        <v>384820</v>
      </c>
      <c r="AC420" s="16">
        <v>3.9E-2</v>
      </c>
      <c r="AD420" s="17">
        <v>760771</v>
      </c>
      <c r="AE420" s="16">
        <v>3.1E-2</v>
      </c>
      <c r="AF420" s="18">
        <v>4.46</v>
      </c>
      <c r="AG420" s="16">
        <v>1E-3</v>
      </c>
      <c r="AH420" s="18">
        <v>2.2599999999999998</v>
      </c>
      <c r="AI420" s="16">
        <v>8.9999999999999993E-3</v>
      </c>
      <c r="AJ420" s="15">
        <v>3566639</v>
      </c>
      <c r="AK420" s="16">
        <v>0.114</v>
      </c>
      <c r="AL420" s="17">
        <v>800734</v>
      </c>
      <c r="AM420" s="16">
        <v>0.115</v>
      </c>
      <c r="AN420" s="17">
        <v>1579722</v>
      </c>
      <c r="AO420" s="16">
        <v>9.0999999999999998E-2</v>
      </c>
      <c r="AP420" s="18">
        <v>4.45</v>
      </c>
      <c r="AQ420" s="16">
        <v>-1E-3</v>
      </c>
      <c r="AR420" s="18">
        <v>2.2599999999999998</v>
      </c>
      <c r="AS420" s="16">
        <v>2.1000000000000001E-2</v>
      </c>
    </row>
    <row r="421" spans="2:45" x14ac:dyDescent="0.2">
      <c r="C421" s="29"/>
      <c r="D421" s="29"/>
      <c r="E421" s="14" t="s">
        <v>344</v>
      </c>
      <c r="F421" s="15">
        <v>47587</v>
      </c>
      <c r="G421" s="16">
        <v>0.04</v>
      </c>
      <c r="H421" s="18">
        <v>9832</v>
      </c>
      <c r="I421" s="16">
        <v>0.01</v>
      </c>
      <c r="J421" s="15">
        <v>19592</v>
      </c>
      <c r="K421" s="16">
        <v>8.9999999999999993E-3</v>
      </c>
      <c r="L421" s="18">
        <v>4.84</v>
      </c>
      <c r="M421" s="16">
        <v>0.03</v>
      </c>
      <c r="N421" s="18">
        <v>2.4300000000000002</v>
      </c>
      <c r="O421" s="16">
        <v>3.1E-2</v>
      </c>
      <c r="P421" s="18">
        <v>156292</v>
      </c>
      <c r="Q421" s="16">
        <v>5.8999999999999997E-2</v>
      </c>
      <c r="R421" s="18">
        <v>31351</v>
      </c>
      <c r="S421" s="16">
        <v>-2.1999999999999999E-2</v>
      </c>
      <c r="T421" s="18">
        <v>62444</v>
      </c>
      <c r="U421" s="16">
        <v>-3.5999999999999997E-2</v>
      </c>
      <c r="V421" s="18">
        <v>4.99</v>
      </c>
      <c r="W421" s="16">
        <v>8.3000000000000004E-2</v>
      </c>
      <c r="X421" s="18">
        <v>2.5</v>
      </c>
      <c r="Y421" s="16">
        <v>9.9000000000000005E-2</v>
      </c>
      <c r="Z421" s="18">
        <v>312146</v>
      </c>
      <c r="AA421" s="16">
        <v>7.2999999999999995E-2</v>
      </c>
      <c r="AB421" s="18">
        <v>61899</v>
      </c>
      <c r="AC421" s="16">
        <v>1.2E-2</v>
      </c>
      <c r="AD421" s="18">
        <v>123209</v>
      </c>
      <c r="AE421" s="16">
        <v>-1.7999999999999999E-2</v>
      </c>
      <c r="AF421" s="18">
        <v>5.04</v>
      </c>
      <c r="AG421" s="16">
        <v>0.06</v>
      </c>
      <c r="AH421" s="18">
        <v>2.5299999999999998</v>
      </c>
      <c r="AI421" s="16">
        <v>9.1999999999999998E-2</v>
      </c>
      <c r="AJ421" s="18">
        <v>615647</v>
      </c>
      <c r="AK421" s="16">
        <v>3.5000000000000003E-2</v>
      </c>
      <c r="AL421" s="18">
        <v>125341</v>
      </c>
      <c r="AM421" s="16">
        <v>-0.04</v>
      </c>
      <c r="AN421" s="18">
        <v>249506</v>
      </c>
      <c r="AO421" s="16">
        <v>-6.9000000000000006E-2</v>
      </c>
      <c r="AP421" s="18">
        <v>4.91</v>
      </c>
      <c r="AQ421" s="16">
        <v>7.8E-2</v>
      </c>
      <c r="AR421" s="18">
        <v>2.4700000000000002</v>
      </c>
      <c r="AS421" s="16">
        <v>0.112</v>
      </c>
    </row>
    <row r="422" spans="2:45" x14ac:dyDescent="0.2">
      <c r="C422" s="29"/>
      <c r="D422" s="29"/>
      <c r="E422" s="14" t="s">
        <v>345</v>
      </c>
      <c r="F422" s="15">
        <v>110715</v>
      </c>
      <c r="G422" s="16">
        <v>0.10100000000000001</v>
      </c>
      <c r="H422" s="18">
        <v>22146</v>
      </c>
      <c r="I422" s="16">
        <v>4.8000000000000001E-2</v>
      </c>
      <c r="J422" s="15">
        <v>40297</v>
      </c>
      <c r="K422" s="16">
        <v>6.0999999999999999E-2</v>
      </c>
      <c r="L422" s="18">
        <v>5</v>
      </c>
      <c r="M422" s="16">
        <v>0.05</v>
      </c>
      <c r="N422" s="18">
        <v>2.75</v>
      </c>
      <c r="O422" s="16">
        <v>3.7999999999999999E-2</v>
      </c>
      <c r="P422" s="18">
        <v>328970</v>
      </c>
      <c r="Q422" s="16">
        <v>2.4E-2</v>
      </c>
      <c r="R422" s="18">
        <v>65466</v>
      </c>
      <c r="S422" s="16">
        <v>-2.8000000000000001E-2</v>
      </c>
      <c r="T422" s="18">
        <v>119776</v>
      </c>
      <c r="U422" s="16">
        <v>-1.6E-2</v>
      </c>
      <c r="V422" s="18">
        <v>5.03</v>
      </c>
      <c r="W422" s="16">
        <v>5.2999999999999999E-2</v>
      </c>
      <c r="X422" s="18">
        <v>2.75</v>
      </c>
      <c r="Y422" s="16">
        <v>0.04</v>
      </c>
      <c r="Z422" s="18">
        <v>600272</v>
      </c>
      <c r="AA422" s="16">
        <v>-0.08</v>
      </c>
      <c r="AB422" s="18">
        <v>120281</v>
      </c>
      <c r="AC422" s="16">
        <v>-0.111</v>
      </c>
      <c r="AD422" s="18">
        <v>223781</v>
      </c>
      <c r="AE422" s="16">
        <v>-9.6000000000000002E-2</v>
      </c>
      <c r="AF422" s="18">
        <v>4.99</v>
      </c>
      <c r="AG422" s="16">
        <v>3.5000000000000003E-2</v>
      </c>
      <c r="AH422" s="18">
        <v>2.68</v>
      </c>
      <c r="AI422" s="16">
        <v>1.7999999999999999E-2</v>
      </c>
      <c r="AJ422" s="18">
        <v>1247964</v>
      </c>
      <c r="AK422" s="16">
        <v>-2.9000000000000001E-2</v>
      </c>
      <c r="AL422" s="18">
        <v>256975</v>
      </c>
      <c r="AM422" s="16">
        <v>-1.7999999999999999E-2</v>
      </c>
      <c r="AN422" s="18">
        <v>468770</v>
      </c>
      <c r="AO422" s="16">
        <v>-6.0999999999999999E-2</v>
      </c>
      <c r="AP422" s="18">
        <v>4.8600000000000003</v>
      </c>
      <c r="AQ422" s="16">
        <v>-1.0999999999999999E-2</v>
      </c>
      <c r="AR422" s="18">
        <v>2.66</v>
      </c>
      <c r="AS422" s="16">
        <v>3.5000000000000003E-2</v>
      </c>
    </row>
    <row r="423" spans="2:45" x14ac:dyDescent="0.2">
      <c r="B423" s="28" t="s">
        <v>19</v>
      </c>
      <c r="C423" s="28" t="s">
        <v>11</v>
      </c>
      <c r="D423" s="28" t="s">
        <v>23</v>
      </c>
      <c r="E423" s="14" t="s">
        <v>319</v>
      </c>
      <c r="F423" s="15">
        <v>1234697</v>
      </c>
      <c r="G423" s="16">
        <v>1.2E-2</v>
      </c>
      <c r="H423" s="17">
        <v>219155</v>
      </c>
      <c r="I423" s="16">
        <v>-6.5000000000000002E-2</v>
      </c>
      <c r="J423" s="17">
        <v>406518</v>
      </c>
      <c r="K423" s="16">
        <v>-7.2999999999999995E-2</v>
      </c>
      <c r="L423" s="18">
        <v>5.63</v>
      </c>
      <c r="M423" s="16">
        <v>8.3000000000000004E-2</v>
      </c>
      <c r="N423" s="18">
        <v>3.04</v>
      </c>
      <c r="O423" s="16">
        <v>9.1999999999999998E-2</v>
      </c>
      <c r="P423" s="15">
        <v>4064565</v>
      </c>
      <c r="Q423" s="16">
        <v>8.8999999999999996E-2</v>
      </c>
      <c r="R423" s="17">
        <v>752191</v>
      </c>
      <c r="S423" s="16">
        <v>6.5000000000000002E-2</v>
      </c>
      <c r="T423" s="17">
        <v>1392112</v>
      </c>
      <c r="U423" s="16">
        <v>6.0999999999999999E-2</v>
      </c>
      <c r="V423" s="18">
        <v>5.4</v>
      </c>
      <c r="W423" s="16">
        <v>2.1999999999999999E-2</v>
      </c>
      <c r="X423" s="18">
        <v>2.92</v>
      </c>
      <c r="Y423" s="16">
        <v>2.5999999999999999E-2</v>
      </c>
      <c r="Z423" s="15">
        <v>7913038</v>
      </c>
      <c r="AA423" s="16">
        <v>6.6000000000000003E-2</v>
      </c>
      <c r="AB423" s="17">
        <v>1471522</v>
      </c>
      <c r="AC423" s="16">
        <v>5.5E-2</v>
      </c>
      <c r="AD423" s="17">
        <v>2717548</v>
      </c>
      <c r="AE423" s="16">
        <v>4.9000000000000002E-2</v>
      </c>
      <c r="AF423" s="18">
        <v>5.38</v>
      </c>
      <c r="AG423" s="16">
        <v>1.0999999999999999E-2</v>
      </c>
      <c r="AH423" s="18">
        <v>2.91</v>
      </c>
      <c r="AI423" s="16">
        <v>1.7000000000000001E-2</v>
      </c>
      <c r="AJ423" s="15">
        <v>16467208</v>
      </c>
      <c r="AK423" s="16">
        <v>7.2999999999999995E-2</v>
      </c>
      <c r="AL423" s="17">
        <v>3070032</v>
      </c>
      <c r="AM423" s="16">
        <v>7.2999999999999995E-2</v>
      </c>
      <c r="AN423" s="17">
        <v>5666396</v>
      </c>
      <c r="AO423" s="16">
        <v>6.7000000000000004E-2</v>
      </c>
      <c r="AP423" s="18">
        <v>5.36</v>
      </c>
      <c r="AQ423" s="16">
        <v>0</v>
      </c>
      <c r="AR423" s="18">
        <v>2.91</v>
      </c>
      <c r="AS423" s="16">
        <v>6.0000000000000001E-3</v>
      </c>
    </row>
    <row r="424" spans="2:45" x14ac:dyDescent="0.2">
      <c r="B424" s="29"/>
      <c r="C424" s="29"/>
      <c r="D424" s="29"/>
      <c r="E424" s="14" t="s">
        <v>320</v>
      </c>
      <c r="F424" s="15">
        <v>1391617</v>
      </c>
      <c r="G424" s="16">
        <v>0.108</v>
      </c>
      <c r="H424" s="17">
        <v>297231</v>
      </c>
      <c r="I424" s="16">
        <v>0.124</v>
      </c>
      <c r="J424" s="17">
        <v>584903</v>
      </c>
      <c r="K424" s="16">
        <v>0.12</v>
      </c>
      <c r="L424" s="18">
        <v>4.68</v>
      </c>
      <c r="M424" s="16">
        <v>-1.4E-2</v>
      </c>
      <c r="N424" s="18">
        <v>2.38</v>
      </c>
      <c r="O424" s="16">
        <v>-0.01</v>
      </c>
      <c r="P424" s="15">
        <v>4411283</v>
      </c>
      <c r="Q424" s="16">
        <v>8.2000000000000003E-2</v>
      </c>
      <c r="R424" s="17">
        <v>928440</v>
      </c>
      <c r="S424" s="16">
        <v>6.3E-2</v>
      </c>
      <c r="T424" s="17">
        <v>1828650</v>
      </c>
      <c r="U424" s="16">
        <v>4.8000000000000001E-2</v>
      </c>
      <c r="V424" s="18">
        <v>4.75</v>
      </c>
      <c r="W424" s="16">
        <v>1.7999999999999999E-2</v>
      </c>
      <c r="X424" s="18">
        <v>2.41</v>
      </c>
      <c r="Y424" s="16">
        <v>3.2000000000000001E-2</v>
      </c>
      <c r="Z424" s="15">
        <v>8657612</v>
      </c>
      <c r="AA424" s="16">
        <v>6.7000000000000004E-2</v>
      </c>
      <c r="AB424" s="17">
        <v>1769507</v>
      </c>
      <c r="AC424" s="16">
        <v>4.3999999999999997E-2</v>
      </c>
      <c r="AD424" s="17">
        <v>3493078</v>
      </c>
      <c r="AE424" s="16">
        <v>2.4E-2</v>
      </c>
      <c r="AF424" s="18">
        <v>4.8899999999999997</v>
      </c>
      <c r="AG424" s="16">
        <v>2.1999999999999999E-2</v>
      </c>
      <c r="AH424" s="18">
        <v>2.48</v>
      </c>
      <c r="AI424" s="16">
        <v>4.2000000000000003E-2</v>
      </c>
      <c r="AJ424" s="15">
        <v>17407874</v>
      </c>
      <c r="AK424" s="16">
        <v>2.8000000000000001E-2</v>
      </c>
      <c r="AL424" s="17">
        <v>3592521</v>
      </c>
      <c r="AM424" s="16">
        <v>-8.9999999999999993E-3</v>
      </c>
      <c r="AN424" s="17">
        <v>7076003</v>
      </c>
      <c r="AO424" s="16">
        <v>-3.6999999999999998E-2</v>
      </c>
      <c r="AP424" s="18">
        <v>4.8499999999999996</v>
      </c>
      <c r="AQ424" s="16">
        <v>3.7999999999999999E-2</v>
      </c>
      <c r="AR424" s="18">
        <v>2.46</v>
      </c>
      <c r="AS424" s="16">
        <v>6.7000000000000004E-2</v>
      </c>
    </row>
    <row r="425" spans="2:45" x14ac:dyDescent="0.2">
      <c r="B425" s="29"/>
      <c r="C425" s="29"/>
      <c r="D425" s="29"/>
      <c r="E425" s="14" t="s">
        <v>321</v>
      </c>
      <c r="F425" s="15">
        <v>1484891</v>
      </c>
      <c r="G425" s="16">
        <v>0.14000000000000001</v>
      </c>
      <c r="H425" s="17">
        <v>325202</v>
      </c>
      <c r="I425" s="16">
        <v>0.26300000000000001</v>
      </c>
      <c r="J425" s="17">
        <v>621788</v>
      </c>
      <c r="K425" s="16">
        <v>0.183</v>
      </c>
      <c r="L425" s="18">
        <v>4.57</v>
      </c>
      <c r="M425" s="16">
        <v>-9.7000000000000003E-2</v>
      </c>
      <c r="N425" s="18">
        <v>2.39</v>
      </c>
      <c r="O425" s="16">
        <v>-3.5999999999999997E-2</v>
      </c>
      <c r="P425" s="15">
        <v>4480667</v>
      </c>
      <c r="Q425" s="16">
        <v>7.0999999999999994E-2</v>
      </c>
      <c r="R425" s="17">
        <v>946877</v>
      </c>
      <c r="S425" s="16">
        <v>0.13800000000000001</v>
      </c>
      <c r="T425" s="17">
        <v>1861274</v>
      </c>
      <c r="U425" s="16">
        <v>0.09</v>
      </c>
      <c r="V425" s="18">
        <v>4.7300000000000004</v>
      </c>
      <c r="W425" s="16">
        <v>-5.8999999999999997E-2</v>
      </c>
      <c r="X425" s="18">
        <v>2.41</v>
      </c>
      <c r="Y425" s="16">
        <v>-1.7000000000000001E-2</v>
      </c>
      <c r="Z425" s="15">
        <v>8668409</v>
      </c>
      <c r="AA425" s="16">
        <v>4.8000000000000001E-2</v>
      </c>
      <c r="AB425" s="17">
        <v>1782014</v>
      </c>
      <c r="AC425" s="16">
        <v>9.0999999999999998E-2</v>
      </c>
      <c r="AD425" s="17">
        <v>3573181</v>
      </c>
      <c r="AE425" s="16">
        <v>0.06</v>
      </c>
      <c r="AF425" s="18">
        <v>4.8600000000000003</v>
      </c>
      <c r="AG425" s="16">
        <v>-3.9E-2</v>
      </c>
      <c r="AH425" s="18">
        <v>2.4300000000000002</v>
      </c>
      <c r="AI425" s="16">
        <v>-1.0999999999999999E-2</v>
      </c>
      <c r="AJ425" s="15">
        <v>17608868</v>
      </c>
      <c r="AK425" s="16">
        <v>4.9000000000000002E-2</v>
      </c>
      <c r="AL425" s="17">
        <v>3526835</v>
      </c>
      <c r="AM425" s="16">
        <v>6.4000000000000001E-2</v>
      </c>
      <c r="AN425" s="17">
        <v>7149252</v>
      </c>
      <c r="AO425" s="16">
        <v>3.5000000000000003E-2</v>
      </c>
      <c r="AP425" s="18">
        <v>4.99</v>
      </c>
      <c r="AQ425" s="16">
        <v>-1.2999999999999999E-2</v>
      </c>
      <c r="AR425" s="18">
        <v>2.46</v>
      </c>
      <c r="AS425" s="16">
        <v>1.4E-2</v>
      </c>
    </row>
    <row r="426" spans="2:45" x14ac:dyDescent="0.2">
      <c r="B426" s="29"/>
      <c r="C426" s="29"/>
      <c r="D426" s="29"/>
      <c r="E426" s="14" t="s">
        <v>322</v>
      </c>
      <c r="F426" s="15">
        <v>2629389</v>
      </c>
      <c r="G426" s="16">
        <v>0.11700000000000001</v>
      </c>
      <c r="H426" s="17">
        <v>643706</v>
      </c>
      <c r="I426" s="16">
        <v>0.23100000000000001</v>
      </c>
      <c r="J426" s="17">
        <v>1151594</v>
      </c>
      <c r="K426" s="16">
        <v>0.13600000000000001</v>
      </c>
      <c r="L426" s="18">
        <v>4.08</v>
      </c>
      <c r="M426" s="16">
        <v>-9.1999999999999998E-2</v>
      </c>
      <c r="N426" s="18">
        <v>2.2799999999999998</v>
      </c>
      <c r="O426" s="16">
        <v>-1.6E-2</v>
      </c>
      <c r="P426" s="15">
        <v>7931804</v>
      </c>
      <c r="Q426" s="16">
        <v>5.8999999999999997E-2</v>
      </c>
      <c r="R426" s="17">
        <v>1890411</v>
      </c>
      <c r="S426" s="16">
        <v>0.158</v>
      </c>
      <c r="T426" s="17">
        <v>3469884</v>
      </c>
      <c r="U426" s="16">
        <v>0.10100000000000001</v>
      </c>
      <c r="V426" s="18">
        <v>4.2</v>
      </c>
      <c r="W426" s="16">
        <v>-8.5000000000000006E-2</v>
      </c>
      <c r="X426" s="18">
        <v>2.29</v>
      </c>
      <c r="Y426" s="16">
        <v>-3.7999999999999999E-2</v>
      </c>
      <c r="Z426" s="15">
        <v>15809959</v>
      </c>
      <c r="AA426" s="16">
        <v>3.5000000000000003E-2</v>
      </c>
      <c r="AB426" s="17">
        <v>3659279</v>
      </c>
      <c r="AC426" s="16">
        <v>0.112</v>
      </c>
      <c r="AD426" s="17">
        <v>6813364</v>
      </c>
      <c r="AE426" s="16">
        <v>7.6999999999999999E-2</v>
      </c>
      <c r="AF426" s="18">
        <v>4.32</v>
      </c>
      <c r="AG426" s="16">
        <v>-6.9000000000000006E-2</v>
      </c>
      <c r="AH426" s="18">
        <v>2.3199999999999998</v>
      </c>
      <c r="AI426" s="16">
        <v>-3.9E-2</v>
      </c>
      <c r="AJ426" s="15">
        <v>31480533</v>
      </c>
      <c r="AK426" s="16">
        <v>8.9999999999999993E-3</v>
      </c>
      <c r="AL426" s="17">
        <v>7181556</v>
      </c>
      <c r="AM426" s="16">
        <v>4.4999999999999998E-2</v>
      </c>
      <c r="AN426" s="17">
        <v>13526910</v>
      </c>
      <c r="AO426" s="16">
        <v>3.1E-2</v>
      </c>
      <c r="AP426" s="18">
        <v>4.38</v>
      </c>
      <c r="AQ426" s="16">
        <v>-3.5000000000000003E-2</v>
      </c>
      <c r="AR426" s="18">
        <v>2.33</v>
      </c>
      <c r="AS426" s="16">
        <v>-2.1000000000000001E-2</v>
      </c>
    </row>
    <row r="427" spans="2:45" x14ac:dyDescent="0.2">
      <c r="B427" s="29"/>
      <c r="C427" s="29"/>
      <c r="D427" s="29"/>
      <c r="E427" s="14" t="s">
        <v>323</v>
      </c>
      <c r="F427" s="15">
        <v>581235</v>
      </c>
      <c r="G427" s="16">
        <v>-0.11700000000000001</v>
      </c>
      <c r="H427" s="17">
        <v>108458</v>
      </c>
      <c r="I427" s="16">
        <v>-0.17699999999999999</v>
      </c>
      <c r="J427" s="17">
        <v>199023</v>
      </c>
      <c r="K427" s="16">
        <v>-0.19600000000000001</v>
      </c>
      <c r="L427" s="18">
        <v>5.36</v>
      </c>
      <c r="M427" s="16">
        <v>7.1999999999999995E-2</v>
      </c>
      <c r="N427" s="18">
        <v>2.92</v>
      </c>
      <c r="O427" s="16">
        <v>9.8000000000000004E-2</v>
      </c>
      <c r="P427" s="15">
        <v>1817251</v>
      </c>
      <c r="Q427" s="16">
        <v>-0.106</v>
      </c>
      <c r="R427" s="17">
        <v>340801</v>
      </c>
      <c r="S427" s="16">
        <v>-0.155</v>
      </c>
      <c r="T427" s="17">
        <v>627939</v>
      </c>
      <c r="U427" s="16">
        <v>-0.185</v>
      </c>
      <c r="V427" s="18">
        <v>5.33</v>
      </c>
      <c r="W427" s="16">
        <v>5.8000000000000003E-2</v>
      </c>
      <c r="X427" s="18">
        <v>2.89</v>
      </c>
      <c r="Y427" s="16">
        <v>9.7000000000000003E-2</v>
      </c>
      <c r="Z427" s="15">
        <v>3536684</v>
      </c>
      <c r="AA427" s="16">
        <v>-0.125</v>
      </c>
      <c r="AB427" s="17">
        <v>659373</v>
      </c>
      <c r="AC427" s="16">
        <v>-0.187</v>
      </c>
      <c r="AD427" s="17">
        <v>1225393</v>
      </c>
      <c r="AE427" s="16">
        <v>-0.215</v>
      </c>
      <c r="AF427" s="18">
        <v>5.36</v>
      </c>
      <c r="AG427" s="16">
        <v>7.5999999999999998E-2</v>
      </c>
      <c r="AH427" s="18">
        <v>2.89</v>
      </c>
      <c r="AI427" s="16">
        <v>0.114</v>
      </c>
      <c r="AJ427" s="15">
        <v>7960838</v>
      </c>
      <c r="AK427" s="16">
        <v>-4.3999999999999997E-2</v>
      </c>
      <c r="AL427" s="17">
        <v>1532399</v>
      </c>
      <c r="AM427" s="16">
        <v>-8.6999999999999994E-2</v>
      </c>
      <c r="AN427" s="17">
        <v>2853771</v>
      </c>
      <c r="AO427" s="16">
        <v>-0.14099999999999999</v>
      </c>
      <c r="AP427" s="18">
        <v>5.2</v>
      </c>
      <c r="AQ427" s="16">
        <v>4.5999999999999999E-2</v>
      </c>
      <c r="AR427" s="18">
        <v>2.79</v>
      </c>
      <c r="AS427" s="16">
        <v>0.113</v>
      </c>
    </row>
    <row r="428" spans="2:45" x14ac:dyDescent="0.2">
      <c r="B428" s="29"/>
      <c r="C428" s="29"/>
      <c r="D428" s="29"/>
      <c r="E428" s="14" t="s">
        <v>324</v>
      </c>
      <c r="F428" s="15">
        <v>988014</v>
      </c>
      <c r="G428" s="16">
        <v>0.27100000000000002</v>
      </c>
      <c r="H428" s="17">
        <v>194964</v>
      </c>
      <c r="I428" s="16">
        <v>0.27300000000000002</v>
      </c>
      <c r="J428" s="17">
        <v>355107</v>
      </c>
      <c r="K428" s="16">
        <v>0.29399999999999998</v>
      </c>
      <c r="L428" s="18">
        <v>5.07</v>
      </c>
      <c r="M428" s="16">
        <v>-1E-3</v>
      </c>
      <c r="N428" s="18">
        <v>2.78</v>
      </c>
      <c r="O428" s="16">
        <v>-1.7999999999999999E-2</v>
      </c>
      <c r="P428" s="15">
        <v>3054576</v>
      </c>
      <c r="Q428" s="16">
        <v>0.151</v>
      </c>
      <c r="R428" s="17">
        <v>594331</v>
      </c>
      <c r="S428" s="16">
        <v>0.14599999999999999</v>
      </c>
      <c r="T428" s="17">
        <v>1084933</v>
      </c>
      <c r="U428" s="16">
        <v>0.153</v>
      </c>
      <c r="V428" s="18">
        <v>5.14</v>
      </c>
      <c r="W428" s="16">
        <v>5.0000000000000001E-3</v>
      </c>
      <c r="X428" s="18">
        <v>2.82</v>
      </c>
      <c r="Y428" s="16">
        <v>-2E-3</v>
      </c>
      <c r="Z428" s="15">
        <v>5754850</v>
      </c>
      <c r="AA428" s="16">
        <v>9.8000000000000004E-2</v>
      </c>
      <c r="AB428" s="17">
        <v>1116720</v>
      </c>
      <c r="AC428" s="16">
        <v>9.5000000000000001E-2</v>
      </c>
      <c r="AD428" s="17">
        <v>2037043</v>
      </c>
      <c r="AE428" s="16">
        <v>0.10199999999999999</v>
      </c>
      <c r="AF428" s="18">
        <v>5.15</v>
      </c>
      <c r="AG428" s="16">
        <v>2E-3</v>
      </c>
      <c r="AH428" s="18">
        <v>2.83</v>
      </c>
      <c r="AI428" s="16">
        <v>-4.0000000000000001E-3</v>
      </c>
      <c r="AJ428" s="15">
        <v>11610509</v>
      </c>
      <c r="AK428" s="16">
        <v>0.125</v>
      </c>
      <c r="AL428" s="17">
        <v>2281255</v>
      </c>
      <c r="AM428" s="16">
        <v>0.16200000000000001</v>
      </c>
      <c r="AN428" s="17">
        <v>4115324</v>
      </c>
      <c r="AO428" s="16">
        <v>0.127</v>
      </c>
      <c r="AP428" s="18">
        <v>5.09</v>
      </c>
      <c r="AQ428" s="16">
        <v>-3.2000000000000001E-2</v>
      </c>
      <c r="AR428" s="18">
        <v>2.82</v>
      </c>
      <c r="AS428" s="16">
        <v>-2E-3</v>
      </c>
    </row>
    <row r="429" spans="2:45" x14ac:dyDescent="0.2">
      <c r="B429" s="29"/>
      <c r="C429" s="29"/>
      <c r="D429" s="29"/>
      <c r="E429" s="14" t="s">
        <v>325</v>
      </c>
      <c r="F429" s="15">
        <v>2250374</v>
      </c>
      <c r="G429" s="16">
        <v>1E-3</v>
      </c>
      <c r="H429" s="17">
        <v>509940</v>
      </c>
      <c r="I429" s="16">
        <v>-3.6999999999999998E-2</v>
      </c>
      <c r="J429" s="17">
        <v>1000032</v>
      </c>
      <c r="K429" s="16">
        <v>-0.04</v>
      </c>
      <c r="L429" s="18">
        <v>4.41</v>
      </c>
      <c r="M429" s="16">
        <v>3.9E-2</v>
      </c>
      <c r="N429" s="18">
        <v>2.25</v>
      </c>
      <c r="O429" s="16">
        <v>4.2999999999999997E-2</v>
      </c>
      <c r="P429" s="15">
        <v>7116069</v>
      </c>
      <c r="Q429" s="16">
        <v>5.1999999999999998E-2</v>
      </c>
      <c r="R429" s="17">
        <v>1566920</v>
      </c>
      <c r="S429" s="16">
        <v>4.2000000000000003E-2</v>
      </c>
      <c r="T429" s="17">
        <v>3075020</v>
      </c>
      <c r="U429" s="16">
        <v>3.5000000000000003E-2</v>
      </c>
      <c r="V429" s="18">
        <v>4.54</v>
      </c>
      <c r="W429" s="16">
        <v>0.01</v>
      </c>
      <c r="X429" s="18">
        <v>2.31</v>
      </c>
      <c r="Y429" s="16">
        <v>1.6E-2</v>
      </c>
      <c r="Z429" s="15">
        <v>14126062</v>
      </c>
      <c r="AA429" s="16">
        <v>8.8999999999999996E-2</v>
      </c>
      <c r="AB429" s="17">
        <v>3105306</v>
      </c>
      <c r="AC429" s="16">
        <v>9.8000000000000004E-2</v>
      </c>
      <c r="AD429" s="17">
        <v>6104864</v>
      </c>
      <c r="AE429" s="16">
        <v>8.8999999999999996E-2</v>
      </c>
      <c r="AF429" s="18">
        <v>4.55</v>
      </c>
      <c r="AG429" s="16">
        <v>-8.0000000000000002E-3</v>
      </c>
      <c r="AH429" s="18">
        <v>2.31</v>
      </c>
      <c r="AI429" s="16">
        <v>0</v>
      </c>
      <c r="AJ429" s="15">
        <v>29031318</v>
      </c>
      <c r="AK429" s="16">
        <v>0.151</v>
      </c>
      <c r="AL429" s="17">
        <v>6384180</v>
      </c>
      <c r="AM429" s="16">
        <v>0.16500000000000001</v>
      </c>
      <c r="AN429" s="17">
        <v>12506905</v>
      </c>
      <c r="AO429" s="16">
        <v>0.13200000000000001</v>
      </c>
      <c r="AP429" s="18">
        <v>4.55</v>
      </c>
      <c r="AQ429" s="16">
        <v>-1.2E-2</v>
      </c>
      <c r="AR429" s="18">
        <v>2.3199999999999998</v>
      </c>
      <c r="AS429" s="16">
        <v>1.6E-2</v>
      </c>
    </row>
    <row r="430" spans="2:45" x14ac:dyDescent="0.2">
      <c r="B430" s="29"/>
      <c r="C430" s="29"/>
      <c r="D430" s="29"/>
      <c r="E430" s="14" t="s">
        <v>326</v>
      </c>
      <c r="F430" s="15">
        <v>1099812</v>
      </c>
      <c r="G430" s="16">
        <v>9.0999999999999998E-2</v>
      </c>
      <c r="H430" s="17">
        <v>209254</v>
      </c>
      <c r="I430" s="16">
        <v>6.3E-2</v>
      </c>
      <c r="J430" s="17">
        <v>391364</v>
      </c>
      <c r="K430" s="16">
        <v>5.8000000000000003E-2</v>
      </c>
      <c r="L430" s="18">
        <v>5.26</v>
      </c>
      <c r="M430" s="16">
        <v>2.5999999999999999E-2</v>
      </c>
      <c r="N430" s="18">
        <v>2.81</v>
      </c>
      <c r="O430" s="16">
        <v>3.1E-2</v>
      </c>
      <c r="P430" s="15">
        <v>3365550</v>
      </c>
      <c r="Q430" s="16">
        <v>0.12</v>
      </c>
      <c r="R430" s="17">
        <v>657390</v>
      </c>
      <c r="S430" s="16">
        <v>0.11799999999999999</v>
      </c>
      <c r="T430" s="17">
        <v>1234002</v>
      </c>
      <c r="U430" s="16">
        <v>9.9000000000000005E-2</v>
      </c>
      <c r="V430" s="18">
        <v>5.12</v>
      </c>
      <c r="W430" s="16">
        <v>1E-3</v>
      </c>
      <c r="X430" s="18">
        <v>2.73</v>
      </c>
      <c r="Y430" s="16">
        <v>1.7999999999999999E-2</v>
      </c>
      <c r="Z430" s="15">
        <v>6428514</v>
      </c>
      <c r="AA430" s="16">
        <v>9.2999999999999999E-2</v>
      </c>
      <c r="AB430" s="17">
        <v>1271280</v>
      </c>
      <c r="AC430" s="16">
        <v>0.105</v>
      </c>
      <c r="AD430" s="17">
        <v>2392559</v>
      </c>
      <c r="AE430" s="16">
        <v>0.08</v>
      </c>
      <c r="AF430" s="18">
        <v>5.0599999999999996</v>
      </c>
      <c r="AG430" s="16">
        <v>-1.0999999999999999E-2</v>
      </c>
      <c r="AH430" s="18">
        <v>2.69</v>
      </c>
      <c r="AI430" s="16">
        <v>1.0999999999999999E-2</v>
      </c>
      <c r="AJ430" s="15">
        <v>13211991</v>
      </c>
      <c r="AK430" s="16">
        <v>0.11799999999999999</v>
      </c>
      <c r="AL430" s="17">
        <v>2630873</v>
      </c>
      <c r="AM430" s="16">
        <v>0.153</v>
      </c>
      <c r="AN430" s="17">
        <v>4914759</v>
      </c>
      <c r="AO430" s="16">
        <v>8.5999999999999993E-2</v>
      </c>
      <c r="AP430" s="18">
        <v>5.0199999999999996</v>
      </c>
      <c r="AQ430" s="16">
        <v>-0.03</v>
      </c>
      <c r="AR430" s="18">
        <v>2.69</v>
      </c>
      <c r="AS430" s="16">
        <v>0.03</v>
      </c>
    </row>
    <row r="431" spans="2:45" x14ac:dyDescent="0.2">
      <c r="B431" s="29"/>
      <c r="C431" s="29"/>
      <c r="D431" s="29"/>
      <c r="E431" s="14" t="s">
        <v>327</v>
      </c>
      <c r="F431" s="15">
        <v>11660028</v>
      </c>
      <c r="G431" s="16">
        <v>7.6999999999999999E-2</v>
      </c>
      <c r="H431" s="17">
        <v>2507909</v>
      </c>
      <c r="I431" s="16">
        <v>9.5000000000000001E-2</v>
      </c>
      <c r="J431" s="17">
        <v>4710328</v>
      </c>
      <c r="K431" s="16">
        <v>6.2E-2</v>
      </c>
      <c r="L431" s="18">
        <v>4.6500000000000004</v>
      </c>
      <c r="M431" s="16">
        <v>-1.6E-2</v>
      </c>
      <c r="N431" s="18">
        <v>2.48</v>
      </c>
      <c r="O431" s="16">
        <v>1.4E-2</v>
      </c>
      <c r="P431" s="15">
        <v>36241765</v>
      </c>
      <c r="Q431" s="16">
        <v>6.8000000000000005E-2</v>
      </c>
      <c r="R431" s="17">
        <v>7677361</v>
      </c>
      <c r="S431" s="16">
        <v>8.7999999999999995E-2</v>
      </c>
      <c r="T431" s="17">
        <v>14573815</v>
      </c>
      <c r="U431" s="16">
        <v>6.2E-2</v>
      </c>
      <c r="V431" s="18">
        <v>4.72</v>
      </c>
      <c r="W431" s="16">
        <v>-1.7999999999999999E-2</v>
      </c>
      <c r="X431" s="18">
        <v>2.4900000000000002</v>
      </c>
      <c r="Y431" s="16">
        <v>5.0000000000000001E-3</v>
      </c>
      <c r="Z431" s="15">
        <v>70895128</v>
      </c>
      <c r="AA431" s="16">
        <v>5.5E-2</v>
      </c>
      <c r="AB431" s="17">
        <v>14835000</v>
      </c>
      <c r="AC431" s="16">
        <v>7.2999999999999995E-2</v>
      </c>
      <c r="AD431" s="17">
        <v>28357030</v>
      </c>
      <c r="AE431" s="16">
        <v>5.2999999999999999E-2</v>
      </c>
      <c r="AF431" s="18">
        <v>4.78</v>
      </c>
      <c r="AG431" s="16">
        <v>-1.7000000000000001E-2</v>
      </c>
      <c r="AH431" s="18">
        <v>2.5</v>
      </c>
      <c r="AI431" s="16">
        <v>2E-3</v>
      </c>
      <c r="AJ431" s="15">
        <v>144779138</v>
      </c>
      <c r="AK431" s="16">
        <v>6.5000000000000002E-2</v>
      </c>
      <c r="AL431" s="17">
        <v>30199649</v>
      </c>
      <c r="AM431" s="16">
        <v>7.5999999999999998E-2</v>
      </c>
      <c r="AN431" s="17">
        <v>57809319</v>
      </c>
      <c r="AO431" s="16">
        <v>4.7E-2</v>
      </c>
      <c r="AP431" s="18">
        <v>4.79</v>
      </c>
      <c r="AQ431" s="16">
        <v>-0.01</v>
      </c>
      <c r="AR431" s="18">
        <v>2.5</v>
      </c>
      <c r="AS431" s="16">
        <v>1.7000000000000001E-2</v>
      </c>
    </row>
    <row r="432" spans="2:45" x14ac:dyDescent="0.2">
      <c r="B432" s="28" t="s">
        <v>19</v>
      </c>
      <c r="C432" s="28" t="s">
        <v>11</v>
      </c>
      <c r="D432" s="28" t="s">
        <v>24</v>
      </c>
      <c r="E432" s="14" t="s">
        <v>271</v>
      </c>
      <c r="F432" s="15">
        <v>90188</v>
      </c>
      <c r="G432" s="16">
        <v>0.36799999999999999</v>
      </c>
      <c r="H432" s="17">
        <v>20026</v>
      </c>
      <c r="I432" s="16">
        <v>0.34300000000000003</v>
      </c>
      <c r="J432" s="17">
        <v>29878</v>
      </c>
      <c r="K432" s="16">
        <v>0.35099999999999998</v>
      </c>
      <c r="L432" s="18">
        <v>4.5</v>
      </c>
      <c r="M432" s="16">
        <v>1.9E-2</v>
      </c>
      <c r="N432" s="18">
        <v>3.02</v>
      </c>
      <c r="O432" s="16">
        <v>1.2999999999999999E-2</v>
      </c>
      <c r="P432" s="15">
        <v>239806</v>
      </c>
      <c r="Q432" s="16">
        <v>0.155</v>
      </c>
      <c r="R432" s="17">
        <v>54715</v>
      </c>
      <c r="S432" s="16">
        <v>0.154</v>
      </c>
      <c r="T432" s="17">
        <v>80140</v>
      </c>
      <c r="U432" s="16">
        <v>0.11899999999999999</v>
      </c>
      <c r="V432" s="18">
        <v>4.38</v>
      </c>
      <c r="W432" s="16">
        <v>1E-3</v>
      </c>
      <c r="X432" s="18">
        <v>2.99</v>
      </c>
      <c r="Y432" s="16">
        <v>3.2000000000000001E-2</v>
      </c>
      <c r="Z432" s="15">
        <v>492080</v>
      </c>
      <c r="AA432" s="16">
        <v>0.14699999999999999</v>
      </c>
      <c r="AB432" s="17">
        <v>115838</v>
      </c>
      <c r="AC432" s="16">
        <v>0.193</v>
      </c>
      <c r="AD432" s="17">
        <v>169705</v>
      </c>
      <c r="AE432" s="16">
        <v>0.14899999999999999</v>
      </c>
      <c r="AF432" s="18">
        <v>4.25</v>
      </c>
      <c r="AG432" s="16">
        <v>-3.9E-2</v>
      </c>
      <c r="AH432" s="18">
        <v>2.9</v>
      </c>
      <c r="AI432" s="16">
        <v>-2E-3</v>
      </c>
      <c r="AJ432" s="15">
        <v>986356</v>
      </c>
      <c r="AK432" s="16">
        <v>0.16900000000000001</v>
      </c>
      <c r="AL432" s="17">
        <v>226156</v>
      </c>
      <c r="AM432" s="16">
        <v>0.22500000000000001</v>
      </c>
      <c r="AN432" s="17">
        <v>334357</v>
      </c>
      <c r="AO432" s="16">
        <v>0.13500000000000001</v>
      </c>
      <c r="AP432" s="18">
        <v>4.3600000000000003</v>
      </c>
      <c r="AQ432" s="16">
        <v>-4.5999999999999999E-2</v>
      </c>
      <c r="AR432" s="18">
        <v>2.95</v>
      </c>
      <c r="AS432" s="16">
        <v>0.03</v>
      </c>
    </row>
    <row r="433" spans="2:45" x14ac:dyDescent="0.2">
      <c r="B433" s="29"/>
      <c r="C433" s="29"/>
      <c r="D433" s="29"/>
      <c r="E433" s="14" t="s">
        <v>272</v>
      </c>
      <c r="F433" s="15">
        <v>180278</v>
      </c>
      <c r="G433" s="16">
        <v>0.20100000000000001</v>
      </c>
      <c r="H433" s="17">
        <v>36344</v>
      </c>
      <c r="I433" s="16">
        <v>0.23200000000000001</v>
      </c>
      <c r="J433" s="17">
        <v>68933</v>
      </c>
      <c r="K433" s="16">
        <v>0.17599999999999999</v>
      </c>
      <c r="L433" s="18">
        <v>4.96</v>
      </c>
      <c r="M433" s="16">
        <v>-2.5000000000000001E-2</v>
      </c>
      <c r="N433" s="18">
        <v>2.62</v>
      </c>
      <c r="O433" s="16">
        <v>2.1000000000000001E-2</v>
      </c>
      <c r="P433" s="15">
        <v>581099</v>
      </c>
      <c r="Q433" s="16">
        <v>0.19700000000000001</v>
      </c>
      <c r="R433" s="17">
        <v>113303</v>
      </c>
      <c r="S433" s="16">
        <v>0.20100000000000001</v>
      </c>
      <c r="T433" s="17">
        <v>219983</v>
      </c>
      <c r="U433" s="16">
        <v>0.16500000000000001</v>
      </c>
      <c r="V433" s="18">
        <v>5.13</v>
      </c>
      <c r="W433" s="16">
        <v>-3.0000000000000001E-3</v>
      </c>
      <c r="X433" s="18">
        <v>2.64</v>
      </c>
      <c r="Y433" s="16">
        <v>2.7E-2</v>
      </c>
      <c r="Z433" s="15">
        <v>1174304</v>
      </c>
      <c r="AA433" s="16">
        <v>0.20599999999999999</v>
      </c>
      <c r="AB433" s="17">
        <v>225863</v>
      </c>
      <c r="AC433" s="16">
        <v>0.20899999999999999</v>
      </c>
      <c r="AD433" s="17">
        <v>444279</v>
      </c>
      <c r="AE433" s="16">
        <v>0.18099999999999999</v>
      </c>
      <c r="AF433" s="18">
        <v>5.2</v>
      </c>
      <c r="AG433" s="16">
        <v>-2E-3</v>
      </c>
      <c r="AH433" s="18">
        <v>2.64</v>
      </c>
      <c r="AI433" s="16">
        <v>2.1000000000000001E-2</v>
      </c>
      <c r="AJ433" s="15">
        <v>2252463</v>
      </c>
      <c r="AK433" s="16">
        <v>0.193</v>
      </c>
      <c r="AL433" s="17">
        <v>433225</v>
      </c>
      <c r="AM433" s="16">
        <v>0.191</v>
      </c>
      <c r="AN433" s="17">
        <v>855722</v>
      </c>
      <c r="AO433" s="16">
        <v>0.153</v>
      </c>
      <c r="AP433" s="18">
        <v>5.2</v>
      </c>
      <c r="AQ433" s="16">
        <v>2E-3</v>
      </c>
      <c r="AR433" s="18">
        <v>2.63</v>
      </c>
      <c r="AS433" s="16">
        <v>3.5000000000000003E-2</v>
      </c>
    </row>
    <row r="434" spans="2:45" x14ac:dyDescent="0.2">
      <c r="B434" s="29"/>
      <c r="C434" s="29"/>
      <c r="D434" s="29"/>
      <c r="E434" s="14" t="s">
        <v>273</v>
      </c>
      <c r="F434" s="15">
        <v>327882</v>
      </c>
      <c r="G434" s="16">
        <v>-1.7999999999999999E-2</v>
      </c>
      <c r="H434" s="17">
        <v>71430</v>
      </c>
      <c r="I434" s="16">
        <v>-7.6999999999999999E-2</v>
      </c>
      <c r="J434" s="17">
        <v>126444</v>
      </c>
      <c r="K434" s="16">
        <v>-0.106</v>
      </c>
      <c r="L434" s="18">
        <v>4.59</v>
      </c>
      <c r="M434" s="16">
        <v>6.3E-2</v>
      </c>
      <c r="N434" s="18">
        <v>2.59</v>
      </c>
      <c r="O434" s="16">
        <v>9.8000000000000004E-2</v>
      </c>
      <c r="P434" s="15">
        <v>1074455</v>
      </c>
      <c r="Q434" s="16">
        <v>-1E-3</v>
      </c>
      <c r="R434" s="17">
        <v>230833</v>
      </c>
      <c r="S434" s="16">
        <v>-5.8999999999999997E-2</v>
      </c>
      <c r="T434" s="17">
        <v>409919</v>
      </c>
      <c r="U434" s="16">
        <v>-8.5000000000000006E-2</v>
      </c>
      <c r="V434" s="18">
        <v>4.6500000000000004</v>
      </c>
      <c r="W434" s="16">
        <v>6.2E-2</v>
      </c>
      <c r="X434" s="18">
        <v>2.62</v>
      </c>
      <c r="Y434" s="16">
        <v>9.1999999999999998E-2</v>
      </c>
      <c r="Z434" s="15">
        <v>2134033</v>
      </c>
      <c r="AA434" s="16">
        <v>-2.7E-2</v>
      </c>
      <c r="AB434" s="17">
        <v>456970</v>
      </c>
      <c r="AC434" s="16">
        <v>-8.4000000000000005E-2</v>
      </c>
      <c r="AD434" s="17">
        <v>808496</v>
      </c>
      <c r="AE434" s="16">
        <v>-0.11799999999999999</v>
      </c>
      <c r="AF434" s="18">
        <v>4.67</v>
      </c>
      <c r="AG434" s="16">
        <v>6.0999999999999999E-2</v>
      </c>
      <c r="AH434" s="18">
        <v>2.64</v>
      </c>
      <c r="AI434" s="16">
        <v>0.10199999999999999</v>
      </c>
      <c r="AJ434" s="15">
        <v>4389471</v>
      </c>
      <c r="AK434" s="16">
        <v>1.4E-2</v>
      </c>
      <c r="AL434" s="17">
        <v>974924</v>
      </c>
      <c r="AM434" s="16">
        <v>2E-3</v>
      </c>
      <c r="AN434" s="17">
        <v>1736976</v>
      </c>
      <c r="AO434" s="16">
        <v>-5.2999999999999999E-2</v>
      </c>
      <c r="AP434" s="18">
        <v>4.5</v>
      </c>
      <c r="AQ434" s="16">
        <v>1.2999999999999999E-2</v>
      </c>
      <c r="AR434" s="18">
        <v>2.5299999999999998</v>
      </c>
      <c r="AS434" s="16">
        <v>7.0999999999999994E-2</v>
      </c>
    </row>
    <row r="435" spans="2:45" x14ac:dyDescent="0.2">
      <c r="B435" s="29"/>
      <c r="C435" s="29"/>
      <c r="D435" s="29"/>
      <c r="E435" s="14" t="s">
        <v>274</v>
      </c>
      <c r="F435" s="15">
        <v>114592</v>
      </c>
      <c r="G435" s="16">
        <v>8.2000000000000003E-2</v>
      </c>
      <c r="H435" s="17">
        <v>26321</v>
      </c>
      <c r="I435" s="16">
        <v>0.16800000000000001</v>
      </c>
      <c r="J435" s="17">
        <v>43809</v>
      </c>
      <c r="K435" s="16">
        <v>2.7E-2</v>
      </c>
      <c r="L435" s="18">
        <v>4.3499999999999996</v>
      </c>
      <c r="M435" s="16">
        <v>-7.2999999999999995E-2</v>
      </c>
      <c r="N435" s="18">
        <v>2.62</v>
      </c>
      <c r="O435" s="16">
        <v>5.3999999999999999E-2</v>
      </c>
      <c r="P435" s="15">
        <v>381501</v>
      </c>
      <c r="Q435" s="16">
        <v>0.126</v>
      </c>
      <c r="R435" s="17">
        <v>85341</v>
      </c>
      <c r="S435" s="16">
        <v>0.24399999999999999</v>
      </c>
      <c r="T435" s="17">
        <v>142715</v>
      </c>
      <c r="U435" s="16">
        <v>8.5999999999999993E-2</v>
      </c>
      <c r="V435" s="18">
        <v>4.47</v>
      </c>
      <c r="W435" s="16">
        <v>-9.5000000000000001E-2</v>
      </c>
      <c r="X435" s="18">
        <v>2.67</v>
      </c>
      <c r="Y435" s="16">
        <v>3.6999999999999998E-2</v>
      </c>
      <c r="Z435" s="15">
        <v>800690</v>
      </c>
      <c r="AA435" s="16">
        <v>0.16300000000000001</v>
      </c>
      <c r="AB435" s="17">
        <v>177187</v>
      </c>
      <c r="AC435" s="16">
        <v>0.30399999999999999</v>
      </c>
      <c r="AD435" s="17">
        <v>300088</v>
      </c>
      <c r="AE435" s="16">
        <v>0.13600000000000001</v>
      </c>
      <c r="AF435" s="18">
        <v>4.5199999999999996</v>
      </c>
      <c r="AG435" s="16">
        <v>-0.108</v>
      </c>
      <c r="AH435" s="18">
        <v>2.67</v>
      </c>
      <c r="AI435" s="16">
        <v>2.3E-2</v>
      </c>
      <c r="AJ435" s="15">
        <v>1587140</v>
      </c>
      <c r="AK435" s="16">
        <v>0.186</v>
      </c>
      <c r="AL435" s="17">
        <v>346533</v>
      </c>
      <c r="AM435" s="16">
        <v>0.33300000000000002</v>
      </c>
      <c r="AN435" s="17">
        <v>598013</v>
      </c>
      <c r="AO435" s="16">
        <v>0.14599999999999999</v>
      </c>
      <c r="AP435" s="18">
        <v>4.58</v>
      </c>
      <c r="AQ435" s="16">
        <v>-0.11</v>
      </c>
      <c r="AR435" s="18">
        <v>2.65</v>
      </c>
      <c r="AS435" s="16">
        <v>3.5000000000000003E-2</v>
      </c>
    </row>
    <row r="436" spans="2:45" x14ac:dyDescent="0.2">
      <c r="B436" s="29"/>
      <c r="C436" s="29"/>
      <c r="D436" s="29"/>
      <c r="E436" s="14" t="s">
        <v>275</v>
      </c>
      <c r="F436" s="15">
        <v>276873</v>
      </c>
      <c r="G436" s="16">
        <v>-0.16600000000000001</v>
      </c>
      <c r="H436" s="17">
        <v>65490</v>
      </c>
      <c r="I436" s="16">
        <v>-0.193</v>
      </c>
      <c r="J436" s="17">
        <v>98477</v>
      </c>
      <c r="K436" s="16">
        <v>-0.22900000000000001</v>
      </c>
      <c r="L436" s="18">
        <v>4.2300000000000004</v>
      </c>
      <c r="M436" s="16">
        <v>3.4000000000000002E-2</v>
      </c>
      <c r="N436" s="18">
        <v>2.81</v>
      </c>
      <c r="O436" s="16">
        <v>8.1000000000000003E-2</v>
      </c>
      <c r="P436" s="15">
        <v>936042</v>
      </c>
      <c r="Q436" s="16">
        <v>-0.13800000000000001</v>
      </c>
      <c r="R436" s="17">
        <v>219644</v>
      </c>
      <c r="S436" s="16">
        <v>-0.151</v>
      </c>
      <c r="T436" s="17">
        <v>327948</v>
      </c>
      <c r="U436" s="16">
        <v>-0.19800000000000001</v>
      </c>
      <c r="V436" s="18">
        <v>4.26</v>
      </c>
      <c r="W436" s="16">
        <v>1.4999999999999999E-2</v>
      </c>
      <c r="X436" s="18">
        <v>2.85</v>
      </c>
      <c r="Y436" s="16">
        <v>7.3999999999999996E-2</v>
      </c>
      <c r="Z436" s="15">
        <v>2001058</v>
      </c>
      <c r="AA436" s="16">
        <v>-0.11</v>
      </c>
      <c r="AB436" s="17">
        <v>464845</v>
      </c>
      <c r="AC436" s="16">
        <v>-0.114</v>
      </c>
      <c r="AD436" s="17">
        <v>692261</v>
      </c>
      <c r="AE436" s="16">
        <v>-0.17899999999999999</v>
      </c>
      <c r="AF436" s="18">
        <v>4.3</v>
      </c>
      <c r="AG436" s="16">
        <v>5.0000000000000001E-3</v>
      </c>
      <c r="AH436" s="18">
        <v>2.89</v>
      </c>
      <c r="AI436" s="16">
        <v>8.5000000000000006E-2</v>
      </c>
      <c r="AJ436" s="15">
        <v>4111668</v>
      </c>
      <c r="AK436" s="16">
        <v>-1.9E-2</v>
      </c>
      <c r="AL436" s="17">
        <v>987488</v>
      </c>
      <c r="AM436" s="16">
        <v>1.4999999999999999E-2</v>
      </c>
      <c r="AN436" s="17">
        <v>1483177</v>
      </c>
      <c r="AO436" s="16">
        <v>-7.0999999999999994E-2</v>
      </c>
      <c r="AP436" s="18">
        <v>4.16</v>
      </c>
      <c r="AQ436" s="16">
        <v>-3.4000000000000002E-2</v>
      </c>
      <c r="AR436" s="18">
        <v>2.77</v>
      </c>
      <c r="AS436" s="16">
        <v>5.6000000000000001E-2</v>
      </c>
    </row>
    <row r="437" spans="2:45" x14ac:dyDescent="0.2">
      <c r="B437" s="29"/>
      <c r="C437" s="29"/>
      <c r="D437" s="29"/>
      <c r="E437" s="14" t="s">
        <v>276</v>
      </c>
      <c r="F437" s="15">
        <v>141398</v>
      </c>
      <c r="G437" s="16">
        <v>6.0000000000000001E-3</v>
      </c>
      <c r="H437" s="17">
        <v>31951</v>
      </c>
      <c r="I437" s="16">
        <v>6.0000000000000001E-3</v>
      </c>
      <c r="J437" s="17">
        <v>56609</v>
      </c>
      <c r="K437" s="16">
        <v>8.0000000000000002E-3</v>
      </c>
      <c r="L437" s="18">
        <v>4.43</v>
      </c>
      <c r="M437" s="16">
        <v>0</v>
      </c>
      <c r="N437" s="18">
        <v>2.5</v>
      </c>
      <c r="O437" s="16">
        <v>-1E-3</v>
      </c>
      <c r="P437" s="15">
        <v>469020</v>
      </c>
      <c r="Q437" s="16">
        <v>-4.1000000000000002E-2</v>
      </c>
      <c r="R437" s="17">
        <v>103402</v>
      </c>
      <c r="S437" s="16">
        <v>-3.9E-2</v>
      </c>
      <c r="T437" s="17">
        <v>183896</v>
      </c>
      <c r="U437" s="16">
        <v>-3.6999999999999998E-2</v>
      </c>
      <c r="V437" s="18">
        <v>4.54</v>
      </c>
      <c r="W437" s="16">
        <v>-2E-3</v>
      </c>
      <c r="X437" s="18">
        <v>2.5499999999999998</v>
      </c>
      <c r="Y437" s="16">
        <v>-4.0000000000000001E-3</v>
      </c>
      <c r="Z437" s="15">
        <v>1076850</v>
      </c>
      <c r="AA437" s="16">
        <v>-4.3999999999999997E-2</v>
      </c>
      <c r="AB437" s="17">
        <v>231765</v>
      </c>
      <c r="AC437" s="16">
        <v>-5.7000000000000002E-2</v>
      </c>
      <c r="AD437" s="17">
        <v>409223</v>
      </c>
      <c r="AE437" s="16">
        <v>-5.7000000000000002E-2</v>
      </c>
      <c r="AF437" s="18">
        <v>4.6500000000000004</v>
      </c>
      <c r="AG437" s="16">
        <v>1.4E-2</v>
      </c>
      <c r="AH437" s="18">
        <v>2.63</v>
      </c>
      <c r="AI437" s="16">
        <v>1.4999999999999999E-2</v>
      </c>
      <c r="AJ437" s="15">
        <v>2106990</v>
      </c>
      <c r="AK437" s="16">
        <v>4.9000000000000002E-2</v>
      </c>
      <c r="AL437" s="17">
        <v>463331</v>
      </c>
      <c r="AM437" s="16">
        <v>4.1000000000000002E-2</v>
      </c>
      <c r="AN437" s="17">
        <v>813110</v>
      </c>
      <c r="AO437" s="16">
        <v>8.9999999999999993E-3</v>
      </c>
      <c r="AP437" s="18">
        <v>4.55</v>
      </c>
      <c r="AQ437" s="16">
        <v>8.0000000000000002E-3</v>
      </c>
      <c r="AR437" s="18">
        <v>2.59</v>
      </c>
      <c r="AS437" s="16">
        <v>3.9E-2</v>
      </c>
    </row>
    <row r="438" spans="2:45" x14ac:dyDescent="0.2">
      <c r="B438" s="29"/>
      <c r="C438" s="29"/>
      <c r="D438" s="29"/>
      <c r="E438" s="14" t="s">
        <v>277</v>
      </c>
      <c r="F438" s="15">
        <v>74503</v>
      </c>
      <c r="G438" s="16">
        <v>5.8000000000000003E-2</v>
      </c>
      <c r="H438" s="17">
        <v>15810</v>
      </c>
      <c r="I438" s="16">
        <v>0.108</v>
      </c>
      <c r="J438" s="17">
        <v>25516</v>
      </c>
      <c r="K438" s="16">
        <v>4.2999999999999997E-2</v>
      </c>
      <c r="L438" s="18">
        <v>4.71</v>
      </c>
      <c r="M438" s="16">
        <v>-4.4999999999999998E-2</v>
      </c>
      <c r="N438" s="18">
        <v>2.92</v>
      </c>
      <c r="O438" s="16">
        <v>1.4E-2</v>
      </c>
      <c r="P438" s="15">
        <v>257182</v>
      </c>
      <c r="Q438" s="16">
        <v>9.6000000000000002E-2</v>
      </c>
      <c r="R438" s="17">
        <v>53308</v>
      </c>
      <c r="S438" s="16">
        <v>0.154</v>
      </c>
      <c r="T438" s="17">
        <v>92554</v>
      </c>
      <c r="U438" s="16">
        <v>0.13700000000000001</v>
      </c>
      <c r="V438" s="18">
        <v>4.82</v>
      </c>
      <c r="W438" s="16">
        <v>-5.0999999999999997E-2</v>
      </c>
      <c r="X438" s="18">
        <v>2.78</v>
      </c>
      <c r="Y438" s="16">
        <v>-3.5999999999999997E-2</v>
      </c>
      <c r="Z438" s="15">
        <v>519101</v>
      </c>
      <c r="AA438" s="16">
        <v>0.08</v>
      </c>
      <c r="AB438" s="17">
        <v>105801</v>
      </c>
      <c r="AC438" s="16">
        <v>0.13200000000000001</v>
      </c>
      <c r="AD438" s="17">
        <v>184849</v>
      </c>
      <c r="AE438" s="16">
        <v>0.14899999999999999</v>
      </c>
      <c r="AF438" s="18">
        <v>4.91</v>
      </c>
      <c r="AG438" s="16">
        <v>-4.5999999999999999E-2</v>
      </c>
      <c r="AH438" s="18">
        <v>2.81</v>
      </c>
      <c r="AI438" s="16">
        <v>-0.06</v>
      </c>
      <c r="AJ438" s="15">
        <v>1037826</v>
      </c>
      <c r="AK438" s="16">
        <v>0.20699999999999999</v>
      </c>
      <c r="AL438" s="17">
        <v>213229</v>
      </c>
      <c r="AM438" s="16">
        <v>0.27600000000000002</v>
      </c>
      <c r="AN438" s="17">
        <v>361534</v>
      </c>
      <c r="AO438" s="16">
        <v>0.24399999999999999</v>
      </c>
      <c r="AP438" s="18">
        <v>4.87</v>
      </c>
      <c r="AQ438" s="16">
        <v>-5.5E-2</v>
      </c>
      <c r="AR438" s="18">
        <v>2.87</v>
      </c>
      <c r="AS438" s="16">
        <v>-0.03</v>
      </c>
    </row>
    <row r="439" spans="2:45" x14ac:dyDescent="0.2">
      <c r="B439" s="29"/>
      <c r="C439" s="29"/>
      <c r="D439" s="29"/>
      <c r="E439" s="14" t="s">
        <v>278</v>
      </c>
      <c r="F439" s="15">
        <v>244722</v>
      </c>
      <c r="G439" s="16">
        <v>3.7999999999999999E-2</v>
      </c>
      <c r="H439" s="17">
        <v>56511</v>
      </c>
      <c r="I439" s="16">
        <v>1.4E-2</v>
      </c>
      <c r="J439" s="17">
        <v>98916</v>
      </c>
      <c r="K439" s="16">
        <v>2.1999999999999999E-2</v>
      </c>
      <c r="L439" s="18">
        <v>4.33</v>
      </c>
      <c r="M439" s="16">
        <v>2.4E-2</v>
      </c>
      <c r="N439" s="18">
        <v>2.4700000000000002</v>
      </c>
      <c r="O439" s="16">
        <v>1.6E-2</v>
      </c>
      <c r="P439" s="15">
        <v>782116</v>
      </c>
      <c r="Q439" s="16">
        <v>5.2999999999999999E-2</v>
      </c>
      <c r="R439" s="17">
        <v>171673</v>
      </c>
      <c r="S439" s="16">
        <v>3.9E-2</v>
      </c>
      <c r="T439" s="17">
        <v>312528</v>
      </c>
      <c r="U439" s="16">
        <v>3.3000000000000002E-2</v>
      </c>
      <c r="V439" s="18">
        <v>4.5599999999999996</v>
      </c>
      <c r="W439" s="16">
        <v>1.4E-2</v>
      </c>
      <c r="X439" s="18">
        <v>2.5</v>
      </c>
      <c r="Y439" s="16">
        <v>0.02</v>
      </c>
      <c r="Z439" s="15">
        <v>1628583</v>
      </c>
      <c r="AA439" s="16">
        <v>6.2E-2</v>
      </c>
      <c r="AB439" s="17">
        <v>338471</v>
      </c>
      <c r="AC439" s="16">
        <v>2.1000000000000001E-2</v>
      </c>
      <c r="AD439" s="17">
        <v>628402</v>
      </c>
      <c r="AE439" s="16">
        <v>2.1999999999999999E-2</v>
      </c>
      <c r="AF439" s="18">
        <v>4.8099999999999996</v>
      </c>
      <c r="AG439" s="16">
        <v>4.1000000000000002E-2</v>
      </c>
      <c r="AH439" s="18">
        <v>2.59</v>
      </c>
      <c r="AI439" s="16">
        <v>0.04</v>
      </c>
      <c r="AJ439" s="15">
        <v>3370209</v>
      </c>
      <c r="AK439" s="16">
        <v>0.14000000000000001</v>
      </c>
      <c r="AL439" s="17">
        <v>717990</v>
      </c>
      <c r="AM439" s="16">
        <v>9.9000000000000005E-2</v>
      </c>
      <c r="AN439" s="17">
        <v>1283588</v>
      </c>
      <c r="AO439" s="16">
        <v>7.4999999999999997E-2</v>
      </c>
      <c r="AP439" s="18">
        <v>4.6900000000000004</v>
      </c>
      <c r="AQ439" s="16">
        <v>3.6999999999999998E-2</v>
      </c>
      <c r="AR439" s="18">
        <v>2.63</v>
      </c>
      <c r="AS439" s="16">
        <v>6.0999999999999999E-2</v>
      </c>
    </row>
    <row r="440" spans="2:45" x14ac:dyDescent="0.2">
      <c r="B440" s="29"/>
      <c r="C440" s="29"/>
      <c r="D440" s="29"/>
      <c r="E440" s="14" t="s">
        <v>279</v>
      </c>
      <c r="F440" s="15">
        <v>145935</v>
      </c>
      <c r="G440" s="16">
        <v>0.371</v>
      </c>
      <c r="H440" s="17">
        <v>36898</v>
      </c>
      <c r="I440" s="16">
        <v>0.21</v>
      </c>
      <c r="J440" s="17">
        <v>60063</v>
      </c>
      <c r="K440" s="16">
        <v>0.247</v>
      </c>
      <c r="L440" s="18">
        <v>3.96</v>
      </c>
      <c r="M440" s="16">
        <v>0.13300000000000001</v>
      </c>
      <c r="N440" s="18">
        <v>2.4300000000000002</v>
      </c>
      <c r="O440" s="16">
        <v>9.9000000000000005E-2</v>
      </c>
      <c r="P440" s="15">
        <v>492050</v>
      </c>
      <c r="Q440" s="16">
        <v>0.56100000000000005</v>
      </c>
      <c r="R440" s="17">
        <v>117490</v>
      </c>
      <c r="S440" s="16">
        <v>0.29599999999999999</v>
      </c>
      <c r="T440" s="17">
        <v>192793</v>
      </c>
      <c r="U440" s="16">
        <v>0.29899999999999999</v>
      </c>
      <c r="V440" s="18">
        <v>4.1900000000000004</v>
      </c>
      <c r="W440" s="16">
        <v>0.20499999999999999</v>
      </c>
      <c r="X440" s="18">
        <v>2.5499999999999998</v>
      </c>
      <c r="Y440" s="16">
        <v>0.20100000000000001</v>
      </c>
      <c r="Z440" s="15">
        <v>1013475</v>
      </c>
      <c r="AA440" s="16">
        <v>0.58099999999999996</v>
      </c>
      <c r="AB440" s="17">
        <v>229935</v>
      </c>
      <c r="AC440" s="16">
        <v>0.24199999999999999</v>
      </c>
      <c r="AD440" s="17">
        <v>379380</v>
      </c>
      <c r="AE440" s="16">
        <v>0.24099999999999999</v>
      </c>
      <c r="AF440" s="18">
        <v>4.41</v>
      </c>
      <c r="AG440" s="16">
        <v>0.27300000000000002</v>
      </c>
      <c r="AH440" s="18">
        <v>2.67</v>
      </c>
      <c r="AI440" s="16">
        <v>0.27400000000000002</v>
      </c>
      <c r="AJ440" s="15">
        <v>1911202</v>
      </c>
      <c r="AK440" s="16">
        <v>0.54800000000000004</v>
      </c>
      <c r="AL440" s="17">
        <v>460669</v>
      </c>
      <c r="AM440" s="16">
        <v>0.27600000000000002</v>
      </c>
      <c r="AN440" s="17">
        <v>742783</v>
      </c>
      <c r="AO440" s="16">
        <v>0.24399999999999999</v>
      </c>
      <c r="AP440" s="18">
        <v>4.1500000000000004</v>
      </c>
      <c r="AQ440" s="16">
        <v>0.214</v>
      </c>
      <c r="AR440" s="18">
        <v>2.57</v>
      </c>
      <c r="AS440" s="16">
        <v>0.24399999999999999</v>
      </c>
    </row>
    <row r="441" spans="2:45" x14ac:dyDescent="0.2">
      <c r="B441" s="29"/>
      <c r="C441" s="29"/>
      <c r="D441" s="29"/>
      <c r="E441" s="14" t="s">
        <v>280</v>
      </c>
      <c r="F441" s="15">
        <v>61193</v>
      </c>
      <c r="G441" s="16">
        <v>9.8000000000000004E-2</v>
      </c>
      <c r="H441" s="17">
        <v>12176</v>
      </c>
      <c r="I441" s="16">
        <v>0.128</v>
      </c>
      <c r="J441" s="17">
        <v>20609</v>
      </c>
      <c r="K441" s="16">
        <v>0.123</v>
      </c>
      <c r="L441" s="18">
        <v>5.03</v>
      </c>
      <c r="M441" s="16">
        <v>-2.7E-2</v>
      </c>
      <c r="N441" s="18">
        <v>2.97</v>
      </c>
      <c r="O441" s="16">
        <v>-2.1999999999999999E-2</v>
      </c>
      <c r="P441" s="15">
        <v>223311</v>
      </c>
      <c r="Q441" s="16">
        <v>0.14399999999999999</v>
      </c>
      <c r="R441" s="17">
        <v>43637</v>
      </c>
      <c r="S441" s="16">
        <v>0.161</v>
      </c>
      <c r="T441" s="17">
        <v>75796</v>
      </c>
      <c r="U441" s="16">
        <v>0.14799999999999999</v>
      </c>
      <c r="V441" s="18">
        <v>5.12</v>
      </c>
      <c r="W441" s="16">
        <v>-1.4999999999999999E-2</v>
      </c>
      <c r="X441" s="18">
        <v>2.95</v>
      </c>
      <c r="Y441" s="16">
        <v>-3.0000000000000001E-3</v>
      </c>
      <c r="Z441" s="15">
        <v>527315</v>
      </c>
      <c r="AA441" s="16">
        <v>0.191</v>
      </c>
      <c r="AB441" s="17">
        <v>101255</v>
      </c>
      <c r="AC441" s="16">
        <v>0.24299999999999999</v>
      </c>
      <c r="AD441" s="17">
        <v>176995</v>
      </c>
      <c r="AE441" s="16">
        <v>0.17399999999999999</v>
      </c>
      <c r="AF441" s="18">
        <v>5.21</v>
      </c>
      <c r="AG441" s="16">
        <v>-4.1000000000000002E-2</v>
      </c>
      <c r="AH441" s="18">
        <v>2.98</v>
      </c>
      <c r="AI441" s="16">
        <v>1.4999999999999999E-2</v>
      </c>
      <c r="AJ441" s="15">
        <v>1006007</v>
      </c>
      <c r="AK441" s="16">
        <v>0.247</v>
      </c>
      <c r="AL441" s="17">
        <v>198229</v>
      </c>
      <c r="AM441" s="16">
        <v>0.307</v>
      </c>
      <c r="AN441" s="17">
        <v>340132</v>
      </c>
      <c r="AO441" s="16">
        <v>0.20399999999999999</v>
      </c>
      <c r="AP441" s="18">
        <v>5.07</v>
      </c>
      <c r="AQ441" s="16">
        <v>-4.5999999999999999E-2</v>
      </c>
      <c r="AR441" s="18">
        <v>2.96</v>
      </c>
      <c r="AS441" s="16">
        <v>3.5000000000000003E-2</v>
      </c>
    </row>
    <row r="442" spans="2:45" x14ac:dyDescent="0.2">
      <c r="B442" s="29"/>
      <c r="C442" s="29"/>
      <c r="D442" s="29"/>
      <c r="E442" s="14" t="s">
        <v>281</v>
      </c>
      <c r="F442" s="15">
        <v>91158</v>
      </c>
      <c r="G442" s="16">
        <v>0.20499999999999999</v>
      </c>
      <c r="H442" s="17">
        <v>23564</v>
      </c>
      <c r="I442" s="16">
        <v>8.4000000000000005E-2</v>
      </c>
      <c r="J442" s="17">
        <v>41150</v>
      </c>
      <c r="K442" s="16">
        <v>0.13500000000000001</v>
      </c>
      <c r="L442" s="18">
        <v>3.87</v>
      </c>
      <c r="M442" s="16">
        <v>0.112</v>
      </c>
      <c r="N442" s="18">
        <v>2.2200000000000002</v>
      </c>
      <c r="O442" s="16">
        <v>6.2E-2</v>
      </c>
      <c r="P442" s="15">
        <v>299835</v>
      </c>
      <c r="Q442" s="16">
        <v>0.27400000000000002</v>
      </c>
      <c r="R442" s="17">
        <v>72348</v>
      </c>
      <c r="S442" s="16">
        <v>0.154</v>
      </c>
      <c r="T442" s="17">
        <v>128904</v>
      </c>
      <c r="U442" s="16">
        <v>0.19500000000000001</v>
      </c>
      <c r="V442" s="18">
        <v>4.1399999999999997</v>
      </c>
      <c r="W442" s="16">
        <v>0.10299999999999999</v>
      </c>
      <c r="X442" s="18">
        <v>2.33</v>
      </c>
      <c r="Y442" s="16">
        <v>6.6000000000000003E-2</v>
      </c>
      <c r="Z442" s="15">
        <v>652069</v>
      </c>
      <c r="AA442" s="16">
        <v>0.308</v>
      </c>
      <c r="AB442" s="17">
        <v>149789</v>
      </c>
      <c r="AC442" s="16">
        <v>0.158</v>
      </c>
      <c r="AD442" s="17">
        <v>269892</v>
      </c>
      <c r="AE442" s="16">
        <v>0.19500000000000001</v>
      </c>
      <c r="AF442" s="18">
        <v>4.3499999999999996</v>
      </c>
      <c r="AG442" s="16">
        <v>0.13</v>
      </c>
      <c r="AH442" s="18">
        <v>2.42</v>
      </c>
      <c r="AI442" s="16">
        <v>9.5000000000000001E-2</v>
      </c>
      <c r="AJ442" s="15">
        <v>1269301</v>
      </c>
      <c r="AK442" s="16">
        <v>0.33600000000000002</v>
      </c>
      <c r="AL442" s="17">
        <v>309090</v>
      </c>
      <c r="AM442" s="16">
        <v>0.23799999999999999</v>
      </c>
      <c r="AN442" s="17">
        <v>539355</v>
      </c>
      <c r="AO442" s="16">
        <v>0.23</v>
      </c>
      <c r="AP442" s="18">
        <v>4.1100000000000003</v>
      </c>
      <c r="AQ442" s="16">
        <v>7.9000000000000001E-2</v>
      </c>
      <c r="AR442" s="18">
        <v>2.35</v>
      </c>
      <c r="AS442" s="16">
        <v>8.5999999999999993E-2</v>
      </c>
    </row>
    <row r="443" spans="2:45" x14ac:dyDescent="0.2">
      <c r="B443" s="29"/>
      <c r="C443" s="29"/>
      <c r="D443" s="29"/>
      <c r="E443" s="14" t="s">
        <v>282</v>
      </c>
      <c r="F443" s="15">
        <v>223982</v>
      </c>
      <c r="G443" s="16">
        <v>0.221</v>
      </c>
      <c r="H443" s="17">
        <v>47453</v>
      </c>
      <c r="I443" s="16">
        <v>0.217</v>
      </c>
      <c r="J443" s="17">
        <v>74114</v>
      </c>
      <c r="K443" s="16">
        <v>0.153</v>
      </c>
      <c r="L443" s="18">
        <v>4.72</v>
      </c>
      <c r="M443" s="16">
        <v>3.0000000000000001E-3</v>
      </c>
      <c r="N443" s="18">
        <v>3.02</v>
      </c>
      <c r="O443" s="16">
        <v>5.8999999999999997E-2</v>
      </c>
      <c r="P443" s="15">
        <v>726245</v>
      </c>
      <c r="Q443" s="16">
        <v>0.28799999999999998</v>
      </c>
      <c r="R443" s="17">
        <v>152189</v>
      </c>
      <c r="S443" s="16">
        <v>0.38400000000000001</v>
      </c>
      <c r="T443" s="17">
        <v>236448</v>
      </c>
      <c r="U443" s="16">
        <v>0.185</v>
      </c>
      <c r="V443" s="18">
        <v>4.7699999999999996</v>
      </c>
      <c r="W443" s="16">
        <v>-6.9000000000000006E-2</v>
      </c>
      <c r="X443" s="18">
        <v>3.07</v>
      </c>
      <c r="Y443" s="16">
        <v>8.6999999999999994E-2</v>
      </c>
      <c r="Z443" s="15">
        <v>1484098</v>
      </c>
      <c r="AA443" s="16">
        <v>0.32500000000000001</v>
      </c>
      <c r="AB443" s="17">
        <v>310533</v>
      </c>
      <c r="AC443" s="16">
        <v>0.442</v>
      </c>
      <c r="AD443" s="17">
        <v>482058</v>
      </c>
      <c r="AE443" s="16">
        <v>0.20300000000000001</v>
      </c>
      <c r="AF443" s="18">
        <v>4.78</v>
      </c>
      <c r="AG443" s="16">
        <v>-8.1000000000000003E-2</v>
      </c>
      <c r="AH443" s="18">
        <v>3.08</v>
      </c>
      <c r="AI443" s="16">
        <v>0.10199999999999999</v>
      </c>
      <c r="AJ443" s="15">
        <v>2922013</v>
      </c>
      <c r="AK443" s="16">
        <v>0.35799999999999998</v>
      </c>
      <c r="AL443" s="17">
        <v>613324</v>
      </c>
      <c r="AM443" s="16">
        <v>0.48799999999999999</v>
      </c>
      <c r="AN443" s="17">
        <v>962008</v>
      </c>
      <c r="AO443" s="16">
        <v>0.24</v>
      </c>
      <c r="AP443" s="18">
        <v>4.76</v>
      </c>
      <c r="AQ443" s="16">
        <v>-8.6999999999999994E-2</v>
      </c>
      <c r="AR443" s="18">
        <v>3.04</v>
      </c>
      <c r="AS443" s="16">
        <v>9.5000000000000001E-2</v>
      </c>
    </row>
    <row r="444" spans="2:45" x14ac:dyDescent="0.2">
      <c r="B444" s="29"/>
      <c r="C444" s="29"/>
      <c r="D444" s="29"/>
      <c r="E444" s="14" t="s">
        <v>283</v>
      </c>
      <c r="F444" s="15">
        <v>249737</v>
      </c>
      <c r="G444" s="16">
        <v>0.308</v>
      </c>
      <c r="H444" s="17">
        <v>53701</v>
      </c>
      <c r="I444" s="16">
        <v>0.161</v>
      </c>
      <c r="J444" s="17">
        <v>88174</v>
      </c>
      <c r="K444" s="16">
        <v>0.21299999999999999</v>
      </c>
      <c r="L444" s="18">
        <v>4.6500000000000004</v>
      </c>
      <c r="M444" s="16">
        <v>0.127</v>
      </c>
      <c r="N444" s="18">
        <v>2.83</v>
      </c>
      <c r="O444" s="16">
        <v>7.8E-2</v>
      </c>
      <c r="P444" s="15">
        <v>802180</v>
      </c>
      <c r="Q444" s="16">
        <v>0.35699999999999998</v>
      </c>
      <c r="R444" s="17">
        <v>176934</v>
      </c>
      <c r="S444" s="16">
        <v>0.24299999999999999</v>
      </c>
      <c r="T444" s="17">
        <v>284845</v>
      </c>
      <c r="U444" s="16">
        <v>0.27200000000000002</v>
      </c>
      <c r="V444" s="18">
        <v>4.53</v>
      </c>
      <c r="W444" s="16">
        <v>9.1999999999999998E-2</v>
      </c>
      <c r="X444" s="18">
        <v>2.82</v>
      </c>
      <c r="Y444" s="16">
        <v>6.7000000000000004E-2</v>
      </c>
      <c r="Z444" s="15">
        <v>1610432</v>
      </c>
      <c r="AA444" s="16">
        <v>0.33100000000000002</v>
      </c>
      <c r="AB444" s="17">
        <v>359736</v>
      </c>
      <c r="AC444" s="16">
        <v>0.22</v>
      </c>
      <c r="AD444" s="17">
        <v>570446</v>
      </c>
      <c r="AE444" s="16">
        <v>0.254</v>
      </c>
      <c r="AF444" s="18">
        <v>4.4800000000000004</v>
      </c>
      <c r="AG444" s="16">
        <v>9.0999999999999998E-2</v>
      </c>
      <c r="AH444" s="18">
        <v>2.82</v>
      </c>
      <c r="AI444" s="16">
        <v>6.0999999999999999E-2</v>
      </c>
      <c r="AJ444" s="15">
        <v>3043370</v>
      </c>
      <c r="AK444" s="16">
        <v>0.25600000000000001</v>
      </c>
      <c r="AL444" s="17">
        <v>696325</v>
      </c>
      <c r="AM444" s="16">
        <v>0.22</v>
      </c>
      <c r="AN444" s="17">
        <v>1108686</v>
      </c>
      <c r="AO444" s="16">
        <v>0.21</v>
      </c>
      <c r="AP444" s="18">
        <v>4.37</v>
      </c>
      <c r="AQ444" s="16">
        <v>2.9000000000000001E-2</v>
      </c>
      <c r="AR444" s="18">
        <v>2.75</v>
      </c>
      <c r="AS444" s="16">
        <v>3.7999999999999999E-2</v>
      </c>
    </row>
    <row r="445" spans="2:45" x14ac:dyDescent="0.2">
      <c r="B445" s="29"/>
      <c r="C445" s="29"/>
      <c r="D445" s="29"/>
      <c r="E445" s="14" t="s">
        <v>284</v>
      </c>
      <c r="F445" s="15">
        <v>179821</v>
      </c>
      <c r="G445" s="16">
        <v>8.3000000000000004E-2</v>
      </c>
      <c r="H445" s="17">
        <v>57374</v>
      </c>
      <c r="I445" s="16">
        <v>-0.03</v>
      </c>
      <c r="J445" s="17">
        <v>94701</v>
      </c>
      <c r="K445" s="16">
        <v>-4.0000000000000001E-3</v>
      </c>
      <c r="L445" s="18">
        <v>3.13</v>
      </c>
      <c r="M445" s="16">
        <v>0.11700000000000001</v>
      </c>
      <c r="N445" s="18">
        <v>1.9</v>
      </c>
      <c r="O445" s="16">
        <v>8.6999999999999994E-2</v>
      </c>
      <c r="P445" s="15">
        <v>569817</v>
      </c>
      <c r="Q445" s="16">
        <v>0.22600000000000001</v>
      </c>
      <c r="R445" s="17">
        <v>164784</v>
      </c>
      <c r="S445" s="16">
        <v>7.9000000000000001E-2</v>
      </c>
      <c r="T445" s="17">
        <v>278240</v>
      </c>
      <c r="U445" s="16">
        <v>0.108</v>
      </c>
      <c r="V445" s="18">
        <v>3.46</v>
      </c>
      <c r="W445" s="16">
        <v>0.13700000000000001</v>
      </c>
      <c r="X445" s="18">
        <v>2.0499999999999998</v>
      </c>
      <c r="Y445" s="16">
        <v>0.107</v>
      </c>
      <c r="Z445" s="15">
        <v>1209055</v>
      </c>
      <c r="AA445" s="16">
        <v>0.27500000000000002</v>
      </c>
      <c r="AB445" s="17">
        <v>322043</v>
      </c>
      <c r="AC445" s="16">
        <v>4.2000000000000003E-2</v>
      </c>
      <c r="AD445" s="17">
        <v>548447</v>
      </c>
      <c r="AE445" s="16">
        <v>7.6999999999999999E-2</v>
      </c>
      <c r="AF445" s="18">
        <v>3.75</v>
      </c>
      <c r="AG445" s="16">
        <v>0.224</v>
      </c>
      <c r="AH445" s="18">
        <v>2.2000000000000002</v>
      </c>
      <c r="AI445" s="16">
        <v>0.184</v>
      </c>
      <c r="AJ445" s="15">
        <v>2387974</v>
      </c>
      <c r="AK445" s="16">
        <v>0.27800000000000002</v>
      </c>
      <c r="AL445" s="17">
        <v>668106</v>
      </c>
      <c r="AM445" s="16">
        <v>9.2999999999999999E-2</v>
      </c>
      <c r="AN445" s="17">
        <v>1103225</v>
      </c>
      <c r="AO445" s="16">
        <v>0.105</v>
      </c>
      <c r="AP445" s="18">
        <v>3.57</v>
      </c>
      <c r="AQ445" s="16">
        <v>0.17</v>
      </c>
      <c r="AR445" s="18">
        <v>2.16</v>
      </c>
      <c r="AS445" s="16">
        <v>0.157</v>
      </c>
    </row>
    <row r="446" spans="2:45" x14ac:dyDescent="0.2">
      <c r="B446" s="29"/>
      <c r="C446" s="29"/>
      <c r="D446" s="29"/>
      <c r="E446" s="14" t="s">
        <v>285</v>
      </c>
      <c r="F446" s="15">
        <v>92144</v>
      </c>
      <c r="G446" s="16">
        <v>2.5000000000000001E-2</v>
      </c>
      <c r="H446" s="17">
        <v>37048</v>
      </c>
      <c r="I446" s="16">
        <v>-4.4999999999999998E-2</v>
      </c>
      <c r="J446" s="17">
        <v>60077</v>
      </c>
      <c r="K446" s="16">
        <v>-3.9E-2</v>
      </c>
      <c r="L446" s="18">
        <v>2.4900000000000002</v>
      </c>
      <c r="M446" s="16">
        <v>7.2999999999999995E-2</v>
      </c>
      <c r="N446" s="18">
        <v>1.53</v>
      </c>
      <c r="O446" s="16">
        <v>6.7000000000000004E-2</v>
      </c>
      <c r="P446" s="15">
        <v>297489</v>
      </c>
      <c r="Q446" s="16">
        <v>0.107</v>
      </c>
      <c r="R446" s="17">
        <v>115262</v>
      </c>
      <c r="S446" s="16">
        <v>9.9000000000000005E-2</v>
      </c>
      <c r="T446" s="17">
        <v>188754</v>
      </c>
      <c r="U446" s="16">
        <v>9.8000000000000004E-2</v>
      </c>
      <c r="V446" s="18">
        <v>2.58</v>
      </c>
      <c r="W446" s="16">
        <v>7.0000000000000001E-3</v>
      </c>
      <c r="X446" s="18">
        <v>1.58</v>
      </c>
      <c r="Y446" s="16">
        <v>8.0000000000000002E-3</v>
      </c>
      <c r="Z446" s="15">
        <v>641712</v>
      </c>
      <c r="AA446" s="16">
        <v>0.11799999999999999</v>
      </c>
      <c r="AB446" s="17">
        <v>223542</v>
      </c>
      <c r="AC446" s="16">
        <v>1.6E-2</v>
      </c>
      <c r="AD446" s="17">
        <v>365638</v>
      </c>
      <c r="AE446" s="16">
        <v>1.4E-2</v>
      </c>
      <c r="AF446" s="18">
        <v>2.87</v>
      </c>
      <c r="AG446" s="16">
        <v>0.1</v>
      </c>
      <c r="AH446" s="18">
        <v>1.76</v>
      </c>
      <c r="AI446" s="16">
        <v>0.10299999999999999</v>
      </c>
      <c r="AJ446" s="15">
        <v>1234503</v>
      </c>
      <c r="AK446" s="16">
        <v>0.112</v>
      </c>
      <c r="AL446" s="17">
        <v>429712</v>
      </c>
      <c r="AM446" s="16">
        <v>1.4E-2</v>
      </c>
      <c r="AN446" s="17">
        <v>695354</v>
      </c>
      <c r="AO446" s="16">
        <v>0</v>
      </c>
      <c r="AP446" s="18">
        <v>2.87</v>
      </c>
      <c r="AQ446" s="16">
        <v>9.7000000000000003E-2</v>
      </c>
      <c r="AR446" s="18">
        <v>1.78</v>
      </c>
      <c r="AS446" s="16">
        <v>0.112</v>
      </c>
    </row>
    <row r="447" spans="2:45" x14ac:dyDescent="0.2">
      <c r="B447" s="29"/>
      <c r="C447" s="29"/>
      <c r="D447" s="29"/>
      <c r="E447" s="14" t="s">
        <v>286</v>
      </c>
      <c r="F447" s="15">
        <v>159085</v>
      </c>
      <c r="G447" s="16">
        <v>-0.17899999999999999</v>
      </c>
      <c r="H447" s="17">
        <v>37788</v>
      </c>
      <c r="I447" s="16">
        <v>-0.19400000000000001</v>
      </c>
      <c r="J447" s="17">
        <v>57680</v>
      </c>
      <c r="K447" s="16">
        <v>-0.26</v>
      </c>
      <c r="L447" s="18">
        <v>4.21</v>
      </c>
      <c r="M447" s="16">
        <v>1.7999999999999999E-2</v>
      </c>
      <c r="N447" s="18">
        <v>2.76</v>
      </c>
      <c r="O447" s="16">
        <v>0.11</v>
      </c>
      <c r="P447" s="15">
        <v>529412</v>
      </c>
      <c r="Q447" s="16">
        <v>-0.19500000000000001</v>
      </c>
      <c r="R447" s="17">
        <v>123538</v>
      </c>
      <c r="S447" s="16">
        <v>-0.19900000000000001</v>
      </c>
      <c r="T447" s="17">
        <v>189595</v>
      </c>
      <c r="U447" s="16">
        <v>-0.26700000000000002</v>
      </c>
      <c r="V447" s="18">
        <v>4.29</v>
      </c>
      <c r="W447" s="16">
        <v>5.0000000000000001E-3</v>
      </c>
      <c r="X447" s="18">
        <v>2.79</v>
      </c>
      <c r="Y447" s="16">
        <v>9.8000000000000004E-2</v>
      </c>
      <c r="Z447" s="15">
        <v>1144850</v>
      </c>
      <c r="AA447" s="16">
        <v>-0.19</v>
      </c>
      <c r="AB447" s="17">
        <v>261424</v>
      </c>
      <c r="AC447" s="16">
        <v>-0.20599999999999999</v>
      </c>
      <c r="AD447" s="17">
        <v>400368</v>
      </c>
      <c r="AE447" s="16">
        <v>-0.27700000000000002</v>
      </c>
      <c r="AF447" s="18">
        <v>4.38</v>
      </c>
      <c r="AG447" s="16">
        <v>1.9E-2</v>
      </c>
      <c r="AH447" s="18">
        <v>2.86</v>
      </c>
      <c r="AI447" s="16">
        <v>0.12</v>
      </c>
      <c r="AJ447" s="15">
        <v>2361727</v>
      </c>
      <c r="AK447" s="16">
        <v>-9.5000000000000001E-2</v>
      </c>
      <c r="AL447" s="17">
        <v>557844</v>
      </c>
      <c r="AM447" s="16">
        <v>-9.1999999999999998E-2</v>
      </c>
      <c r="AN447" s="17">
        <v>873080</v>
      </c>
      <c r="AO447" s="16">
        <v>-0.17299999999999999</v>
      </c>
      <c r="AP447" s="18">
        <v>4.2300000000000004</v>
      </c>
      <c r="AQ447" s="16">
        <v>-3.0000000000000001E-3</v>
      </c>
      <c r="AR447" s="18">
        <v>2.71</v>
      </c>
      <c r="AS447" s="16">
        <v>9.4E-2</v>
      </c>
    </row>
    <row r="448" spans="2:45" x14ac:dyDescent="0.2">
      <c r="B448" s="29"/>
      <c r="C448" s="29"/>
      <c r="D448" s="29"/>
      <c r="E448" s="14" t="s">
        <v>287</v>
      </c>
      <c r="F448" s="15">
        <v>145777</v>
      </c>
      <c r="G448" s="16">
        <v>-0.33700000000000002</v>
      </c>
      <c r="H448" s="17">
        <v>34949</v>
      </c>
      <c r="I448" s="16">
        <v>-0.36799999999999999</v>
      </c>
      <c r="J448" s="17">
        <v>49558</v>
      </c>
      <c r="K448" s="16">
        <v>-0.45900000000000002</v>
      </c>
      <c r="L448" s="18">
        <v>4.17</v>
      </c>
      <c r="M448" s="16">
        <v>4.9000000000000002E-2</v>
      </c>
      <c r="N448" s="18">
        <v>2.94</v>
      </c>
      <c r="O448" s="16">
        <v>0.22500000000000001</v>
      </c>
      <c r="P448" s="15">
        <v>545766</v>
      </c>
      <c r="Q448" s="16">
        <v>-0.26500000000000001</v>
      </c>
      <c r="R448" s="17">
        <v>135814</v>
      </c>
      <c r="S448" s="16">
        <v>-0.26800000000000002</v>
      </c>
      <c r="T448" s="17">
        <v>191278</v>
      </c>
      <c r="U448" s="16">
        <v>-0.373</v>
      </c>
      <c r="V448" s="18">
        <v>4.0199999999999996</v>
      </c>
      <c r="W448" s="16">
        <v>4.0000000000000001E-3</v>
      </c>
      <c r="X448" s="18">
        <v>2.85</v>
      </c>
      <c r="Y448" s="16">
        <v>0.17199999999999999</v>
      </c>
      <c r="Z448" s="15">
        <v>1215807</v>
      </c>
      <c r="AA448" s="16">
        <v>-0.23599999999999999</v>
      </c>
      <c r="AB448" s="17">
        <v>295871</v>
      </c>
      <c r="AC448" s="16">
        <v>-0.26</v>
      </c>
      <c r="AD448" s="17">
        <v>422308</v>
      </c>
      <c r="AE448" s="16">
        <v>-0.35599999999999998</v>
      </c>
      <c r="AF448" s="18">
        <v>4.1100000000000003</v>
      </c>
      <c r="AG448" s="16">
        <v>3.1E-2</v>
      </c>
      <c r="AH448" s="18">
        <v>2.88</v>
      </c>
      <c r="AI448" s="16">
        <v>0.185</v>
      </c>
      <c r="AJ448" s="15">
        <v>2534226</v>
      </c>
      <c r="AK448" s="16">
        <v>-0.159</v>
      </c>
      <c r="AL448" s="17">
        <v>629408</v>
      </c>
      <c r="AM448" s="16">
        <v>-0.16200000000000001</v>
      </c>
      <c r="AN448" s="17">
        <v>944189</v>
      </c>
      <c r="AO448" s="16">
        <v>-0.23899999999999999</v>
      </c>
      <c r="AP448" s="18">
        <v>4.03</v>
      </c>
      <c r="AQ448" s="16">
        <v>4.0000000000000001E-3</v>
      </c>
      <c r="AR448" s="18">
        <v>2.68</v>
      </c>
      <c r="AS448" s="16">
        <v>0.106</v>
      </c>
    </row>
    <row r="449" spans="2:45" x14ac:dyDescent="0.2">
      <c r="B449" s="29"/>
      <c r="C449" s="29"/>
      <c r="D449" s="29"/>
      <c r="E449" s="14" t="s">
        <v>288</v>
      </c>
      <c r="F449" s="15">
        <v>197989</v>
      </c>
      <c r="G449" s="16">
        <v>0.38</v>
      </c>
      <c r="H449" s="17">
        <v>39411</v>
      </c>
      <c r="I449" s="16">
        <v>0.379</v>
      </c>
      <c r="J449" s="17">
        <v>65286</v>
      </c>
      <c r="K449" s="16">
        <v>0.28699999999999998</v>
      </c>
      <c r="L449" s="18">
        <v>5.0199999999999996</v>
      </c>
      <c r="M449" s="16">
        <v>1E-3</v>
      </c>
      <c r="N449" s="18">
        <v>3.03</v>
      </c>
      <c r="O449" s="16">
        <v>7.1999999999999995E-2</v>
      </c>
      <c r="P449" s="15">
        <v>634195</v>
      </c>
      <c r="Q449" s="16">
        <v>0.47899999999999998</v>
      </c>
      <c r="R449" s="17">
        <v>125503</v>
      </c>
      <c r="S449" s="16">
        <v>0.53200000000000003</v>
      </c>
      <c r="T449" s="17">
        <v>206174</v>
      </c>
      <c r="U449" s="16">
        <v>0.34100000000000003</v>
      </c>
      <c r="V449" s="18">
        <v>5.05</v>
      </c>
      <c r="W449" s="16">
        <v>-3.5000000000000003E-2</v>
      </c>
      <c r="X449" s="18">
        <v>3.08</v>
      </c>
      <c r="Y449" s="16">
        <v>0.10299999999999999</v>
      </c>
      <c r="Z449" s="15">
        <v>1264009</v>
      </c>
      <c r="AA449" s="16">
        <v>0.51400000000000001</v>
      </c>
      <c r="AB449" s="17">
        <v>248526</v>
      </c>
      <c r="AC449" s="16">
        <v>0.55700000000000005</v>
      </c>
      <c r="AD449" s="17">
        <v>408621</v>
      </c>
      <c r="AE449" s="16">
        <v>0.36799999999999999</v>
      </c>
      <c r="AF449" s="18">
        <v>5.09</v>
      </c>
      <c r="AG449" s="16">
        <v>-2.8000000000000001E-2</v>
      </c>
      <c r="AH449" s="18">
        <v>3.09</v>
      </c>
      <c r="AI449" s="16">
        <v>0.107</v>
      </c>
      <c r="AJ449" s="15">
        <v>2416822</v>
      </c>
      <c r="AK449" s="16">
        <v>0.42899999999999999</v>
      </c>
      <c r="AL449" s="17">
        <v>478531</v>
      </c>
      <c r="AM449" s="16">
        <v>0.41399999999999998</v>
      </c>
      <c r="AN449" s="17">
        <v>792132</v>
      </c>
      <c r="AO449" s="16">
        <v>0.315</v>
      </c>
      <c r="AP449" s="18">
        <v>5.05</v>
      </c>
      <c r="AQ449" s="16">
        <v>1.0999999999999999E-2</v>
      </c>
      <c r="AR449" s="18">
        <v>3.05</v>
      </c>
      <c r="AS449" s="16">
        <v>8.6999999999999994E-2</v>
      </c>
    </row>
    <row r="450" spans="2:45" x14ac:dyDescent="0.2">
      <c r="B450" s="29"/>
      <c r="C450" s="29"/>
      <c r="D450" s="29"/>
      <c r="E450" s="14" t="s">
        <v>289</v>
      </c>
      <c r="F450" s="15">
        <v>95730</v>
      </c>
      <c r="G450" s="16">
        <v>0.247</v>
      </c>
      <c r="H450" s="17">
        <v>26719</v>
      </c>
      <c r="I450" s="16">
        <v>0.16</v>
      </c>
      <c r="J450" s="17">
        <v>40657</v>
      </c>
      <c r="K450" s="16">
        <v>0.17899999999999999</v>
      </c>
      <c r="L450" s="18">
        <v>3.58</v>
      </c>
      <c r="M450" s="16">
        <v>7.4999999999999997E-2</v>
      </c>
      <c r="N450" s="18">
        <v>2.35</v>
      </c>
      <c r="O450" s="16">
        <v>5.8000000000000003E-2</v>
      </c>
      <c r="P450" s="15">
        <v>315874</v>
      </c>
      <c r="Q450" s="16">
        <v>0.35299999999999998</v>
      </c>
      <c r="R450" s="17">
        <v>82302</v>
      </c>
      <c r="S450" s="16">
        <v>0.223</v>
      </c>
      <c r="T450" s="17">
        <v>128736</v>
      </c>
      <c r="U450" s="16">
        <v>0.246</v>
      </c>
      <c r="V450" s="18">
        <v>3.84</v>
      </c>
      <c r="W450" s="16">
        <v>0.107</v>
      </c>
      <c r="X450" s="18">
        <v>2.4500000000000002</v>
      </c>
      <c r="Y450" s="16">
        <v>8.5999999999999993E-2</v>
      </c>
      <c r="Z450" s="15">
        <v>657107</v>
      </c>
      <c r="AA450" s="16">
        <v>0.378</v>
      </c>
      <c r="AB450" s="17">
        <v>162023</v>
      </c>
      <c r="AC450" s="16">
        <v>0.192</v>
      </c>
      <c r="AD450" s="17">
        <v>257289</v>
      </c>
      <c r="AE450" s="16">
        <v>0.20499999999999999</v>
      </c>
      <c r="AF450" s="18">
        <v>4.0599999999999996</v>
      </c>
      <c r="AG450" s="16">
        <v>0.156</v>
      </c>
      <c r="AH450" s="18">
        <v>2.5499999999999998</v>
      </c>
      <c r="AI450" s="16">
        <v>0.14299999999999999</v>
      </c>
      <c r="AJ450" s="15">
        <v>1281452</v>
      </c>
      <c r="AK450" s="16">
        <v>0.41899999999999998</v>
      </c>
      <c r="AL450" s="17">
        <v>327905</v>
      </c>
      <c r="AM450" s="16">
        <v>0.27</v>
      </c>
      <c r="AN450" s="17">
        <v>506890</v>
      </c>
      <c r="AO450" s="16">
        <v>0.23799999999999999</v>
      </c>
      <c r="AP450" s="18">
        <v>3.91</v>
      </c>
      <c r="AQ450" s="16">
        <v>0.11700000000000001</v>
      </c>
      <c r="AR450" s="18">
        <v>2.5299999999999998</v>
      </c>
      <c r="AS450" s="16">
        <v>0.14599999999999999</v>
      </c>
    </row>
    <row r="451" spans="2:45" x14ac:dyDescent="0.2">
      <c r="B451" s="29"/>
      <c r="C451" s="29"/>
      <c r="D451" s="29"/>
      <c r="E451" s="14" t="s">
        <v>290</v>
      </c>
      <c r="F451" s="15">
        <v>86787</v>
      </c>
      <c r="G451" s="16">
        <v>2.5000000000000001E-2</v>
      </c>
      <c r="H451" s="17">
        <v>19627</v>
      </c>
      <c r="I451" s="16">
        <v>1.7000000000000001E-2</v>
      </c>
      <c r="J451" s="17">
        <v>34929</v>
      </c>
      <c r="K451" s="16">
        <v>-3.9E-2</v>
      </c>
      <c r="L451" s="18">
        <v>4.42</v>
      </c>
      <c r="M451" s="16">
        <v>8.0000000000000002E-3</v>
      </c>
      <c r="N451" s="18">
        <v>2.48</v>
      </c>
      <c r="O451" s="16">
        <v>6.7000000000000004E-2</v>
      </c>
      <c r="P451" s="15">
        <v>269874</v>
      </c>
      <c r="Q451" s="16">
        <v>5.8999999999999997E-2</v>
      </c>
      <c r="R451" s="17">
        <v>58594</v>
      </c>
      <c r="S451" s="16">
        <v>0.10199999999999999</v>
      </c>
      <c r="T451" s="17">
        <v>104597</v>
      </c>
      <c r="U451" s="16">
        <v>1.9E-2</v>
      </c>
      <c r="V451" s="18">
        <v>4.6100000000000003</v>
      </c>
      <c r="W451" s="16">
        <v>-3.9E-2</v>
      </c>
      <c r="X451" s="18">
        <v>2.58</v>
      </c>
      <c r="Y451" s="16">
        <v>0.04</v>
      </c>
      <c r="Z451" s="15">
        <v>545829</v>
      </c>
      <c r="AA451" s="16">
        <v>0.10299999999999999</v>
      </c>
      <c r="AB451" s="17">
        <v>119161</v>
      </c>
      <c r="AC451" s="16">
        <v>0.19900000000000001</v>
      </c>
      <c r="AD451" s="17">
        <v>211661</v>
      </c>
      <c r="AE451" s="16">
        <v>8.5000000000000006E-2</v>
      </c>
      <c r="AF451" s="18">
        <v>4.58</v>
      </c>
      <c r="AG451" s="16">
        <v>-0.08</v>
      </c>
      <c r="AH451" s="18">
        <v>2.58</v>
      </c>
      <c r="AI451" s="16">
        <v>1.7000000000000001E-2</v>
      </c>
      <c r="AJ451" s="15">
        <v>1113626</v>
      </c>
      <c r="AK451" s="16">
        <v>0.14799999999999999</v>
      </c>
      <c r="AL451" s="17">
        <v>245041</v>
      </c>
      <c r="AM451" s="16">
        <v>0.26200000000000001</v>
      </c>
      <c r="AN451" s="17">
        <v>432921</v>
      </c>
      <c r="AO451" s="16">
        <v>0.11700000000000001</v>
      </c>
      <c r="AP451" s="18">
        <v>4.54</v>
      </c>
      <c r="AQ451" s="16">
        <v>-9.0999999999999998E-2</v>
      </c>
      <c r="AR451" s="18">
        <v>2.57</v>
      </c>
      <c r="AS451" s="16">
        <v>2.7E-2</v>
      </c>
    </row>
    <row r="452" spans="2:45" x14ac:dyDescent="0.2">
      <c r="B452" s="29"/>
      <c r="C452" s="29"/>
      <c r="D452" s="29"/>
      <c r="E452" s="14" t="s">
        <v>291</v>
      </c>
      <c r="F452" s="15">
        <v>147971</v>
      </c>
      <c r="G452" s="16">
        <v>0.28499999999999998</v>
      </c>
      <c r="H452" s="17">
        <v>27441</v>
      </c>
      <c r="I452" s="16">
        <v>0.30499999999999999</v>
      </c>
      <c r="J452" s="17">
        <v>52830</v>
      </c>
      <c r="K452" s="16">
        <v>0.31900000000000001</v>
      </c>
      <c r="L452" s="18">
        <v>5.39</v>
      </c>
      <c r="M452" s="16">
        <v>-1.4999999999999999E-2</v>
      </c>
      <c r="N452" s="18">
        <v>2.8</v>
      </c>
      <c r="O452" s="16">
        <v>-2.5999999999999999E-2</v>
      </c>
      <c r="P452" s="15">
        <v>495646</v>
      </c>
      <c r="Q452" s="16">
        <v>0.51600000000000001</v>
      </c>
      <c r="R452" s="17">
        <v>90125</v>
      </c>
      <c r="S452" s="16">
        <v>0.57399999999999995</v>
      </c>
      <c r="T452" s="17">
        <v>178146</v>
      </c>
      <c r="U452" s="16">
        <v>0.57999999999999996</v>
      </c>
      <c r="V452" s="18">
        <v>5.5</v>
      </c>
      <c r="W452" s="16">
        <v>-3.6999999999999998E-2</v>
      </c>
      <c r="X452" s="18">
        <v>2.78</v>
      </c>
      <c r="Y452" s="16">
        <v>-0.04</v>
      </c>
      <c r="Z452" s="15">
        <v>967154</v>
      </c>
      <c r="AA452" s="16">
        <v>0.77</v>
      </c>
      <c r="AB452" s="17">
        <v>175224</v>
      </c>
      <c r="AC452" s="16">
        <v>0.78700000000000003</v>
      </c>
      <c r="AD452" s="17">
        <v>350777</v>
      </c>
      <c r="AE452" s="16">
        <v>0.84</v>
      </c>
      <c r="AF452" s="18">
        <v>5.52</v>
      </c>
      <c r="AG452" s="16">
        <v>-0.01</v>
      </c>
      <c r="AH452" s="18">
        <v>2.76</v>
      </c>
      <c r="AI452" s="16">
        <v>-3.7999999999999999E-2</v>
      </c>
      <c r="AJ452" s="15">
        <v>1866675</v>
      </c>
      <c r="AK452" s="16">
        <v>0.82799999999999996</v>
      </c>
      <c r="AL452" s="17">
        <v>342148</v>
      </c>
      <c r="AM452" s="16">
        <v>0.76300000000000001</v>
      </c>
      <c r="AN452" s="17">
        <v>666303</v>
      </c>
      <c r="AO452" s="16">
        <v>0.84899999999999998</v>
      </c>
      <c r="AP452" s="18">
        <v>5.46</v>
      </c>
      <c r="AQ452" s="16">
        <v>3.6999999999999998E-2</v>
      </c>
      <c r="AR452" s="18">
        <v>2.8</v>
      </c>
      <c r="AS452" s="16">
        <v>-1.0999999999999999E-2</v>
      </c>
    </row>
    <row r="453" spans="2:45" x14ac:dyDescent="0.2">
      <c r="B453" s="29"/>
      <c r="C453" s="29"/>
      <c r="D453" s="29"/>
      <c r="E453" s="14" t="s">
        <v>292</v>
      </c>
      <c r="F453" s="15">
        <v>489450</v>
      </c>
      <c r="G453" s="16">
        <v>4.4999999999999998E-2</v>
      </c>
      <c r="H453" s="17">
        <v>94944</v>
      </c>
      <c r="I453" s="16">
        <v>2.1000000000000001E-2</v>
      </c>
      <c r="J453" s="17">
        <v>193402</v>
      </c>
      <c r="K453" s="16">
        <v>3.5000000000000003E-2</v>
      </c>
      <c r="L453" s="18">
        <v>5.16</v>
      </c>
      <c r="M453" s="16">
        <v>2.4E-2</v>
      </c>
      <c r="N453" s="18">
        <v>2.5299999999999998</v>
      </c>
      <c r="O453" s="16">
        <v>8.9999999999999993E-3</v>
      </c>
      <c r="P453" s="15">
        <v>1575449</v>
      </c>
      <c r="Q453" s="16">
        <v>8.6999999999999994E-2</v>
      </c>
      <c r="R453" s="17">
        <v>306878</v>
      </c>
      <c r="S453" s="16">
        <v>7.6999999999999999E-2</v>
      </c>
      <c r="T453" s="17">
        <v>633312</v>
      </c>
      <c r="U453" s="16">
        <v>8.5000000000000006E-2</v>
      </c>
      <c r="V453" s="18">
        <v>5.13</v>
      </c>
      <c r="W453" s="16">
        <v>8.9999999999999993E-3</v>
      </c>
      <c r="X453" s="18">
        <v>2.4900000000000002</v>
      </c>
      <c r="Y453" s="16">
        <v>2E-3</v>
      </c>
      <c r="Z453" s="15">
        <v>3181762</v>
      </c>
      <c r="AA453" s="16">
        <v>0.104</v>
      </c>
      <c r="AB453" s="17">
        <v>617221</v>
      </c>
      <c r="AC453" s="16">
        <v>9.9000000000000005E-2</v>
      </c>
      <c r="AD453" s="17">
        <v>1282111</v>
      </c>
      <c r="AE453" s="16">
        <v>0.109</v>
      </c>
      <c r="AF453" s="18">
        <v>5.15</v>
      </c>
      <c r="AG453" s="16">
        <v>5.0000000000000001E-3</v>
      </c>
      <c r="AH453" s="18">
        <v>2.48</v>
      </c>
      <c r="AI453" s="16">
        <v>-4.0000000000000001E-3</v>
      </c>
      <c r="AJ453" s="15">
        <v>6689097</v>
      </c>
      <c r="AK453" s="16">
        <v>0.14099999999999999</v>
      </c>
      <c r="AL453" s="17">
        <v>1300352</v>
      </c>
      <c r="AM453" s="16">
        <v>0.14199999999999999</v>
      </c>
      <c r="AN453" s="17">
        <v>2649216</v>
      </c>
      <c r="AO453" s="16">
        <v>0.13800000000000001</v>
      </c>
      <c r="AP453" s="18">
        <v>5.14</v>
      </c>
      <c r="AQ453" s="16">
        <v>-1E-3</v>
      </c>
      <c r="AR453" s="18">
        <v>2.52</v>
      </c>
      <c r="AS453" s="16">
        <v>2E-3</v>
      </c>
    </row>
    <row r="454" spans="2:45" x14ac:dyDescent="0.2">
      <c r="B454" s="29"/>
      <c r="C454" s="29"/>
      <c r="D454" s="29"/>
      <c r="E454" s="14" t="s">
        <v>293</v>
      </c>
      <c r="F454" s="15">
        <v>46631</v>
      </c>
      <c r="G454" s="16">
        <v>0.30499999999999999</v>
      </c>
      <c r="H454" s="17">
        <v>11715</v>
      </c>
      <c r="I454" s="16">
        <v>0.31</v>
      </c>
      <c r="J454" s="17">
        <v>18754</v>
      </c>
      <c r="K454" s="16">
        <v>0.28799999999999998</v>
      </c>
      <c r="L454" s="18">
        <v>3.98</v>
      </c>
      <c r="M454" s="16">
        <v>-3.0000000000000001E-3</v>
      </c>
      <c r="N454" s="18">
        <v>2.4900000000000002</v>
      </c>
      <c r="O454" s="16">
        <v>1.4E-2</v>
      </c>
      <c r="P454" s="15">
        <v>152077</v>
      </c>
      <c r="Q454" s="16">
        <v>0.441</v>
      </c>
      <c r="R454" s="17">
        <v>35961</v>
      </c>
      <c r="S454" s="16">
        <v>0.38400000000000001</v>
      </c>
      <c r="T454" s="17">
        <v>60009</v>
      </c>
      <c r="U454" s="16">
        <v>0.34799999999999998</v>
      </c>
      <c r="V454" s="18">
        <v>4.2300000000000004</v>
      </c>
      <c r="W454" s="16">
        <v>4.1000000000000002E-2</v>
      </c>
      <c r="X454" s="18">
        <v>2.5299999999999998</v>
      </c>
      <c r="Y454" s="16">
        <v>6.9000000000000006E-2</v>
      </c>
      <c r="Z454" s="15">
        <v>309898</v>
      </c>
      <c r="AA454" s="16">
        <v>0.434</v>
      </c>
      <c r="AB454" s="17">
        <v>69390</v>
      </c>
      <c r="AC454" s="16">
        <v>0.28100000000000003</v>
      </c>
      <c r="AD454" s="17">
        <v>116877</v>
      </c>
      <c r="AE454" s="16">
        <v>0.23300000000000001</v>
      </c>
      <c r="AF454" s="18">
        <v>4.47</v>
      </c>
      <c r="AG454" s="16">
        <v>0.12</v>
      </c>
      <c r="AH454" s="18">
        <v>2.65</v>
      </c>
      <c r="AI454" s="16">
        <v>0.16300000000000001</v>
      </c>
      <c r="AJ454" s="15">
        <v>592767</v>
      </c>
      <c r="AK454" s="16">
        <v>0.36299999999999999</v>
      </c>
      <c r="AL454" s="17">
        <v>133133</v>
      </c>
      <c r="AM454" s="16">
        <v>0.19400000000000001</v>
      </c>
      <c r="AN454" s="17">
        <v>217041</v>
      </c>
      <c r="AO454" s="16">
        <v>0.125</v>
      </c>
      <c r="AP454" s="18">
        <v>4.45</v>
      </c>
      <c r="AQ454" s="16">
        <v>0.14199999999999999</v>
      </c>
      <c r="AR454" s="18">
        <v>2.73</v>
      </c>
      <c r="AS454" s="16">
        <v>0.21099999999999999</v>
      </c>
    </row>
    <row r="455" spans="2:45" x14ac:dyDescent="0.2">
      <c r="B455" s="29"/>
      <c r="C455" s="29"/>
      <c r="D455" s="29"/>
      <c r="E455" s="14" t="s">
        <v>294</v>
      </c>
      <c r="F455" s="15">
        <v>283975</v>
      </c>
      <c r="G455" s="16">
        <v>2.8000000000000001E-2</v>
      </c>
      <c r="H455" s="17">
        <v>61659</v>
      </c>
      <c r="I455" s="16">
        <v>1.7000000000000001E-2</v>
      </c>
      <c r="J455" s="17">
        <v>114059</v>
      </c>
      <c r="K455" s="16">
        <v>-2.1000000000000001E-2</v>
      </c>
      <c r="L455" s="18">
        <v>4.6100000000000003</v>
      </c>
      <c r="M455" s="16">
        <v>1.0999999999999999E-2</v>
      </c>
      <c r="N455" s="18">
        <v>2.4900000000000002</v>
      </c>
      <c r="O455" s="16">
        <v>0.05</v>
      </c>
      <c r="P455" s="15">
        <v>881197</v>
      </c>
      <c r="Q455" s="16">
        <v>6.3E-2</v>
      </c>
      <c r="R455" s="17">
        <v>183807</v>
      </c>
      <c r="S455" s="16">
        <v>7.9000000000000001E-2</v>
      </c>
      <c r="T455" s="17">
        <v>342744</v>
      </c>
      <c r="U455" s="16">
        <v>3.7999999999999999E-2</v>
      </c>
      <c r="V455" s="18">
        <v>4.79</v>
      </c>
      <c r="W455" s="16">
        <v>-1.4999999999999999E-2</v>
      </c>
      <c r="X455" s="18">
        <v>2.57</v>
      </c>
      <c r="Y455" s="16">
        <v>2.4E-2</v>
      </c>
      <c r="Z455" s="15">
        <v>1747406</v>
      </c>
      <c r="AA455" s="16">
        <v>0.107</v>
      </c>
      <c r="AB455" s="17">
        <v>362952</v>
      </c>
      <c r="AC455" s="16">
        <v>0.154</v>
      </c>
      <c r="AD455" s="17">
        <v>681096</v>
      </c>
      <c r="AE455" s="16">
        <v>0.107</v>
      </c>
      <c r="AF455" s="18">
        <v>4.8099999999999996</v>
      </c>
      <c r="AG455" s="16">
        <v>-4.1000000000000002E-2</v>
      </c>
      <c r="AH455" s="18">
        <v>2.57</v>
      </c>
      <c r="AI455" s="16">
        <v>0</v>
      </c>
      <c r="AJ455" s="15">
        <v>3591226</v>
      </c>
      <c r="AK455" s="16">
        <v>0.14399999999999999</v>
      </c>
      <c r="AL455" s="17">
        <v>741967</v>
      </c>
      <c r="AM455" s="16">
        <v>0.189</v>
      </c>
      <c r="AN455" s="17">
        <v>1394842</v>
      </c>
      <c r="AO455" s="16">
        <v>0.127</v>
      </c>
      <c r="AP455" s="18">
        <v>4.84</v>
      </c>
      <c r="AQ455" s="16">
        <v>-3.7999999999999999E-2</v>
      </c>
      <c r="AR455" s="18">
        <v>2.57</v>
      </c>
      <c r="AS455" s="16">
        <v>1.4999999999999999E-2</v>
      </c>
    </row>
    <row r="456" spans="2:45" x14ac:dyDescent="0.2">
      <c r="B456" s="29"/>
      <c r="C456" s="29"/>
      <c r="D456" s="29"/>
      <c r="E456" s="14" t="s">
        <v>295</v>
      </c>
      <c r="F456" s="15">
        <v>237779</v>
      </c>
      <c r="G456" s="16">
        <v>0.222</v>
      </c>
      <c r="H456" s="17">
        <v>61748</v>
      </c>
      <c r="I456" s="16">
        <v>0.29199999999999998</v>
      </c>
      <c r="J456" s="17">
        <v>121975</v>
      </c>
      <c r="K456" s="16">
        <v>0.30499999999999999</v>
      </c>
      <c r="L456" s="18">
        <v>3.85</v>
      </c>
      <c r="M456" s="16">
        <v>-5.3999999999999999E-2</v>
      </c>
      <c r="N456" s="18">
        <v>1.95</v>
      </c>
      <c r="O456" s="16">
        <v>-6.3E-2</v>
      </c>
      <c r="P456" s="15">
        <v>736305</v>
      </c>
      <c r="Q456" s="16">
        <v>0.33800000000000002</v>
      </c>
      <c r="R456" s="17">
        <v>188744</v>
      </c>
      <c r="S456" s="16">
        <v>0.40699999999999997</v>
      </c>
      <c r="T456" s="17">
        <v>376589</v>
      </c>
      <c r="U456" s="16">
        <v>0.41299999999999998</v>
      </c>
      <c r="V456" s="18">
        <v>3.9</v>
      </c>
      <c r="W456" s="16">
        <v>-4.9000000000000002E-2</v>
      </c>
      <c r="X456" s="18">
        <v>1.96</v>
      </c>
      <c r="Y456" s="16">
        <v>-5.2999999999999999E-2</v>
      </c>
      <c r="Z456" s="15">
        <v>1367827</v>
      </c>
      <c r="AA456" s="16">
        <v>0.43</v>
      </c>
      <c r="AB456" s="17">
        <v>336893</v>
      </c>
      <c r="AC456" s="16">
        <v>0.441</v>
      </c>
      <c r="AD456" s="17">
        <v>674101</v>
      </c>
      <c r="AE456" s="16">
        <v>0.44900000000000001</v>
      </c>
      <c r="AF456" s="18">
        <v>4.0599999999999996</v>
      </c>
      <c r="AG456" s="16">
        <v>-8.0000000000000002E-3</v>
      </c>
      <c r="AH456" s="18">
        <v>2.0299999999999998</v>
      </c>
      <c r="AI456" s="16">
        <v>-1.2999999999999999E-2</v>
      </c>
      <c r="AJ456" s="15">
        <v>2691897</v>
      </c>
      <c r="AK456" s="16">
        <v>0.73699999999999999</v>
      </c>
      <c r="AL456" s="17">
        <v>670525</v>
      </c>
      <c r="AM456" s="16">
        <v>0.79900000000000004</v>
      </c>
      <c r="AN456" s="17">
        <v>1324263</v>
      </c>
      <c r="AO456" s="16">
        <v>0.80500000000000005</v>
      </c>
      <c r="AP456" s="18">
        <v>4.01</v>
      </c>
      <c r="AQ456" s="16">
        <v>-3.5000000000000003E-2</v>
      </c>
      <c r="AR456" s="18">
        <v>2.0299999999999998</v>
      </c>
      <c r="AS456" s="16">
        <v>-3.7999999999999999E-2</v>
      </c>
    </row>
    <row r="457" spans="2:45" x14ac:dyDescent="0.2">
      <c r="B457" s="29"/>
      <c r="C457" s="29"/>
      <c r="D457" s="29"/>
      <c r="E457" s="14" t="s">
        <v>296</v>
      </c>
      <c r="F457" s="15">
        <v>249070</v>
      </c>
      <c r="G457" s="16">
        <v>0.16800000000000001</v>
      </c>
      <c r="H457" s="17">
        <v>62621</v>
      </c>
      <c r="I457" s="16">
        <v>6.0999999999999999E-2</v>
      </c>
      <c r="J457" s="17">
        <v>117977</v>
      </c>
      <c r="K457" s="16">
        <v>6.8000000000000005E-2</v>
      </c>
      <c r="L457" s="18">
        <v>3.98</v>
      </c>
      <c r="M457" s="16">
        <v>0.10100000000000001</v>
      </c>
      <c r="N457" s="18">
        <v>2.11</v>
      </c>
      <c r="O457" s="16">
        <v>9.2999999999999999E-2</v>
      </c>
      <c r="P457" s="15">
        <v>781647</v>
      </c>
      <c r="Q457" s="16">
        <v>0.31900000000000001</v>
      </c>
      <c r="R457" s="17">
        <v>192886</v>
      </c>
      <c r="S457" s="16">
        <v>0.20899999999999999</v>
      </c>
      <c r="T457" s="17">
        <v>369721</v>
      </c>
      <c r="U457" s="16">
        <v>0.20100000000000001</v>
      </c>
      <c r="V457" s="18">
        <v>4.05</v>
      </c>
      <c r="W457" s="16">
        <v>9.0999999999999998E-2</v>
      </c>
      <c r="X457" s="18">
        <v>2.11</v>
      </c>
      <c r="Y457" s="16">
        <v>9.8000000000000004E-2</v>
      </c>
      <c r="Z457" s="15">
        <v>1499197</v>
      </c>
      <c r="AA457" s="16">
        <v>0.434</v>
      </c>
      <c r="AB457" s="17">
        <v>357696</v>
      </c>
      <c r="AC457" s="16">
        <v>0.34399999999999997</v>
      </c>
      <c r="AD457" s="17">
        <v>689323</v>
      </c>
      <c r="AE457" s="16">
        <v>0.34100000000000003</v>
      </c>
      <c r="AF457" s="18">
        <v>4.1900000000000004</v>
      </c>
      <c r="AG457" s="16">
        <v>6.7000000000000004E-2</v>
      </c>
      <c r="AH457" s="18">
        <v>2.17</v>
      </c>
      <c r="AI457" s="16">
        <v>7.0000000000000007E-2</v>
      </c>
      <c r="AJ457" s="15">
        <v>2711538</v>
      </c>
      <c r="AK457" s="16">
        <v>0.46</v>
      </c>
      <c r="AL457" s="17">
        <v>657692</v>
      </c>
      <c r="AM457" s="16">
        <v>0.442</v>
      </c>
      <c r="AN457" s="17">
        <v>1222131</v>
      </c>
      <c r="AO457" s="16">
        <v>0.434</v>
      </c>
      <c r="AP457" s="18">
        <v>4.12</v>
      </c>
      <c r="AQ457" s="16">
        <v>1.2999999999999999E-2</v>
      </c>
      <c r="AR457" s="18">
        <v>2.2200000000000002</v>
      </c>
      <c r="AS457" s="16">
        <v>1.7999999999999999E-2</v>
      </c>
    </row>
    <row r="458" spans="2:45" x14ac:dyDescent="0.2">
      <c r="B458" s="29"/>
      <c r="C458" s="29"/>
      <c r="D458" s="29"/>
      <c r="E458" s="14" t="s">
        <v>297</v>
      </c>
      <c r="F458" s="15">
        <v>64710</v>
      </c>
      <c r="G458" s="16">
        <v>0.30299999999999999</v>
      </c>
      <c r="H458" s="17">
        <v>13513</v>
      </c>
      <c r="I458" s="16">
        <v>0.41099999999999998</v>
      </c>
      <c r="J458" s="17">
        <v>22839</v>
      </c>
      <c r="K458" s="16">
        <v>0.34200000000000003</v>
      </c>
      <c r="L458" s="18">
        <v>4.79</v>
      </c>
      <c r="M458" s="16">
        <v>-7.6999999999999999E-2</v>
      </c>
      <c r="N458" s="18">
        <v>2.83</v>
      </c>
      <c r="O458" s="16">
        <v>-2.9000000000000001E-2</v>
      </c>
      <c r="P458" s="15">
        <v>216509</v>
      </c>
      <c r="Q458" s="16">
        <v>0.34</v>
      </c>
      <c r="R458" s="17">
        <v>43660</v>
      </c>
      <c r="S458" s="16">
        <v>0.378</v>
      </c>
      <c r="T458" s="17">
        <v>77254</v>
      </c>
      <c r="U458" s="16">
        <v>0.29699999999999999</v>
      </c>
      <c r="V458" s="18">
        <v>4.96</v>
      </c>
      <c r="W458" s="16">
        <v>-2.7E-2</v>
      </c>
      <c r="X458" s="18">
        <v>2.8</v>
      </c>
      <c r="Y458" s="16">
        <v>3.3000000000000002E-2</v>
      </c>
      <c r="Z458" s="15">
        <v>444464</v>
      </c>
      <c r="AA458" s="16">
        <v>0.35399999999999998</v>
      </c>
      <c r="AB458" s="17">
        <v>88256</v>
      </c>
      <c r="AC458" s="16">
        <v>0.35899999999999999</v>
      </c>
      <c r="AD458" s="17">
        <v>158952</v>
      </c>
      <c r="AE458" s="16">
        <v>0.28599999999999998</v>
      </c>
      <c r="AF458" s="18">
        <v>5.04</v>
      </c>
      <c r="AG458" s="16">
        <v>-4.0000000000000001E-3</v>
      </c>
      <c r="AH458" s="18">
        <v>2.8</v>
      </c>
      <c r="AI458" s="16">
        <v>5.2999999999999999E-2</v>
      </c>
      <c r="AJ458" s="15">
        <v>842290</v>
      </c>
      <c r="AK458" s="16">
        <v>0.29199999999999998</v>
      </c>
      <c r="AL458" s="17">
        <v>165218</v>
      </c>
      <c r="AM458" s="16">
        <v>0.24299999999999999</v>
      </c>
      <c r="AN458" s="17">
        <v>290317</v>
      </c>
      <c r="AO458" s="16">
        <v>0.16600000000000001</v>
      </c>
      <c r="AP458" s="18">
        <v>5.0999999999999996</v>
      </c>
      <c r="AQ458" s="16">
        <v>3.9E-2</v>
      </c>
      <c r="AR458" s="18">
        <v>2.9</v>
      </c>
      <c r="AS458" s="16">
        <v>0.107</v>
      </c>
    </row>
    <row r="459" spans="2:45" x14ac:dyDescent="0.2">
      <c r="B459" s="29"/>
      <c r="C459" s="29"/>
      <c r="D459" s="29"/>
      <c r="E459" s="14" t="s">
        <v>298</v>
      </c>
      <c r="F459" s="15">
        <v>114212</v>
      </c>
      <c r="G459" s="16">
        <v>9.6000000000000002E-2</v>
      </c>
      <c r="H459" s="17">
        <v>28846</v>
      </c>
      <c r="I459" s="16">
        <v>0.24</v>
      </c>
      <c r="J459" s="17">
        <v>38394</v>
      </c>
      <c r="K459" s="16">
        <v>5.3999999999999999E-2</v>
      </c>
      <c r="L459" s="18">
        <v>3.96</v>
      </c>
      <c r="M459" s="16">
        <v>-0.11600000000000001</v>
      </c>
      <c r="N459" s="18">
        <v>2.97</v>
      </c>
      <c r="O459" s="16">
        <v>0.04</v>
      </c>
      <c r="P459" s="15">
        <v>353533</v>
      </c>
      <c r="Q459" s="16">
        <v>9.5000000000000001E-2</v>
      </c>
      <c r="R459" s="17">
        <v>85371</v>
      </c>
      <c r="S459" s="16">
        <v>0.308</v>
      </c>
      <c r="T459" s="17">
        <v>119733</v>
      </c>
      <c r="U459" s="16">
        <v>8.2000000000000003E-2</v>
      </c>
      <c r="V459" s="18">
        <v>4.1399999999999997</v>
      </c>
      <c r="W459" s="16">
        <v>-0.16300000000000001</v>
      </c>
      <c r="X459" s="18">
        <v>2.95</v>
      </c>
      <c r="Y459" s="16">
        <v>1.2999999999999999E-2</v>
      </c>
      <c r="Z459" s="15">
        <v>714749</v>
      </c>
      <c r="AA459" s="16">
        <v>0.109</v>
      </c>
      <c r="AB459" s="17">
        <v>167229</v>
      </c>
      <c r="AC459" s="16">
        <v>0.33900000000000002</v>
      </c>
      <c r="AD459" s="17">
        <v>246588</v>
      </c>
      <c r="AE459" s="16">
        <v>0.1</v>
      </c>
      <c r="AF459" s="18">
        <v>4.2699999999999996</v>
      </c>
      <c r="AG459" s="16">
        <v>-0.17199999999999999</v>
      </c>
      <c r="AH459" s="18">
        <v>2.9</v>
      </c>
      <c r="AI459" s="16">
        <v>8.0000000000000002E-3</v>
      </c>
      <c r="AJ459" s="15">
        <v>1513972</v>
      </c>
      <c r="AK459" s="16">
        <v>0.20499999999999999</v>
      </c>
      <c r="AL459" s="17">
        <v>352376</v>
      </c>
      <c r="AM459" s="16">
        <v>0.435</v>
      </c>
      <c r="AN459" s="17">
        <v>518002</v>
      </c>
      <c r="AO459" s="16">
        <v>0.17</v>
      </c>
      <c r="AP459" s="18">
        <v>4.3</v>
      </c>
      <c r="AQ459" s="16">
        <v>-0.16</v>
      </c>
      <c r="AR459" s="18">
        <v>2.92</v>
      </c>
      <c r="AS459" s="16">
        <v>0.03</v>
      </c>
    </row>
    <row r="460" spans="2:45" x14ac:dyDescent="0.2">
      <c r="B460" s="29"/>
      <c r="C460" s="29"/>
      <c r="D460" s="29"/>
      <c r="E460" s="14" t="s">
        <v>299</v>
      </c>
      <c r="F460" s="15">
        <v>699234</v>
      </c>
      <c r="G460" s="16">
        <v>-0.13</v>
      </c>
      <c r="H460" s="17">
        <v>223132</v>
      </c>
      <c r="I460" s="16">
        <v>6.3E-2</v>
      </c>
      <c r="J460" s="17">
        <v>244982</v>
      </c>
      <c r="K460" s="16">
        <v>-0.17100000000000001</v>
      </c>
      <c r="L460" s="18">
        <v>3.13</v>
      </c>
      <c r="M460" s="16">
        <v>-0.182</v>
      </c>
      <c r="N460" s="18">
        <v>2.85</v>
      </c>
      <c r="O460" s="16">
        <v>4.9000000000000002E-2</v>
      </c>
      <c r="P460" s="15">
        <v>2431024</v>
      </c>
      <c r="Q460" s="16">
        <v>-0.13400000000000001</v>
      </c>
      <c r="R460" s="17">
        <v>771585</v>
      </c>
      <c r="S460" s="16">
        <v>2.1000000000000001E-2</v>
      </c>
      <c r="T460" s="17">
        <v>801465</v>
      </c>
      <c r="U460" s="16">
        <v>-0.219</v>
      </c>
      <c r="V460" s="18">
        <v>3.15</v>
      </c>
      <c r="W460" s="16">
        <v>-0.152</v>
      </c>
      <c r="X460" s="18">
        <v>3.03</v>
      </c>
      <c r="Y460" s="16">
        <v>0.109</v>
      </c>
      <c r="Z460" s="15">
        <v>5242166</v>
      </c>
      <c r="AA460" s="16">
        <v>-9.1999999999999998E-2</v>
      </c>
      <c r="AB460" s="17">
        <v>1686602</v>
      </c>
      <c r="AC460" s="16">
        <v>6.4000000000000001E-2</v>
      </c>
      <c r="AD460" s="17">
        <v>1712161</v>
      </c>
      <c r="AE460" s="16">
        <v>-0.18</v>
      </c>
      <c r="AF460" s="18">
        <v>3.11</v>
      </c>
      <c r="AG460" s="16">
        <v>-0.14599999999999999</v>
      </c>
      <c r="AH460" s="18">
        <v>3.06</v>
      </c>
      <c r="AI460" s="16">
        <v>0.108</v>
      </c>
      <c r="AJ460" s="15">
        <v>10643486</v>
      </c>
      <c r="AK460" s="16">
        <v>4.0000000000000001E-3</v>
      </c>
      <c r="AL460" s="17">
        <v>3235736</v>
      </c>
      <c r="AM460" s="16">
        <v>0.105</v>
      </c>
      <c r="AN460" s="17">
        <v>3605507</v>
      </c>
      <c r="AO460" s="16">
        <v>-7.2999999999999995E-2</v>
      </c>
      <c r="AP460" s="18">
        <v>3.29</v>
      </c>
      <c r="AQ460" s="16">
        <v>-9.0999999999999998E-2</v>
      </c>
      <c r="AR460" s="18">
        <v>2.95</v>
      </c>
      <c r="AS460" s="16">
        <v>8.3000000000000004E-2</v>
      </c>
    </row>
    <row r="461" spans="2:45" x14ac:dyDescent="0.2">
      <c r="B461" s="29"/>
      <c r="C461" s="29"/>
      <c r="D461" s="29"/>
      <c r="E461" s="14" t="s">
        <v>300</v>
      </c>
      <c r="F461" s="15">
        <v>221546</v>
      </c>
      <c r="G461" s="16">
        <v>0.10199999999999999</v>
      </c>
      <c r="H461" s="17">
        <v>50319</v>
      </c>
      <c r="I461" s="16">
        <v>8.6999999999999994E-2</v>
      </c>
      <c r="J461" s="17">
        <v>78416</v>
      </c>
      <c r="K461" s="16">
        <v>0.128</v>
      </c>
      <c r="L461" s="18">
        <v>4.4000000000000004</v>
      </c>
      <c r="M461" s="16">
        <v>1.4E-2</v>
      </c>
      <c r="N461" s="18">
        <v>2.83</v>
      </c>
      <c r="O461" s="16">
        <v>-2.3E-2</v>
      </c>
      <c r="P461" s="15">
        <v>728998</v>
      </c>
      <c r="Q461" s="16">
        <v>7.8E-2</v>
      </c>
      <c r="R461" s="17">
        <v>164341</v>
      </c>
      <c r="S461" s="16">
        <v>8.8999999999999996E-2</v>
      </c>
      <c r="T461" s="17">
        <v>256824</v>
      </c>
      <c r="U461" s="16">
        <v>0.109</v>
      </c>
      <c r="V461" s="18">
        <v>4.4400000000000004</v>
      </c>
      <c r="W461" s="16">
        <v>-0.01</v>
      </c>
      <c r="X461" s="18">
        <v>2.84</v>
      </c>
      <c r="Y461" s="16">
        <v>-2.8000000000000001E-2</v>
      </c>
      <c r="Z461" s="15">
        <v>1598486</v>
      </c>
      <c r="AA461" s="16">
        <v>0.08</v>
      </c>
      <c r="AB461" s="17">
        <v>359061</v>
      </c>
      <c r="AC461" s="16">
        <v>0.11899999999999999</v>
      </c>
      <c r="AD461" s="17">
        <v>561795</v>
      </c>
      <c r="AE461" s="16">
        <v>0.125</v>
      </c>
      <c r="AF461" s="18">
        <v>4.45</v>
      </c>
      <c r="AG461" s="16">
        <v>-3.5000000000000003E-2</v>
      </c>
      <c r="AH461" s="18">
        <v>2.85</v>
      </c>
      <c r="AI461" s="16">
        <v>-0.04</v>
      </c>
      <c r="AJ461" s="15">
        <v>3123778</v>
      </c>
      <c r="AK461" s="16">
        <v>0.14000000000000001</v>
      </c>
      <c r="AL461" s="17">
        <v>710598</v>
      </c>
      <c r="AM461" s="16">
        <v>0.20699999999999999</v>
      </c>
      <c r="AN461" s="17">
        <v>1089995</v>
      </c>
      <c r="AO461" s="16">
        <v>0.159</v>
      </c>
      <c r="AP461" s="18">
        <v>4.4000000000000004</v>
      </c>
      <c r="AQ461" s="16">
        <v>-5.6000000000000001E-2</v>
      </c>
      <c r="AR461" s="18">
        <v>2.87</v>
      </c>
      <c r="AS461" s="16">
        <v>-1.7000000000000001E-2</v>
      </c>
    </row>
    <row r="462" spans="2:45" x14ac:dyDescent="0.2">
      <c r="B462" s="29"/>
      <c r="C462" s="29"/>
      <c r="D462" s="29"/>
      <c r="E462" s="14" t="s">
        <v>301</v>
      </c>
      <c r="F462" s="15">
        <v>39029</v>
      </c>
      <c r="G462" s="16">
        <v>0.33400000000000002</v>
      </c>
      <c r="H462" s="17">
        <v>7817</v>
      </c>
      <c r="I462" s="16">
        <v>0.27600000000000002</v>
      </c>
      <c r="J462" s="17">
        <v>13350</v>
      </c>
      <c r="K462" s="16">
        <v>0.39900000000000002</v>
      </c>
      <c r="L462" s="18">
        <v>4.99</v>
      </c>
      <c r="M462" s="16">
        <v>4.4999999999999998E-2</v>
      </c>
      <c r="N462" s="18">
        <v>2.92</v>
      </c>
      <c r="O462" s="16">
        <v>-4.7E-2</v>
      </c>
      <c r="P462" s="15">
        <v>132188</v>
      </c>
      <c r="Q462" s="16">
        <v>0.45700000000000002</v>
      </c>
      <c r="R462" s="17">
        <v>24912</v>
      </c>
      <c r="S462" s="16">
        <v>0.38100000000000001</v>
      </c>
      <c r="T462" s="17">
        <v>45658</v>
      </c>
      <c r="U462" s="16">
        <v>0.50700000000000001</v>
      </c>
      <c r="V462" s="18">
        <v>5.31</v>
      </c>
      <c r="W462" s="16">
        <v>5.5E-2</v>
      </c>
      <c r="X462" s="18">
        <v>2.9</v>
      </c>
      <c r="Y462" s="16">
        <v>-3.3000000000000002E-2</v>
      </c>
      <c r="Z462" s="15">
        <v>275677</v>
      </c>
      <c r="AA462" s="16">
        <v>0.43</v>
      </c>
      <c r="AB462" s="17">
        <v>50523</v>
      </c>
      <c r="AC462" s="16">
        <v>0.32100000000000001</v>
      </c>
      <c r="AD462" s="17">
        <v>94336</v>
      </c>
      <c r="AE462" s="16">
        <v>0.45</v>
      </c>
      <c r="AF462" s="18">
        <v>5.46</v>
      </c>
      <c r="AG462" s="16">
        <v>8.2000000000000003E-2</v>
      </c>
      <c r="AH462" s="18">
        <v>2.92</v>
      </c>
      <c r="AI462" s="16">
        <v>-1.4E-2</v>
      </c>
      <c r="AJ462" s="15">
        <v>519447</v>
      </c>
      <c r="AK462" s="16">
        <v>0.35599999999999998</v>
      </c>
      <c r="AL462" s="17">
        <v>102003</v>
      </c>
      <c r="AM462" s="16">
        <v>0.32300000000000001</v>
      </c>
      <c r="AN462" s="17">
        <v>177864</v>
      </c>
      <c r="AO462" s="16">
        <v>0.4</v>
      </c>
      <c r="AP462" s="18">
        <v>5.09</v>
      </c>
      <c r="AQ462" s="16">
        <v>2.5000000000000001E-2</v>
      </c>
      <c r="AR462" s="18">
        <v>2.92</v>
      </c>
      <c r="AS462" s="16">
        <v>-3.1E-2</v>
      </c>
    </row>
    <row r="463" spans="2:45" x14ac:dyDescent="0.2">
      <c r="B463" s="29"/>
      <c r="C463" s="29"/>
      <c r="D463" s="29"/>
      <c r="E463" s="14" t="s">
        <v>302</v>
      </c>
      <c r="F463" s="15">
        <v>172560</v>
      </c>
      <c r="G463" s="16">
        <v>0.05</v>
      </c>
      <c r="H463" s="17">
        <v>37751</v>
      </c>
      <c r="I463" s="16">
        <v>2.3E-2</v>
      </c>
      <c r="J463" s="17">
        <v>67386</v>
      </c>
      <c r="K463" s="16">
        <v>-1E-3</v>
      </c>
      <c r="L463" s="18">
        <v>4.57</v>
      </c>
      <c r="M463" s="16">
        <v>2.5999999999999999E-2</v>
      </c>
      <c r="N463" s="18">
        <v>2.56</v>
      </c>
      <c r="O463" s="16">
        <v>5.0999999999999997E-2</v>
      </c>
      <c r="P463" s="15">
        <v>539589</v>
      </c>
      <c r="Q463" s="16">
        <v>9.1999999999999998E-2</v>
      </c>
      <c r="R463" s="17">
        <v>114496</v>
      </c>
      <c r="S463" s="16">
        <v>0.123</v>
      </c>
      <c r="T463" s="17">
        <v>203681</v>
      </c>
      <c r="U463" s="16">
        <v>6.2E-2</v>
      </c>
      <c r="V463" s="18">
        <v>4.71</v>
      </c>
      <c r="W463" s="16">
        <v>-2.8000000000000001E-2</v>
      </c>
      <c r="X463" s="18">
        <v>2.65</v>
      </c>
      <c r="Y463" s="16">
        <v>2.8000000000000001E-2</v>
      </c>
      <c r="Z463" s="15">
        <v>1085459</v>
      </c>
      <c r="AA463" s="16">
        <v>0.121</v>
      </c>
      <c r="AB463" s="17">
        <v>231034</v>
      </c>
      <c r="AC463" s="16">
        <v>0.20599999999999999</v>
      </c>
      <c r="AD463" s="17">
        <v>410415</v>
      </c>
      <c r="AE463" s="16">
        <v>0.11600000000000001</v>
      </c>
      <c r="AF463" s="18">
        <v>4.7</v>
      </c>
      <c r="AG463" s="16">
        <v>-7.0000000000000007E-2</v>
      </c>
      <c r="AH463" s="18">
        <v>2.64</v>
      </c>
      <c r="AI463" s="16">
        <v>4.0000000000000001E-3</v>
      </c>
      <c r="AJ463" s="15">
        <v>2192250</v>
      </c>
      <c r="AK463" s="16">
        <v>0.14799999999999999</v>
      </c>
      <c r="AL463" s="17">
        <v>466525</v>
      </c>
      <c r="AM463" s="16">
        <v>0.23400000000000001</v>
      </c>
      <c r="AN463" s="17">
        <v>830820</v>
      </c>
      <c r="AO463" s="16">
        <v>0.121</v>
      </c>
      <c r="AP463" s="18">
        <v>4.7</v>
      </c>
      <c r="AQ463" s="16">
        <v>-7.0000000000000007E-2</v>
      </c>
      <c r="AR463" s="18">
        <v>2.64</v>
      </c>
      <c r="AS463" s="16">
        <v>2.4E-2</v>
      </c>
    </row>
    <row r="464" spans="2:45" x14ac:dyDescent="0.2">
      <c r="B464" s="29"/>
      <c r="C464" s="29"/>
      <c r="D464" s="29"/>
      <c r="E464" s="14" t="s">
        <v>303</v>
      </c>
      <c r="F464" s="15">
        <v>83996</v>
      </c>
      <c r="G464" s="16">
        <v>0.18</v>
      </c>
      <c r="H464" s="17">
        <v>22601</v>
      </c>
      <c r="I464" s="16">
        <v>9.8000000000000004E-2</v>
      </c>
      <c r="J464" s="17">
        <v>34672</v>
      </c>
      <c r="K464" s="16">
        <v>9.4E-2</v>
      </c>
      <c r="L464" s="18">
        <v>3.72</v>
      </c>
      <c r="M464" s="16">
        <v>7.4999999999999997E-2</v>
      </c>
      <c r="N464" s="18">
        <v>2.42</v>
      </c>
      <c r="O464" s="16">
        <v>7.9000000000000001E-2</v>
      </c>
      <c r="P464" s="15">
        <v>269915</v>
      </c>
      <c r="Q464" s="16">
        <v>0.24</v>
      </c>
      <c r="R464" s="17">
        <v>67729</v>
      </c>
      <c r="S464" s="16">
        <v>0.14099999999999999</v>
      </c>
      <c r="T464" s="17">
        <v>107006</v>
      </c>
      <c r="U464" s="16">
        <v>0.13700000000000001</v>
      </c>
      <c r="V464" s="18">
        <v>3.99</v>
      </c>
      <c r="W464" s="16">
        <v>8.5999999999999993E-2</v>
      </c>
      <c r="X464" s="18">
        <v>2.52</v>
      </c>
      <c r="Y464" s="16">
        <v>0.09</v>
      </c>
      <c r="Z464" s="15">
        <v>569763</v>
      </c>
      <c r="AA464" s="16">
        <v>0.28899999999999998</v>
      </c>
      <c r="AB464" s="17">
        <v>135823</v>
      </c>
      <c r="AC464" s="16">
        <v>0.14699999999999999</v>
      </c>
      <c r="AD464" s="17">
        <v>218356</v>
      </c>
      <c r="AE464" s="16">
        <v>0.13700000000000001</v>
      </c>
      <c r="AF464" s="18">
        <v>4.1900000000000004</v>
      </c>
      <c r="AG464" s="16">
        <v>0.124</v>
      </c>
      <c r="AH464" s="18">
        <v>2.61</v>
      </c>
      <c r="AI464" s="16">
        <v>0.13300000000000001</v>
      </c>
      <c r="AJ464" s="15">
        <v>1149945</v>
      </c>
      <c r="AK464" s="16">
        <v>0.33100000000000002</v>
      </c>
      <c r="AL464" s="17">
        <v>284923</v>
      </c>
      <c r="AM464" s="16">
        <v>0.21</v>
      </c>
      <c r="AN464" s="17">
        <v>445862</v>
      </c>
      <c r="AO464" s="16">
        <v>0.17</v>
      </c>
      <c r="AP464" s="18">
        <v>4.04</v>
      </c>
      <c r="AQ464" s="16">
        <v>0.1</v>
      </c>
      <c r="AR464" s="18">
        <v>2.58</v>
      </c>
      <c r="AS464" s="16">
        <v>0.13800000000000001</v>
      </c>
    </row>
    <row r="465" spans="2:45" x14ac:dyDescent="0.2">
      <c r="B465" s="29"/>
      <c r="C465" s="29"/>
      <c r="D465" s="29"/>
      <c r="E465" s="14" t="s">
        <v>304</v>
      </c>
      <c r="F465" s="15">
        <v>238050</v>
      </c>
      <c r="G465" s="16">
        <v>-0.152</v>
      </c>
      <c r="H465" s="17">
        <v>66480</v>
      </c>
      <c r="I465" s="16">
        <v>-7.4999999999999997E-2</v>
      </c>
      <c r="J465" s="17">
        <v>85479</v>
      </c>
      <c r="K465" s="16">
        <v>-0.20599999999999999</v>
      </c>
      <c r="L465" s="18">
        <v>3.58</v>
      </c>
      <c r="M465" s="16">
        <v>-8.4000000000000005E-2</v>
      </c>
      <c r="N465" s="18">
        <v>2.78</v>
      </c>
      <c r="O465" s="16">
        <v>6.8000000000000005E-2</v>
      </c>
      <c r="P465" s="15">
        <v>805036</v>
      </c>
      <c r="Q465" s="16">
        <v>-0.14699999999999999</v>
      </c>
      <c r="R465" s="17">
        <v>219001</v>
      </c>
      <c r="S465" s="16">
        <v>-0.1</v>
      </c>
      <c r="T465" s="17">
        <v>275020</v>
      </c>
      <c r="U465" s="16">
        <v>-0.23100000000000001</v>
      </c>
      <c r="V465" s="18">
        <v>3.68</v>
      </c>
      <c r="W465" s="16">
        <v>-5.1999999999999998E-2</v>
      </c>
      <c r="X465" s="18">
        <v>2.93</v>
      </c>
      <c r="Y465" s="16">
        <v>0.109</v>
      </c>
      <c r="Z465" s="15">
        <v>1679131</v>
      </c>
      <c r="AA465" s="16">
        <v>-0.129</v>
      </c>
      <c r="AB465" s="17">
        <v>453348</v>
      </c>
      <c r="AC465" s="16">
        <v>-8.3000000000000004E-2</v>
      </c>
      <c r="AD465" s="17">
        <v>565598</v>
      </c>
      <c r="AE465" s="16">
        <v>-0.21199999999999999</v>
      </c>
      <c r="AF465" s="18">
        <v>3.7</v>
      </c>
      <c r="AG465" s="16">
        <v>-0.05</v>
      </c>
      <c r="AH465" s="18">
        <v>2.97</v>
      </c>
      <c r="AI465" s="16">
        <v>0.106</v>
      </c>
      <c r="AJ465" s="15">
        <v>3485415</v>
      </c>
      <c r="AK465" s="16">
        <v>-8.0000000000000002E-3</v>
      </c>
      <c r="AL465" s="17">
        <v>940825</v>
      </c>
      <c r="AM465" s="16">
        <v>0.04</v>
      </c>
      <c r="AN465" s="17">
        <v>1229944</v>
      </c>
      <c r="AO465" s="16">
        <v>-7.3999999999999996E-2</v>
      </c>
      <c r="AP465" s="18">
        <v>3.7</v>
      </c>
      <c r="AQ465" s="16">
        <v>-4.5999999999999999E-2</v>
      </c>
      <c r="AR465" s="18">
        <v>2.83</v>
      </c>
      <c r="AS465" s="16">
        <v>7.0999999999999994E-2</v>
      </c>
    </row>
    <row r="466" spans="2:45" x14ac:dyDescent="0.2">
      <c r="B466" s="29"/>
      <c r="C466" s="29"/>
      <c r="D466" s="29"/>
      <c r="E466" s="14" t="s">
        <v>305</v>
      </c>
      <c r="F466" s="15">
        <v>187294</v>
      </c>
      <c r="G466" s="16">
        <v>0.104</v>
      </c>
      <c r="H466" s="17">
        <v>49128</v>
      </c>
      <c r="I466" s="16">
        <v>7.5999999999999998E-2</v>
      </c>
      <c r="J466" s="17">
        <v>56469</v>
      </c>
      <c r="K466" s="16">
        <v>1.6E-2</v>
      </c>
      <c r="L466" s="18">
        <v>3.81</v>
      </c>
      <c r="M466" s="16">
        <v>2.5999999999999999E-2</v>
      </c>
      <c r="N466" s="18">
        <v>3.32</v>
      </c>
      <c r="O466" s="16">
        <v>8.6999999999999994E-2</v>
      </c>
      <c r="P466" s="15">
        <v>566452</v>
      </c>
      <c r="Q466" s="16">
        <v>9.2999999999999999E-2</v>
      </c>
      <c r="R466" s="17">
        <v>149466</v>
      </c>
      <c r="S466" s="16">
        <v>7.0000000000000007E-2</v>
      </c>
      <c r="T466" s="17">
        <v>177485</v>
      </c>
      <c r="U466" s="16">
        <v>-1.7999999999999999E-2</v>
      </c>
      <c r="V466" s="18">
        <v>3.79</v>
      </c>
      <c r="W466" s="16">
        <v>2.1999999999999999E-2</v>
      </c>
      <c r="X466" s="18">
        <v>3.19</v>
      </c>
      <c r="Y466" s="16">
        <v>0.114</v>
      </c>
      <c r="Z466" s="15">
        <v>1047601</v>
      </c>
      <c r="AA466" s="16">
        <v>9.6000000000000002E-2</v>
      </c>
      <c r="AB466" s="17">
        <v>287058</v>
      </c>
      <c r="AC466" s="16">
        <v>9.2999999999999999E-2</v>
      </c>
      <c r="AD466" s="17">
        <v>344413</v>
      </c>
      <c r="AE466" s="16">
        <v>8.0000000000000002E-3</v>
      </c>
      <c r="AF466" s="18">
        <v>3.65</v>
      </c>
      <c r="AG466" s="16">
        <v>3.0000000000000001E-3</v>
      </c>
      <c r="AH466" s="18">
        <v>3.04</v>
      </c>
      <c r="AI466" s="16">
        <v>8.7999999999999995E-2</v>
      </c>
      <c r="AJ466" s="15">
        <v>2215926</v>
      </c>
      <c r="AK466" s="16">
        <v>0.16500000000000001</v>
      </c>
      <c r="AL466" s="17">
        <v>615628</v>
      </c>
      <c r="AM466" s="16">
        <v>0.28599999999999998</v>
      </c>
      <c r="AN466" s="17">
        <v>745080</v>
      </c>
      <c r="AO466" s="16">
        <v>5.6000000000000001E-2</v>
      </c>
      <c r="AP466" s="18">
        <v>3.6</v>
      </c>
      <c r="AQ466" s="16">
        <v>-9.4E-2</v>
      </c>
      <c r="AR466" s="18">
        <v>2.97</v>
      </c>
      <c r="AS466" s="16">
        <v>0.10299999999999999</v>
      </c>
    </row>
    <row r="467" spans="2:45" x14ac:dyDescent="0.2">
      <c r="B467" s="29"/>
      <c r="C467" s="29"/>
      <c r="D467" s="29"/>
      <c r="E467" s="14" t="s">
        <v>306</v>
      </c>
      <c r="F467" s="15">
        <v>122553</v>
      </c>
      <c r="G467" s="16">
        <v>0.09</v>
      </c>
      <c r="H467" s="17">
        <v>24475</v>
      </c>
      <c r="I467" s="16">
        <v>0.127</v>
      </c>
      <c r="J467" s="17">
        <v>40383</v>
      </c>
      <c r="K467" s="16">
        <v>9.4E-2</v>
      </c>
      <c r="L467" s="18">
        <v>5.01</v>
      </c>
      <c r="M467" s="16">
        <v>-3.2000000000000001E-2</v>
      </c>
      <c r="N467" s="18">
        <v>3.03</v>
      </c>
      <c r="O467" s="16">
        <v>-4.0000000000000001E-3</v>
      </c>
      <c r="P467" s="15">
        <v>430646</v>
      </c>
      <c r="Q467" s="16">
        <v>0.124</v>
      </c>
      <c r="R467" s="17">
        <v>85325</v>
      </c>
      <c r="S467" s="16">
        <v>0.155</v>
      </c>
      <c r="T467" s="17">
        <v>142497</v>
      </c>
      <c r="U467" s="16">
        <v>0.13</v>
      </c>
      <c r="V467" s="18">
        <v>5.05</v>
      </c>
      <c r="W467" s="16">
        <v>-2.7E-2</v>
      </c>
      <c r="X467" s="18">
        <v>3.02</v>
      </c>
      <c r="Y467" s="16">
        <v>-5.0000000000000001E-3</v>
      </c>
      <c r="Z467" s="15">
        <v>990463</v>
      </c>
      <c r="AA467" s="16">
        <v>0.14499999999999999</v>
      </c>
      <c r="AB467" s="17">
        <v>194318</v>
      </c>
      <c r="AC467" s="16">
        <v>0.17899999999999999</v>
      </c>
      <c r="AD467" s="17">
        <v>327091</v>
      </c>
      <c r="AE467" s="16">
        <v>0.14000000000000001</v>
      </c>
      <c r="AF467" s="18">
        <v>5.0999999999999996</v>
      </c>
      <c r="AG467" s="16">
        <v>-2.9000000000000001E-2</v>
      </c>
      <c r="AH467" s="18">
        <v>3.03</v>
      </c>
      <c r="AI467" s="16">
        <v>5.0000000000000001E-3</v>
      </c>
      <c r="AJ467" s="15">
        <v>1914314</v>
      </c>
      <c r="AK467" s="16">
        <v>0.17899999999999999</v>
      </c>
      <c r="AL467" s="17">
        <v>381118</v>
      </c>
      <c r="AM467" s="16">
        <v>0.22700000000000001</v>
      </c>
      <c r="AN467" s="17">
        <v>642497</v>
      </c>
      <c r="AO467" s="16">
        <v>0.157</v>
      </c>
      <c r="AP467" s="18">
        <v>5.0199999999999996</v>
      </c>
      <c r="AQ467" s="16">
        <v>-3.9E-2</v>
      </c>
      <c r="AR467" s="18">
        <v>2.98</v>
      </c>
      <c r="AS467" s="16">
        <v>1.9E-2</v>
      </c>
    </row>
    <row r="468" spans="2:45" x14ac:dyDescent="0.2">
      <c r="B468" s="29"/>
      <c r="C468" s="29"/>
      <c r="D468" s="29"/>
      <c r="E468" s="14" t="s">
        <v>307</v>
      </c>
      <c r="F468" s="15">
        <v>241669</v>
      </c>
      <c r="G468" s="16">
        <v>0.14599999999999999</v>
      </c>
      <c r="H468" s="17">
        <v>62137</v>
      </c>
      <c r="I468" s="16">
        <v>7.8E-2</v>
      </c>
      <c r="J468" s="17">
        <v>132875</v>
      </c>
      <c r="K468" s="16">
        <v>5.5E-2</v>
      </c>
      <c r="L468" s="18">
        <v>3.89</v>
      </c>
      <c r="M468" s="16">
        <v>6.3E-2</v>
      </c>
      <c r="N468" s="18">
        <v>1.82</v>
      </c>
      <c r="O468" s="16">
        <v>8.5999999999999993E-2</v>
      </c>
      <c r="P468" s="15">
        <v>794813</v>
      </c>
      <c r="Q468" s="16">
        <v>0.218</v>
      </c>
      <c r="R468" s="17">
        <v>207589</v>
      </c>
      <c r="S468" s="16">
        <v>0.17799999999999999</v>
      </c>
      <c r="T468" s="17">
        <v>442093</v>
      </c>
      <c r="U468" s="16">
        <v>0.159</v>
      </c>
      <c r="V468" s="18">
        <v>3.83</v>
      </c>
      <c r="W468" s="16">
        <v>3.4000000000000002E-2</v>
      </c>
      <c r="X468" s="18">
        <v>1.8</v>
      </c>
      <c r="Y468" s="16">
        <v>5.0999999999999997E-2</v>
      </c>
      <c r="Z468" s="15">
        <v>1640513</v>
      </c>
      <c r="AA468" s="16">
        <v>0.19400000000000001</v>
      </c>
      <c r="AB468" s="17">
        <v>428418</v>
      </c>
      <c r="AC468" s="16">
        <v>0.28499999999999998</v>
      </c>
      <c r="AD468" s="17">
        <v>908447</v>
      </c>
      <c r="AE468" s="16">
        <v>0.309</v>
      </c>
      <c r="AF468" s="18">
        <v>3.83</v>
      </c>
      <c r="AG468" s="16">
        <v>-7.0999999999999994E-2</v>
      </c>
      <c r="AH468" s="18">
        <v>1.81</v>
      </c>
      <c r="AI468" s="16">
        <v>-8.7999999999999995E-2</v>
      </c>
      <c r="AJ468" s="15">
        <v>3201045</v>
      </c>
      <c r="AK468" s="16">
        <v>0.13900000000000001</v>
      </c>
      <c r="AL468" s="17">
        <v>843356</v>
      </c>
      <c r="AM468" s="16">
        <v>0.33100000000000002</v>
      </c>
      <c r="AN468" s="17">
        <v>1796534</v>
      </c>
      <c r="AO468" s="16">
        <v>0.40200000000000002</v>
      </c>
      <c r="AP468" s="18">
        <v>3.8</v>
      </c>
      <c r="AQ468" s="16">
        <v>-0.14399999999999999</v>
      </c>
      <c r="AR468" s="18">
        <v>1.78</v>
      </c>
      <c r="AS468" s="16">
        <v>-0.187</v>
      </c>
    </row>
    <row r="469" spans="2:45" x14ac:dyDescent="0.2">
      <c r="B469" s="29"/>
      <c r="C469" s="29"/>
      <c r="D469" s="29"/>
      <c r="E469" s="14" t="s">
        <v>308</v>
      </c>
      <c r="F469" s="15">
        <v>105862</v>
      </c>
      <c r="G469" s="16">
        <v>5.8000000000000003E-2</v>
      </c>
      <c r="H469" s="17">
        <v>22372</v>
      </c>
      <c r="I469" s="16">
        <v>3.9E-2</v>
      </c>
      <c r="J469" s="17">
        <v>35776</v>
      </c>
      <c r="K469" s="16">
        <v>9.6000000000000002E-2</v>
      </c>
      <c r="L469" s="18">
        <v>4.7300000000000004</v>
      </c>
      <c r="M469" s="16">
        <v>1.7999999999999999E-2</v>
      </c>
      <c r="N469" s="18">
        <v>2.96</v>
      </c>
      <c r="O469" s="16">
        <v>-3.5000000000000003E-2</v>
      </c>
      <c r="P469" s="15">
        <v>349317</v>
      </c>
      <c r="Q469" s="16">
        <v>4.8000000000000001E-2</v>
      </c>
      <c r="R469" s="17">
        <v>71480</v>
      </c>
      <c r="S469" s="16">
        <v>2.5999999999999999E-2</v>
      </c>
      <c r="T469" s="17">
        <v>115473</v>
      </c>
      <c r="U469" s="16">
        <v>0.04</v>
      </c>
      <c r="V469" s="18">
        <v>4.8899999999999997</v>
      </c>
      <c r="W469" s="16">
        <v>2.1000000000000001E-2</v>
      </c>
      <c r="X469" s="18">
        <v>3.03</v>
      </c>
      <c r="Y469" s="16">
        <v>7.0000000000000001E-3</v>
      </c>
      <c r="Z469" s="15">
        <v>716354</v>
      </c>
      <c r="AA469" s="16">
        <v>6.5000000000000002E-2</v>
      </c>
      <c r="AB469" s="17">
        <v>144307</v>
      </c>
      <c r="AC469" s="16">
        <v>5.2999999999999999E-2</v>
      </c>
      <c r="AD469" s="17">
        <v>234236</v>
      </c>
      <c r="AE469" s="16">
        <v>0.05</v>
      </c>
      <c r="AF469" s="18">
        <v>4.96</v>
      </c>
      <c r="AG469" s="16">
        <v>1.2E-2</v>
      </c>
      <c r="AH469" s="18">
        <v>3.06</v>
      </c>
      <c r="AI469" s="16">
        <v>1.4E-2</v>
      </c>
      <c r="AJ469" s="15">
        <v>1463049</v>
      </c>
      <c r="AK469" s="16">
        <v>0.18</v>
      </c>
      <c r="AL469" s="17">
        <v>304050</v>
      </c>
      <c r="AM469" s="16">
        <v>0.22</v>
      </c>
      <c r="AN469" s="17">
        <v>484050</v>
      </c>
      <c r="AO469" s="16">
        <v>0.14699999999999999</v>
      </c>
      <c r="AP469" s="18">
        <v>4.8099999999999996</v>
      </c>
      <c r="AQ469" s="16">
        <v>-3.2000000000000001E-2</v>
      </c>
      <c r="AR469" s="18">
        <v>3.02</v>
      </c>
      <c r="AS469" s="16">
        <v>2.9000000000000001E-2</v>
      </c>
    </row>
    <row r="470" spans="2:45" x14ac:dyDescent="0.2">
      <c r="B470" s="29"/>
      <c r="C470" s="29"/>
      <c r="D470" s="29"/>
      <c r="E470" s="14" t="s">
        <v>309</v>
      </c>
      <c r="F470" s="15">
        <v>125545</v>
      </c>
      <c r="G470" s="16">
        <v>0.20399999999999999</v>
      </c>
      <c r="H470" s="17">
        <v>26464</v>
      </c>
      <c r="I470" s="16">
        <v>0.13100000000000001</v>
      </c>
      <c r="J470" s="17">
        <v>46301</v>
      </c>
      <c r="K470" s="16">
        <v>0.182</v>
      </c>
      <c r="L470" s="18">
        <v>4.74</v>
      </c>
      <c r="M470" s="16">
        <v>6.5000000000000002E-2</v>
      </c>
      <c r="N470" s="18">
        <v>2.71</v>
      </c>
      <c r="O470" s="16">
        <v>1.9E-2</v>
      </c>
      <c r="P470" s="15">
        <v>410600</v>
      </c>
      <c r="Q470" s="16">
        <v>0.21099999999999999</v>
      </c>
      <c r="R470" s="17">
        <v>84456</v>
      </c>
      <c r="S470" s="16">
        <v>0.14799999999999999</v>
      </c>
      <c r="T470" s="17">
        <v>148970</v>
      </c>
      <c r="U470" s="16">
        <v>0.183</v>
      </c>
      <c r="V470" s="18">
        <v>4.8600000000000003</v>
      </c>
      <c r="W470" s="16">
        <v>5.5E-2</v>
      </c>
      <c r="X470" s="18">
        <v>2.76</v>
      </c>
      <c r="Y470" s="16">
        <v>2.3E-2</v>
      </c>
      <c r="Z470" s="15">
        <v>836490</v>
      </c>
      <c r="AA470" s="16">
        <v>0.216</v>
      </c>
      <c r="AB470" s="17">
        <v>169151</v>
      </c>
      <c r="AC470" s="16">
        <v>0.16800000000000001</v>
      </c>
      <c r="AD470" s="17">
        <v>299471</v>
      </c>
      <c r="AE470" s="16">
        <v>0.191</v>
      </c>
      <c r="AF470" s="18">
        <v>4.95</v>
      </c>
      <c r="AG470" s="16">
        <v>4.1000000000000002E-2</v>
      </c>
      <c r="AH470" s="18">
        <v>2.79</v>
      </c>
      <c r="AI470" s="16">
        <v>2.1000000000000001E-2</v>
      </c>
      <c r="AJ470" s="15">
        <v>1696457</v>
      </c>
      <c r="AK470" s="16">
        <v>0.32</v>
      </c>
      <c r="AL470" s="17">
        <v>359321</v>
      </c>
      <c r="AM470" s="16">
        <v>0.36699999999999999</v>
      </c>
      <c r="AN470" s="17">
        <v>620560</v>
      </c>
      <c r="AO470" s="16">
        <v>0.31</v>
      </c>
      <c r="AP470" s="18">
        <v>4.72</v>
      </c>
      <c r="AQ470" s="16">
        <v>-3.4000000000000002E-2</v>
      </c>
      <c r="AR470" s="18">
        <v>2.73</v>
      </c>
      <c r="AS470" s="16">
        <v>8.0000000000000002E-3</v>
      </c>
    </row>
    <row r="471" spans="2:45" x14ac:dyDescent="0.2">
      <c r="B471" s="29"/>
      <c r="C471" s="29"/>
      <c r="D471" s="29"/>
      <c r="E471" s="14" t="s">
        <v>310</v>
      </c>
      <c r="F471" s="15">
        <v>68156</v>
      </c>
      <c r="G471" s="16">
        <v>1.2E-2</v>
      </c>
      <c r="H471" s="17">
        <v>13334</v>
      </c>
      <c r="I471" s="16">
        <v>-6.4000000000000001E-2</v>
      </c>
      <c r="J471" s="17">
        <v>21529</v>
      </c>
      <c r="K471" s="16">
        <v>-2.7E-2</v>
      </c>
      <c r="L471" s="18">
        <v>5.1100000000000003</v>
      </c>
      <c r="M471" s="16">
        <v>8.2000000000000003E-2</v>
      </c>
      <c r="N471" s="18">
        <v>3.17</v>
      </c>
      <c r="O471" s="16">
        <v>4.1000000000000002E-2</v>
      </c>
      <c r="P471" s="15">
        <v>228349</v>
      </c>
      <c r="Q471" s="16">
        <v>4.2999999999999997E-2</v>
      </c>
      <c r="R471" s="17">
        <v>43213</v>
      </c>
      <c r="S471" s="16">
        <v>-3.5999999999999997E-2</v>
      </c>
      <c r="T471" s="17">
        <v>71443</v>
      </c>
      <c r="U471" s="16">
        <v>-5.0000000000000001E-3</v>
      </c>
      <c r="V471" s="18">
        <v>5.28</v>
      </c>
      <c r="W471" s="16">
        <v>8.2000000000000003E-2</v>
      </c>
      <c r="X471" s="18">
        <v>3.2</v>
      </c>
      <c r="Y471" s="16">
        <v>4.8000000000000001E-2</v>
      </c>
      <c r="Z471" s="15">
        <v>494516</v>
      </c>
      <c r="AA471" s="16">
        <v>9.4E-2</v>
      </c>
      <c r="AB471" s="17">
        <v>91401</v>
      </c>
      <c r="AC471" s="16">
        <v>5.0000000000000001E-3</v>
      </c>
      <c r="AD471" s="17">
        <v>153439</v>
      </c>
      <c r="AE471" s="16">
        <v>2.5000000000000001E-2</v>
      </c>
      <c r="AF471" s="18">
        <v>5.41</v>
      </c>
      <c r="AG471" s="16">
        <v>8.7999999999999995E-2</v>
      </c>
      <c r="AH471" s="18">
        <v>3.22</v>
      </c>
      <c r="AI471" s="16">
        <v>6.7000000000000004E-2</v>
      </c>
      <c r="AJ471" s="15">
        <v>997766</v>
      </c>
      <c r="AK471" s="16">
        <v>0.17299999999999999</v>
      </c>
      <c r="AL471" s="17">
        <v>195029</v>
      </c>
      <c r="AM471" s="16">
        <v>0.17399999999999999</v>
      </c>
      <c r="AN471" s="17">
        <v>313948</v>
      </c>
      <c r="AO471" s="16">
        <v>9.9000000000000005E-2</v>
      </c>
      <c r="AP471" s="18">
        <v>5.12</v>
      </c>
      <c r="AQ471" s="16">
        <v>-1E-3</v>
      </c>
      <c r="AR471" s="18">
        <v>3.18</v>
      </c>
      <c r="AS471" s="16">
        <v>6.7000000000000004E-2</v>
      </c>
    </row>
    <row r="472" spans="2:45" x14ac:dyDescent="0.2">
      <c r="B472" s="29"/>
      <c r="C472" s="29"/>
      <c r="D472" s="29"/>
      <c r="E472" s="14" t="s">
        <v>311</v>
      </c>
      <c r="F472" s="15">
        <v>112351</v>
      </c>
      <c r="G472" s="16">
        <v>-0.23699999999999999</v>
      </c>
      <c r="H472" s="17">
        <v>21908</v>
      </c>
      <c r="I472" s="16">
        <v>-0.31900000000000001</v>
      </c>
      <c r="J472" s="17">
        <v>42655</v>
      </c>
      <c r="K472" s="16">
        <v>-0.307</v>
      </c>
      <c r="L472" s="18">
        <v>5.13</v>
      </c>
      <c r="M472" s="16">
        <v>0.12</v>
      </c>
      <c r="N472" s="18">
        <v>2.63</v>
      </c>
      <c r="O472" s="16">
        <v>0.1</v>
      </c>
      <c r="P472" s="15">
        <v>405396</v>
      </c>
      <c r="Q472" s="16">
        <v>-0.128</v>
      </c>
      <c r="R472" s="17">
        <v>78310</v>
      </c>
      <c r="S472" s="16">
        <v>-0.20399999999999999</v>
      </c>
      <c r="T472" s="17">
        <v>156265</v>
      </c>
      <c r="U472" s="16">
        <v>-0.187</v>
      </c>
      <c r="V472" s="18">
        <v>5.18</v>
      </c>
      <c r="W472" s="16">
        <v>9.6000000000000002E-2</v>
      </c>
      <c r="X472" s="18">
        <v>2.59</v>
      </c>
      <c r="Y472" s="16">
        <v>7.2999999999999995E-2</v>
      </c>
      <c r="Z472" s="15">
        <v>842986</v>
      </c>
      <c r="AA472" s="16">
        <v>-0.128</v>
      </c>
      <c r="AB472" s="17">
        <v>159455</v>
      </c>
      <c r="AC472" s="16">
        <v>-0.216</v>
      </c>
      <c r="AD472" s="17">
        <v>322269</v>
      </c>
      <c r="AE472" s="16">
        <v>-0.193</v>
      </c>
      <c r="AF472" s="18">
        <v>5.29</v>
      </c>
      <c r="AG472" s="16">
        <v>0.112</v>
      </c>
      <c r="AH472" s="18">
        <v>2.62</v>
      </c>
      <c r="AI472" s="16">
        <v>0.08</v>
      </c>
      <c r="AJ472" s="15">
        <v>1806808</v>
      </c>
      <c r="AK472" s="16">
        <v>-7.1999999999999995E-2</v>
      </c>
      <c r="AL472" s="17">
        <v>350695</v>
      </c>
      <c r="AM472" s="16">
        <v>-0.159</v>
      </c>
      <c r="AN472" s="17">
        <v>696623</v>
      </c>
      <c r="AO472" s="16">
        <v>-0.14599999999999999</v>
      </c>
      <c r="AP472" s="18">
        <v>5.15</v>
      </c>
      <c r="AQ472" s="16">
        <v>0.10299999999999999</v>
      </c>
      <c r="AR472" s="18">
        <v>2.59</v>
      </c>
      <c r="AS472" s="16">
        <v>8.5999999999999993E-2</v>
      </c>
    </row>
    <row r="473" spans="2:45" x14ac:dyDescent="0.2">
      <c r="B473" s="29"/>
      <c r="C473" s="29"/>
      <c r="D473" s="29"/>
      <c r="E473" s="14" t="s">
        <v>312</v>
      </c>
      <c r="F473" s="15">
        <v>62496</v>
      </c>
      <c r="G473" s="16">
        <v>0.11799999999999999</v>
      </c>
      <c r="H473" s="17">
        <v>13536</v>
      </c>
      <c r="I473" s="16">
        <v>0.125</v>
      </c>
      <c r="J473" s="17">
        <v>23637</v>
      </c>
      <c r="K473" s="16">
        <v>0.125</v>
      </c>
      <c r="L473" s="18">
        <v>4.62</v>
      </c>
      <c r="M473" s="16">
        <v>-7.0000000000000001E-3</v>
      </c>
      <c r="N473" s="18">
        <v>2.64</v>
      </c>
      <c r="O473" s="16">
        <v>-6.0000000000000001E-3</v>
      </c>
      <c r="P473" s="15">
        <v>194917</v>
      </c>
      <c r="Q473" s="16">
        <v>0.183</v>
      </c>
      <c r="R473" s="17">
        <v>40803</v>
      </c>
      <c r="S473" s="16">
        <v>0.16600000000000001</v>
      </c>
      <c r="T473" s="17">
        <v>72406</v>
      </c>
      <c r="U473" s="16">
        <v>0.14599999999999999</v>
      </c>
      <c r="V473" s="18">
        <v>4.78</v>
      </c>
      <c r="W473" s="16">
        <v>1.4E-2</v>
      </c>
      <c r="X473" s="18">
        <v>2.69</v>
      </c>
      <c r="Y473" s="16">
        <v>3.2000000000000001E-2</v>
      </c>
      <c r="Z473" s="15">
        <v>413851</v>
      </c>
      <c r="AA473" s="16">
        <v>0.24</v>
      </c>
      <c r="AB473" s="17">
        <v>84256</v>
      </c>
      <c r="AC473" s="16">
        <v>0.2</v>
      </c>
      <c r="AD473" s="17">
        <v>149379</v>
      </c>
      <c r="AE473" s="16">
        <v>0.17399999999999999</v>
      </c>
      <c r="AF473" s="18">
        <v>4.91</v>
      </c>
      <c r="AG473" s="16">
        <v>3.3000000000000002E-2</v>
      </c>
      <c r="AH473" s="18">
        <v>2.77</v>
      </c>
      <c r="AI473" s="16">
        <v>5.6000000000000001E-2</v>
      </c>
      <c r="AJ473" s="15">
        <v>824184</v>
      </c>
      <c r="AK473" s="16">
        <v>0.27200000000000002</v>
      </c>
      <c r="AL473" s="17">
        <v>170762</v>
      </c>
      <c r="AM473" s="16">
        <v>0.24099999999999999</v>
      </c>
      <c r="AN473" s="17">
        <v>297019</v>
      </c>
      <c r="AO473" s="16">
        <v>0.186</v>
      </c>
      <c r="AP473" s="18">
        <v>4.83</v>
      </c>
      <c r="AQ473" s="16">
        <v>2.5000000000000001E-2</v>
      </c>
      <c r="AR473" s="18">
        <v>2.77</v>
      </c>
      <c r="AS473" s="16">
        <v>7.1999999999999995E-2</v>
      </c>
    </row>
    <row r="474" spans="2:45" x14ac:dyDescent="0.2">
      <c r="B474" s="29"/>
      <c r="C474" s="29"/>
      <c r="D474" s="29"/>
      <c r="E474" s="14" t="s">
        <v>313</v>
      </c>
      <c r="F474" s="15">
        <v>133579</v>
      </c>
      <c r="G474" s="16">
        <v>2.7E-2</v>
      </c>
      <c r="H474" s="17">
        <v>26819</v>
      </c>
      <c r="I474" s="16">
        <v>8.9999999999999993E-3</v>
      </c>
      <c r="J474" s="17">
        <v>54329</v>
      </c>
      <c r="K474" s="16">
        <v>6.0000000000000001E-3</v>
      </c>
      <c r="L474" s="18">
        <v>4.9800000000000004</v>
      </c>
      <c r="M474" s="16">
        <v>1.7000000000000001E-2</v>
      </c>
      <c r="N474" s="18">
        <v>2.46</v>
      </c>
      <c r="O474" s="16">
        <v>2.1000000000000001E-2</v>
      </c>
      <c r="P474" s="15">
        <v>433135</v>
      </c>
      <c r="Q474" s="16">
        <v>3.5999999999999997E-2</v>
      </c>
      <c r="R474" s="17">
        <v>90217</v>
      </c>
      <c r="S474" s="16">
        <v>4.7E-2</v>
      </c>
      <c r="T474" s="17">
        <v>183455</v>
      </c>
      <c r="U474" s="16">
        <v>4.3999999999999997E-2</v>
      </c>
      <c r="V474" s="18">
        <v>4.8</v>
      </c>
      <c r="W474" s="16">
        <v>-0.01</v>
      </c>
      <c r="X474" s="18">
        <v>2.36</v>
      </c>
      <c r="Y474" s="16">
        <v>-7.0000000000000001E-3</v>
      </c>
      <c r="Z474" s="15">
        <v>889474</v>
      </c>
      <c r="AA474" s="16">
        <v>3.2000000000000001E-2</v>
      </c>
      <c r="AB474" s="17">
        <v>185200</v>
      </c>
      <c r="AC474" s="16">
        <v>5.1999999999999998E-2</v>
      </c>
      <c r="AD474" s="17">
        <v>378181</v>
      </c>
      <c r="AE474" s="16">
        <v>0.05</v>
      </c>
      <c r="AF474" s="18">
        <v>4.8</v>
      </c>
      <c r="AG474" s="16">
        <v>-1.7999999999999999E-2</v>
      </c>
      <c r="AH474" s="18">
        <v>2.35</v>
      </c>
      <c r="AI474" s="16">
        <v>-1.7000000000000001E-2</v>
      </c>
      <c r="AJ474" s="15">
        <v>1853545</v>
      </c>
      <c r="AK474" s="16">
        <v>7.1999999999999995E-2</v>
      </c>
      <c r="AL474" s="17">
        <v>380035</v>
      </c>
      <c r="AM474" s="16">
        <v>9.1999999999999998E-2</v>
      </c>
      <c r="AN474" s="17">
        <v>774492</v>
      </c>
      <c r="AO474" s="16">
        <v>8.3000000000000004E-2</v>
      </c>
      <c r="AP474" s="18">
        <v>4.88</v>
      </c>
      <c r="AQ474" s="16">
        <v>-1.7999999999999999E-2</v>
      </c>
      <c r="AR474" s="18">
        <v>2.39</v>
      </c>
      <c r="AS474" s="16">
        <v>-0.01</v>
      </c>
    </row>
    <row r="475" spans="2:45" x14ac:dyDescent="0.2">
      <c r="B475" s="29"/>
      <c r="C475" s="29"/>
      <c r="D475" s="29"/>
      <c r="E475" s="14" t="s">
        <v>314</v>
      </c>
      <c r="F475" s="15">
        <v>262664</v>
      </c>
      <c r="G475" s="16">
        <v>-0.249</v>
      </c>
      <c r="H475" s="17">
        <v>42360</v>
      </c>
      <c r="I475" s="16">
        <v>-0.39400000000000002</v>
      </c>
      <c r="J475" s="17">
        <v>84952</v>
      </c>
      <c r="K475" s="16">
        <v>-0.35799999999999998</v>
      </c>
      <c r="L475" s="18">
        <v>6.2</v>
      </c>
      <c r="M475" s="16">
        <v>0.24</v>
      </c>
      <c r="N475" s="18">
        <v>3.09</v>
      </c>
      <c r="O475" s="16">
        <v>0.17</v>
      </c>
      <c r="P475" s="15">
        <v>880189</v>
      </c>
      <c r="Q475" s="16">
        <v>-0.217</v>
      </c>
      <c r="R475" s="17">
        <v>146572</v>
      </c>
      <c r="S475" s="16">
        <v>-0.34300000000000003</v>
      </c>
      <c r="T475" s="17">
        <v>295056</v>
      </c>
      <c r="U475" s="16">
        <v>-0.308</v>
      </c>
      <c r="V475" s="18">
        <v>6.01</v>
      </c>
      <c r="W475" s="16">
        <v>0.192</v>
      </c>
      <c r="X475" s="18">
        <v>2.98</v>
      </c>
      <c r="Y475" s="16">
        <v>0.13</v>
      </c>
      <c r="Z475" s="15">
        <v>1801623</v>
      </c>
      <c r="AA475" s="16">
        <v>-0.222</v>
      </c>
      <c r="AB475" s="17">
        <v>292175</v>
      </c>
      <c r="AC475" s="16">
        <v>-0.35599999999999998</v>
      </c>
      <c r="AD475" s="17">
        <v>593321</v>
      </c>
      <c r="AE475" s="16">
        <v>-0.31900000000000001</v>
      </c>
      <c r="AF475" s="18">
        <v>6.17</v>
      </c>
      <c r="AG475" s="16">
        <v>0.20799999999999999</v>
      </c>
      <c r="AH475" s="18">
        <v>3.04</v>
      </c>
      <c r="AI475" s="16">
        <v>0.14299999999999999</v>
      </c>
      <c r="AJ475" s="15">
        <v>3770664</v>
      </c>
      <c r="AK475" s="16">
        <v>-0.19600000000000001</v>
      </c>
      <c r="AL475" s="17">
        <v>613698</v>
      </c>
      <c r="AM475" s="16">
        <v>-0.32600000000000001</v>
      </c>
      <c r="AN475" s="17">
        <v>1242805</v>
      </c>
      <c r="AO475" s="16">
        <v>-0.28899999999999998</v>
      </c>
      <c r="AP475" s="18">
        <v>6.14</v>
      </c>
      <c r="AQ475" s="16">
        <v>0.193</v>
      </c>
      <c r="AR475" s="18">
        <v>3.03</v>
      </c>
      <c r="AS475" s="16">
        <v>0.13200000000000001</v>
      </c>
    </row>
    <row r="476" spans="2:45" x14ac:dyDescent="0.2">
      <c r="B476" s="29"/>
      <c r="C476" s="29"/>
      <c r="D476" s="29"/>
      <c r="E476" s="14" t="s">
        <v>315</v>
      </c>
      <c r="F476" s="15">
        <v>298336</v>
      </c>
      <c r="G476" s="16">
        <v>0.17499999999999999</v>
      </c>
      <c r="H476" s="17">
        <v>69692</v>
      </c>
      <c r="I476" s="16">
        <v>0.09</v>
      </c>
      <c r="J476" s="17">
        <v>143422</v>
      </c>
      <c r="K476" s="16">
        <v>8.1000000000000003E-2</v>
      </c>
      <c r="L476" s="18">
        <v>4.28</v>
      </c>
      <c r="M476" s="16">
        <v>7.8E-2</v>
      </c>
      <c r="N476" s="18">
        <v>2.08</v>
      </c>
      <c r="O476" s="16">
        <v>8.5999999999999993E-2</v>
      </c>
      <c r="P476" s="15">
        <v>956057</v>
      </c>
      <c r="Q476" s="16">
        <v>0.22900000000000001</v>
      </c>
      <c r="R476" s="17">
        <v>224781</v>
      </c>
      <c r="S476" s="16">
        <v>0.18</v>
      </c>
      <c r="T476" s="17">
        <v>464113</v>
      </c>
      <c r="U476" s="16">
        <v>0.17</v>
      </c>
      <c r="V476" s="18">
        <v>4.25</v>
      </c>
      <c r="W476" s="16">
        <v>4.1000000000000002E-2</v>
      </c>
      <c r="X476" s="18">
        <v>2.06</v>
      </c>
      <c r="Y476" s="16">
        <v>0.05</v>
      </c>
      <c r="Z476" s="15">
        <v>1925214</v>
      </c>
      <c r="AA476" s="16">
        <v>0.193</v>
      </c>
      <c r="AB476" s="17">
        <v>452661</v>
      </c>
      <c r="AC476" s="16">
        <v>0.184</v>
      </c>
      <c r="AD476" s="17">
        <v>934362</v>
      </c>
      <c r="AE476" s="16">
        <v>0.16900000000000001</v>
      </c>
      <c r="AF476" s="18">
        <v>4.25</v>
      </c>
      <c r="AG476" s="16">
        <v>8.0000000000000002E-3</v>
      </c>
      <c r="AH476" s="18">
        <v>2.06</v>
      </c>
      <c r="AI476" s="16">
        <v>2.1000000000000001E-2</v>
      </c>
      <c r="AJ476" s="15">
        <v>3847048</v>
      </c>
      <c r="AK476" s="16">
        <v>0.16</v>
      </c>
      <c r="AL476" s="17">
        <v>915832</v>
      </c>
      <c r="AM476" s="16">
        <v>0.182</v>
      </c>
      <c r="AN476" s="17">
        <v>1884470</v>
      </c>
      <c r="AO476" s="16">
        <v>0.16600000000000001</v>
      </c>
      <c r="AP476" s="18">
        <v>4.2</v>
      </c>
      <c r="AQ476" s="16">
        <v>-1.9E-2</v>
      </c>
      <c r="AR476" s="18">
        <v>2.04</v>
      </c>
      <c r="AS476" s="16">
        <v>-5.0000000000000001E-3</v>
      </c>
    </row>
    <row r="477" spans="2:45" x14ac:dyDescent="0.2">
      <c r="B477" s="29"/>
      <c r="C477" s="29"/>
      <c r="D477" s="29"/>
      <c r="E477" s="14" t="s">
        <v>316</v>
      </c>
      <c r="F477" s="15">
        <v>173109</v>
      </c>
      <c r="G477" s="16">
        <v>7.4999999999999997E-2</v>
      </c>
      <c r="H477" s="17">
        <v>35716</v>
      </c>
      <c r="I477" s="16">
        <v>8.1000000000000003E-2</v>
      </c>
      <c r="J477" s="17">
        <v>66079</v>
      </c>
      <c r="K477" s="16">
        <v>5.1999999999999998E-2</v>
      </c>
      <c r="L477" s="18">
        <v>4.8499999999999996</v>
      </c>
      <c r="M477" s="16">
        <v>-6.0000000000000001E-3</v>
      </c>
      <c r="N477" s="18">
        <v>2.62</v>
      </c>
      <c r="O477" s="16">
        <v>2.1999999999999999E-2</v>
      </c>
      <c r="P477" s="15">
        <v>562628</v>
      </c>
      <c r="Q477" s="16">
        <v>8.1000000000000003E-2</v>
      </c>
      <c r="R477" s="17">
        <v>112397</v>
      </c>
      <c r="S477" s="16">
        <v>0.1</v>
      </c>
      <c r="T477" s="17">
        <v>211000</v>
      </c>
      <c r="U477" s="16">
        <v>6.4000000000000001E-2</v>
      </c>
      <c r="V477" s="18">
        <v>5.01</v>
      </c>
      <c r="W477" s="16">
        <v>-1.7000000000000001E-2</v>
      </c>
      <c r="X477" s="18">
        <v>2.67</v>
      </c>
      <c r="Y477" s="16">
        <v>1.6E-2</v>
      </c>
      <c r="Z477" s="15">
        <v>1162575</v>
      </c>
      <c r="AA477" s="16">
        <v>0.115</v>
      </c>
      <c r="AB477" s="17">
        <v>231285</v>
      </c>
      <c r="AC477" s="16">
        <v>0.156</v>
      </c>
      <c r="AD477" s="17">
        <v>434843</v>
      </c>
      <c r="AE477" s="16">
        <v>0.11799999999999999</v>
      </c>
      <c r="AF477" s="18">
        <v>5.03</v>
      </c>
      <c r="AG477" s="16">
        <v>-3.5999999999999997E-2</v>
      </c>
      <c r="AH477" s="18">
        <v>2.67</v>
      </c>
      <c r="AI477" s="16">
        <v>-3.0000000000000001E-3</v>
      </c>
      <c r="AJ477" s="15">
        <v>2333554</v>
      </c>
      <c r="AK477" s="16">
        <v>0.18</v>
      </c>
      <c r="AL477" s="17">
        <v>468938</v>
      </c>
      <c r="AM477" s="16">
        <v>0.25</v>
      </c>
      <c r="AN477" s="17">
        <v>880239</v>
      </c>
      <c r="AO477" s="16">
        <v>0.17100000000000001</v>
      </c>
      <c r="AP477" s="18">
        <v>4.9800000000000004</v>
      </c>
      <c r="AQ477" s="16">
        <v>-5.6000000000000001E-2</v>
      </c>
      <c r="AR477" s="18">
        <v>2.65</v>
      </c>
      <c r="AS477" s="16">
        <v>7.0000000000000001E-3</v>
      </c>
    </row>
    <row r="478" spans="2:45" x14ac:dyDescent="0.2">
      <c r="B478" s="29"/>
      <c r="C478" s="29"/>
      <c r="D478" s="29"/>
      <c r="E478" s="14" t="s">
        <v>317</v>
      </c>
      <c r="F478" s="15">
        <v>102595</v>
      </c>
      <c r="G478" s="16">
        <v>6.9000000000000006E-2</v>
      </c>
      <c r="H478" s="17">
        <v>21645</v>
      </c>
      <c r="I478" s="16">
        <v>0.104</v>
      </c>
      <c r="J478" s="17">
        <v>32564</v>
      </c>
      <c r="K478" s="16">
        <v>5.6000000000000001E-2</v>
      </c>
      <c r="L478" s="18">
        <v>4.74</v>
      </c>
      <c r="M478" s="16">
        <v>-3.2000000000000001E-2</v>
      </c>
      <c r="N478" s="18">
        <v>3.15</v>
      </c>
      <c r="O478" s="16">
        <v>1.2E-2</v>
      </c>
      <c r="P478" s="15">
        <v>346412</v>
      </c>
      <c r="Q478" s="16">
        <v>0.105</v>
      </c>
      <c r="R478" s="17">
        <v>72371</v>
      </c>
      <c r="S478" s="16">
        <v>0.17599999999999999</v>
      </c>
      <c r="T478" s="17">
        <v>115191</v>
      </c>
      <c r="U478" s="16">
        <v>0.124</v>
      </c>
      <c r="V478" s="18">
        <v>4.79</v>
      </c>
      <c r="W478" s="16">
        <v>-6.0999999999999999E-2</v>
      </c>
      <c r="X478" s="18">
        <v>3.01</v>
      </c>
      <c r="Y478" s="16">
        <v>-1.7000000000000001E-2</v>
      </c>
      <c r="Z478" s="15">
        <v>709249</v>
      </c>
      <c r="AA478" s="16">
        <v>6.4000000000000001E-2</v>
      </c>
      <c r="AB478" s="17">
        <v>142403</v>
      </c>
      <c r="AC478" s="16">
        <v>9.5000000000000001E-2</v>
      </c>
      <c r="AD478" s="17">
        <v>235808</v>
      </c>
      <c r="AE478" s="16">
        <v>6.8000000000000005E-2</v>
      </c>
      <c r="AF478" s="18">
        <v>4.9800000000000004</v>
      </c>
      <c r="AG478" s="16">
        <v>-2.8000000000000001E-2</v>
      </c>
      <c r="AH478" s="18">
        <v>3.01</v>
      </c>
      <c r="AI478" s="16">
        <v>-3.0000000000000001E-3</v>
      </c>
      <c r="AJ478" s="15">
        <v>1433023</v>
      </c>
      <c r="AK478" s="16">
        <v>9.2999999999999999E-2</v>
      </c>
      <c r="AL478" s="17">
        <v>299052</v>
      </c>
      <c r="AM478" s="16">
        <v>0.128</v>
      </c>
      <c r="AN478" s="17">
        <v>477706</v>
      </c>
      <c r="AO478" s="16">
        <v>8.3000000000000004E-2</v>
      </c>
      <c r="AP478" s="18">
        <v>4.79</v>
      </c>
      <c r="AQ478" s="16">
        <v>-3.2000000000000001E-2</v>
      </c>
      <c r="AR478" s="18">
        <v>3</v>
      </c>
      <c r="AS478" s="16">
        <v>8.9999999999999993E-3</v>
      </c>
    </row>
    <row r="479" spans="2:45" x14ac:dyDescent="0.2">
      <c r="B479" s="135"/>
      <c r="C479" s="135"/>
      <c r="D479" s="135"/>
      <c r="E479" s="14" t="s">
        <v>318</v>
      </c>
      <c r="F479" s="15">
        <v>216531</v>
      </c>
      <c r="G479" s="16">
        <v>4.9000000000000002E-2</v>
      </c>
      <c r="H479" s="17">
        <v>47024</v>
      </c>
      <c r="I479" s="16">
        <v>2E-3</v>
      </c>
      <c r="J479" s="17">
        <v>85810</v>
      </c>
      <c r="K479" s="16">
        <v>-0.02</v>
      </c>
      <c r="L479" s="18">
        <v>4.5999999999999996</v>
      </c>
      <c r="M479" s="16">
        <v>4.7E-2</v>
      </c>
      <c r="N479" s="18">
        <v>2.52</v>
      </c>
      <c r="O479" s="16">
        <v>7.0000000000000007E-2</v>
      </c>
      <c r="P479" s="15">
        <v>666019</v>
      </c>
      <c r="Q479" s="16">
        <v>6.7000000000000004E-2</v>
      </c>
      <c r="R479" s="17">
        <v>137730</v>
      </c>
      <c r="S479" s="16">
        <v>6.6000000000000003E-2</v>
      </c>
      <c r="T479" s="17">
        <v>255696</v>
      </c>
      <c r="U479" s="16">
        <v>2.1999999999999999E-2</v>
      </c>
      <c r="V479" s="18">
        <v>4.84</v>
      </c>
      <c r="W479" s="16">
        <v>1E-3</v>
      </c>
      <c r="X479" s="18">
        <v>2.6</v>
      </c>
      <c r="Y479" s="16">
        <v>4.3999999999999997E-2</v>
      </c>
      <c r="Z479" s="15">
        <v>1321765</v>
      </c>
      <c r="AA479" s="16">
        <v>9.4E-2</v>
      </c>
      <c r="AB479" s="17">
        <v>274444</v>
      </c>
      <c r="AC479" s="16">
        <v>0.14699999999999999</v>
      </c>
      <c r="AD479" s="17">
        <v>508763</v>
      </c>
      <c r="AE479" s="16">
        <v>7.4999999999999997E-2</v>
      </c>
      <c r="AF479" s="18">
        <v>4.82</v>
      </c>
      <c r="AG479" s="16">
        <v>-4.5999999999999999E-2</v>
      </c>
      <c r="AH479" s="18">
        <v>2.6</v>
      </c>
      <c r="AI479" s="16">
        <v>1.7999999999999999E-2</v>
      </c>
      <c r="AJ479" s="15">
        <v>2732722</v>
      </c>
      <c r="AK479" s="16">
        <v>0.126</v>
      </c>
      <c r="AL479" s="17">
        <v>576619</v>
      </c>
      <c r="AM479" s="16">
        <v>0.20100000000000001</v>
      </c>
      <c r="AN479" s="17">
        <v>1058774</v>
      </c>
      <c r="AO479" s="16">
        <v>9.8000000000000004E-2</v>
      </c>
      <c r="AP479" s="18">
        <v>4.74</v>
      </c>
      <c r="AQ479" s="16">
        <v>-6.2E-2</v>
      </c>
      <c r="AR479" s="18">
        <v>2.58</v>
      </c>
      <c r="AS479" s="16">
        <v>2.5000000000000001E-2</v>
      </c>
    </row>
    <row r="480" spans="2:45" x14ac:dyDescent="0.2">
      <c r="C480" s="29"/>
      <c r="D480" s="29"/>
      <c r="E480" s="14" t="s">
        <v>344</v>
      </c>
      <c r="F480" s="15">
        <v>69635</v>
      </c>
      <c r="G480" s="16">
        <v>0.16600000000000001</v>
      </c>
      <c r="H480" s="18">
        <v>21375</v>
      </c>
      <c r="I480" s="16">
        <v>4.2999999999999997E-2</v>
      </c>
      <c r="J480" s="18">
        <v>34367</v>
      </c>
      <c r="K480" s="16">
        <v>6.5000000000000002E-2</v>
      </c>
      <c r="L480" s="18">
        <v>3.26</v>
      </c>
      <c r="M480" s="16">
        <v>0.11799999999999999</v>
      </c>
      <c r="N480" s="18">
        <v>2.0299999999999998</v>
      </c>
      <c r="O480" s="16">
        <v>9.5000000000000001E-2</v>
      </c>
      <c r="P480" s="18">
        <v>227333</v>
      </c>
      <c r="Q480" s="16">
        <v>0.28100000000000003</v>
      </c>
      <c r="R480" s="18">
        <v>64368</v>
      </c>
      <c r="S480" s="16">
        <v>0.151</v>
      </c>
      <c r="T480" s="18">
        <v>104139</v>
      </c>
      <c r="U480" s="16">
        <v>0.16700000000000001</v>
      </c>
      <c r="V480" s="18">
        <v>3.53</v>
      </c>
      <c r="W480" s="16">
        <v>0.113</v>
      </c>
      <c r="X480" s="18">
        <v>2.1800000000000002</v>
      </c>
      <c r="Y480" s="16">
        <v>9.7000000000000003E-2</v>
      </c>
      <c r="Z480" s="18">
        <v>496395</v>
      </c>
      <c r="AA480" s="16">
        <v>0.32</v>
      </c>
      <c r="AB480" s="18">
        <v>130945</v>
      </c>
      <c r="AC480" s="16">
        <v>0.128</v>
      </c>
      <c r="AD480" s="18">
        <v>213018</v>
      </c>
      <c r="AE480" s="16">
        <v>0.13600000000000001</v>
      </c>
      <c r="AF480" s="18">
        <v>3.79</v>
      </c>
      <c r="AG480" s="16">
        <v>0.17</v>
      </c>
      <c r="AH480" s="18">
        <v>2.33</v>
      </c>
      <c r="AI480" s="16">
        <v>0.16200000000000001</v>
      </c>
      <c r="AJ480" s="18">
        <v>955076</v>
      </c>
      <c r="AK480" s="16">
        <v>0.38</v>
      </c>
      <c r="AL480" s="18">
        <v>264316</v>
      </c>
      <c r="AM480" s="16">
        <v>0.224</v>
      </c>
      <c r="AN480" s="18">
        <v>422261</v>
      </c>
      <c r="AO480" s="16">
        <v>0.189</v>
      </c>
      <c r="AP480" s="18">
        <v>3.61</v>
      </c>
      <c r="AQ480" s="16">
        <v>0.127</v>
      </c>
      <c r="AR480" s="18">
        <v>2.2599999999999998</v>
      </c>
      <c r="AS480" s="16">
        <v>0.16</v>
      </c>
    </row>
    <row r="481" spans="2:45" x14ac:dyDescent="0.2">
      <c r="C481" s="29"/>
      <c r="D481" s="29"/>
      <c r="E481" s="14" t="s">
        <v>345</v>
      </c>
      <c r="F481" s="15">
        <v>170390</v>
      </c>
      <c r="G481" s="16">
        <v>0.13900000000000001</v>
      </c>
      <c r="H481" s="18">
        <v>86566</v>
      </c>
      <c r="I481" s="16">
        <v>-0.05</v>
      </c>
      <c r="J481" s="18">
        <v>61013</v>
      </c>
      <c r="K481" s="16">
        <v>9.4E-2</v>
      </c>
      <c r="L481" s="18">
        <v>1.97</v>
      </c>
      <c r="M481" s="16">
        <v>0.19900000000000001</v>
      </c>
      <c r="N481" s="18">
        <v>2.79</v>
      </c>
      <c r="O481" s="16">
        <v>4.1000000000000002E-2</v>
      </c>
      <c r="P481" s="18">
        <v>544593</v>
      </c>
      <c r="Q481" s="16">
        <v>0.184</v>
      </c>
      <c r="R481" s="18">
        <v>294945</v>
      </c>
      <c r="S481" s="16">
        <v>7.6999999999999999E-2</v>
      </c>
      <c r="T481" s="18">
        <v>196243</v>
      </c>
      <c r="U481" s="16">
        <v>6.4000000000000001E-2</v>
      </c>
      <c r="V481" s="18">
        <v>1.85</v>
      </c>
      <c r="W481" s="16">
        <v>9.9000000000000005E-2</v>
      </c>
      <c r="X481" s="18">
        <v>2.78</v>
      </c>
      <c r="Y481" s="16">
        <v>0.113</v>
      </c>
      <c r="Z481" s="18">
        <v>1105752</v>
      </c>
      <c r="AA481" s="16">
        <v>0.27200000000000002</v>
      </c>
      <c r="AB481" s="18">
        <v>616753</v>
      </c>
      <c r="AC481" s="16">
        <v>0.16700000000000001</v>
      </c>
      <c r="AD481" s="18">
        <v>399471</v>
      </c>
      <c r="AE481" s="16">
        <v>0.11700000000000001</v>
      </c>
      <c r="AF481" s="18">
        <v>1.79</v>
      </c>
      <c r="AG481" s="16">
        <v>0.09</v>
      </c>
      <c r="AH481" s="18">
        <v>2.77</v>
      </c>
      <c r="AI481" s="16">
        <v>0.13900000000000001</v>
      </c>
      <c r="AJ481" s="18">
        <v>2219538</v>
      </c>
      <c r="AK481" s="16">
        <v>0.33</v>
      </c>
      <c r="AL481" s="18">
        <v>1255432</v>
      </c>
      <c r="AM481" s="16">
        <v>0.52700000000000002</v>
      </c>
      <c r="AN481" s="18">
        <v>803255</v>
      </c>
      <c r="AO481" s="16">
        <v>0.13</v>
      </c>
      <c r="AP481" s="18">
        <v>1.77</v>
      </c>
      <c r="AQ481" s="16">
        <v>-0.129</v>
      </c>
      <c r="AR481" s="18">
        <v>2.76</v>
      </c>
      <c r="AS481" s="16">
        <v>0.17699999999999999</v>
      </c>
    </row>
    <row r="482" spans="2:45" x14ac:dyDescent="0.2">
      <c r="B482" s="28" t="s">
        <v>19</v>
      </c>
      <c r="C482" s="28" t="s">
        <v>11</v>
      </c>
      <c r="D482" s="28" t="s">
        <v>24</v>
      </c>
      <c r="E482" s="14" t="s">
        <v>319</v>
      </c>
      <c r="F482" s="15">
        <v>1337164</v>
      </c>
      <c r="G482" s="16">
        <v>-0.115</v>
      </c>
      <c r="H482" s="17">
        <v>249510</v>
      </c>
      <c r="I482" s="16">
        <v>-0.19700000000000001</v>
      </c>
      <c r="J482" s="17">
        <v>502475</v>
      </c>
      <c r="K482" s="16">
        <v>-0.16900000000000001</v>
      </c>
      <c r="L482" s="18">
        <v>5.36</v>
      </c>
      <c r="M482" s="16">
        <v>0.10100000000000001</v>
      </c>
      <c r="N482" s="18">
        <v>2.66</v>
      </c>
      <c r="O482" s="16">
        <v>6.4000000000000001E-2</v>
      </c>
      <c r="P482" s="15">
        <v>4449333</v>
      </c>
      <c r="Q482" s="16">
        <v>-7.1999999999999995E-2</v>
      </c>
      <c r="R482" s="17">
        <v>843547</v>
      </c>
      <c r="S482" s="16">
        <v>-0.13400000000000001</v>
      </c>
      <c r="T482" s="17">
        <v>1713781</v>
      </c>
      <c r="U482" s="16">
        <v>-0.108</v>
      </c>
      <c r="V482" s="18">
        <v>5.27</v>
      </c>
      <c r="W482" s="16">
        <v>7.1999999999999995E-2</v>
      </c>
      <c r="X482" s="18">
        <v>2.6</v>
      </c>
      <c r="Y482" s="16">
        <v>4.1000000000000002E-2</v>
      </c>
      <c r="Z482" s="15">
        <v>9104510</v>
      </c>
      <c r="AA482" s="16">
        <v>-7.1999999999999995E-2</v>
      </c>
      <c r="AB482" s="17">
        <v>1707333</v>
      </c>
      <c r="AC482" s="16">
        <v>-0.13600000000000001</v>
      </c>
      <c r="AD482" s="17">
        <v>3493378</v>
      </c>
      <c r="AE482" s="16">
        <v>-0.108</v>
      </c>
      <c r="AF482" s="18">
        <v>5.33</v>
      </c>
      <c r="AG482" s="16">
        <v>7.4999999999999997E-2</v>
      </c>
      <c r="AH482" s="18">
        <v>2.61</v>
      </c>
      <c r="AI482" s="16">
        <v>0.04</v>
      </c>
      <c r="AJ482" s="15">
        <v>19145345</v>
      </c>
      <c r="AK482" s="16">
        <v>-3.5000000000000003E-2</v>
      </c>
      <c r="AL482" s="17">
        <v>3604295</v>
      </c>
      <c r="AM482" s="16">
        <v>-9.4E-2</v>
      </c>
      <c r="AN482" s="17">
        <v>7296588</v>
      </c>
      <c r="AO482" s="16">
        <v>-7.2999999999999995E-2</v>
      </c>
      <c r="AP482" s="18">
        <v>5.31</v>
      </c>
      <c r="AQ482" s="16">
        <v>6.6000000000000003E-2</v>
      </c>
      <c r="AR482" s="18">
        <v>2.62</v>
      </c>
      <c r="AS482" s="16">
        <v>4.2000000000000003E-2</v>
      </c>
    </row>
    <row r="483" spans="2:45" x14ac:dyDescent="0.2">
      <c r="B483" s="29"/>
      <c r="C483" s="29"/>
      <c r="D483" s="29"/>
      <c r="E483" s="14" t="s">
        <v>320</v>
      </c>
      <c r="F483" s="15">
        <v>1874739</v>
      </c>
      <c r="G483" s="16">
        <v>0.14099999999999999</v>
      </c>
      <c r="H483" s="17">
        <v>522869</v>
      </c>
      <c r="I483" s="16">
        <v>7.3999999999999996E-2</v>
      </c>
      <c r="J483" s="17">
        <v>876071</v>
      </c>
      <c r="K483" s="16">
        <v>9.1999999999999998E-2</v>
      </c>
      <c r="L483" s="18">
        <v>3.59</v>
      </c>
      <c r="M483" s="16">
        <v>6.2E-2</v>
      </c>
      <c r="N483" s="18">
        <v>2.14</v>
      </c>
      <c r="O483" s="16">
        <v>4.4999999999999998E-2</v>
      </c>
      <c r="P483" s="15">
        <v>6108153</v>
      </c>
      <c r="Q483" s="16">
        <v>0.22900000000000001</v>
      </c>
      <c r="R483" s="17">
        <v>1605595</v>
      </c>
      <c r="S483" s="16">
        <v>0.16200000000000001</v>
      </c>
      <c r="T483" s="17">
        <v>2741786</v>
      </c>
      <c r="U483" s="16">
        <v>0.17199999999999999</v>
      </c>
      <c r="V483" s="18">
        <v>3.8</v>
      </c>
      <c r="W483" s="16">
        <v>5.7000000000000002E-2</v>
      </c>
      <c r="X483" s="18">
        <v>2.23</v>
      </c>
      <c r="Y483" s="16">
        <v>4.9000000000000002E-2</v>
      </c>
      <c r="Z483" s="15">
        <v>12869470</v>
      </c>
      <c r="AA483" s="16">
        <v>0.26600000000000001</v>
      </c>
      <c r="AB483" s="17">
        <v>3180668</v>
      </c>
      <c r="AC483" s="16">
        <v>0.14199999999999999</v>
      </c>
      <c r="AD483" s="17">
        <v>5463748</v>
      </c>
      <c r="AE483" s="16">
        <v>0.14699999999999999</v>
      </c>
      <c r="AF483" s="18">
        <v>4.05</v>
      </c>
      <c r="AG483" s="16">
        <v>0.108</v>
      </c>
      <c r="AH483" s="18">
        <v>2.36</v>
      </c>
      <c r="AI483" s="16">
        <v>0.10299999999999999</v>
      </c>
      <c r="AJ483" s="15">
        <v>25283884</v>
      </c>
      <c r="AK483" s="16">
        <v>0.32800000000000001</v>
      </c>
      <c r="AL483" s="17">
        <v>6437605</v>
      </c>
      <c r="AM483" s="16">
        <v>0.223</v>
      </c>
      <c r="AN483" s="17">
        <v>10814834</v>
      </c>
      <c r="AO483" s="16">
        <v>0.20300000000000001</v>
      </c>
      <c r="AP483" s="18">
        <v>3.93</v>
      </c>
      <c r="AQ483" s="16">
        <v>8.5999999999999993E-2</v>
      </c>
      <c r="AR483" s="18">
        <v>2.34</v>
      </c>
      <c r="AS483" s="16">
        <v>0.104</v>
      </c>
    </row>
    <row r="484" spans="2:45" x14ac:dyDescent="0.2">
      <c r="B484" s="29"/>
      <c r="C484" s="29"/>
      <c r="D484" s="29"/>
      <c r="E484" s="14" t="s">
        <v>321</v>
      </c>
      <c r="F484" s="15">
        <v>1294702</v>
      </c>
      <c r="G484" s="16">
        <v>6.9000000000000006E-2</v>
      </c>
      <c r="H484" s="17">
        <v>278618</v>
      </c>
      <c r="I484" s="16">
        <v>5.2999999999999999E-2</v>
      </c>
      <c r="J484" s="17">
        <v>466404</v>
      </c>
      <c r="K484" s="16">
        <v>3.2000000000000001E-2</v>
      </c>
      <c r="L484" s="18">
        <v>4.6500000000000004</v>
      </c>
      <c r="M484" s="16">
        <v>1.4999999999999999E-2</v>
      </c>
      <c r="N484" s="18">
        <v>2.78</v>
      </c>
      <c r="O484" s="16">
        <v>3.5999999999999997E-2</v>
      </c>
      <c r="P484" s="15">
        <v>4325946</v>
      </c>
      <c r="Q484" s="16">
        <v>9.5000000000000001E-2</v>
      </c>
      <c r="R484" s="17">
        <v>903883</v>
      </c>
      <c r="S484" s="16">
        <v>6.6000000000000003E-2</v>
      </c>
      <c r="T484" s="17">
        <v>1546926</v>
      </c>
      <c r="U484" s="16">
        <v>4.4999999999999998E-2</v>
      </c>
      <c r="V484" s="18">
        <v>4.79</v>
      </c>
      <c r="W484" s="16">
        <v>2.7E-2</v>
      </c>
      <c r="X484" s="18">
        <v>2.8</v>
      </c>
      <c r="Y484" s="16">
        <v>4.8000000000000001E-2</v>
      </c>
      <c r="Z484" s="15">
        <v>8868369</v>
      </c>
      <c r="AA484" s="16">
        <v>9.4E-2</v>
      </c>
      <c r="AB484" s="17">
        <v>1825544</v>
      </c>
      <c r="AC484" s="16">
        <v>0.06</v>
      </c>
      <c r="AD484" s="17">
        <v>3138726</v>
      </c>
      <c r="AE484" s="16">
        <v>3.1E-2</v>
      </c>
      <c r="AF484" s="18">
        <v>4.8600000000000003</v>
      </c>
      <c r="AG484" s="16">
        <v>3.3000000000000002E-2</v>
      </c>
      <c r="AH484" s="18">
        <v>2.83</v>
      </c>
      <c r="AI484" s="16">
        <v>6.2E-2</v>
      </c>
      <c r="AJ484" s="15">
        <v>17770959</v>
      </c>
      <c r="AK484" s="16">
        <v>0.14799999999999999</v>
      </c>
      <c r="AL484" s="17">
        <v>3759198</v>
      </c>
      <c r="AM484" s="16">
        <v>0.15</v>
      </c>
      <c r="AN484" s="17">
        <v>6390746</v>
      </c>
      <c r="AO484" s="16">
        <v>7.5999999999999998E-2</v>
      </c>
      <c r="AP484" s="18">
        <v>4.7300000000000004</v>
      </c>
      <c r="AQ484" s="16">
        <v>-2E-3</v>
      </c>
      <c r="AR484" s="18">
        <v>2.78</v>
      </c>
      <c r="AS484" s="16">
        <v>6.6000000000000003E-2</v>
      </c>
    </row>
    <row r="485" spans="2:45" x14ac:dyDescent="0.2">
      <c r="B485" s="29"/>
      <c r="C485" s="29"/>
      <c r="D485" s="29"/>
      <c r="E485" s="14" t="s">
        <v>322</v>
      </c>
      <c r="F485" s="15">
        <v>2512444</v>
      </c>
      <c r="G485" s="16">
        <v>-0.09</v>
      </c>
      <c r="H485" s="17">
        <v>654699</v>
      </c>
      <c r="I485" s="16">
        <v>-0.04</v>
      </c>
      <c r="J485" s="17">
        <v>891546</v>
      </c>
      <c r="K485" s="16">
        <v>-0.14299999999999999</v>
      </c>
      <c r="L485" s="18">
        <v>3.84</v>
      </c>
      <c r="M485" s="16">
        <v>-5.0999999999999997E-2</v>
      </c>
      <c r="N485" s="18">
        <v>2.82</v>
      </c>
      <c r="O485" s="16">
        <v>6.2E-2</v>
      </c>
      <c r="P485" s="15">
        <v>8468708</v>
      </c>
      <c r="Q485" s="16">
        <v>-9.9000000000000005E-2</v>
      </c>
      <c r="R485" s="17">
        <v>2202680</v>
      </c>
      <c r="S485" s="16">
        <v>-5.2999999999999999E-2</v>
      </c>
      <c r="T485" s="17">
        <v>2931485</v>
      </c>
      <c r="U485" s="16">
        <v>-0.16400000000000001</v>
      </c>
      <c r="V485" s="18">
        <v>3.84</v>
      </c>
      <c r="W485" s="16">
        <v>-4.9000000000000002E-2</v>
      </c>
      <c r="X485" s="18">
        <v>2.89</v>
      </c>
      <c r="Y485" s="16">
        <v>7.8E-2</v>
      </c>
      <c r="Z485" s="15">
        <v>18371741</v>
      </c>
      <c r="AA485" s="16">
        <v>-7.9000000000000001E-2</v>
      </c>
      <c r="AB485" s="17">
        <v>4769464</v>
      </c>
      <c r="AC485" s="16">
        <v>-3.5000000000000003E-2</v>
      </c>
      <c r="AD485" s="17">
        <v>6301635</v>
      </c>
      <c r="AE485" s="16">
        <v>-0.14899999999999999</v>
      </c>
      <c r="AF485" s="18">
        <v>3.85</v>
      </c>
      <c r="AG485" s="16">
        <v>-4.5999999999999999E-2</v>
      </c>
      <c r="AH485" s="18">
        <v>2.92</v>
      </c>
      <c r="AI485" s="16">
        <v>8.1000000000000003E-2</v>
      </c>
      <c r="AJ485" s="15">
        <v>37134200</v>
      </c>
      <c r="AK485" s="16">
        <v>5.0000000000000001E-3</v>
      </c>
      <c r="AL485" s="17">
        <v>9564568</v>
      </c>
      <c r="AM485" s="16">
        <v>4.5999999999999999E-2</v>
      </c>
      <c r="AN485" s="17">
        <v>13145367</v>
      </c>
      <c r="AO485" s="16">
        <v>-5.8000000000000003E-2</v>
      </c>
      <c r="AP485" s="18">
        <v>3.88</v>
      </c>
      <c r="AQ485" s="16">
        <v>-3.9E-2</v>
      </c>
      <c r="AR485" s="18">
        <v>2.82</v>
      </c>
      <c r="AS485" s="16">
        <v>6.6000000000000003E-2</v>
      </c>
    </row>
    <row r="486" spans="2:45" x14ac:dyDescent="0.2">
      <c r="B486" s="29"/>
      <c r="C486" s="29"/>
      <c r="D486" s="29"/>
      <c r="E486" s="14" t="s">
        <v>323</v>
      </c>
      <c r="F486" s="15">
        <v>1158936</v>
      </c>
      <c r="G486" s="16">
        <v>0.22600000000000001</v>
      </c>
      <c r="H486" s="17">
        <v>258104</v>
      </c>
      <c r="I486" s="16">
        <v>0.14899999999999999</v>
      </c>
      <c r="J486" s="17">
        <v>470694</v>
      </c>
      <c r="K486" s="16">
        <v>0.157</v>
      </c>
      <c r="L486" s="18">
        <v>4.49</v>
      </c>
      <c r="M486" s="16">
        <v>6.7000000000000004E-2</v>
      </c>
      <c r="N486" s="18">
        <v>2.46</v>
      </c>
      <c r="O486" s="16">
        <v>0.06</v>
      </c>
      <c r="P486" s="15">
        <v>3751522</v>
      </c>
      <c r="Q486" s="16">
        <v>0.32600000000000001</v>
      </c>
      <c r="R486" s="17">
        <v>817110</v>
      </c>
      <c r="S486" s="16">
        <v>0.26600000000000001</v>
      </c>
      <c r="T486" s="17">
        <v>1525399</v>
      </c>
      <c r="U486" s="16">
        <v>0.27</v>
      </c>
      <c r="V486" s="18">
        <v>4.59</v>
      </c>
      <c r="W486" s="16">
        <v>4.8000000000000001E-2</v>
      </c>
      <c r="X486" s="18">
        <v>2.46</v>
      </c>
      <c r="Y486" s="16">
        <v>4.3999999999999997E-2</v>
      </c>
      <c r="Z486" s="15">
        <v>7424203</v>
      </c>
      <c r="AA486" s="16">
        <v>0.36399999999999999</v>
      </c>
      <c r="AB486" s="17">
        <v>1565742</v>
      </c>
      <c r="AC486" s="16">
        <v>0.315</v>
      </c>
      <c r="AD486" s="17">
        <v>2955307</v>
      </c>
      <c r="AE486" s="16">
        <v>0.34</v>
      </c>
      <c r="AF486" s="18">
        <v>4.74</v>
      </c>
      <c r="AG486" s="16">
        <v>3.7999999999999999E-2</v>
      </c>
      <c r="AH486" s="18">
        <v>2.5099999999999998</v>
      </c>
      <c r="AI486" s="16">
        <v>1.7999999999999999E-2</v>
      </c>
      <c r="AJ486" s="15">
        <v>13727169</v>
      </c>
      <c r="AK486" s="16">
        <v>0.35099999999999998</v>
      </c>
      <c r="AL486" s="17">
        <v>2948464</v>
      </c>
      <c r="AM486" s="16">
        <v>0.34599999999999997</v>
      </c>
      <c r="AN486" s="17">
        <v>5371765</v>
      </c>
      <c r="AO486" s="16">
        <v>0.36</v>
      </c>
      <c r="AP486" s="18">
        <v>4.66</v>
      </c>
      <c r="AQ486" s="16">
        <v>4.0000000000000001E-3</v>
      </c>
      <c r="AR486" s="18">
        <v>2.56</v>
      </c>
      <c r="AS486" s="16">
        <v>-6.0000000000000001E-3</v>
      </c>
    </row>
    <row r="487" spans="2:45" x14ac:dyDescent="0.2">
      <c r="B487" s="29"/>
      <c r="C487" s="29"/>
      <c r="D487" s="29"/>
      <c r="E487" s="14" t="s">
        <v>324</v>
      </c>
      <c r="F487" s="15">
        <v>1127392</v>
      </c>
      <c r="G487" s="16">
        <v>0.218</v>
      </c>
      <c r="H487" s="17">
        <v>247333</v>
      </c>
      <c r="I487" s="16">
        <v>0.193</v>
      </c>
      <c r="J487" s="17">
        <v>370241</v>
      </c>
      <c r="K487" s="16">
        <v>0.159</v>
      </c>
      <c r="L487" s="18">
        <v>4.5599999999999996</v>
      </c>
      <c r="M487" s="16">
        <v>2.1000000000000001E-2</v>
      </c>
      <c r="N487" s="18">
        <v>3.05</v>
      </c>
      <c r="O487" s="16">
        <v>5.0999999999999997E-2</v>
      </c>
      <c r="P487" s="15">
        <v>3655465</v>
      </c>
      <c r="Q487" s="16">
        <v>0.28499999999999998</v>
      </c>
      <c r="R487" s="17">
        <v>796849</v>
      </c>
      <c r="S487" s="16">
        <v>0.33500000000000002</v>
      </c>
      <c r="T487" s="17">
        <v>1195441</v>
      </c>
      <c r="U487" s="16">
        <v>0.20100000000000001</v>
      </c>
      <c r="V487" s="18">
        <v>4.59</v>
      </c>
      <c r="W487" s="16">
        <v>-3.7999999999999999E-2</v>
      </c>
      <c r="X487" s="18">
        <v>3.06</v>
      </c>
      <c r="Y487" s="16">
        <v>7.0000000000000007E-2</v>
      </c>
      <c r="Z487" s="15">
        <v>7401431</v>
      </c>
      <c r="AA487" s="16">
        <v>0.30499999999999999</v>
      </c>
      <c r="AB487" s="17">
        <v>1609806</v>
      </c>
      <c r="AC487" s="16">
        <v>0.371</v>
      </c>
      <c r="AD487" s="17">
        <v>2425344</v>
      </c>
      <c r="AE487" s="16">
        <v>0.215</v>
      </c>
      <c r="AF487" s="18">
        <v>4.5999999999999996</v>
      </c>
      <c r="AG487" s="16">
        <v>-4.8000000000000001E-2</v>
      </c>
      <c r="AH487" s="18">
        <v>3.05</v>
      </c>
      <c r="AI487" s="16">
        <v>7.2999999999999995E-2</v>
      </c>
      <c r="AJ487" s="15">
        <v>14690025</v>
      </c>
      <c r="AK487" s="16">
        <v>0.29699999999999999</v>
      </c>
      <c r="AL487" s="17">
        <v>3231492</v>
      </c>
      <c r="AM487" s="16">
        <v>0.39</v>
      </c>
      <c r="AN487" s="17">
        <v>4844834</v>
      </c>
      <c r="AO487" s="16">
        <v>0.21</v>
      </c>
      <c r="AP487" s="18">
        <v>4.55</v>
      </c>
      <c r="AQ487" s="16">
        <v>-6.7000000000000004E-2</v>
      </c>
      <c r="AR487" s="18">
        <v>3.03</v>
      </c>
      <c r="AS487" s="16">
        <v>7.1999999999999995E-2</v>
      </c>
    </row>
    <row r="488" spans="2:45" x14ac:dyDescent="0.2">
      <c r="B488" s="29"/>
      <c r="C488" s="29"/>
      <c r="D488" s="29"/>
      <c r="E488" s="14" t="s">
        <v>325</v>
      </c>
      <c r="F488" s="15">
        <v>1750220</v>
      </c>
      <c r="G488" s="16">
        <v>7.6999999999999999E-2</v>
      </c>
      <c r="H488" s="17">
        <v>378478</v>
      </c>
      <c r="I488" s="16">
        <v>7.6999999999999999E-2</v>
      </c>
      <c r="J488" s="17">
        <v>681417</v>
      </c>
      <c r="K488" s="16">
        <v>2.8000000000000001E-2</v>
      </c>
      <c r="L488" s="18">
        <v>4.62</v>
      </c>
      <c r="M488" s="16">
        <v>1E-3</v>
      </c>
      <c r="N488" s="18">
        <v>2.57</v>
      </c>
      <c r="O488" s="16">
        <v>4.8000000000000001E-2</v>
      </c>
      <c r="P488" s="15">
        <v>5520235</v>
      </c>
      <c r="Q488" s="16">
        <v>0.106</v>
      </c>
      <c r="R488" s="17">
        <v>1149389</v>
      </c>
      <c r="S488" s="16">
        <v>0.13700000000000001</v>
      </c>
      <c r="T488" s="17">
        <v>2093597</v>
      </c>
      <c r="U488" s="16">
        <v>7.3999999999999996E-2</v>
      </c>
      <c r="V488" s="18">
        <v>4.8</v>
      </c>
      <c r="W488" s="16">
        <v>-2.7E-2</v>
      </c>
      <c r="X488" s="18">
        <v>2.64</v>
      </c>
      <c r="Y488" s="16">
        <v>0.03</v>
      </c>
      <c r="Z488" s="15">
        <v>11108075</v>
      </c>
      <c r="AA488" s="16">
        <v>0.13600000000000001</v>
      </c>
      <c r="AB488" s="17">
        <v>2304359</v>
      </c>
      <c r="AC488" s="16">
        <v>0.20100000000000001</v>
      </c>
      <c r="AD488" s="17">
        <v>4224778</v>
      </c>
      <c r="AE488" s="16">
        <v>0.125</v>
      </c>
      <c r="AF488" s="18">
        <v>4.82</v>
      </c>
      <c r="AG488" s="16">
        <v>-5.3999999999999999E-2</v>
      </c>
      <c r="AH488" s="18">
        <v>2.63</v>
      </c>
      <c r="AI488" s="16">
        <v>0.01</v>
      </c>
      <c r="AJ488" s="15">
        <v>22474399</v>
      </c>
      <c r="AK488" s="16">
        <v>0.16500000000000001</v>
      </c>
      <c r="AL488" s="17">
        <v>4669375</v>
      </c>
      <c r="AM488" s="16">
        <v>0.23699999999999999</v>
      </c>
      <c r="AN488" s="17">
        <v>8573050</v>
      </c>
      <c r="AO488" s="16">
        <v>0.13900000000000001</v>
      </c>
      <c r="AP488" s="18">
        <v>4.8099999999999996</v>
      </c>
      <c r="AQ488" s="16">
        <v>-5.8000000000000003E-2</v>
      </c>
      <c r="AR488" s="18">
        <v>2.62</v>
      </c>
      <c r="AS488" s="16">
        <v>2.3E-2</v>
      </c>
    </row>
    <row r="489" spans="2:45" x14ac:dyDescent="0.2">
      <c r="B489" s="29"/>
      <c r="C489" s="29"/>
      <c r="D489" s="29"/>
      <c r="E489" s="14" t="s">
        <v>326</v>
      </c>
      <c r="F489" s="15">
        <v>1879274</v>
      </c>
      <c r="G489" s="16">
        <v>0.155</v>
      </c>
      <c r="H489" s="17">
        <v>465905</v>
      </c>
      <c r="I489" s="16">
        <v>0.10100000000000001</v>
      </c>
      <c r="J489" s="17">
        <v>777661</v>
      </c>
      <c r="K489" s="16">
        <v>8.5000000000000006E-2</v>
      </c>
      <c r="L489" s="18">
        <v>4.03</v>
      </c>
      <c r="M489" s="16">
        <v>0.05</v>
      </c>
      <c r="N489" s="18">
        <v>2.42</v>
      </c>
      <c r="O489" s="16">
        <v>6.5000000000000002E-2</v>
      </c>
      <c r="P489" s="15">
        <v>6068079</v>
      </c>
      <c r="Q489" s="16">
        <v>0.19800000000000001</v>
      </c>
      <c r="R489" s="17">
        <v>1503028</v>
      </c>
      <c r="S489" s="16">
        <v>0.161</v>
      </c>
      <c r="T489" s="17">
        <v>2551403</v>
      </c>
      <c r="U489" s="16">
        <v>0.14499999999999999</v>
      </c>
      <c r="V489" s="18">
        <v>4.04</v>
      </c>
      <c r="W489" s="16">
        <v>3.2000000000000001E-2</v>
      </c>
      <c r="X489" s="18">
        <v>2.38</v>
      </c>
      <c r="Y489" s="16">
        <v>4.7E-2</v>
      </c>
      <c r="Z489" s="15">
        <v>12218265</v>
      </c>
      <c r="AA489" s="16">
        <v>0.189</v>
      </c>
      <c r="AB489" s="17">
        <v>3026161</v>
      </c>
      <c r="AC489" s="16">
        <v>0.184</v>
      </c>
      <c r="AD489" s="17">
        <v>5160069</v>
      </c>
      <c r="AE489" s="16">
        <v>0.18099999999999999</v>
      </c>
      <c r="AF489" s="18">
        <v>4.04</v>
      </c>
      <c r="AG489" s="16">
        <v>4.0000000000000001E-3</v>
      </c>
      <c r="AH489" s="18">
        <v>2.37</v>
      </c>
      <c r="AI489" s="16">
        <v>6.0000000000000001E-3</v>
      </c>
      <c r="AJ489" s="15">
        <v>24330375</v>
      </c>
      <c r="AK489" s="16">
        <v>0.19</v>
      </c>
      <c r="AL489" s="17">
        <v>6097648</v>
      </c>
      <c r="AM489" s="16">
        <v>0.26500000000000001</v>
      </c>
      <c r="AN489" s="17">
        <v>10363574</v>
      </c>
      <c r="AO489" s="16">
        <v>0.21</v>
      </c>
      <c r="AP489" s="18">
        <v>3.99</v>
      </c>
      <c r="AQ489" s="16">
        <v>-5.8999999999999997E-2</v>
      </c>
      <c r="AR489" s="18">
        <v>2.35</v>
      </c>
      <c r="AS489" s="16">
        <v>-1.6E-2</v>
      </c>
    </row>
    <row r="490" spans="2:45" x14ac:dyDescent="0.2">
      <c r="B490" s="29"/>
      <c r="C490" s="29"/>
      <c r="D490" s="29"/>
      <c r="E490" s="14" t="s">
        <v>327</v>
      </c>
      <c r="F490" s="15">
        <v>12934871</v>
      </c>
      <c r="G490" s="16">
        <v>5.6000000000000001E-2</v>
      </c>
      <c r="H490" s="17">
        <v>3055518</v>
      </c>
      <c r="I490" s="16">
        <v>3.5000000000000003E-2</v>
      </c>
      <c r="J490" s="17">
        <v>5036509</v>
      </c>
      <c r="K490" s="16">
        <v>6.0000000000000001E-3</v>
      </c>
      <c r="L490" s="18">
        <v>4.2300000000000004</v>
      </c>
      <c r="M490" s="16">
        <v>0.02</v>
      </c>
      <c r="N490" s="18">
        <v>2.57</v>
      </c>
      <c r="O490" s="16">
        <v>4.9000000000000002E-2</v>
      </c>
      <c r="P490" s="15">
        <v>42347441</v>
      </c>
      <c r="Q490" s="16">
        <v>0.09</v>
      </c>
      <c r="R490" s="17">
        <v>9822080</v>
      </c>
      <c r="S490" s="16">
        <v>8.2000000000000003E-2</v>
      </c>
      <c r="T490" s="17">
        <v>16299818</v>
      </c>
      <c r="U490" s="16">
        <v>4.2999999999999997E-2</v>
      </c>
      <c r="V490" s="18">
        <v>4.3099999999999996</v>
      </c>
      <c r="W490" s="16">
        <v>8.0000000000000002E-3</v>
      </c>
      <c r="X490" s="18">
        <v>2.6</v>
      </c>
      <c r="Y490" s="16">
        <v>4.4999999999999998E-2</v>
      </c>
      <c r="Z490" s="15">
        <v>87366064</v>
      </c>
      <c r="AA490" s="16">
        <v>0.10299999999999999</v>
      </c>
      <c r="AB490" s="17">
        <v>19989077</v>
      </c>
      <c r="AC490" s="16">
        <v>9.4E-2</v>
      </c>
      <c r="AD490" s="17">
        <v>33162985</v>
      </c>
      <c r="AE490" s="16">
        <v>5.5E-2</v>
      </c>
      <c r="AF490" s="18">
        <v>4.37</v>
      </c>
      <c r="AG490" s="16">
        <v>8.0000000000000002E-3</v>
      </c>
      <c r="AH490" s="18">
        <v>2.63</v>
      </c>
      <c r="AI490" s="16">
        <v>4.5999999999999999E-2</v>
      </c>
      <c r="AJ490" s="15">
        <v>174556357</v>
      </c>
      <c r="AK490" s="16">
        <v>0.14399999999999999</v>
      </c>
      <c r="AL490" s="17">
        <v>40312644</v>
      </c>
      <c r="AM490" s="16">
        <v>0.16</v>
      </c>
      <c r="AN490" s="17">
        <v>66800758</v>
      </c>
      <c r="AO490" s="16">
        <v>9.9000000000000005E-2</v>
      </c>
      <c r="AP490" s="18">
        <v>4.33</v>
      </c>
      <c r="AQ490" s="16">
        <v>-1.2999999999999999E-2</v>
      </c>
      <c r="AR490" s="18">
        <v>2.61</v>
      </c>
      <c r="AS490" s="16">
        <v>4.2000000000000003E-2</v>
      </c>
    </row>
    <row r="491" spans="2:45" x14ac:dyDescent="0.2">
      <c r="B491" s="28" t="s">
        <v>19</v>
      </c>
      <c r="C491" s="28" t="s">
        <v>20</v>
      </c>
      <c r="D491" s="28" t="s">
        <v>23</v>
      </c>
      <c r="E491" s="14" t="s">
        <v>271</v>
      </c>
      <c r="F491" s="15">
        <v>9737</v>
      </c>
      <c r="G491" s="16">
        <v>-3.0000000000000001E-3</v>
      </c>
      <c r="H491" s="17">
        <v>698</v>
      </c>
      <c r="I491" s="16">
        <v>8.9999999999999993E-3</v>
      </c>
      <c r="J491" s="17">
        <v>2440</v>
      </c>
      <c r="K491" s="16">
        <v>-3.0000000000000001E-3</v>
      </c>
      <c r="L491" s="18">
        <v>13.95</v>
      </c>
      <c r="M491" s="16">
        <v>-1.2E-2</v>
      </c>
      <c r="N491" s="18">
        <v>3.99</v>
      </c>
      <c r="O491" s="16">
        <v>0</v>
      </c>
      <c r="P491" s="15">
        <v>29726</v>
      </c>
      <c r="Q491" s="16">
        <v>5.1999999999999998E-2</v>
      </c>
      <c r="R491" s="17">
        <v>2118</v>
      </c>
      <c r="S491" s="16">
        <v>5.6000000000000001E-2</v>
      </c>
      <c r="T491" s="17">
        <v>7450</v>
      </c>
      <c r="U491" s="16">
        <v>5.1999999999999998E-2</v>
      </c>
      <c r="V491" s="18">
        <v>14.03</v>
      </c>
      <c r="W491" s="16">
        <v>-4.0000000000000001E-3</v>
      </c>
      <c r="X491" s="18">
        <v>3.99</v>
      </c>
      <c r="Y491" s="16">
        <v>0</v>
      </c>
      <c r="Z491" s="15">
        <v>57579</v>
      </c>
      <c r="AA491" s="16">
        <v>7.1999999999999995E-2</v>
      </c>
      <c r="AB491" s="17">
        <v>4129</v>
      </c>
      <c r="AC491" s="16">
        <v>7.6999999999999999E-2</v>
      </c>
      <c r="AD491" s="17">
        <v>14494</v>
      </c>
      <c r="AE491" s="16">
        <v>7.6999999999999999E-2</v>
      </c>
      <c r="AF491" s="18">
        <v>13.95</v>
      </c>
      <c r="AG491" s="16">
        <v>-4.0000000000000001E-3</v>
      </c>
      <c r="AH491" s="18">
        <v>3.97</v>
      </c>
      <c r="AI491" s="16">
        <v>-4.0000000000000001E-3</v>
      </c>
      <c r="AJ491" s="15">
        <v>130459</v>
      </c>
      <c r="AK491" s="16">
        <v>9.7000000000000003E-2</v>
      </c>
      <c r="AL491" s="17">
        <v>9325</v>
      </c>
      <c r="AM491" s="16">
        <v>9.6000000000000002E-2</v>
      </c>
      <c r="AN491" s="17">
        <v>32794</v>
      </c>
      <c r="AO491" s="16">
        <v>9.8000000000000004E-2</v>
      </c>
      <c r="AP491" s="18">
        <v>13.99</v>
      </c>
      <c r="AQ491" s="16">
        <v>1E-3</v>
      </c>
      <c r="AR491" s="18">
        <v>3.98</v>
      </c>
      <c r="AS491" s="16">
        <v>0</v>
      </c>
    </row>
    <row r="492" spans="2:45" x14ac:dyDescent="0.2">
      <c r="B492" s="29"/>
      <c r="C492" s="29"/>
      <c r="D492" s="29"/>
      <c r="E492" s="14" t="s">
        <v>272</v>
      </c>
      <c r="F492" s="15">
        <v>15815</v>
      </c>
      <c r="G492" s="16">
        <v>2.714</v>
      </c>
      <c r="H492" s="17">
        <v>1223</v>
      </c>
      <c r="I492" s="16">
        <v>2.1760000000000002</v>
      </c>
      <c r="J492" s="17">
        <v>4211</v>
      </c>
      <c r="K492" s="16">
        <v>2.3029999999999999</v>
      </c>
      <c r="L492" s="18">
        <v>12.93</v>
      </c>
      <c r="M492" s="16">
        <v>0.16900000000000001</v>
      </c>
      <c r="N492" s="18">
        <v>3.76</v>
      </c>
      <c r="O492" s="16">
        <v>0.125</v>
      </c>
      <c r="P492" s="15">
        <v>48309</v>
      </c>
      <c r="Q492" s="16">
        <v>4.1219999999999999</v>
      </c>
      <c r="R492" s="17">
        <v>3772</v>
      </c>
      <c r="S492" s="16">
        <v>3.476</v>
      </c>
      <c r="T492" s="17">
        <v>13000</v>
      </c>
      <c r="U492" s="16">
        <v>3.7469999999999999</v>
      </c>
      <c r="V492" s="18">
        <v>12.81</v>
      </c>
      <c r="W492" s="16">
        <v>0.14399999999999999</v>
      </c>
      <c r="X492" s="18">
        <v>3.72</v>
      </c>
      <c r="Y492" s="16">
        <v>7.9000000000000001E-2</v>
      </c>
      <c r="Z492" s="15">
        <v>75959</v>
      </c>
      <c r="AA492" s="16">
        <v>4.7359999999999998</v>
      </c>
      <c r="AB492" s="17">
        <v>5889</v>
      </c>
      <c r="AC492" s="16">
        <v>4.1470000000000002</v>
      </c>
      <c r="AD492" s="17">
        <v>20238</v>
      </c>
      <c r="AE492" s="16">
        <v>4.4640000000000004</v>
      </c>
      <c r="AF492" s="18">
        <v>12.9</v>
      </c>
      <c r="AG492" s="16">
        <v>0.114</v>
      </c>
      <c r="AH492" s="18">
        <v>3.75</v>
      </c>
      <c r="AI492" s="16">
        <v>0.05</v>
      </c>
      <c r="AJ492" s="15">
        <v>112693</v>
      </c>
      <c r="AK492" s="16">
        <v>5.1749999999999998</v>
      </c>
      <c r="AL492" s="17">
        <v>8757</v>
      </c>
      <c r="AM492" s="16">
        <v>4.6050000000000004</v>
      </c>
      <c r="AN492" s="17">
        <v>29843</v>
      </c>
      <c r="AO492" s="16">
        <v>4.9189999999999996</v>
      </c>
      <c r="AP492" s="18">
        <v>12.87</v>
      </c>
      <c r="AQ492" s="16">
        <v>0.10199999999999999</v>
      </c>
      <c r="AR492" s="18">
        <v>3.78</v>
      </c>
      <c r="AS492" s="16">
        <v>4.2999999999999997E-2</v>
      </c>
    </row>
    <row r="493" spans="2:45" x14ac:dyDescent="0.2">
      <c r="B493" s="29"/>
      <c r="C493" s="29"/>
      <c r="D493" s="29"/>
      <c r="E493" s="14" t="s">
        <v>273</v>
      </c>
      <c r="F493" s="15">
        <v>10790</v>
      </c>
      <c r="G493" s="16">
        <v>-0.57899999999999996</v>
      </c>
      <c r="H493" s="17">
        <v>770</v>
      </c>
      <c r="I493" s="16">
        <v>-0.61399999999999999</v>
      </c>
      <c r="J493" s="17">
        <v>2886</v>
      </c>
      <c r="K493" s="16">
        <v>-0.57699999999999996</v>
      </c>
      <c r="L493" s="18">
        <v>14.02</v>
      </c>
      <c r="M493" s="16">
        <v>9.1999999999999998E-2</v>
      </c>
      <c r="N493" s="18">
        <v>3.74</v>
      </c>
      <c r="O493" s="16">
        <v>-3.0000000000000001E-3</v>
      </c>
      <c r="P493" s="15">
        <v>29760</v>
      </c>
      <c r="Q493" s="16">
        <v>-0.58499999999999996</v>
      </c>
      <c r="R493" s="17">
        <v>2155</v>
      </c>
      <c r="S493" s="16">
        <v>-0.61299999999999999</v>
      </c>
      <c r="T493" s="17">
        <v>8020</v>
      </c>
      <c r="U493" s="16">
        <v>-0.58099999999999996</v>
      </c>
      <c r="V493" s="18">
        <v>13.81</v>
      </c>
      <c r="W493" s="16">
        <v>7.3999999999999996E-2</v>
      </c>
      <c r="X493" s="18">
        <v>3.71</v>
      </c>
      <c r="Y493" s="16">
        <v>-0.01</v>
      </c>
      <c r="Z493" s="15">
        <v>86307</v>
      </c>
      <c r="AA493" s="16">
        <v>-0.34799999999999998</v>
      </c>
      <c r="AB493" s="17">
        <v>6534</v>
      </c>
      <c r="AC493" s="16">
        <v>-0.36899999999999999</v>
      </c>
      <c r="AD493" s="17">
        <v>23083</v>
      </c>
      <c r="AE493" s="16">
        <v>-0.35</v>
      </c>
      <c r="AF493" s="18">
        <v>13.21</v>
      </c>
      <c r="AG493" s="16">
        <v>3.4000000000000002E-2</v>
      </c>
      <c r="AH493" s="18">
        <v>3.74</v>
      </c>
      <c r="AI493" s="16">
        <v>4.0000000000000001E-3</v>
      </c>
      <c r="AJ493" s="15">
        <v>280180</v>
      </c>
      <c r="AK493" s="16">
        <v>-5.7000000000000002E-2</v>
      </c>
      <c r="AL493" s="17">
        <v>21755</v>
      </c>
      <c r="AM493" s="16">
        <v>-5.6000000000000001E-2</v>
      </c>
      <c r="AN493" s="17">
        <v>74596</v>
      </c>
      <c r="AO493" s="16">
        <v>-5.0999999999999997E-2</v>
      </c>
      <c r="AP493" s="18">
        <v>12.88</v>
      </c>
      <c r="AQ493" s="16">
        <v>-1E-3</v>
      </c>
      <c r="AR493" s="18">
        <v>3.76</v>
      </c>
      <c r="AS493" s="16">
        <v>-7.0000000000000001E-3</v>
      </c>
    </row>
    <row r="494" spans="2:45" x14ac:dyDescent="0.2">
      <c r="B494" s="29"/>
      <c r="C494" s="29"/>
      <c r="D494" s="29"/>
      <c r="E494" s="14" t="s">
        <v>274</v>
      </c>
      <c r="F494" s="15">
        <v>2390</v>
      </c>
      <c r="G494" s="16">
        <v>6.5780000000000003</v>
      </c>
      <c r="H494" s="17">
        <v>185</v>
      </c>
      <c r="I494" s="16">
        <v>5.9740000000000002</v>
      </c>
      <c r="J494" s="17">
        <v>635</v>
      </c>
      <c r="K494" s="16">
        <v>6.2450000000000001</v>
      </c>
      <c r="L494" s="18">
        <v>12.93</v>
      </c>
      <c r="M494" s="16">
        <v>8.6999999999999994E-2</v>
      </c>
      <c r="N494" s="18">
        <v>3.76</v>
      </c>
      <c r="O494" s="16">
        <v>4.5999999999999999E-2</v>
      </c>
      <c r="P494" s="15">
        <v>7028</v>
      </c>
      <c r="Q494" s="16">
        <v>0.19700000000000001</v>
      </c>
      <c r="R494" s="17">
        <v>549</v>
      </c>
      <c r="S494" s="16">
        <v>0.34200000000000003</v>
      </c>
      <c r="T494" s="17">
        <v>1897</v>
      </c>
      <c r="U494" s="16">
        <v>0.44500000000000001</v>
      </c>
      <c r="V494" s="18">
        <v>12.79</v>
      </c>
      <c r="W494" s="16">
        <v>-0.108</v>
      </c>
      <c r="X494" s="18">
        <v>3.71</v>
      </c>
      <c r="Y494" s="16">
        <v>-0.17100000000000001</v>
      </c>
      <c r="Z494" s="15">
        <v>11532</v>
      </c>
      <c r="AA494" s="16">
        <v>-0.25700000000000001</v>
      </c>
      <c r="AB494" s="17">
        <v>893</v>
      </c>
      <c r="AC494" s="16">
        <v>-0.14000000000000001</v>
      </c>
      <c r="AD494" s="17">
        <v>3083</v>
      </c>
      <c r="AE494" s="16">
        <v>-7.2999999999999995E-2</v>
      </c>
      <c r="AF494" s="18">
        <v>12.91</v>
      </c>
      <c r="AG494" s="16">
        <v>-0.13600000000000001</v>
      </c>
      <c r="AH494" s="18">
        <v>3.74</v>
      </c>
      <c r="AI494" s="16">
        <v>-0.19800000000000001</v>
      </c>
      <c r="AJ494" s="15">
        <v>18760</v>
      </c>
      <c r="AK494" s="16">
        <v>-0.2</v>
      </c>
      <c r="AL494" s="17">
        <v>1454</v>
      </c>
      <c r="AM494" s="16">
        <v>-7.9000000000000001E-2</v>
      </c>
      <c r="AN494" s="17">
        <v>4944</v>
      </c>
      <c r="AO494" s="16">
        <v>-2.1999999999999999E-2</v>
      </c>
      <c r="AP494" s="18">
        <v>12.9</v>
      </c>
      <c r="AQ494" s="16">
        <v>-0.13100000000000001</v>
      </c>
      <c r="AR494" s="18">
        <v>3.79</v>
      </c>
      <c r="AS494" s="16">
        <v>-0.182</v>
      </c>
    </row>
    <row r="495" spans="2:45" x14ac:dyDescent="0.2">
      <c r="B495" s="29"/>
      <c r="C495" s="29"/>
      <c r="D495" s="29"/>
      <c r="E495" s="14" t="s">
        <v>275</v>
      </c>
      <c r="F495" s="15">
        <v>25759</v>
      </c>
      <c r="G495" s="136">
        <v>0.22500000000000001</v>
      </c>
      <c r="H495" s="17">
        <v>1719</v>
      </c>
      <c r="I495" s="136">
        <v>0.186</v>
      </c>
      <c r="J495" s="17">
        <v>5647</v>
      </c>
      <c r="K495" s="136">
        <v>-1.0999999999999999E-2</v>
      </c>
      <c r="L495" s="137">
        <v>14.98</v>
      </c>
      <c r="M495" s="136">
        <v>3.3000000000000002E-2</v>
      </c>
      <c r="N495" s="137">
        <v>4.5599999999999996</v>
      </c>
      <c r="O495" s="136">
        <v>0.23899999999999999</v>
      </c>
      <c r="P495" s="15">
        <v>57122</v>
      </c>
      <c r="Q495" s="136">
        <v>-3.5000000000000003E-2</v>
      </c>
      <c r="R495" s="17">
        <v>3884</v>
      </c>
      <c r="S495" s="136">
        <v>-4.7E-2</v>
      </c>
      <c r="T495" s="17">
        <v>12867</v>
      </c>
      <c r="U495" s="136">
        <v>-0.20200000000000001</v>
      </c>
      <c r="V495" s="137">
        <v>14.71</v>
      </c>
      <c r="W495" s="136">
        <v>1.2E-2</v>
      </c>
      <c r="X495" s="137">
        <v>4.4400000000000004</v>
      </c>
      <c r="Y495" s="136">
        <v>0.20899999999999999</v>
      </c>
      <c r="Z495" s="15">
        <v>82164</v>
      </c>
      <c r="AA495" s="136">
        <v>-0.25600000000000001</v>
      </c>
      <c r="AB495" s="17">
        <v>5803</v>
      </c>
      <c r="AC495" s="136">
        <v>-0.23499999999999999</v>
      </c>
      <c r="AD495" s="17">
        <v>19264</v>
      </c>
      <c r="AE495" s="136">
        <v>-0.36099999999999999</v>
      </c>
      <c r="AF495" s="137">
        <v>14.16</v>
      </c>
      <c r="AG495" s="136">
        <v>-2.7E-2</v>
      </c>
      <c r="AH495" s="137">
        <v>4.2699999999999996</v>
      </c>
      <c r="AI495" s="136">
        <v>0.16500000000000001</v>
      </c>
      <c r="AJ495" s="15">
        <v>186014</v>
      </c>
      <c r="AK495" s="136">
        <v>-0.24299999999999999</v>
      </c>
      <c r="AL495" s="17">
        <v>13227</v>
      </c>
      <c r="AM495" s="136">
        <v>-0.215</v>
      </c>
      <c r="AN495" s="17">
        <v>46773</v>
      </c>
      <c r="AO495" s="136">
        <v>-0.30299999999999999</v>
      </c>
      <c r="AP495" s="137">
        <v>14.06</v>
      </c>
      <c r="AQ495" s="136">
        <v>-3.5000000000000003E-2</v>
      </c>
      <c r="AR495" s="137">
        <v>3.98</v>
      </c>
      <c r="AS495" s="136">
        <v>8.5999999999999993E-2</v>
      </c>
    </row>
    <row r="496" spans="2:45" x14ac:dyDescent="0.2">
      <c r="B496" s="29"/>
      <c r="C496" s="29"/>
      <c r="D496" s="29"/>
      <c r="E496" s="14" t="s">
        <v>276</v>
      </c>
      <c r="F496" s="15">
        <v>1857</v>
      </c>
      <c r="G496" s="16">
        <v>-0.90300000000000002</v>
      </c>
      <c r="H496" s="17">
        <v>116</v>
      </c>
      <c r="I496" s="16">
        <v>-0.92500000000000004</v>
      </c>
      <c r="J496" s="17">
        <v>374</v>
      </c>
      <c r="K496" s="16">
        <v>-0.92500000000000004</v>
      </c>
      <c r="L496" s="18">
        <v>16.010000000000002</v>
      </c>
      <c r="M496" s="16">
        <v>0.29399999999999998</v>
      </c>
      <c r="N496" s="18">
        <v>4.96</v>
      </c>
      <c r="O496" s="16">
        <v>0.28399999999999997</v>
      </c>
      <c r="P496" s="15">
        <v>5197</v>
      </c>
      <c r="Q496" s="16">
        <v>-0.89500000000000002</v>
      </c>
      <c r="R496" s="17">
        <v>324</v>
      </c>
      <c r="S496" s="16">
        <v>-0.91800000000000004</v>
      </c>
      <c r="T496" s="17">
        <v>1049</v>
      </c>
      <c r="U496" s="16">
        <v>-0.91700000000000004</v>
      </c>
      <c r="V496" s="18">
        <v>16.02</v>
      </c>
      <c r="W496" s="16">
        <v>0.29099999999999998</v>
      </c>
      <c r="X496" s="18">
        <v>4.96</v>
      </c>
      <c r="Y496" s="16">
        <v>0.27800000000000002</v>
      </c>
      <c r="Z496" s="15">
        <v>35736</v>
      </c>
      <c r="AA496" s="16">
        <v>-0.59699999999999998</v>
      </c>
      <c r="AB496" s="17">
        <v>2748</v>
      </c>
      <c r="AC496" s="16">
        <v>-0.61799999999999999</v>
      </c>
      <c r="AD496" s="17">
        <v>8828</v>
      </c>
      <c r="AE496" s="16">
        <v>-0.61699999999999999</v>
      </c>
      <c r="AF496" s="18">
        <v>13</v>
      </c>
      <c r="AG496" s="16">
        <v>5.5E-2</v>
      </c>
      <c r="AH496" s="18">
        <v>4.05</v>
      </c>
      <c r="AI496" s="16">
        <v>5.0999999999999997E-2</v>
      </c>
      <c r="AJ496" s="15">
        <v>178973</v>
      </c>
      <c r="AK496" s="16">
        <v>-0.16800000000000001</v>
      </c>
      <c r="AL496" s="17">
        <v>14287</v>
      </c>
      <c r="AM496" s="16">
        <v>-0.159</v>
      </c>
      <c r="AN496" s="17">
        <v>45757</v>
      </c>
      <c r="AO496" s="16">
        <v>-0.159</v>
      </c>
      <c r="AP496" s="18">
        <v>12.53</v>
      </c>
      <c r="AQ496" s="16">
        <v>-0.01</v>
      </c>
      <c r="AR496" s="18">
        <v>3.91</v>
      </c>
      <c r="AS496" s="16">
        <v>-1.0999999999999999E-2</v>
      </c>
    </row>
    <row r="497" spans="2:45" x14ac:dyDescent="0.2">
      <c r="B497" s="29"/>
      <c r="C497" s="29"/>
      <c r="D497" s="29"/>
      <c r="E497" s="14" t="s">
        <v>277</v>
      </c>
      <c r="F497" s="15">
        <v>6651</v>
      </c>
      <c r="G497" s="16">
        <v>3.532</v>
      </c>
      <c r="H497" s="17">
        <v>475</v>
      </c>
      <c r="I497" s="16">
        <v>2.2650000000000001</v>
      </c>
      <c r="J497" s="17">
        <v>1779</v>
      </c>
      <c r="K497" s="16">
        <v>2.82</v>
      </c>
      <c r="L497" s="18">
        <v>14</v>
      </c>
      <c r="M497" s="16">
        <v>0.38800000000000001</v>
      </c>
      <c r="N497" s="18">
        <v>3.74</v>
      </c>
      <c r="O497" s="16">
        <v>0.186</v>
      </c>
      <c r="P497" s="15">
        <v>10622</v>
      </c>
      <c r="Q497" s="16">
        <v>1.07</v>
      </c>
      <c r="R497" s="17">
        <v>855</v>
      </c>
      <c r="S497" s="16">
        <v>0.67100000000000004</v>
      </c>
      <c r="T497" s="17">
        <v>2999</v>
      </c>
      <c r="U497" s="16">
        <v>0.83199999999999996</v>
      </c>
      <c r="V497" s="18">
        <v>12.42</v>
      </c>
      <c r="W497" s="16">
        <v>0.23899999999999999</v>
      </c>
      <c r="X497" s="18">
        <v>3.54</v>
      </c>
      <c r="Y497" s="16">
        <v>0.13</v>
      </c>
      <c r="Z497" s="15">
        <v>25492</v>
      </c>
      <c r="AA497" s="16">
        <v>1.46</v>
      </c>
      <c r="AB497" s="17">
        <v>2087</v>
      </c>
      <c r="AC497" s="16">
        <v>1.0169999999999999</v>
      </c>
      <c r="AD497" s="17">
        <v>7145</v>
      </c>
      <c r="AE497" s="16">
        <v>1.1579999999999999</v>
      </c>
      <c r="AF497" s="18">
        <v>12.21</v>
      </c>
      <c r="AG497" s="16">
        <v>0.219</v>
      </c>
      <c r="AH497" s="18">
        <v>3.57</v>
      </c>
      <c r="AI497" s="16">
        <v>0.14000000000000001</v>
      </c>
      <c r="AJ497" s="15">
        <v>70571</v>
      </c>
      <c r="AK497" s="16">
        <v>2.3340000000000001</v>
      </c>
      <c r="AL497" s="17">
        <v>5514</v>
      </c>
      <c r="AM497" s="16">
        <v>1.623</v>
      </c>
      <c r="AN497" s="17">
        <v>19831</v>
      </c>
      <c r="AO497" s="16">
        <v>1.9490000000000001</v>
      </c>
      <c r="AP497" s="18">
        <v>12.8</v>
      </c>
      <c r="AQ497" s="16">
        <v>0.27100000000000002</v>
      </c>
      <c r="AR497" s="18">
        <v>3.56</v>
      </c>
      <c r="AS497" s="16">
        <v>0.13100000000000001</v>
      </c>
    </row>
    <row r="498" spans="2:45" x14ac:dyDescent="0.2">
      <c r="B498" s="29"/>
      <c r="C498" s="29"/>
      <c r="D498" s="29"/>
      <c r="E498" s="14" t="s">
        <v>278</v>
      </c>
      <c r="F498" s="15">
        <v>53742</v>
      </c>
      <c r="G498" s="16">
        <v>1E-3</v>
      </c>
      <c r="H498" s="17">
        <v>4204</v>
      </c>
      <c r="I498" s="16">
        <v>-3.0000000000000001E-3</v>
      </c>
      <c r="J498" s="17">
        <v>13477</v>
      </c>
      <c r="K498" s="16">
        <v>-4.0000000000000001E-3</v>
      </c>
      <c r="L498" s="18">
        <v>12.78</v>
      </c>
      <c r="M498" s="16">
        <v>5.0000000000000001E-3</v>
      </c>
      <c r="N498" s="18">
        <v>3.99</v>
      </c>
      <c r="O498" s="16">
        <v>5.0000000000000001E-3</v>
      </c>
      <c r="P498" s="15">
        <v>157889</v>
      </c>
      <c r="Q498" s="16">
        <v>2.1999999999999999E-2</v>
      </c>
      <c r="R498" s="17">
        <v>12364</v>
      </c>
      <c r="S498" s="16">
        <v>1.4E-2</v>
      </c>
      <c r="T498" s="17">
        <v>39617</v>
      </c>
      <c r="U498" s="16">
        <v>1.2999999999999999E-2</v>
      </c>
      <c r="V498" s="18">
        <v>12.77</v>
      </c>
      <c r="W498" s="16">
        <v>8.0000000000000002E-3</v>
      </c>
      <c r="X498" s="18">
        <v>3.99</v>
      </c>
      <c r="Y498" s="16">
        <v>8.9999999999999993E-3</v>
      </c>
      <c r="Z498" s="15">
        <v>307816</v>
      </c>
      <c r="AA498" s="16">
        <v>6.7000000000000004E-2</v>
      </c>
      <c r="AB498" s="17">
        <v>24099</v>
      </c>
      <c r="AC498" s="16">
        <v>6.4000000000000001E-2</v>
      </c>
      <c r="AD498" s="17">
        <v>77225</v>
      </c>
      <c r="AE498" s="16">
        <v>6.0999999999999999E-2</v>
      </c>
      <c r="AF498" s="18">
        <v>12.77</v>
      </c>
      <c r="AG498" s="16">
        <v>3.0000000000000001E-3</v>
      </c>
      <c r="AH498" s="18">
        <v>3.99</v>
      </c>
      <c r="AI498" s="16">
        <v>6.0000000000000001E-3</v>
      </c>
      <c r="AJ498" s="15">
        <v>699840</v>
      </c>
      <c r="AK498" s="16">
        <v>0.13200000000000001</v>
      </c>
      <c r="AL498" s="17">
        <v>55168</v>
      </c>
      <c r="AM498" s="16">
        <v>0.13900000000000001</v>
      </c>
      <c r="AN498" s="17">
        <v>176822</v>
      </c>
      <c r="AO498" s="16">
        <v>0.13600000000000001</v>
      </c>
      <c r="AP498" s="18">
        <v>12.69</v>
      </c>
      <c r="AQ498" s="16">
        <v>-7.0000000000000001E-3</v>
      </c>
      <c r="AR498" s="18">
        <v>3.96</v>
      </c>
      <c r="AS498" s="16">
        <v>-4.0000000000000001E-3</v>
      </c>
    </row>
    <row r="499" spans="2:45" x14ac:dyDescent="0.2">
      <c r="B499" s="29"/>
      <c r="C499" s="29"/>
      <c r="D499" s="29"/>
      <c r="E499" s="14" t="s">
        <v>279</v>
      </c>
      <c r="F499" s="15">
        <v>36050</v>
      </c>
      <c r="G499" s="16">
        <v>0.74</v>
      </c>
      <c r="H499" s="17">
        <v>2601</v>
      </c>
      <c r="I499" s="16">
        <v>0.67100000000000004</v>
      </c>
      <c r="J499" s="17">
        <v>9463</v>
      </c>
      <c r="K499" s="16">
        <v>0.73599999999999999</v>
      </c>
      <c r="L499" s="18">
        <v>13.86</v>
      </c>
      <c r="M499" s="16">
        <v>4.1000000000000002E-2</v>
      </c>
      <c r="N499" s="18">
        <v>3.81</v>
      </c>
      <c r="O499" s="16">
        <v>2E-3</v>
      </c>
      <c r="P499" s="15">
        <v>100096</v>
      </c>
      <c r="Q499" s="16">
        <v>1.1319999999999999</v>
      </c>
      <c r="R499" s="17">
        <v>7053</v>
      </c>
      <c r="S499" s="16">
        <v>0.73</v>
      </c>
      <c r="T499" s="17">
        <v>25459</v>
      </c>
      <c r="U499" s="16">
        <v>0.88200000000000001</v>
      </c>
      <c r="V499" s="18">
        <v>14.19</v>
      </c>
      <c r="W499" s="16">
        <v>0.23300000000000001</v>
      </c>
      <c r="X499" s="18">
        <v>3.93</v>
      </c>
      <c r="Y499" s="16">
        <v>0.13300000000000001</v>
      </c>
      <c r="Z499" s="15">
        <v>176662</v>
      </c>
      <c r="AA499" s="16">
        <v>1.526</v>
      </c>
      <c r="AB499" s="17">
        <v>12201</v>
      </c>
      <c r="AC499" s="16">
        <v>1.0429999999999999</v>
      </c>
      <c r="AD499" s="17">
        <v>43899</v>
      </c>
      <c r="AE499" s="16">
        <v>1.2390000000000001</v>
      </c>
      <c r="AF499" s="18">
        <v>14.48</v>
      </c>
      <c r="AG499" s="16">
        <v>0.23599999999999999</v>
      </c>
      <c r="AH499" s="18">
        <v>4.0199999999999996</v>
      </c>
      <c r="AI499" s="16">
        <v>0.128</v>
      </c>
      <c r="AJ499" s="15">
        <v>380873</v>
      </c>
      <c r="AK499" s="16">
        <v>2.3660000000000001</v>
      </c>
      <c r="AL499" s="17">
        <v>27404</v>
      </c>
      <c r="AM499" s="16">
        <v>1.923</v>
      </c>
      <c r="AN499" s="17">
        <v>98470</v>
      </c>
      <c r="AO499" s="16">
        <v>2.2269999999999999</v>
      </c>
      <c r="AP499" s="18">
        <v>13.9</v>
      </c>
      <c r="AQ499" s="16">
        <v>0.151</v>
      </c>
      <c r="AR499" s="18">
        <v>3.87</v>
      </c>
      <c r="AS499" s="16">
        <v>4.2999999999999997E-2</v>
      </c>
    </row>
    <row r="500" spans="2:45" x14ac:dyDescent="0.2">
      <c r="B500" s="29"/>
      <c r="C500" s="29"/>
      <c r="D500" s="29"/>
      <c r="E500" s="14" t="s">
        <v>280</v>
      </c>
      <c r="F500" s="15">
        <v>8313</v>
      </c>
      <c r="G500" s="16"/>
      <c r="H500" s="17">
        <v>579</v>
      </c>
      <c r="I500" s="16"/>
      <c r="J500" s="17">
        <v>2316</v>
      </c>
      <c r="K500" s="16"/>
      <c r="L500" s="18">
        <v>14.36</v>
      </c>
      <c r="M500" s="16"/>
      <c r="N500" s="18">
        <v>3.59</v>
      </c>
      <c r="O500" s="16"/>
      <c r="P500" s="15">
        <v>22739</v>
      </c>
      <c r="Q500" s="16"/>
      <c r="R500" s="17">
        <v>1583</v>
      </c>
      <c r="S500" s="16"/>
      <c r="T500" s="17">
        <v>6334</v>
      </c>
      <c r="U500" s="16"/>
      <c r="V500" s="18">
        <v>14.36</v>
      </c>
      <c r="W500" s="16"/>
      <c r="X500" s="18">
        <v>3.59</v>
      </c>
      <c r="Y500" s="16"/>
      <c r="Z500" s="15">
        <v>22739</v>
      </c>
      <c r="AA500" s="16"/>
      <c r="AB500" s="17">
        <v>1583</v>
      </c>
      <c r="AC500" s="16"/>
      <c r="AD500" s="17">
        <v>6334</v>
      </c>
      <c r="AE500" s="16"/>
      <c r="AF500" s="18">
        <v>14.36</v>
      </c>
      <c r="AG500" s="16"/>
      <c r="AH500" s="18">
        <v>3.59</v>
      </c>
      <c r="AI500" s="16"/>
      <c r="AJ500" s="15">
        <v>22739</v>
      </c>
      <c r="AK500" s="16">
        <v>-0.47399999999999998</v>
      </c>
      <c r="AL500" s="17">
        <v>1583</v>
      </c>
      <c r="AM500" s="16">
        <v>-0.47399999999999998</v>
      </c>
      <c r="AN500" s="17">
        <v>6334</v>
      </c>
      <c r="AO500" s="16">
        <v>-0.47399999999999998</v>
      </c>
      <c r="AP500" s="18">
        <v>14.36</v>
      </c>
      <c r="AQ500" s="16">
        <v>0</v>
      </c>
      <c r="AR500" s="18">
        <v>3.59</v>
      </c>
      <c r="AS500" s="16">
        <v>0</v>
      </c>
    </row>
    <row r="501" spans="2:45" x14ac:dyDescent="0.2">
      <c r="B501" s="29"/>
      <c r="C501" s="29"/>
      <c r="D501" s="29"/>
      <c r="E501" s="14" t="s">
        <v>281</v>
      </c>
      <c r="F501" s="15">
        <v>7124</v>
      </c>
      <c r="G501" s="16">
        <v>-0.26400000000000001</v>
      </c>
      <c r="H501" s="17">
        <v>511</v>
      </c>
      <c r="I501" s="16">
        <v>-0.39800000000000002</v>
      </c>
      <c r="J501" s="17">
        <v>2043</v>
      </c>
      <c r="K501" s="16">
        <v>-0.39800000000000002</v>
      </c>
      <c r="L501" s="18">
        <v>13.95</v>
      </c>
      <c r="M501" s="16">
        <v>0.222</v>
      </c>
      <c r="N501" s="18">
        <v>3.49</v>
      </c>
      <c r="O501" s="16">
        <v>0.222</v>
      </c>
      <c r="P501" s="15">
        <v>22319</v>
      </c>
      <c r="Q501" s="16">
        <v>0.61099999999999999</v>
      </c>
      <c r="R501" s="17">
        <v>1619</v>
      </c>
      <c r="S501" s="16">
        <v>0.40300000000000002</v>
      </c>
      <c r="T501" s="17">
        <v>6475</v>
      </c>
      <c r="U501" s="16">
        <v>0.40699999999999997</v>
      </c>
      <c r="V501" s="18">
        <v>13.79</v>
      </c>
      <c r="W501" s="16">
        <v>0.14799999999999999</v>
      </c>
      <c r="X501" s="18">
        <v>3.45</v>
      </c>
      <c r="Y501" s="16">
        <v>0.14499999999999999</v>
      </c>
      <c r="Z501" s="15">
        <v>37080</v>
      </c>
      <c r="AA501" s="16">
        <v>0.82</v>
      </c>
      <c r="AB501" s="17">
        <v>2699</v>
      </c>
      <c r="AC501" s="16">
        <v>0.61799999999999999</v>
      </c>
      <c r="AD501" s="17">
        <v>10795</v>
      </c>
      <c r="AE501" s="16">
        <v>0.64400000000000002</v>
      </c>
      <c r="AF501" s="18">
        <v>13.74</v>
      </c>
      <c r="AG501" s="16">
        <v>0.125</v>
      </c>
      <c r="AH501" s="18">
        <v>3.43</v>
      </c>
      <c r="AI501" s="16">
        <v>0.107</v>
      </c>
      <c r="AJ501" s="15">
        <v>87188</v>
      </c>
      <c r="AK501" s="16">
        <v>0.753</v>
      </c>
      <c r="AL501" s="17">
        <v>6386</v>
      </c>
      <c r="AM501" s="16">
        <v>0.69299999999999995</v>
      </c>
      <c r="AN501" s="17">
        <v>25545</v>
      </c>
      <c r="AO501" s="16">
        <v>0.70499999999999996</v>
      </c>
      <c r="AP501" s="18">
        <v>13.65</v>
      </c>
      <c r="AQ501" s="16">
        <v>3.5000000000000003E-2</v>
      </c>
      <c r="AR501" s="18">
        <v>3.41</v>
      </c>
      <c r="AS501" s="16">
        <v>2.8000000000000001E-2</v>
      </c>
    </row>
    <row r="502" spans="2:45" x14ac:dyDescent="0.2">
      <c r="B502" s="29"/>
      <c r="C502" s="29"/>
      <c r="D502" s="29"/>
      <c r="E502" s="14" t="s">
        <v>282</v>
      </c>
      <c r="F502" s="15">
        <v>14852</v>
      </c>
      <c r="G502" s="16">
        <v>0.21299999999999999</v>
      </c>
      <c r="H502" s="17">
        <v>1117</v>
      </c>
      <c r="I502" s="16">
        <v>-4.9000000000000002E-2</v>
      </c>
      <c r="J502" s="17">
        <v>3819</v>
      </c>
      <c r="K502" s="16">
        <v>2.1999999999999999E-2</v>
      </c>
      <c r="L502" s="18">
        <v>13.29</v>
      </c>
      <c r="M502" s="16">
        <v>0.27600000000000002</v>
      </c>
      <c r="N502" s="18">
        <v>3.89</v>
      </c>
      <c r="O502" s="16">
        <v>0.187</v>
      </c>
      <c r="P502" s="15">
        <v>47412</v>
      </c>
      <c r="Q502" s="16">
        <v>0.36799999999999999</v>
      </c>
      <c r="R502" s="17">
        <v>3573</v>
      </c>
      <c r="S502" s="16">
        <v>0.24</v>
      </c>
      <c r="T502" s="17">
        <v>12121</v>
      </c>
      <c r="U502" s="16">
        <v>0.32900000000000001</v>
      </c>
      <c r="V502" s="18">
        <v>13.27</v>
      </c>
      <c r="W502" s="16">
        <v>0.10299999999999999</v>
      </c>
      <c r="X502" s="18">
        <v>3.91</v>
      </c>
      <c r="Y502" s="16">
        <v>2.9000000000000001E-2</v>
      </c>
      <c r="Z502" s="15">
        <v>83094</v>
      </c>
      <c r="AA502" s="16">
        <v>0.26600000000000001</v>
      </c>
      <c r="AB502" s="17">
        <v>6287</v>
      </c>
      <c r="AC502" s="16">
        <v>0.248</v>
      </c>
      <c r="AD502" s="17">
        <v>21196</v>
      </c>
      <c r="AE502" s="16">
        <v>0.33100000000000002</v>
      </c>
      <c r="AF502" s="18">
        <v>13.22</v>
      </c>
      <c r="AG502" s="16">
        <v>1.4999999999999999E-2</v>
      </c>
      <c r="AH502" s="18">
        <v>3.92</v>
      </c>
      <c r="AI502" s="16">
        <v>-4.8000000000000001E-2</v>
      </c>
      <c r="AJ502" s="15">
        <v>196721</v>
      </c>
      <c r="AK502" s="16">
        <v>0.42499999999999999</v>
      </c>
      <c r="AL502" s="17">
        <v>17720</v>
      </c>
      <c r="AM502" s="16">
        <v>0.81</v>
      </c>
      <c r="AN502" s="17">
        <v>54391</v>
      </c>
      <c r="AO502" s="16">
        <v>0.747</v>
      </c>
      <c r="AP502" s="18">
        <v>11.1</v>
      </c>
      <c r="AQ502" s="16">
        <v>-0.21299999999999999</v>
      </c>
      <c r="AR502" s="18">
        <v>3.62</v>
      </c>
      <c r="AS502" s="16">
        <v>-0.184</v>
      </c>
    </row>
    <row r="503" spans="2:45" x14ac:dyDescent="0.2">
      <c r="B503" s="29"/>
      <c r="C503" s="29"/>
      <c r="D503" s="29"/>
      <c r="E503" s="14" t="s">
        <v>283</v>
      </c>
      <c r="F503" s="15">
        <v>29889</v>
      </c>
      <c r="G503" s="16">
        <v>1.6479999999999999</v>
      </c>
      <c r="H503" s="17">
        <v>2047</v>
      </c>
      <c r="I503" s="16">
        <v>1.619</v>
      </c>
      <c r="J503" s="17">
        <v>7013</v>
      </c>
      <c r="K503" s="16">
        <v>1.7270000000000001</v>
      </c>
      <c r="L503" s="18">
        <v>14.6</v>
      </c>
      <c r="M503" s="16">
        <v>1.0999999999999999E-2</v>
      </c>
      <c r="N503" s="18">
        <v>4.26</v>
      </c>
      <c r="O503" s="16">
        <v>-2.9000000000000001E-2</v>
      </c>
      <c r="P503" s="15">
        <v>85094</v>
      </c>
      <c r="Q503" s="16">
        <v>1.6679999999999999</v>
      </c>
      <c r="R503" s="17">
        <v>5886</v>
      </c>
      <c r="S503" s="16">
        <v>1.661</v>
      </c>
      <c r="T503" s="17">
        <v>20051</v>
      </c>
      <c r="U503" s="16">
        <v>1.8049999999999999</v>
      </c>
      <c r="V503" s="18">
        <v>14.46</v>
      </c>
      <c r="W503" s="16">
        <v>2E-3</v>
      </c>
      <c r="X503" s="18">
        <v>4.24</v>
      </c>
      <c r="Y503" s="16">
        <v>-4.9000000000000002E-2</v>
      </c>
      <c r="Z503" s="15">
        <v>142043</v>
      </c>
      <c r="AA503" s="16">
        <v>1.631</v>
      </c>
      <c r="AB503" s="17">
        <v>9792</v>
      </c>
      <c r="AC503" s="16">
        <v>1.6919999999999999</v>
      </c>
      <c r="AD503" s="17">
        <v>33136</v>
      </c>
      <c r="AE503" s="16">
        <v>1.83</v>
      </c>
      <c r="AF503" s="18">
        <v>14.51</v>
      </c>
      <c r="AG503" s="16">
        <v>-2.3E-2</v>
      </c>
      <c r="AH503" s="18">
        <v>4.29</v>
      </c>
      <c r="AI503" s="16">
        <v>-7.0000000000000007E-2</v>
      </c>
      <c r="AJ503" s="15">
        <v>262490</v>
      </c>
      <c r="AK503" s="16">
        <v>1.236</v>
      </c>
      <c r="AL503" s="17">
        <v>18722</v>
      </c>
      <c r="AM503" s="16">
        <v>1.431</v>
      </c>
      <c r="AN503" s="17">
        <v>61905</v>
      </c>
      <c r="AO503" s="16">
        <v>1.5029999999999999</v>
      </c>
      <c r="AP503" s="18">
        <v>14.02</v>
      </c>
      <c r="AQ503" s="16">
        <v>-0.08</v>
      </c>
      <c r="AR503" s="18">
        <v>4.24</v>
      </c>
      <c r="AS503" s="16">
        <v>-0.107</v>
      </c>
    </row>
    <row r="504" spans="2:45" x14ac:dyDescent="0.2">
      <c r="B504" s="29"/>
      <c r="C504" s="29"/>
      <c r="D504" s="29"/>
      <c r="E504" s="14" t="s">
        <v>284</v>
      </c>
      <c r="F504" s="15">
        <v>10014</v>
      </c>
      <c r="G504" s="16">
        <v>-0.32100000000000001</v>
      </c>
      <c r="H504" s="17">
        <v>755</v>
      </c>
      <c r="I504" s="16">
        <v>-0.4</v>
      </c>
      <c r="J504" s="17">
        <v>3028</v>
      </c>
      <c r="K504" s="16">
        <v>-0.39900000000000002</v>
      </c>
      <c r="L504" s="18">
        <v>13.27</v>
      </c>
      <c r="M504" s="16">
        <v>0.13</v>
      </c>
      <c r="N504" s="18">
        <v>3.31</v>
      </c>
      <c r="O504" s="16">
        <v>0.129</v>
      </c>
      <c r="P504" s="15">
        <v>29170</v>
      </c>
      <c r="Q504" s="16">
        <v>0.85299999999999998</v>
      </c>
      <c r="R504" s="17">
        <v>2248</v>
      </c>
      <c r="S504" s="16">
        <v>0.69599999999999995</v>
      </c>
      <c r="T504" s="17">
        <v>8978</v>
      </c>
      <c r="U504" s="16">
        <v>0.69099999999999995</v>
      </c>
      <c r="V504" s="18">
        <v>12.98</v>
      </c>
      <c r="W504" s="16">
        <v>9.1999999999999998E-2</v>
      </c>
      <c r="X504" s="18">
        <v>3.25</v>
      </c>
      <c r="Y504" s="16">
        <v>9.5000000000000001E-2</v>
      </c>
      <c r="Z504" s="15">
        <v>58516</v>
      </c>
      <c r="AA504" s="16">
        <v>2.1579999999999999</v>
      </c>
      <c r="AB504" s="17">
        <v>4419</v>
      </c>
      <c r="AC504" s="16">
        <v>1.73</v>
      </c>
      <c r="AD504" s="17">
        <v>17461</v>
      </c>
      <c r="AE504" s="16">
        <v>1.774</v>
      </c>
      <c r="AF504" s="18">
        <v>13.24</v>
      </c>
      <c r="AG504" s="16">
        <v>0.157</v>
      </c>
      <c r="AH504" s="18">
        <v>3.35</v>
      </c>
      <c r="AI504" s="16">
        <v>0.13800000000000001</v>
      </c>
      <c r="AJ504" s="15">
        <v>141429</v>
      </c>
      <c r="AK504" s="16">
        <v>5.8959999999999999</v>
      </c>
      <c r="AL504" s="17">
        <v>10565</v>
      </c>
      <c r="AM504" s="16">
        <v>5.1150000000000002</v>
      </c>
      <c r="AN504" s="17">
        <v>42055</v>
      </c>
      <c r="AO504" s="16">
        <v>5.1920000000000002</v>
      </c>
      <c r="AP504" s="18">
        <v>13.39</v>
      </c>
      <c r="AQ504" s="16">
        <v>0.128</v>
      </c>
      <c r="AR504" s="18">
        <v>3.36</v>
      </c>
      <c r="AS504" s="16">
        <v>0.114</v>
      </c>
    </row>
    <row r="505" spans="2:45" x14ac:dyDescent="0.2">
      <c r="B505" s="29"/>
      <c r="C505" s="29"/>
      <c r="D505" s="29"/>
      <c r="E505" s="14" t="s">
        <v>285</v>
      </c>
      <c r="F505" s="15">
        <v>3495</v>
      </c>
      <c r="G505" s="16">
        <v>0.28000000000000003</v>
      </c>
      <c r="H505" s="17">
        <v>204</v>
      </c>
      <c r="I505" s="16">
        <v>0.36099999999999999</v>
      </c>
      <c r="J505" s="17">
        <v>923</v>
      </c>
      <c r="K505" s="16">
        <v>0.34599999999999997</v>
      </c>
      <c r="L505" s="18">
        <v>17.11</v>
      </c>
      <c r="M505" s="16">
        <v>-0.06</v>
      </c>
      <c r="N505" s="18">
        <v>3.78</v>
      </c>
      <c r="O505" s="16">
        <v>-0.05</v>
      </c>
      <c r="P505" s="15">
        <v>10166</v>
      </c>
      <c r="Q505" s="16">
        <v>0.33</v>
      </c>
      <c r="R505" s="17">
        <v>600</v>
      </c>
      <c r="S505" s="16">
        <v>0.42899999999999999</v>
      </c>
      <c r="T505" s="17">
        <v>2684</v>
      </c>
      <c r="U505" s="16">
        <v>0.39900000000000002</v>
      </c>
      <c r="V505" s="18">
        <v>16.96</v>
      </c>
      <c r="W505" s="16">
        <v>-6.9000000000000006E-2</v>
      </c>
      <c r="X505" s="18">
        <v>3.79</v>
      </c>
      <c r="Y505" s="16">
        <v>-0.05</v>
      </c>
      <c r="Z505" s="15">
        <v>21815</v>
      </c>
      <c r="AA505" s="16">
        <v>0.56799999999999995</v>
      </c>
      <c r="AB505" s="17">
        <v>1322</v>
      </c>
      <c r="AC505" s="16">
        <v>0.73199999999999998</v>
      </c>
      <c r="AD505" s="17">
        <v>5757</v>
      </c>
      <c r="AE505" s="16">
        <v>0.65</v>
      </c>
      <c r="AF505" s="18">
        <v>16.5</v>
      </c>
      <c r="AG505" s="16">
        <v>-9.4E-2</v>
      </c>
      <c r="AH505" s="18">
        <v>3.79</v>
      </c>
      <c r="AI505" s="16">
        <v>-4.9000000000000002E-2</v>
      </c>
      <c r="AJ505" s="15">
        <v>47641</v>
      </c>
      <c r="AK505" s="16">
        <v>0.623</v>
      </c>
      <c r="AL505" s="17">
        <v>2845</v>
      </c>
      <c r="AM505" s="16">
        <v>0.76600000000000001</v>
      </c>
      <c r="AN505" s="17">
        <v>12537</v>
      </c>
      <c r="AO505" s="16">
        <v>0.70199999999999996</v>
      </c>
      <c r="AP505" s="18">
        <v>16.739999999999998</v>
      </c>
      <c r="AQ505" s="16">
        <v>-8.1000000000000003E-2</v>
      </c>
      <c r="AR505" s="18">
        <v>3.8</v>
      </c>
      <c r="AS505" s="16">
        <v>-4.7E-2</v>
      </c>
    </row>
    <row r="506" spans="2:45" x14ac:dyDescent="0.2">
      <c r="B506" s="29"/>
      <c r="C506" s="29"/>
      <c r="D506" s="29"/>
      <c r="E506" s="14" t="s">
        <v>286</v>
      </c>
      <c r="F506" s="15">
        <v>617</v>
      </c>
      <c r="G506" s="16">
        <v>-0.93600000000000005</v>
      </c>
      <c r="H506" s="17">
        <v>37</v>
      </c>
      <c r="I506" s="16">
        <v>-0.95</v>
      </c>
      <c r="J506" s="17">
        <v>160</v>
      </c>
      <c r="K506" s="16">
        <v>-0.93799999999999994</v>
      </c>
      <c r="L506" s="18">
        <v>16.559999999999999</v>
      </c>
      <c r="M506" s="16">
        <v>0.28100000000000003</v>
      </c>
      <c r="N506" s="18">
        <v>3.85</v>
      </c>
      <c r="O506" s="16">
        <v>3.1E-2</v>
      </c>
      <c r="P506" s="15">
        <v>2697</v>
      </c>
      <c r="Q506" s="16">
        <v>-0.879</v>
      </c>
      <c r="R506" s="17">
        <v>178</v>
      </c>
      <c r="S506" s="16">
        <v>-0.89900000000000002</v>
      </c>
      <c r="T506" s="17">
        <v>704</v>
      </c>
      <c r="U506" s="16">
        <v>-0.88100000000000001</v>
      </c>
      <c r="V506" s="18">
        <v>15.13</v>
      </c>
      <c r="W506" s="16">
        <v>0.20100000000000001</v>
      </c>
      <c r="X506" s="18">
        <v>3.83</v>
      </c>
      <c r="Y506" s="16">
        <v>1.7000000000000001E-2</v>
      </c>
      <c r="Z506" s="15">
        <v>21263</v>
      </c>
      <c r="AA506" s="16">
        <v>-0.46700000000000003</v>
      </c>
      <c r="AB506" s="17">
        <v>1685</v>
      </c>
      <c r="AC506" s="16">
        <v>-0.48099999999999998</v>
      </c>
      <c r="AD506" s="17">
        <v>5612</v>
      </c>
      <c r="AE506" s="16">
        <v>-0.47599999999999998</v>
      </c>
      <c r="AF506" s="18">
        <v>12.62</v>
      </c>
      <c r="AG506" s="16">
        <v>2.5999999999999999E-2</v>
      </c>
      <c r="AH506" s="18">
        <v>3.79</v>
      </c>
      <c r="AI506" s="16">
        <v>1.6E-2</v>
      </c>
      <c r="AJ506" s="15">
        <v>91185</v>
      </c>
      <c r="AK506" s="16">
        <v>-0.17499999999999999</v>
      </c>
      <c r="AL506" s="17">
        <v>7182</v>
      </c>
      <c r="AM506" s="16">
        <v>-0.17100000000000001</v>
      </c>
      <c r="AN506" s="17">
        <v>24292</v>
      </c>
      <c r="AO506" s="16">
        <v>-0.17100000000000001</v>
      </c>
      <c r="AP506" s="18">
        <v>12.7</v>
      </c>
      <c r="AQ506" s="16">
        <v>-5.0000000000000001E-3</v>
      </c>
      <c r="AR506" s="18">
        <v>3.75</v>
      </c>
      <c r="AS506" s="16">
        <v>-5.0000000000000001E-3</v>
      </c>
    </row>
    <row r="507" spans="2:45" x14ac:dyDescent="0.2">
      <c r="B507" s="29"/>
      <c r="C507" s="29"/>
      <c r="D507" s="29"/>
      <c r="E507" s="14" t="s">
        <v>287</v>
      </c>
      <c r="F507" s="15">
        <v>4855</v>
      </c>
      <c r="G507" s="16">
        <v>-0.71599999999999997</v>
      </c>
      <c r="H507" s="17">
        <v>299</v>
      </c>
      <c r="I507" s="16">
        <v>-0.72</v>
      </c>
      <c r="J507" s="17">
        <v>1365</v>
      </c>
      <c r="K507" s="16">
        <v>-0.72</v>
      </c>
      <c r="L507" s="18">
        <v>16.260000000000002</v>
      </c>
      <c r="M507" s="16">
        <v>1.2E-2</v>
      </c>
      <c r="N507" s="18">
        <v>3.56</v>
      </c>
      <c r="O507" s="16">
        <v>1.2E-2</v>
      </c>
      <c r="P507" s="15">
        <v>13494</v>
      </c>
      <c r="Q507" s="16">
        <v>-0.71499999999999997</v>
      </c>
      <c r="R507" s="17">
        <v>828</v>
      </c>
      <c r="S507" s="16">
        <v>-0.71899999999999997</v>
      </c>
      <c r="T507" s="17">
        <v>3785</v>
      </c>
      <c r="U507" s="16">
        <v>-0.71899999999999997</v>
      </c>
      <c r="V507" s="18">
        <v>16.3</v>
      </c>
      <c r="W507" s="16">
        <v>1.4999999999999999E-2</v>
      </c>
      <c r="X507" s="18">
        <v>3.57</v>
      </c>
      <c r="Y507" s="16">
        <v>1.4999999999999999E-2</v>
      </c>
      <c r="Z507" s="15">
        <v>25650</v>
      </c>
      <c r="AA507" s="16">
        <v>-0.71199999999999997</v>
      </c>
      <c r="AB507" s="17">
        <v>1571</v>
      </c>
      <c r="AC507" s="16">
        <v>-0.71699999999999997</v>
      </c>
      <c r="AD507" s="17">
        <v>7182</v>
      </c>
      <c r="AE507" s="16">
        <v>-0.71699999999999997</v>
      </c>
      <c r="AF507" s="18">
        <v>16.329999999999998</v>
      </c>
      <c r="AG507" s="16">
        <v>1.7999999999999999E-2</v>
      </c>
      <c r="AH507" s="18">
        <v>3.57</v>
      </c>
      <c r="AI507" s="16">
        <v>1.7999999999999999E-2</v>
      </c>
      <c r="AJ507" s="15">
        <v>98868</v>
      </c>
      <c r="AK507" s="16">
        <v>-0.50900000000000001</v>
      </c>
      <c r="AL507" s="17">
        <v>6111</v>
      </c>
      <c r="AM507" s="16">
        <v>-0.51400000000000001</v>
      </c>
      <c r="AN507" s="17">
        <v>27936</v>
      </c>
      <c r="AO507" s="16">
        <v>-0.51400000000000001</v>
      </c>
      <c r="AP507" s="18">
        <v>16.18</v>
      </c>
      <c r="AQ507" s="16">
        <v>8.9999999999999993E-3</v>
      </c>
      <c r="AR507" s="18">
        <v>3.54</v>
      </c>
      <c r="AS507" s="16">
        <v>8.9999999999999993E-3</v>
      </c>
    </row>
    <row r="508" spans="2:45" x14ac:dyDescent="0.2">
      <c r="B508" s="29"/>
      <c r="C508" s="29"/>
      <c r="D508" s="29"/>
      <c r="E508" s="14" t="s">
        <v>288</v>
      </c>
      <c r="F508" s="15">
        <v>23155</v>
      </c>
      <c r="G508" s="16">
        <v>0.79</v>
      </c>
      <c r="H508" s="17">
        <v>1839</v>
      </c>
      <c r="I508" s="16">
        <v>0.159</v>
      </c>
      <c r="J508" s="17">
        <v>6131</v>
      </c>
      <c r="K508" s="16">
        <v>0.26800000000000002</v>
      </c>
      <c r="L508" s="18">
        <v>12.59</v>
      </c>
      <c r="M508" s="16">
        <v>0.54400000000000004</v>
      </c>
      <c r="N508" s="18">
        <v>3.78</v>
      </c>
      <c r="O508" s="16">
        <v>0.41099999999999998</v>
      </c>
      <c r="P508" s="15">
        <v>70413</v>
      </c>
      <c r="Q508" s="16">
        <v>0.74399999999999999</v>
      </c>
      <c r="R508" s="17">
        <v>5648</v>
      </c>
      <c r="S508" s="16">
        <v>0.46200000000000002</v>
      </c>
      <c r="T508" s="17">
        <v>18606</v>
      </c>
      <c r="U508" s="16">
        <v>0.59099999999999997</v>
      </c>
      <c r="V508" s="18">
        <v>12.47</v>
      </c>
      <c r="W508" s="16">
        <v>0.193</v>
      </c>
      <c r="X508" s="18">
        <v>3.78</v>
      </c>
      <c r="Y508" s="16">
        <v>9.6000000000000002E-2</v>
      </c>
      <c r="Z508" s="15">
        <v>120155</v>
      </c>
      <c r="AA508" s="16">
        <v>0.32300000000000001</v>
      </c>
      <c r="AB508" s="17">
        <v>9650</v>
      </c>
      <c r="AC508" s="16">
        <v>0.312</v>
      </c>
      <c r="AD508" s="17">
        <v>31491</v>
      </c>
      <c r="AE508" s="16">
        <v>0.40799999999999997</v>
      </c>
      <c r="AF508" s="18">
        <v>12.45</v>
      </c>
      <c r="AG508" s="16">
        <v>8.0000000000000002E-3</v>
      </c>
      <c r="AH508" s="18">
        <v>3.82</v>
      </c>
      <c r="AI508" s="16">
        <v>-0.06</v>
      </c>
      <c r="AJ508" s="15">
        <v>246744</v>
      </c>
      <c r="AK508" s="16">
        <v>0.34499999999999997</v>
      </c>
      <c r="AL508" s="17">
        <v>21969</v>
      </c>
      <c r="AM508" s="16">
        <v>0.66200000000000003</v>
      </c>
      <c r="AN508" s="17">
        <v>68831</v>
      </c>
      <c r="AO508" s="16">
        <v>0.67600000000000005</v>
      </c>
      <c r="AP508" s="18">
        <v>11.23</v>
      </c>
      <c r="AQ508" s="16">
        <v>-0.191</v>
      </c>
      <c r="AR508" s="18">
        <v>3.58</v>
      </c>
      <c r="AS508" s="16">
        <v>-0.19800000000000001</v>
      </c>
    </row>
    <row r="509" spans="2:45" x14ac:dyDescent="0.2">
      <c r="B509" s="29"/>
      <c r="C509" s="29"/>
      <c r="D509" s="29"/>
      <c r="E509" s="14" t="s">
        <v>289</v>
      </c>
      <c r="F509" s="15">
        <v>18663</v>
      </c>
      <c r="G509" s="16">
        <v>0.13500000000000001</v>
      </c>
      <c r="H509" s="17">
        <v>1367</v>
      </c>
      <c r="I509" s="16">
        <v>7.2999999999999995E-2</v>
      </c>
      <c r="J509" s="17">
        <v>4773</v>
      </c>
      <c r="K509" s="16">
        <v>-1.2E-2</v>
      </c>
      <c r="L509" s="18">
        <v>13.65</v>
      </c>
      <c r="M509" s="16">
        <v>5.8000000000000003E-2</v>
      </c>
      <c r="N509" s="18">
        <v>3.91</v>
      </c>
      <c r="O509" s="16">
        <v>0.14799999999999999</v>
      </c>
      <c r="P509" s="15">
        <v>54609</v>
      </c>
      <c r="Q509" s="16">
        <v>0.41399999999999998</v>
      </c>
      <c r="R509" s="17">
        <v>3943</v>
      </c>
      <c r="S509" s="16">
        <v>0.35799999999999998</v>
      </c>
      <c r="T509" s="17">
        <v>13638</v>
      </c>
      <c r="U509" s="16">
        <v>0.24399999999999999</v>
      </c>
      <c r="V509" s="18">
        <v>13.85</v>
      </c>
      <c r="W509" s="16">
        <v>4.1000000000000002E-2</v>
      </c>
      <c r="X509" s="18">
        <v>4</v>
      </c>
      <c r="Y509" s="16">
        <v>0.13700000000000001</v>
      </c>
      <c r="Z509" s="15">
        <v>100521</v>
      </c>
      <c r="AA509" s="16">
        <v>0.59099999999999997</v>
      </c>
      <c r="AB509" s="17">
        <v>7214</v>
      </c>
      <c r="AC509" s="16">
        <v>0.59499999999999997</v>
      </c>
      <c r="AD509" s="17">
        <v>24760</v>
      </c>
      <c r="AE509" s="16">
        <v>0.42699999999999999</v>
      </c>
      <c r="AF509" s="18">
        <v>13.93</v>
      </c>
      <c r="AG509" s="16">
        <v>-3.0000000000000001E-3</v>
      </c>
      <c r="AH509" s="18">
        <v>4.0599999999999996</v>
      </c>
      <c r="AI509" s="16">
        <v>0.115</v>
      </c>
      <c r="AJ509" s="15">
        <v>218676</v>
      </c>
      <c r="AK509" s="16">
        <v>0.73</v>
      </c>
      <c r="AL509" s="17">
        <v>15692</v>
      </c>
      <c r="AM509" s="16">
        <v>0.81599999999999995</v>
      </c>
      <c r="AN509" s="17">
        <v>54170</v>
      </c>
      <c r="AO509" s="16">
        <v>0.61</v>
      </c>
      <c r="AP509" s="18">
        <v>13.94</v>
      </c>
      <c r="AQ509" s="16">
        <v>-4.7E-2</v>
      </c>
      <c r="AR509" s="18">
        <v>4.04</v>
      </c>
      <c r="AS509" s="16">
        <v>7.4999999999999997E-2</v>
      </c>
    </row>
    <row r="510" spans="2:45" x14ac:dyDescent="0.2">
      <c r="B510" s="29"/>
      <c r="C510" s="29"/>
      <c r="D510" s="29"/>
      <c r="E510" s="14" t="s">
        <v>290</v>
      </c>
      <c r="F510" s="15">
        <v>202</v>
      </c>
      <c r="G510" s="16">
        <v>1.4490000000000001</v>
      </c>
      <c r="H510" s="17">
        <v>14</v>
      </c>
      <c r="I510" s="16">
        <v>1.1240000000000001</v>
      </c>
      <c r="J510" s="17">
        <v>51</v>
      </c>
      <c r="K510" s="16">
        <v>1.4650000000000001</v>
      </c>
      <c r="L510" s="18">
        <v>14.73</v>
      </c>
      <c r="M510" s="16">
        <v>0.153</v>
      </c>
      <c r="N510" s="18">
        <v>3.96</v>
      </c>
      <c r="O510" s="16">
        <v>-7.0000000000000001E-3</v>
      </c>
      <c r="P510" s="15">
        <v>419</v>
      </c>
      <c r="Q510" s="16">
        <v>-0.78700000000000003</v>
      </c>
      <c r="R510" s="17">
        <v>31</v>
      </c>
      <c r="S510" s="16">
        <v>-0.76700000000000002</v>
      </c>
      <c r="T510" s="17">
        <v>105</v>
      </c>
      <c r="U510" s="16">
        <v>-0.75</v>
      </c>
      <c r="V510" s="18">
        <v>13.65</v>
      </c>
      <c r="W510" s="16">
        <v>-8.6999999999999994E-2</v>
      </c>
      <c r="X510" s="18">
        <v>3.98</v>
      </c>
      <c r="Y510" s="16">
        <v>-0.14899999999999999</v>
      </c>
      <c r="Z510" s="15">
        <v>762</v>
      </c>
      <c r="AA510" s="16">
        <v>-0.873</v>
      </c>
      <c r="AB510" s="17">
        <v>56</v>
      </c>
      <c r="AC510" s="16">
        <v>-0.85799999999999998</v>
      </c>
      <c r="AD510" s="17">
        <v>191</v>
      </c>
      <c r="AE510" s="16">
        <v>-0.84799999999999998</v>
      </c>
      <c r="AF510" s="18">
        <v>13.66</v>
      </c>
      <c r="AG510" s="16">
        <v>-0.104</v>
      </c>
      <c r="AH510" s="18">
        <v>3.98</v>
      </c>
      <c r="AI510" s="16">
        <v>-0.16500000000000001</v>
      </c>
      <c r="AJ510" s="15">
        <v>2658</v>
      </c>
      <c r="AK510" s="16">
        <v>-0.71499999999999997</v>
      </c>
      <c r="AL510" s="17">
        <v>184</v>
      </c>
      <c r="AM510" s="16">
        <v>-0.69899999999999995</v>
      </c>
      <c r="AN510" s="17">
        <v>666</v>
      </c>
      <c r="AO510" s="16">
        <v>-0.65900000000000003</v>
      </c>
      <c r="AP510" s="18">
        <v>14.47</v>
      </c>
      <c r="AQ510" s="16">
        <v>-5.3999999999999999E-2</v>
      </c>
      <c r="AR510" s="18">
        <v>3.99</v>
      </c>
      <c r="AS510" s="16">
        <v>-0.16600000000000001</v>
      </c>
    </row>
    <row r="511" spans="2:45" x14ac:dyDescent="0.2">
      <c r="B511" s="29"/>
      <c r="C511" s="29"/>
      <c r="D511" s="29"/>
      <c r="E511" s="14" t="s">
        <v>291</v>
      </c>
      <c r="F511" s="15">
        <v>10939</v>
      </c>
      <c r="G511" s="16">
        <v>0.42799999999999999</v>
      </c>
      <c r="H511" s="17">
        <v>662</v>
      </c>
      <c r="I511" s="16">
        <v>0.55400000000000005</v>
      </c>
      <c r="J511" s="17">
        <v>2060</v>
      </c>
      <c r="K511" s="16">
        <v>0.52900000000000003</v>
      </c>
      <c r="L511" s="18">
        <v>16.52</v>
      </c>
      <c r="M511" s="16">
        <v>-8.1000000000000003E-2</v>
      </c>
      <c r="N511" s="18">
        <v>5.31</v>
      </c>
      <c r="O511" s="16">
        <v>-6.6000000000000003E-2</v>
      </c>
      <c r="P511" s="15">
        <v>30330</v>
      </c>
      <c r="Q511" s="16">
        <v>0.10299999999999999</v>
      </c>
      <c r="R511" s="17">
        <v>1840</v>
      </c>
      <c r="S511" s="16">
        <v>0.25</v>
      </c>
      <c r="T511" s="17">
        <v>5721</v>
      </c>
      <c r="U511" s="16">
        <v>0.17699999999999999</v>
      </c>
      <c r="V511" s="18">
        <v>16.489999999999998</v>
      </c>
      <c r="W511" s="16">
        <v>-0.11700000000000001</v>
      </c>
      <c r="X511" s="18">
        <v>5.3</v>
      </c>
      <c r="Y511" s="16">
        <v>-6.3E-2</v>
      </c>
      <c r="Z511" s="15">
        <v>59929</v>
      </c>
      <c r="AA511" s="16">
        <v>-2.8000000000000001E-2</v>
      </c>
      <c r="AB511" s="17">
        <v>3585</v>
      </c>
      <c r="AC511" s="16">
        <v>9.5000000000000001E-2</v>
      </c>
      <c r="AD511" s="17">
        <v>11176</v>
      </c>
      <c r="AE511" s="16">
        <v>2E-3</v>
      </c>
      <c r="AF511" s="18">
        <v>16.72</v>
      </c>
      <c r="AG511" s="16">
        <v>-0.113</v>
      </c>
      <c r="AH511" s="18">
        <v>5.36</v>
      </c>
      <c r="AI511" s="16">
        <v>-0.03</v>
      </c>
      <c r="AJ511" s="15">
        <v>131112</v>
      </c>
      <c r="AK511" s="16">
        <v>-0.159</v>
      </c>
      <c r="AL511" s="17">
        <v>8139</v>
      </c>
      <c r="AM511" s="16">
        <v>-0.01</v>
      </c>
      <c r="AN511" s="17">
        <v>25282</v>
      </c>
      <c r="AO511" s="16">
        <v>-0.113</v>
      </c>
      <c r="AP511" s="18">
        <v>16.11</v>
      </c>
      <c r="AQ511" s="16">
        <v>-0.15</v>
      </c>
      <c r="AR511" s="18">
        <v>5.19</v>
      </c>
      <c r="AS511" s="16">
        <v>-5.1999999999999998E-2</v>
      </c>
    </row>
    <row r="512" spans="2:45" x14ac:dyDescent="0.2">
      <c r="B512" s="29"/>
      <c r="C512" s="29"/>
      <c r="D512" s="29"/>
      <c r="E512" s="14" t="s">
        <v>292</v>
      </c>
      <c r="F512" s="15">
        <v>41248</v>
      </c>
      <c r="G512" s="16">
        <v>-0.01</v>
      </c>
      <c r="H512" s="17">
        <v>3048</v>
      </c>
      <c r="I512" s="16">
        <v>-0.13300000000000001</v>
      </c>
      <c r="J512" s="17">
        <v>10419</v>
      </c>
      <c r="K512" s="16">
        <v>-0.14599999999999999</v>
      </c>
      <c r="L512" s="18">
        <v>13.53</v>
      </c>
      <c r="M512" s="16">
        <v>0.14199999999999999</v>
      </c>
      <c r="N512" s="18">
        <v>3.96</v>
      </c>
      <c r="O512" s="16">
        <v>0.159</v>
      </c>
      <c r="P512" s="15">
        <v>123104</v>
      </c>
      <c r="Q512" s="16">
        <v>0.52900000000000003</v>
      </c>
      <c r="R512" s="17">
        <v>9211</v>
      </c>
      <c r="S512" s="16">
        <v>0.33800000000000002</v>
      </c>
      <c r="T512" s="17">
        <v>31487</v>
      </c>
      <c r="U512" s="16">
        <v>0.37</v>
      </c>
      <c r="V512" s="18">
        <v>13.36</v>
      </c>
      <c r="W512" s="16">
        <v>0.14299999999999999</v>
      </c>
      <c r="X512" s="18">
        <v>3.91</v>
      </c>
      <c r="Y512" s="16">
        <v>0.11600000000000001</v>
      </c>
      <c r="Z512" s="15">
        <v>218623</v>
      </c>
      <c r="AA512" s="16">
        <v>0.624</v>
      </c>
      <c r="AB512" s="17">
        <v>16355</v>
      </c>
      <c r="AC512" s="16">
        <v>0.47</v>
      </c>
      <c r="AD512" s="17">
        <v>55916</v>
      </c>
      <c r="AE512" s="16">
        <v>0.52900000000000003</v>
      </c>
      <c r="AF512" s="18">
        <v>13.37</v>
      </c>
      <c r="AG512" s="16">
        <v>0.105</v>
      </c>
      <c r="AH512" s="18">
        <v>3.91</v>
      </c>
      <c r="AI512" s="16">
        <v>6.2E-2</v>
      </c>
      <c r="AJ512" s="15">
        <v>480835</v>
      </c>
      <c r="AK512" s="16">
        <v>0.70399999999999996</v>
      </c>
      <c r="AL512" s="17">
        <v>35939</v>
      </c>
      <c r="AM512" s="16">
        <v>0.58099999999999996</v>
      </c>
      <c r="AN512" s="17">
        <v>123642</v>
      </c>
      <c r="AO512" s="16">
        <v>0.67800000000000005</v>
      </c>
      <c r="AP512" s="18">
        <v>13.38</v>
      </c>
      <c r="AQ512" s="16">
        <v>7.8E-2</v>
      </c>
      <c r="AR512" s="18">
        <v>3.89</v>
      </c>
      <c r="AS512" s="16">
        <v>1.6E-2</v>
      </c>
    </row>
    <row r="513" spans="2:45" x14ac:dyDescent="0.2">
      <c r="B513" s="29"/>
      <c r="C513" s="29"/>
      <c r="D513" s="29"/>
      <c r="E513" s="14" t="s">
        <v>293</v>
      </c>
      <c r="F513" s="15">
        <v>7527</v>
      </c>
      <c r="G513" s="16">
        <v>0.48199999999999998</v>
      </c>
      <c r="H513" s="17">
        <v>493</v>
      </c>
      <c r="I513" s="16">
        <v>0.13700000000000001</v>
      </c>
      <c r="J513" s="17">
        <v>1734</v>
      </c>
      <c r="K513" s="16">
        <v>0.191</v>
      </c>
      <c r="L513" s="18">
        <v>15.28</v>
      </c>
      <c r="M513" s="16">
        <v>0.30299999999999999</v>
      </c>
      <c r="N513" s="18">
        <v>4.34</v>
      </c>
      <c r="O513" s="16">
        <v>0.245</v>
      </c>
      <c r="P513" s="15">
        <v>23066</v>
      </c>
      <c r="Q513" s="16">
        <v>0.69499999999999995</v>
      </c>
      <c r="R513" s="17">
        <v>1555</v>
      </c>
      <c r="S513" s="16">
        <v>0.26600000000000001</v>
      </c>
      <c r="T513" s="17">
        <v>5511</v>
      </c>
      <c r="U513" s="16">
        <v>0.378</v>
      </c>
      <c r="V513" s="18">
        <v>14.83</v>
      </c>
      <c r="W513" s="16">
        <v>0.33900000000000002</v>
      </c>
      <c r="X513" s="18">
        <v>4.1900000000000004</v>
      </c>
      <c r="Y513" s="16">
        <v>0.23100000000000001</v>
      </c>
      <c r="Z513" s="15">
        <v>43162</v>
      </c>
      <c r="AA513" s="16">
        <v>0.85899999999999999</v>
      </c>
      <c r="AB513" s="17">
        <v>2857</v>
      </c>
      <c r="AC513" s="16">
        <v>0.55700000000000005</v>
      </c>
      <c r="AD513" s="17">
        <v>10085</v>
      </c>
      <c r="AE513" s="16">
        <v>0.69699999999999995</v>
      </c>
      <c r="AF513" s="18">
        <v>15.11</v>
      </c>
      <c r="AG513" s="16">
        <v>0.19400000000000001</v>
      </c>
      <c r="AH513" s="18">
        <v>4.28</v>
      </c>
      <c r="AI513" s="16">
        <v>9.5000000000000001E-2</v>
      </c>
      <c r="AJ513" s="15">
        <v>85744</v>
      </c>
      <c r="AK513" s="16">
        <v>0.84299999999999997</v>
      </c>
      <c r="AL513" s="17">
        <v>5957</v>
      </c>
      <c r="AM513" s="16">
        <v>0.79700000000000004</v>
      </c>
      <c r="AN513" s="17">
        <v>20776</v>
      </c>
      <c r="AO513" s="16">
        <v>0.94599999999999995</v>
      </c>
      <c r="AP513" s="18">
        <v>14.39</v>
      </c>
      <c r="AQ513" s="16">
        <v>2.5999999999999999E-2</v>
      </c>
      <c r="AR513" s="18">
        <v>4.13</v>
      </c>
      <c r="AS513" s="16">
        <v>-5.2999999999999999E-2</v>
      </c>
    </row>
    <row r="514" spans="2:45" x14ac:dyDescent="0.2">
      <c r="B514" s="29"/>
      <c r="C514" s="29"/>
      <c r="D514" s="29"/>
      <c r="E514" s="14" t="s">
        <v>294</v>
      </c>
      <c r="F514" s="15">
        <v>311</v>
      </c>
      <c r="G514" s="16">
        <v>0.36899999999999999</v>
      </c>
      <c r="H514" s="17">
        <v>24</v>
      </c>
      <c r="I514" s="16">
        <v>0.38100000000000001</v>
      </c>
      <c r="J514" s="17">
        <v>76</v>
      </c>
      <c r="K514" s="16">
        <v>0.38200000000000001</v>
      </c>
      <c r="L514" s="18">
        <v>13.1</v>
      </c>
      <c r="M514" s="16">
        <v>-8.9999999999999993E-3</v>
      </c>
      <c r="N514" s="18">
        <v>4.0999999999999996</v>
      </c>
      <c r="O514" s="16">
        <v>-8.9999999999999993E-3</v>
      </c>
      <c r="P514" s="15">
        <v>844</v>
      </c>
      <c r="Q514" s="16">
        <v>-0.745</v>
      </c>
      <c r="R514" s="17">
        <v>64</v>
      </c>
      <c r="S514" s="16">
        <v>-0.71599999999999997</v>
      </c>
      <c r="T514" s="17">
        <v>205</v>
      </c>
      <c r="U514" s="16">
        <v>-0.71599999999999997</v>
      </c>
      <c r="V514" s="18">
        <v>13.18</v>
      </c>
      <c r="W514" s="16">
        <v>-0.10199999999999999</v>
      </c>
      <c r="X514" s="18">
        <v>4.12</v>
      </c>
      <c r="Y514" s="16">
        <v>-0.10199999999999999</v>
      </c>
      <c r="Z514" s="15">
        <v>1762</v>
      </c>
      <c r="AA514" s="16">
        <v>-0.81100000000000005</v>
      </c>
      <c r="AB514" s="17">
        <v>138</v>
      </c>
      <c r="AC514" s="16">
        <v>-0.78</v>
      </c>
      <c r="AD514" s="17">
        <v>442</v>
      </c>
      <c r="AE514" s="16">
        <v>-0.78</v>
      </c>
      <c r="AF514" s="18">
        <v>12.75</v>
      </c>
      <c r="AG514" s="16">
        <v>-0.14000000000000001</v>
      </c>
      <c r="AH514" s="18">
        <v>3.99</v>
      </c>
      <c r="AI514" s="16">
        <v>-0.14000000000000001</v>
      </c>
      <c r="AJ514" s="15">
        <v>3744</v>
      </c>
      <c r="AK514" s="16">
        <v>-0.77700000000000002</v>
      </c>
      <c r="AL514" s="17">
        <v>290</v>
      </c>
      <c r="AM514" s="16">
        <v>-0.746</v>
      </c>
      <c r="AN514" s="17">
        <v>927</v>
      </c>
      <c r="AO514" s="16">
        <v>-0.747</v>
      </c>
      <c r="AP514" s="18">
        <v>12.93</v>
      </c>
      <c r="AQ514" s="16">
        <v>-0.124</v>
      </c>
      <c r="AR514" s="18">
        <v>4.04</v>
      </c>
      <c r="AS514" s="16">
        <v>-0.121</v>
      </c>
    </row>
    <row r="515" spans="2:45" x14ac:dyDescent="0.2">
      <c r="B515" s="29"/>
      <c r="C515" s="29"/>
      <c r="D515" s="29"/>
      <c r="E515" s="14" t="s">
        <v>295</v>
      </c>
      <c r="F515" s="15">
        <v>10150</v>
      </c>
      <c r="G515" s="16">
        <v>-1E-3</v>
      </c>
      <c r="H515" s="17">
        <v>788</v>
      </c>
      <c r="I515" s="16">
        <v>-5.0000000000000001E-3</v>
      </c>
      <c r="J515" s="17">
        <v>2610</v>
      </c>
      <c r="K515" s="16">
        <v>0.01</v>
      </c>
      <c r="L515" s="18">
        <v>12.89</v>
      </c>
      <c r="M515" s="16">
        <v>4.0000000000000001E-3</v>
      </c>
      <c r="N515" s="18">
        <v>3.89</v>
      </c>
      <c r="O515" s="16">
        <v>-1.0999999999999999E-2</v>
      </c>
      <c r="P515" s="15">
        <v>29705</v>
      </c>
      <c r="Q515" s="16">
        <v>7.5999999999999998E-2</v>
      </c>
      <c r="R515" s="17">
        <v>2305</v>
      </c>
      <c r="S515" s="16">
        <v>6.7000000000000004E-2</v>
      </c>
      <c r="T515" s="17">
        <v>7618</v>
      </c>
      <c r="U515" s="16">
        <v>9.1999999999999998E-2</v>
      </c>
      <c r="V515" s="18">
        <v>12.89</v>
      </c>
      <c r="W515" s="16">
        <v>8.9999999999999993E-3</v>
      </c>
      <c r="X515" s="18">
        <v>3.9</v>
      </c>
      <c r="Y515" s="16">
        <v>-1.4E-2</v>
      </c>
      <c r="Z515" s="15">
        <v>59215</v>
      </c>
      <c r="AA515" s="16">
        <v>0.17399999999999999</v>
      </c>
      <c r="AB515" s="17">
        <v>4600</v>
      </c>
      <c r="AC515" s="16">
        <v>0.16400000000000001</v>
      </c>
      <c r="AD515" s="17">
        <v>15138</v>
      </c>
      <c r="AE515" s="16">
        <v>0.191</v>
      </c>
      <c r="AF515" s="18">
        <v>12.87</v>
      </c>
      <c r="AG515" s="16">
        <v>8.9999999999999993E-3</v>
      </c>
      <c r="AH515" s="18">
        <v>3.91</v>
      </c>
      <c r="AI515" s="16">
        <v>-1.4E-2</v>
      </c>
      <c r="AJ515" s="15">
        <v>142862</v>
      </c>
      <c r="AK515" s="16">
        <v>0.311</v>
      </c>
      <c r="AL515" s="17">
        <v>11110</v>
      </c>
      <c r="AM515" s="16">
        <v>0.30099999999999999</v>
      </c>
      <c r="AN515" s="17">
        <v>36426</v>
      </c>
      <c r="AO515" s="16">
        <v>0.32900000000000001</v>
      </c>
      <c r="AP515" s="18">
        <v>12.86</v>
      </c>
      <c r="AQ515" s="16">
        <v>8.0000000000000002E-3</v>
      </c>
      <c r="AR515" s="18">
        <v>3.92</v>
      </c>
      <c r="AS515" s="16">
        <v>-1.2999999999999999E-2</v>
      </c>
    </row>
    <row r="516" spans="2:45" x14ac:dyDescent="0.2">
      <c r="B516" s="29"/>
      <c r="C516" s="29"/>
      <c r="D516" s="29"/>
      <c r="E516" s="14" t="s">
        <v>296</v>
      </c>
      <c r="F516" s="15">
        <v>20281</v>
      </c>
      <c r="G516" s="16">
        <v>1.028</v>
      </c>
      <c r="H516" s="17">
        <v>1464</v>
      </c>
      <c r="I516" s="16">
        <v>0.85099999999999998</v>
      </c>
      <c r="J516" s="17">
        <v>4722</v>
      </c>
      <c r="K516" s="16">
        <v>0.83099999999999996</v>
      </c>
      <c r="L516" s="18">
        <v>13.85</v>
      </c>
      <c r="M516" s="16">
        <v>9.6000000000000002E-2</v>
      </c>
      <c r="N516" s="18">
        <v>4.3</v>
      </c>
      <c r="O516" s="16">
        <v>0.108</v>
      </c>
      <c r="P516" s="15">
        <v>57793</v>
      </c>
      <c r="Q516" s="16">
        <v>1.0580000000000001</v>
      </c>
      <c r="R516" s="17">
        <v>4183</v>
      </c>
      <c r="S516" s="16">
        <v>0.877</v>
      </c>
      <c r="T516" s="17">
        <v>13490</v>
      </c>
      <c r="U516" s="16">
        <v>0.875</v>
      </c>
      <c r="V516" s="18">
        <v>13.82</v>
      </c>
      <c r="W516" s="16">
        <v>9.6000000000000002E-2</v>
      </c>
      <c r="X516" s="18">
        <v>4.28</v>
      </c>
      <c r="Y516" s="16">
        <v>9.7000000000000003E-2</v>
      </c>
      <c r="Z516" s="15">
        <v>110351</v>
      </c>
      <c r="AA516" s="16">
        <v>1.1830000000000001</v>
      </c>
      <c r="AB516" s="17">
        <v>8020</v>
      </c>
      <c r="AC516" s="16">
        <v>0.997</v>
      </c>
      <c r="AD516" s="17">
        <v>25887</v>
      </c>
      <c r="AE516" s="16">
        <v>0.999</v>
      </c>
      <c r="AF516" s="18">
        <v>13.76</v>
      </c>
      <c r="AG516" s="16">
        <v>9.2999999999999999E-2</v>
      </c>
      <c r="AH516" s="18">
        <v>4.26</v>
      </c>
      <c r="AI516" s="16">
        <v>9.1999999999999998E-2</v>
      </c>
      <c r="AJ516" s="15">
        <v>196846</v>
      </c>
      <c r="AK516" s="16">
        <v>0.93300000000000005</v>
      </c>
      <c r="AL516" s="17">
        <v>14762</v>
      </c>
      <c r="AM516" s="16">
        <v>0.82699999999999996</v>
      </c>
      <c r="AN516" s="17">
        <v>47818</v>
      </c>
      <c r="AO516" s="16">
        <v>0.83099999999999996</v>
      </c>
      <c r="AP516" s="18">
        <v>13.33</v>
      </c>
      <c r="AQ516" s="16">
        <v>5.8000000000000003E-2</v>
      </c>
      <c r="AR516" s="18">
        <v>4.12</v>
      </c>
      <c r="AS516" s="16">
        <v>5.6000000000000001E-2</v>
      </c>
    </row>
    <row r="517" spans="2:45" x14ac:dyDescent="0.2">
      <c r="B517" s="29"/>
      <c r="C517" s="29"/>
      <c r="D517" s="29"/>
      <c r="E517" s="14" t="s">
        <v>297</v>
      </c>
      <c r="F517" s="15">
        <v>6759</v>
      </c>
      <c r="G517" s="16">
        <v>0.89400000000000002</v>
      </c>
      <c r="H517" s="17">
        <v>445</v>
      </c>
      <c r="I517" s="16">
        <v>0.42</v>
      </c>
      <c r="J517" s="17">
        <v>1586</v>
      </c>
      <c r="K517" s="16">
        <v>0.51</v>
      </c>
      <c r="L517" s="18">
        <v>15.18</v>
      </c>
      <c r="M517" s="16">
        <v>0.33400000000000002</v>
      </c>
      <c r="N517" s="18">
        <v>4.26</v>
      </c>
      <c r="O517" s="16">
        <v>0.254</v>
      </c>
      <c r="P517" s="15">
        <v>20412</v>
      </c>
      <c r="Q517" s="16">
        <v>0.75</v>
      </c>
      <c r="R517" s="17">
        <v>1376</v>
      </c>
      <c r="S517" s="16">
        <v>0.26800000000000002</v>
      </c>
      <c r="T517" s="17">
        <v>4876</v>
      </c>
      <c r="U517" s="16">
        <v>0.38500000000000001</v>
      </c>
      <c r="V517" s="18">
        <v>14.83</v>
      </c>
      <c r="W517" s="16">
        <v>0.38</v>
      </c>
      <c r="X517" s="18">
        <v>4.1900000000000004</v>
      </c>
      <c r="Y517" s="16">
        <v>0.26300000000000001</v>
      </c>
      <c r="Z517" s="15">
        <v>39026</v>
      </c>
      <c r="AA517" s="16">
        <v>0.77600000000000002</v>
      </c>
      <c r="AB517" s="17">
        <v>2584</v>
      </c>
      <c r="AC517" s="16">
        <v>0.47899999999999998</v>
      </c>
      <c r="AD517" s="17">
        <v>9112</v>
      </c>
      <c r="AE517" s="16">
        <v>0.61599999999999999</v>
      </c>
      <c r="AF517" s="18">
        <v>15.1</v>
      </c>
      <c r="AG517" s="16">
        <v>0.20100000000000001</v>
      </c>
      <c r="AH517" s="18">
        <v>4.28</v>
      </c>
      <c r="AI517" s="16">
        <v>9.9000000000000005E-2</v>
      </c>
      <c r="AJ517" s="15">
        <v>81382</v>
      </c>
      <c r="AK517" s="16">
        <v>0.86199999999999999</v>
      </c>
      <c r="AL517" s="17">
        <v>5633</v>
      </c>
      <c r="AM517" s="16">
        <v>0.79500000000000004</v>
      </c>
      <c r="AN517" s="17">
        <v>19704</v>
      </c>
      <c r="AO517" s="16">
        <v>0.95299999999999996</v>
      </c>
      <c r="AP517" s="18">
        <v>14.45</v>
      </c>
      <c r="AQ517" s="16">
        <v>3.7999999999999999E-2</v>
      </c>
      <c r="AR517" s="18">
        <v>4.13</v>
      </c>
      <c r="AS517" s="16">
        <v>-4.5999999999999999E-2</v>
      </c>
    </row>
    <row r="518" spans="2:45" x14ac:dyDescent="0.2">
      <c r="B518" s="29"/>
      <c r="C518" s="29"/>
      <c r="D518" s="29"/>
      <c r="E518" s="14" t="s">
        <v>298</v>
      </c>
      <c r="F518" s="15">
        <v>230</v>
      </c>
      <c r="G518" s="16">
        <v>-0.373</v>
      </c>
      <c r="H518" s="17">
        <v>18</v>
      </c>
      <c r="I518" s="16">
        <v>-0.36599999999999999</v>
      </c>
      <c r="J518" s="17">
        <v>59</v>
      </c>
      <c r="K518" s="16">
        <v>-0.36599999999999999</v>
      </c>
      <c r="L518" s="18">
        <v>12.47</v>
      </c>
      <c r="M518" s="16">
        <v>-1.2E-2</v>
      </c>
      <c r="N518" s="18">
        <v>3.9</v>
      </c>
      <c r="O518" s="16">
        <v>-1.2E-2</v>
      </c>
      <c r="P518" s="15">
        <v>900</v>
      </c>
      <c r="Q518" s="16">
        <v>-0.88</v>
      </c>
      <c r="R518" s="17">
        <v>72</v>
      </c>
      <c r="S518" s="16">
        <v>-0.86099999999999999</v>
      </c>
      <c r="T518" s="17">
        <v>230</v>
      </c>
      <c r="U518" s="16">
        <v>-0.85899999999999999</v>
      </c>
      <c r="V518" s="18">
        <v>12.52</v>
      </c>
      <c r="W518" s="16">
        <v>-0.13700000000000001</v>
      </c>
      <c r="X518" s="18">
        <v>3.91</v>
      </c>
      <c r="Y518" s="16">
        <v>-0.14399999999999999</v>
      </c>
      <c r="Z518" s="15">
        <v>1914</v>
      </c>
      <c r="AA518" s="16">
        <v>-0.91200000000000003</v>
      </c>
      <c r="AB518" s="17">
        <v>153</v>
      </c>
      <c r="AC518" s="16">
        <v>-0.89400000000000002</v>
      </c>
      <c r="AD518" s="17">
        <v>488</v>
      </c>
      <c r="AE518" s="16">
        <v>-0.89400000000000002</v>
      </c>
      <c r="AF518" s="18">
        <v>12.55</v>
      </c>
      <c r="AG518" s="16">
        <v>-0.16600000000000001</v>
      </c>
      <c r="AH518" s="18">
        <v>3.92</v>
      </c>
      <c r="AI518" s="16">
        <v>-0.16900000000000001</v>
      </c>
      <c r="AJ518" s="15">
        <v>4715</v>
      </c>
      <c r="AK518" s="16">
        <v>-0.874</v>
      </c>
      <c r="AL518" s="17">
        <v>375</v>
      </c>
      <c r="AM518" s="16">
        <v>-0.85299999999999998</v>
      </c>
      <c r="AN518" s="17">
        <v>1199</v>
      </c>
      <c r="AO518" s="16">
        <v>-0.85099999999999998</v>
      </c>
      <c r="AP518" s="18">
        <v>12.58</v>
      </c>
      <c r="AQ518" s="16">
        <v>-0.14199999999999999</v>
      </c>
      <c r="AR518" s="18">
        <v>3.93</v>
      </c>
      <c r="AS518" s="16">
        <v>-0.155</v>
      </c>
    </row>
    <row r="519" spans="2:45" x14ac:dyDescent="0.2">
      <c r="B519" s="29"/>
      <c r="C519" s="29"/>
      <c r="D519" s="29"/>
      <c r="E519" s="14" t="s">
        <v>299</v>
      </c>
      <c r="F519" s="15">
        <v>17872</v>
      </c>
      <c r="G519" s="16">
        <v>-0.72799999999999998</v>
      </c>
      <c r="H519" s="17">
        <v>1153</v>
      </c>
      <c r="I519" s="16">
        <v>-0.73199999999999998</v>
      </c>
      <c r="J519" s="17">
        <v>3696</v>
      </c>
      <c r="K519" s="16">
        <v>-0.78800000000000003</v>
      </c>
      <c r="L519" s="18">
        <v>15.51</v>
      </c>
      <c r="M519" s="16">
        <v>1.4999999999999999E-2</v>
      </c>
      <c r="N519" s="18">
        <v>4.84</v>
      </c>
      <c r="O519" s="16">
        <v>0.28100000000000003</v>
      </c>
      <c r="P519" s="15">
        <v>51340</v>
      </c>
      <c r="Q519" s="16">
        <v>-0.67900000000000005</v>
      </c>
      <c r="R519" s="17">
        <v>3305</v>
      </c>
      <c r="S519" s="16">
        <v>-0.68700000000000006</v>
      </c>
      <c r="T519" s="17">
        <v>10617</v>
      </c>
      <c r="U519" s="16">
        <v>-0.74399999999999999</v>
      </c>
      <c r="V519" s="18">
        <v>15.53</v>
      </c>
      <c r="W519" s="16">
        <v>2.7E-2</v>
      </c>
      <c r="X519" s="18">
        <v>4.84</v>
      </c>
      <c r="Y519" s="16">
        <v>0.25600000000000001</v>
      </c>
      <c r="Z519" s="15">
        <v>115944</v>
      </c>
      <c r="AA519" s="16">
        <v>-0.59599999999999997</v>
      </c>
      <c r="AB519" s="17">
        <v>7792</v>
      </c>
      <c r="AC519" s="16">
        <v>-0.59099999999999997</v>
      </c>
      <c r="AD519" s="17">
        <v>25015</v>
      </c>
      <c r="AE519" s="16">
        <v>-0.66300000000000003</v>
      </c>
      <c r="AF519" s="18">
        <v>14.88</v>
      </c>
      <c r="AG519" s="16">
        <v>-1.2E-2</v>
      </c>
      <c r="AH519" s="18">
        <v>4.6399999999999997</v>
      </c>
      <c r="AI519" s="16">
        <v>0.19800000000000001</v>
      </c>
      <c r="AJ519" s="15">
        <v>403257</v>
      </c>
      <c r="AK519" s="16">
        <v>-0.35299999999999998</v>
      </c>
      <c r="AL519" s="17">
        <v>27316</v>
      </c>
      <c r="AM519" s="16">
        <v>-0.34</v>
      </c>
      <c r="AN519" s="17">
        <v>95956</v>
      </c>
      <c r="AO519" s="16">
        <v>-0.39800000000000002</v>
      </c>
      <c r="AP519" s="18">
        <v>14.76</v>
      </c>
      <c r="AQ519" s="16">
        <v>-0.02</v>
      </c>
      <c r="AR519" s="18">
        <v>4.2</v>
      </c>
      <c r="AS519" s="16">
        <v>7.3999999999999996E-2</v>
      </c>
    </row>
    <row r="520" spans="2:45" x14ac:dyDescent="0.2">
      <c r="B520" s="29"/>
      <c r="C520" s="29"/>
      <c r="D520" s="29"/>
      <c r="E520" s="14" t="s">
        <v>300</v>
      </c>
      <c r="F520" s="15">
        <v>53298</v>
      </c>
      <c r="G520" s="16">
        <v>0.32700000000000001</v>
      </c>
      <c r="H520" s="17">
        <v>3966</v>
      </c>
      <c r="I520" s="16">
        <v>0.27200000000000002</v>
      </c>
      <c r="J520" s="17">
        <v>12834</v>
      </c>
      <c r="K520" s="16">
        <v>0.27</v>
      </c>
      <c r="L520" s="18">
        <v>13.44</v>
      </c>
      <c r="M520" s="16">
        <v>4.2999999999999997E-2</v>
      </c>
      <c r="N520" s="18">
        <v>4.1500000000000004</v>
      </c>
      <c r="O520" s="16">
        <v>4.4999999999999998E-2</v>
      </c>
      <c r="P520" s="15">
        <v>145158</v>
      </c>
      <c r="Q520" s="16">
        <v>0.24399999999999999</v>
      </c>
      <c r="R520" s="17">
        <v>10959</v>
      </c>
      <c r="S520" s="16">
        <v>0.21099999999999999</v>
      </c>
      <c r="T520" s="17">
        <v>35475</v>
      </c>
      <c r="U520" s="16">
        <v>0.21099999999999999</v>
      </c>
      <c r="V520" s="18">
        <v>13.25</v>
      </c>
      <c r="W520" s="16">
        <v>2.7E-2</v>
      </c>
      <c r="X520" s="18">
        <v>4.09</v>
      </c>
      <c r="Y520" s="16">
        <v>2.7E-2</v>
      </c>
      <c r="Z520" s="15">
        <v>268897</v>
      </c>
      <c r="AA520" s="16">
        <v>0.17799999999999999</v>
      </c>
      <c r="AB520" s="17">
        <v>20675</v>
      </c>
      <c r="AC520" s="16">
        <v>0.16800000000000001</v>
      </c>
      <c r="AD520" s="17">
        <v>66872</v>
      </c>
      <c r="AE520" s="16">
        <v>0.16700000000000001</v>
      </c>
      <c r="AF520" s="18">
        <v>13.01</v>
      </c>
      <c r="AG520" s="16">
        <v>8.9999999999999993E-3</v>
      </c>
      <c r="AH520" s="18">
        <v>4.0199999999999996</v>
      </c>
      <c r="AI520" s="16">
        <v>8.9999999999999993E-3</v>
      </c>
      <c r="AJ520" s="15">
        <v>578881</v>
      </c>
      <c r="AK520" s="16">
        <v>0.13900000000000001</v>
      </c>
      <c r="AL520" s="17">
        <v>44662</v>
      </c>
      <c r="AM520" s="16">
        <v>0.13100000000000001</v>
      </c>
      <c r="AN520" s="17">
        <v>144594</v>
      </c>
      <c r="AO520" s="16">
        <v>0.129</v>
      </c>
      <c r="AP520" s="18">
        <v>12.96</v>
      </c>
      <c r="AQ520" s="16">
        <v>7.0000000000000001E-3</v>
      </c>
      <c r="AR520" s="18">
        <v>4</v>
      </c>
      <c r="AS520" s="16">
        <v>8.0000000000000002E-3</v>
      </c>
    </row>
    <row r="521" spans="2:45" x14ac:dyDescent="0.2">
      <c r="B521" s="29"/>
      <c r="C521" s="29"/>
      <c r="D521" s="29"/>
      <c r="E521" s="14" t="s">
        <v>301</v>
      </c>
      <c r="F521" s="15">
        <v>7920</v>
      </c>
      <c r="G521" s="16">
        <v>7.6669999999999998</v>
      </c>
      <c r="H521" s="17">
        <v>525</v>
      </c>
      <c r="I521" s="16">
        <v>5.7309999999999999</v>
      </c>
      <c r="J521" s="17">
        <v>1864</v>
      </c>
      <c r="K521" s="16">
        <v>6.3159999999999998</v>
      </c>
      <c r="L521" s="18">
        <v>15.1</v>
      </c>
      <c r="M521" s="16">
        <v>0.28799999999999998</v>
      </c>
      <c r="N521" s="18">
        <v>4.25</v>
      </c>
      <c r="O521" s="16">
        <v>0.185</v>
      </c>
      <c r="P521" s="15">
        <v>22843</v>
      </c>
      <c r="Q521" s="16">
        <v>5.1859999999999999</v>
      </c>
      <c r="R521" s="17">
        <v>1490</v>
      </c>
      <c r="S521" s="16">
        <v>4.149</v>
      </c>
      <c r="T521" s="17">
        <v>5180</v>
      </c>
      <c r="U521" s="16">
        <v>4.5620000000000003</v>
      </c>
      <c r="V521" s="18">
        <v>15.33</v>
      </c>
      <c r="W521" s="16">
        <v>0.20100000000000001</v>
      </c>
      <c r="X521" s="18">
        <v>4.41</v>
      </c>
      <c r="Y521" s="16">
        <v>0.112</v>
      </c>
      <c r="Z521" s="15">
        <v>49929</v>
      </c>
      <c r="AA521" s="16">
        <v>10.952999999999999</v>
      </c>
      <c r="AB521" s="17">
        <v>3202</v>
      </c>
      <c r="AC521" s="16">
        <v>8.7669999999999995</v>
      </c>
      <c r="AD521" s="17">
        <v>11167</v>
      </c>
      <c r="AE521" s="16">
        <v>9.5909999999999993</v>
      </c>
      <c r="AF521" s="18">
        <v>15.59</v>
      </c>
      <c r="AG521" s="16">
        <v>0.224</v>
      </c>
      <c r="AH521" s="18">
        <v>4.47</v>
      </c>
      <c r="AI521" s="16">
        <v>0.129</v>
      </c>
      <c r="AJ521" s="15">
        <v>86796</v>
      </c>
      <c r="AK521" s="16">
        <v>10.454000000000001</v>
      </c>
      <c r="AL521" s="17">
        <v>5802</v>
      </c>
      <c r="AM521" s="16">
        <v>9.2010000000000005</v>
      </c>
      <c r="AN521" s="17">
        <v>20089</v>
      </c>
      <c r="AO521" s="16">
        <v>10.007</v>
      </c>
      <c r="AP521" s="18">
        <v>14.96</v>
      </c>
      <c r="AQ521" s="16">
        <v>0.123</v>
      </c>
      <c r="AR521" s="18">
        <v>4.32</v>
      </c>
      <c r="AS521" s="16">
        <v>4.1000000000000002E-2</v>
      </c>
    </row>
    <row r="522" spans="2:45" x14ac:dyDescent="0.2">
      <c r="B522" s="29"/>
      <c r="C522" s="29"/>
      <c r="D522" s="29"/>
      <c r="E522" s="14" t="s">
        <v>302</v>
      </c>
      <c r="F522" s="15">
        <v>91</v>
      </c>
      <c r="G522" s="16">
        <v>-0.71</v>
      </c>
      <c r="H522" s="17">
        <v>7</v>
      </c>
      <c r="I522" s="16">
        <v>-0.71099999999999997</v>
      </c>
      <c r="J522" s="17">
        <v>23</v>
      </c>
      <c r="K522" s="16">
        <v>-0.71099999999999997</v>
      </c>
      <c r="L522" s="18">
        <v>12.63</v>
      </c>
      <c r="M522" s="16">
        <v>2E-3</v>
      </c>
      <c r="N522" s="18">
        <v>3.95</v>
      </c>
      <c r="O522" s="16">
        <v>2E-3</v>
      </c>
      <c r="P522" s="15">
        <v>290</v>
      </c>
      <c r="Q522" s="16">
        <v>-0.86099999999999999</v>
      </c>
      <c r="R522" s="17">
        <v>23</v>
      </c>
      <c r="S522" s="16">
        <v>-0.84599999999999997</v>
      </c>
      <c r="T522" s="17">
        <v>75</v>
      </c>
      <c r="U522" s="16">
        <v>-0.84599999999999997</v>
      </c>
      <c r="V522" s="18">
        <v>12.35</v>
      </c>
      <c r="W522" s="16">
        <v>-9.7000000000000003E-2</v>
      </c>
      <c r="X522" s="18">
        <v>3.86</v>
      </c>
      <c r="Y522" s="16">
        <v>-9.6000000000000002E-2</v>
      </c>
      <c r="Z522" s="15">
        <v>694</v>
      </c>
      <c r="AA522" s="16">
        <v>-0.89</v>
      </c>
      <c r="AB522" s="17">
        <v>57</v>
      </c>
      <c r="AC522" s="16">
        <v>-0.874</v>
      </c>
      <c r="AD522" s="17">
        <v>181</v>
      </c>
      <c r="AE522" s="16">
        <v>-0.874</v>
      </c>
      <c r="AF522" s="18">
        <v>12.27</v>
      </c>
      <c r="AG522" s="16">
        <v>-0.126</v>
      </c>
      <c r="AH522" s="18">
        <v>3.84</v>
      </c>
      <c r="AI522" s="16">
        <v>-0.121</v>
      </c>
      <c r="AJ522" s="15">
        <v>3114</v>
      </c>
      <c r="AK522" s="16">
        <v>-0.79400000000000004</v>
      </c>
      <c r="AL522" s="17">
        <v>250</v>
      </c>
      <c r="AM522" s="16">
        <v>-0.76500000000000001</v>
      </c>
      <c r="AN522" s="17">
        <v>799</v>
      </c>
      <c r="AO522" s="16">
        <v>-0.76900000000000002</v>
      </c>
      <c r="AP522" s="18">
        <v>12.47</v>
      </c>
      <c r="AQ522" s="16">
        <v>-0.125</v>
      </c>
      <c r="AR522" s="18">
        <v>3.9</v>
      </c>
      <c r="AS522" s="16">
        <v>-0.11</v>
      </c>
    </row>
    <row r="523" spans="2:45" x14ac:dyDescent="0.2">
      <c r="B523" s="29"/>
      <c r="C523" s="29"/>
      <c r="D523" s="29"/>
      <c r="E523" s="14" t="s">
        <v>303</v>
      </c>
      <c r="F523" s="15">
        <v>10024</v>
      </c>
      <c r="G523" s="136">
        <v>0.16</v>
      </c>
      <c r="H523" s="17">
        <v>695</v>
      </c>
      <c r="I523" s="136">
        <v>-0.112</v>
      </c>
      <c r="J523" s="17">
        <v>2416</v>
      </c>
      <c r="K523" s="136">
        <v>-0.10199999999999999</v>
      </c>
      <c r="L523" s="137">
        <v>14.42</v>
      </c>
      <c r="M523" s="136">
        <v>0.30499999999999999</v>
      </c>
      <c r="N523" s="137">
        <v>4.1500000000000004</v>
      </c>
      <c r="O523" s="136">
        <v>0.29199999999999998</v>
      </c>
      <c r="P523" s="15">
        <v>28674</v>
      </c>
      <c r="Q523" s="136">
        <v>0.44400000000000001</v>
      </c>
      <c r="R523" s="17">
        <v>1956</v>
      </c>
      <c r="S523" s="136">
        <v>0.14199999999999999</v>
      </c>
      <c r="T523" s="17">
        <v>6717</v>
      </c>
      <c r="U523" s="136">
        <v>0.185</v>
      </c>
      <c r="V523" s="137">
        <v>14.66</v>
      </c>
      <c r="W523" s="136">
        <v>0.26500000000000001</v>
      </c>
      <c r="X523" s="137">
        <v>4.2699999999999996</v>
      </c>
      <c r="Y523" s="136">
        <v>0.218</v>
      </c>
      <c r="Z523" s="15">
        <v>56019</v>
      </c>
      <c r="AA523" s="136">
        <v>0.71199999999999997</v>
      </c>
      <c r="AB523" s="17">
        <v>3790</v>
      </c>
      <c r="AC523" s="136">
        <v>0.40799999999999997</v>
      </c>
      <c r="AD523" s="17">
        <v>12971</v>
      </c>
      <c r="AE523" s="136">
        <v>0.47399999999999998</v>
      </c>
      <c r="AF523" s="137">
        <v>14.78</v>
      </c>
      <c r="AG523" s="136">
        <v>0.216</v>
      </c>
      <c r="AH523" s="137">
        <v>4.32</v>
      </c>
      <c r="AI523" s="136">
        <v>0.16200000000000001</v>
      </c>
      <c r="AJ523" s="15">
        <v>125933</v>
      </c>
      <c r="AK523" s="136">
        <v>0.94499999999999995</v>
      </c>
      <c r="AL523" s="17">
        <v>8748</v>
      </c>
      <c r="AM523" s="136">
        <v>0.71499999999999997</v>
      </c>
      <c r="AN523" s="17">
        <v>29699</v>
      </c>
      <c r="AO523" s="136">
        <v>0.79900000000000004</v>
      </c>
      <c r="AP523" s="137">
        <v>14.4</v>
      </c>
      <c r="AQ523" s="136">
        <v>0.13400000000000001</v>
      </c>
      <c r="AR523" s="137">
        <v>4.24</v>
      </c>
      <c r="AS523" s="136">
        <v>8.1000000000000003E-2</v>
      </c>
    </row>
    <row r="524" spans="2:45" x14ac:dyDescent="0.2">
      <c r="B524" s="29"/>
      <c r="C524" s="29"/>
      <c r="D524" s="29"/>
      <c r="E524" s="14" t="s">
        <v>304</v>
      </c>
      <c r="F524" s="15">
        <v>7573</v>
      </c>
      <c r="G524" s="136">
        <v>-0.66900000000000004</v>
      </c>
      <c r="H524" s="17">
        <v>595</v>
      </c>
      <c r="I524" s="136">
        <v>-0.67400000000000004</v>
      </c>
      <c r="J524" s="17">
        <v>1904</v>
      </c>
      <c r="K524" s="136">
        <v>-0.68500000000000005</v>
      </c>
      <c r="L524" s="137">
        <v>12.73</v>
      </c>
      <c r="M524" s="136">
        <v>1.2999999999999999E-2</v>
      </c>
      <c r="N524" s="137">
        <v>3.98</v>
      </c>
      <c r="O524" s="136">
        <v>4.8000000000000001E-2</v>
      </c>
      <c r="P524" s="15">
        <v>22818</v>
      </c>
      <c r="Q524" s="136">
        <v>-0.622</v>
      </c>
      <c r="R524" s="17">
        <v>1804</v>
      </c>
      <c r="S524" s="136">
        <v>-0.629</v>
      </c>
      <c r="T524" s="17">
        <v>5774</v>
      </c>
      <c r="U524" s="136">
        <v>-0.63400000000000001</v>
      </c>
      <c r="V524" s="137">
        <v>12.65</v>
      </c>
      <c r="W524" s="136">
        <v>0.02</v>
      </c>
      <c r="X524" s="137">
        <v>3.95</v>
      </c>
      <c r="Y524" s="136">
        <v>3.4000000000000002E-2</v>
      </c>
      <c r="Z524" s="15">
        <v>73116</v>
      </c>
      <c r="AA524" s="136">
        <v>-0.33500000000000002</v>
      </c>
      <c r="AB524" s="17">
        <v>5908</v>
      </c>
      <c r="AC524" s="136">
        <v>-0.34200000000000003</v>
      </c>
      <c r="AD524" s="17">
        <v>18906</v>
      </c>
      <c r="AE524" s="136">
        <v>-0.34699999999999998</v>
      </c>
      <c r="AF524" s="137">
        <v>12.38</v>
      </c>
      <c r="AG524" s="136">
        <v>1.0999999999999999E-2</v>
      </c>
      <c r="AH524" s="137">
        <v>3.87</v>
      </c>
      <c r="AI524" s="136">
        <v>1.9E-2</v>
      </c>
      <c r="AJ524" s="15">
        <v>242194</v>
      </c>
      <c r="AK524" s="136">
        <v>-0.108</v>
      </c>
      <c r="AL524" s="17">
        <v>19470</v>
      </c>
      <c r="AM524" s="136">
        <v>-0.10199999999999999</v>
      </c>
      <c r="AN524" s="17">
        <v>63299</v>
      </c>
      <c r="AO524" s="136">
        <v>-0.10299999999999999</v>
      </c>
      <c r="AP524" s="137">
        <v>12.44</v>
      </c>
      <c r="AQ524" s="136">
        <v>-6.0000000000000001E-3</v>
      </c>
      <c r="AR524" s="137">
        <v>3.83</v>
      </c>
      <c r="AS524" s="136">
        <v>-6.0000000000000001E-3</v>
      </c>
    </row>
    <row r="525" spans="2:45" x14ac:dyDescent="0.2">
      <c r="B525" s="29"/>
      <c r="C525" s="29"/>
      <c r="D525" s="29"/>
      <c r="E525" s="14" t="s">
        <v>305</v>
      </c>
      <c r="F525" s="15">
        <v>16238</v>
      </c>
      <c r="G525" s="16"/>
      <c r="H525" s="17">
        <v>1050</v>
      </c>
      <c r="I525" s="16"/>
      <c r="J525" s="17">
        <v>3777</v>
      </c>
      <c r="K525" s="16"/>
      <c r="L525" s="18">
        <v>15.47</v>
      </c>
      <c r="M525" s="16"/>
      <c r="N525" s="18">
        <v>4.3</v>
      </c>
      <c r="O525" s="16"/>
      <c r="P525" s="15">
        <v>42207</v>
      </c>
      <c r="Q525" s="16"/>
      <c r="R525" s="17">
        <v>2714</v>
      </c>
      <c r="S525" s="16"/>
      <c r="T525" s="17">
        <v>9733</v>
      </c>
      <c r="U525" s="16"/>
      <c r="V525" s="18">
        <v>15.55</v>
      </c>
      <c r="W525" s="16"/>
      <c r="X525" s="18">
        <v>4.34</v>
      </c>
      <c r="Y525" s="16"/>
      <c r="Z525" s="15">
        <v>42243</v>
      </c>
      <c r="AA525" s="16"/>
      <c r="AB525" s="17">
        <v>2717</v>
      </c>
      <c r="AC525" s="16"/>
      <c r="AD525" s="17">
        <v>9742</v>
      </c>
      <c r="AE525" s="16"/>
      <c r="AF525" s="18">
        <v>15.55</v>
      </c>
      <c r="AG525" s="16"/>
      <c r="AH525" s="18">
        <v>4.34</v>
      </c>
      <c r="AI525" s="16"/>
      <c r="AJ525" s="15">
        <v>42258</v>
      </c>
      <c r="AK525" s="16">
        <v>5294.4870000000001</v>
      </c>
      <c r="AL525" s="17">
        <v>2718</v>
      </c>
      <c r="AM525" s="16">
        <v>4313.7619999999997</v>
      </c>
      <c r="AN525" s="17">
        <v>9746</v>
      </c>
      <c r="AO525" s="16">
        <v>4872.1450000000004</v>
      </c>
      <c r="AP525" s="18">
        <v>15.55</v>
      </c>
      <c r="AQ525" s="16">
        <v>0.22700000000000001</v>
      </c>
      <c r="AR525" s="18">
        <v>4.34</v>
      </c>
      <c r="AS525" s="16">
        <v>8.6999999999999994E-2</v>
      </c>
    </row>
    <row r="526" spans="2:45" x14ac:dyDescent="0.2">
      <c r="B526" s="29"/>
      <c r="C526" s="29"/>
      <c r="D526" s="29"/>
      <c r="E526" s="14" t="s">
        <v>306</v>
      </c>
      <c r="F526" s="15">
        <v>14427</v>
      </c>
      <c r="G526" s="16">
        <v>-0.2</v>
      </c>
      <c r="H526" s="17">
        <v>1005</v>
      </c>
      <c r="I526" s="16">
        <v>-0.20100000000000001</v>
      </c>
      <c r="J526" s="17">
        <v>4019</v>
      </c>
      <c r="K526" s="16">
        <v>-0.2</v>
      </c>
      <c r="L526" s="18">
        <v>14.36</v>
      </c>
      <c r="M526" s="16">
        <v>1E-3</v>
      </c>
      <c r="N526" s="18">
        <v>3.59</v>
      </c>
      <c r="O526" s="16">
        <v>1E-3</v>
      </c>
      <c r="P526" s="15">
        <v>42961</v>
      </c>
      <c r="Q526" s="16">
        <v>-0.17299999999999999</v>
      </c>
      <c r="R526" s="17">
        <v>2992</v>
      </c>
      <c r="S526" s="16">
        <v>-0.17399999999999999</v>
      </c>
      <c r="T526" s="17">
        <v>11967</v>
      </c>
      <c r="U526" s="16">
        <v>-0.17399999999999999</v>
      </c>
      <c r="V526" s="18">
        <v>14.36</v>
      </c>
      <c r="W526" s="16">
        <v>1E-3</v>
      </c>
      <c r="X526" s="18">
        <v>3.59</v>
      </c>
      <c r="Y526" s="16">
        <v>0</v>
      </c>
      <c r="Z526" s="15">
        <v>84560</v>
      </c>
      <c r="AA526" s="16">
        <v>-0.126</v>
      </c>
      <c r="AB526" s="17">
        <v>5889</v>
      </c>
      <c r="AC526" s="16">
        <v>-0.127</v>
      </c>
      <c r="AD526" s="17">
        <v>23554</v>
      </c>
      <c r="AE526" s="16">
        <v>-0.127</v>
      </c>
      <c r="AF526" s="18">
        <v>14.36</v>
      </c>
      <c r="AG526" s="16">
        <v>1E-3</v>
      </c>
      <c r="AH526" s="18">
        <v>3.59</v>
      </c>
      <c r="AI526" s="16">
        <v>0</v>
      </c>
      <c r="AJ526" s="15">
        <v>201614</v>
      </c>
      <c r="AK526" s="16">
        <v>-2.5999999999999999E-2</v>
      </c>
      <c r="AL526" s="17">
        <v>14040</v>
      </c>
      <c r="AM526" s="16">
        <v>-2.7E-2</v>
      </c>
      <c r="AN526" s="17">
        <v>56160</v>
      </c>
      <c r="AO526" s="16">
        <v>-2.5999999999999999E-2</v>
      </c>
      <c r="AP526" s="18">
        <v>14.36</v>
      </c>
      <c r="AQ526" s="16">
        <v>1E-3</v>
      </c>
      <c r="AR526" s="18">
        <v>3.59</v>
      </c>
      <c r="AS526" s="16">
        <v>0</v>
      </c>
    </row>
    <row r="527" spans="2:45" x14ac:dyDescent="0.2">
      <c r="B527" s="29"/>
      <c r="C527" s="29"/>
      <c r="D527" s="29"/>
      <c r="E527" s="14" t="s">
        <v>307</v>
      </c>
      <c r="F527" s="15">
        <v>22862</v>
      </c>
      <c r="G527" s="16"/>
      <c r="H527" s="17">
        <v>1471</v>
      </c>
      <c r="I527" s="16"/>
      <c r="J527" s="17">
        <v>5247</v>
      </c>
      <c r="K527" s="16"/>
      <c r="L527" s="18">
        <v>15.55</v>
      </c>
      <c r="M527" s="16"/>
      <c r="N527" s="18">
        <v>4.3600000000000003</v>
      </c>
      <c r="O527" s="16"/>
      <c r="P527" s="15">
        <v>60790</v>
      </c>
      <c r="Q527" s="16"/>
      <c r="R527" s="17">
        <v>3923</v>
      </c>
      <c r="S527" s="16"/>
      <c r="T527" s="17">
        <v>13965</v>
      </c>
      <c r="U527" s="16"/>
      <c r="V527" s="18">
        <v>15.49</v>
      </c>
      <c r="W527" s="16"/>
      <c r="X527" s="18">
        <v>4.3499999999999996</v>
      </c>
      <c r="Y527" s="16"/>
      <c r="Z527" s="15">
        <v>108559</v>
      </c>
      <c r="AA527" s="16"/>
      <c r="AB527" s="17">
        <v>7015</v>
      </c>
      <c r="AC527" s="16"/>
      <c r="AD527" s="17">
        <v>24896</v>
      </c>
      <c r="AE527" s="16"/>
      <c r="AF527" s="18">
        <v>15.47</v>
      </c>
      <c r="AG527" s="16"/>
      <c r="AH527" s="18">
        <v>4.3600000000000003</v>
      </c>
      <c r="AI527" s="16"/>
      <c r="AJ527" s="15">
        <v>189364</v>
      </c>
      <c r="AK527" s="16"/>
      <c r="AL527" s="17">
        <v>12274</v>
      </c>
      <c r="AM527" s="16"/>
      <c r="AN527" s="17">
        <v>43545</v>
      </c>
      <c r="AO527" s="16"/>
      <c r="AP527" s="18">
        <v>15.43</v>
      </c>
      <c r="AQ527" s="16"/>
      <c r="AR527" s="18">
        <v>4.3499999999999996</v>
      </c>
      <c r="AS527" s="16"/>
    </row>
    <row r="528" spans="2:45" x14ac:dyDescent="0.2">
      <c r="B528" s="29"/>
      <c r="C528" s="29"/>
      <c r="D528" s="29"/>
      <c r="E528" s="14" t="s">
        <v>308</v>
      </c>
      <c r="F528" s="15">
        <v>10952</v>
      </c>
      <c r="G528" s="16">
        <v>-0.17</v>
      </c>
      <c r="H528" s="17">
        <v>776</v>
      </c>
      <c r="I528" s="16">
        <v>-0.27500000000000002</v>
      </c>
      <c r="J528" s="17">
        <v>2890</v>
      </c>
      <c r="K528" s="16">
        <v>-0.26600000000000001</v>
      </c>
      <c r="L528" s="18">
        <v>14.11</v>
      </c>
      <c r="M528" s="16">
        <v>0.14499999999999999</v>
      </c>
      <c r="N528" s="18">
        <v>3.79</v>
      </c>
      <c r="O528" s="16">
        <v>0.13100000000000001</v>
      </c>
      <c r="P528" s="15">
        <v>33110</v>
      </c>
      <c r="Q528" s="16">
        <v>-8.2000000000000003E-2</v>
      </c>
      <c r="R528" s="17">
        <v>2396</v>
      </c>
      <c r="S528" s="16">
        <v>-0.20200000000000001</v>
      </c>
      <c r="T528" s="17">
        <v>8839</v>
      </c>
      <c r="U528" s="16">
        <v>-0.183</v>
      </c>
      <c r="V528" s="18">
        <v>13.82</v>
      </c>
      <c r="W528" s="16">
        <v>0.151</v>
      </c>
      <c r="X528" s="18">
        <v>3.75</v>
      </c>
      <c r="Y528" s="16">
        <v>0.124</v>
      </c>
      <c r="Z528" s="15">
        <v>61739</v>
      </c>
      <c r="AA528" s="16">
        <v>0</v>
      </c>
      <c r="AB528" s="17">
        <v>4479</v>
      </c>
      <c r="AC528" s="16">
        <v>-0.08</v>
      </c>
      <c r="AD528" s="17">
        <v>16467</v>
      </c>
      <c r="AE528" s="16">
        <v>-6.6000000000000003E-2</v>
      </c>
      <c r="AF528" s="18">
        <v>13.79</v>
      </c>
      <c r="AG528" s="16">
        <v>8.6999999999999994E-2</v>
      </c>
      <c r="AH528" s="18">
        <v>3.75</v>
      </c>
      <c r="AI528" s="16">
        <v>7.0999999999999994E-2</v>
      </c>
      <c r="AJ528" s="15">
        <v>143117</v>
      </c>
      <c r="AK528" s="16">
        <v>0.16200000000000001</v>
      </c>
      <c r="AL528" s="17">
        <v>10401</v>
      </c>
      <c r="AM528" s="16">
        <v>0.114</v>
      </c>
      <c r="AN528" s="17">
        <v>38454</v>
      </c>
      <c r="AO528" s="16">
        <v>0.13300000000000001</v>
      </c>
      <c r="AP528" s="18">
        <v>13.76</v>
      </c>
      <c r="AQ528" s="16">
        <v>4.2999999999999997E-2</v>
      </c>
      <c r="AR528" s="18">
        <v>3.72</v>
      </c>
      <c r="AS528" s="16">
        <v>2.5999999999999999E-2</v>
      </c>
    </row>
    <row r="529" spans="2:45" x14ac:dyDescent="0.2">
      <c r="B529" s="29"/>
      <c r="C529" s="29"/>
      <c r="D529" s="29"/>
      <c r="E529" s="14" t="s">
        <v>309</v>
      </c>
      <c r="F529" s="15">
        <v>10898</v>
      </c>
      <c r="G529" s="16">
        <v>-0.32300000000000001</v>
      </c>
      <c r="H529" s="17">
        <v>880</v>
      </c>
      <c r="I529" s="16">
        <v>-0.36499999999999999</v>
      </c>
      <c r="J529" s="17">
        <v>3067</v>
      </c>
      <c r="K529" s="16">
        <v>-0.39</v>
      </c>
      <c r="L529" s="18">
        <v>12.39</v>
      </c>
      <c r="M529" s="16">
        <v>6.6000000000000003E-2</v>
      </c>
      <c r="N529" s="18">
        <v>3.55</v>
      </c>
      <c r="O529" s="16">
        <v>0.109</v>
      </c>
      <c r="P529" s="15">
        <v>33915</v>
      </c>
      <c r="Q529" s="16">
        <v>-0.14000000000000001</v>
      </c>
      <c r="R529" s="17">
        <v>2785</v>
      </c>
      <c r="S529" s="16">
        <v>-0.20300000000000001</v>
      </c>
      <c r="T529" s="17">
        <v>9674</v>
      </c>
      <c r="U529" s="16">
        <v>-0.20899999999999999</v>
      </c>
      <c r="V529" s="18">
        <v>12.18</v>
      </c>
      <c r="W529" s="16">
        <v>7.9000000000000001E-2</v>
      </c>
      <c r="X529" s="18">
        <v>3.51</v>
      </c>
      <c r="Y529" s="16">
        <v>8.6999999999999994E-2</v>
      </c>
      <c r="Z529" s="15">
        <v>63759</v>
      </c>
      <c r="AA529" s="16">
        <v>-3.3000000000000002E-2</v>
      </c>
      <c r="AB529" s="17">
        <v>5183</v>
      </c>
      <c r="AC529" s="16">
        <v>-6.2E-2</v>
      </c>
      <c r="AD529" s="17">
        <v>18022</v>
      </c>
      <c r="AE529" s="16">
        <v>-6.7000000000000004E-2</v>
      </c>
      <c r="AF529" s="18">
        <v>12.3</v>
      </c>
      <c r="AG529" s="16">
        <v>0.03</v>
      </c>
      <c r="AH529" s="18">
        <v>3.54</v>
      </c>
      <c r="AI529" s="16">
        <v>3.5999999999999997E-2</v>
      </c>
      <c r="AJ529" s="15">
        <v>144920</v>
      </c>
      <c r="AK529" s="16">
        <v>0.10199999999999999</v>
      </c>
      <c r="AL529" s="17">
        <v>11643</v>
      </c>
      <c r="AM529" s="16">
        <v>8.1000000000000003E-2</v>
      </c>
      <c r="AN529" s="17">
        <v>40872</v>
      </c>
      <c r="AO529" s="16">
        <v>9.4E-2</v>
      </c>
      <c r="AP529" s="18">
        <v>12.45</v>
      </c>
      <c r="AQ529" s="16">
        <v>0.02</v>
      </c>
      <c r="AR529" s="18">
        <v>3.55</v>
      </c>
      <c r="AS529" s="16">
        <v>8.0000000000000002E-3</v>
      </c>
    </row>
    <row r="530" spans="2:45" x14ac:dyDescent="0.2">
      <c r="B530" s="29"/>
      <c r="C530" s="29"/>
      <c r="D530" s="29"/>
      <c r="E530" s="14" t="s">
        <v>310</v>
      </c>
      <c r="F530" s="15">
        <v>14301</v>
      </c>
      <c r="G530" s="16">
        <v>-0.19800000000000001</v>
      </c>
      <c r="H530" s="17">
        <v>1187</v>
      </c>
      <c r="I530" s="16">
        <v>-0.34399999999999997</v>
      </c>
      <c r="J530" s="17">
        <v>4070</v>
      </c>
      <c r="K530" s="16">
        <v>-0.36699999999999999</v>
      </c>
      <c r="L530" s="18">
        <v>12.05</v>
      </c>
      <c r="M530" s="16">
        <v>0.222</v>
      </c>
      <c r="N530" s="18">
        <v>3.51</v>
      </c>
      <c r="O530" s="16">
        <v>0.26600000000000001</v>
      </c>
      <c r="P530" s="15">
        <v>45497</v>
      </c>
      <c r="Q530" s="16">
        <v>8.1000000000000003E-2</v>
      </c>
      <c r="R530" s="17">
        <v>3896</v>
      </c>
      <c r="S530" s="16">
        <v>-0.13900000000000001</v>
      </c>
      <c r="T530" s="17">
        <v>13258</v>
      </c>
      <c r="U530" s="16">
        <v>-0.123</v>
      </c>
      <c r="V530" s="18">
        <v>11.68</v>
      </c>
      <c r="W530" s="16">
        <v>0.255</v>
      </c>
      <c r="X530" s="18">
        <v>3.43</v>
      </c>
      <c r="Y530" s="16">
        <v>0.23200000000000001</v>
      </c>
      <c r="Z530" s="15">
        <v>86060</v>
      </c>
      <c r="AA530" s="16">
        <v>0.39100000000000001</v>
      </c>
      <c r="AB530" s="17">
        <v>7276</v>
      </c>
      <c r="AC530" s="16">
        <v>0.17</v>
      </c>
      <c r="AD530" s="17">
        <v>24727</v>
      </c>
      <c r="AE530" s="16">
        <v>0.20399999999999999</v>
      </c>
      <c r="AF530" s="18">
        <v>11.83</v>
      </c>
      <c r="AG530" s="16">
        <v>0.189</v>
      </c>
      <c r="AH530" s="18">
        <v>3.48</v>
      </c>
      <c r="AI530" s="16">
        <v>0.155</v>
      </c>
      <c r="AJ530" s="15">
        <v>199583</v>
      </c>
      <c r="AK530" s="16">
        <v>0.81699999999999995</v>
      </c>
      <c r="AL530" s="17">
        <v>16764</v>
      </c>
      <c r="AM530" s="16">
        <v>0.65600000000000003</v>
      </c>
      <c r="AN530" s="17">
        <v>57428</v>
      </c>
      <c r="AO530" s="16">
        <v>0.73599999999999999</v>
      </c>
      <c r="AP530" s="18">
        <v>11.91</v>
      </c>
      <c r="AQ530" s="16">
        <v>9.8000000000000004E-2</v>
      </c>
      <c r="AR530" s="18">
        <v>3.48</v>
      </c>
      <c r="AS530" s="16">
        <v>4.7E-2</v>
      </c>
    </row>
    <row r="531" spans="2:45" x14ac:dyDescent="0.2">
      <c r="B531" s="29"/>
      <c r="C531" s="29"/>
      <c r="D531" s="29"/>
      <c r="E531" s="14" t="s">
        <v>311</v>
      </c>
      <c r="F531" s="15">
        <v>3722</v>
      </c>
      <c r="G531" s="16">
        <v>0.318</v>
      </c>
      <c r="H531" s="17">
        <v>270</v>
      </c>
      <c r="I531" s="16">
        <v>0.23599999999999999</v>
      </c>
      <c r="J531" s="17">
        <v>865</v>
      </c>
      <c r="K531" s="16">
        <v>0.23599999999999999</v>
      </c>
      <c r="L531" s="18">
        <v>13.77</v>
      </c>
      <c r="M531" s="16">
        <v>6.6000000000000003E-2</v>
      </c>
      <c r="N531" s="18">
        <v>4.3</v>
      </c>
      <c r="O531" s="16">
        <v>6.6000000000000003E-2</v>
      </c>
      <c r="P531" s="15">
        <v>11483</v>
      </c>
      <c r="Q531" s="16">
        <v>0.28499999999999998</v>
      </c>
      <c r="R531" s="17">
        <v>865</v>
      </c>
      <c r="S531" s="16">
        <v>0.25600000000000001</v>
      </c>
      <c r="T531" s="17">
        <v>2768</v>
      </c>
      <c r="U531" s="16">
        <v>0.25600000000000001</v>
      </c>
      <c r="V531" s="18">
        <v>13.28</v>
      </c>
      <c r="W531" s="16">
        <v>2.3E-2</v>
      </c>
      <c r="X531" s="18">
        <v>4.1500000000000004</v>
      </c>
      <c r="Y531" s="16">
        <v>2.3E-2</v>
      </c>
      <c r="Z531" s="15">
        <v>22575</v>
      </c>
      <c r="AA531" s="16">
        <v>0.29199999999999998</v>
      </c>
      <c r="AB531" s="17">
        <v>1726</v>
      </c>
      <c r="AC531" s="16">
        <v>0.28399999999999997</v>
      </c>
      <c r="AD531" s="17">
        <v>5522</v>
      </c>
      <c r="AE531" s="16">
        <v>0.28399999999999997</v>
      </c>
      <c r="AF531" s="18">
        <v>13.08</v>
      </c>
      <c r="AG531" s="16">
        <v>6.0000000000000001E-3</v>
      </c>
      <c r="AH531" s="18">
        <v>4.09</v>
      </c>
      <c r="AI531" s="16">
        <v>6.0000000000000001E-3</v>
      </c>
      <c r="AJ531" s="15">
        <v>44073</v>
      </c>
      <c r="AK531" s="16">
        <v>-1.4999999999999999E-2</v>
      </c>
      <c r="AL531" s="17">
        <v>3394</v>
      </c>
      <c r="AM531" s="16">
        <v>-2.3E-2</v>
      </c>
      <c r="AN531" s="17">
        <v>10849</v>
      </c>
      <c r="AO531" s="16">
        <v>-2.4E-2</v>
      </c>
      <c r="AP531" s="18">
        <v>12.99</v>
      </c>
      <c r="AQ531" s="16">
        <v>8.0000000000000002E-3</v>
      </c>
      <c r="AR531" s="18">
        <v>4.0599999999999996</v>
      </c>
      <c r="AS531" s="16">
        <v>8.9999999999999993E-3</v>
      </c>
    </row>
    <row r="532" spans="2:45" x14ac:dyDescent="0.2">
      <c r="B532" s="29"/>
      <c r="C532" s="29"/>
      <c r="D532" s="29"/>
      <c r="E532" s="14" t="s">
        <v>312</v>
      </c>
      <c r="F532" s="15">
        <v>4276</v>
      </c>
      <c r="G532" s="136">
        <v>0.98899999999999999</v>
      </c>
      <c r="H532" s="17">
        <v>264</v>
      </c>
      <c r="I532" s="136">
        <v>1.198</v>
      </c>
      <c r="J532" s="17">
        <v>907</v>
      </c>
      <c r="K532" s="136">
        <v>1.3620000000000001</v>
      </c>
      <c r="L532" s="137">
        <v>16.22</v>
      </c>
      <c r="M532" s="136">
        <v>-9.5000000000000001E-2</v>
      </c>
      <c r="N532" s="137">
        <v>4.72</v>
      </c>
      <c r="O532" s="136">
        <v>-0.158</v>
      </c>
      <c r="P532" s="15">
        <v>12859</v>
      </c>
      <c r="Q532" s="136">
        <v>1.41</v>
      </c>
      <c r="R532" s="17">
        <v>804</v>
      </c>
      <c r="S532" s="136">
        <v>1.5629999999999999</v>
      </c>
      <c r="T532" s="17">
        <v>2759</v>
      </c>
      <c r="U532" s="136">
        <v>1.75</v>
      </c>
      <c r="V532" s="137">
        <v>16</v>
      </c>
      <c r="W532" s="136">
        <v>-5.8999999999999997E-2</v>
      </c>
      <c r="X532" s="137">
        <v>4.66</v>
      </c>
      <c r="Y532" s="136">
        <v>-0.123</v>
      </c>
      <c r="Z532" s="15">
        <v>23278</v>
      </c>
      <c r="AA532" s="136">
        <v>1.653</v>
      </c>
      <c r="AB532" s="17">
        <v>1441</v>
      </c>
      <c r="AC532" s="136">
        <v>1.6339999999999999</v>
      </c>
      <c r="AD532" s="17">
        <v>4945</v>
      </c>
      <c r="AE532" s="136">
        <v>1.8240000000000001</v>
      </c>
      <c r="AF532" s="137">
        <v>16.149999999999999</v>
      </c>
      <c r="AG532" s="136">
        <v>7.0000000000000001E-3</v>
      </c>
      <c r="AH532" s="137">
        <v>4.71</v>
      </c>
      <c r="AI532" s="136">
        <v>-6.0999999999999999E-2</v>
      </c>
      <c r="AJ532" s="15">
        <v>43479</v>
      </c>
      <c r="AK532" s="136">
        <v>1.7230000000000001</v>
      </c>
      <c r="AL532" s="17">
        <v>2654</v>
      </c>
      <c r="AM532" s="136">
        <v>1.6539999999999999</v>
      </c>
      <c r="AN532" s="17">
        <v>9155</v>
      </c>
      <c r="AO532" s="136">
        <v>1.86</v>
      </c>
      <c r="AP532" s="137">
        <v>16.38</v>
      </c>
      <c r="AQ532" s="136">
        <v>2.5999999999999999E-2</v>
      </c>
      <c r="AR532" s="137">
        <v>4.75</v>
      </c>
      <c r="AS532" s="136">
        <v>-4.8000000000000001E-2</v>
      </c>
    </row>
    <row r="533" spans="2:45" x14ac:dyDescent="0.2">
      <c r="B533" s="29"/>
      <c r="C533" s="29"/>
      <c r="D533" s="29"/>
      <c r="E533" s="14" t="s">
        <v>313</v>
      </c>
      <c r="F533" s="15">
        <v>6365</v>
      </c>
      <c r="G533" s="16">
        <v>-0.192</v>
      </c>
      <c r="H533" s="17">
        <v>454</v>
      </c>
      <c r="I533" s="16">
        <v>-0.27200000000000002</v>
      </c>
      <c r="J533" s="17">
        <v>1600</v>
      </c>
      <c r="K533" s="16">
        <v>-0.25800000000000001</v>
      </c>
      <c r="L533" s="18">
        <v>14.01</v>
      </c>
      <c r="M533" s="16">
        <v>0.11</v>
      </c>
      <c r="N533" s="18">
        <v>3.98</v>
      </c>
      <c r="O533" s="16">
        <v>0.09</v>
      </c>
      <c r="P533" s="15">
        <v>19028</v>
      </c>
      <c r="Q533" s="16">
        <v>-1.2E-2</v>
      </c>
      <c r="R533" s="17">
        <v>1387</v>
      </c>
      <c r="S533" s="16">
        <v>-0.113</v>
      </c>
      <c r="T533" s="17">
        <v>4880</v>
      </c>
      <c r="U533" s="16">
        <v>-5.6000000000000001E-2</v>
      </c>
      <c r="V533" s="18">
        <v>13.72</v>
      </c>
      <c r="W533" s="16">
        <v>0.114</v>
      </c>
      <c r="X533" s="18">
        <v>3.9</v>
      </c>
      <c r="Y533" s="16">
        <v>4.5999999999999999E-2</v>
      </c>
      <c r="Z533" s="15">
        <v>34456</v>
      </c>
      <c r="AA533" s="16">
        <v>8.1000000000000003E-2</v>
      </c>
      <c r="AB533" s="17">
        <v>2526</v>
      </c>
      <c r="AC533" s="16">
        <v>-1.0999999999999999E-2</v>
      </c>
      <c r="AD533" s="17">
        <v>8877</v>
      </c>
      <c r="AE533" s="16">
        <v>6.6000000000000003E-2</v>
      </c>
      <c r="AF533" s="18">
        <v>13.64</v>
      </c>
      <c r="AG533" s="16">
        <v>9.2999999999999999E-2</v>
      </c>
      <c r="AH533" s="18">
        <v>3.88</v>
      </c>
      <c r="AI533" s="16">
        <v>1.4E-2</v>
      </c>
      <c r="AJ533" s="15">
        <v>80595</v>
      </c>
      <c r="AK533" s="16">
        <v>0.27200000000000002</v>
      </c>
      <c r="AL533" s="17">
        <v>5946</v>
      </c>
      <c r="AM533" s="16">
        <v>0.183</v>
      </c>
      <c r="AN533" s="17">
        <v>20868</v>
      </c>
      <c r="AO533" s="16">
        <v>0.28499999999999998</v>
      </c>
      <c r="AP533" s="18">
        <v>13.56</v>
      </c>
      <c r="AQ533" s="16">
        <v>7.4999999999999997E-2</v>
      </c>
      <c r="AR533" s="18">
        <v>3.86</v>
      </c>
      <c r="AS533" s="16">
        <v>-0.01</v>
      </c>
    </row>
    <row r="534" spans="2:45" x14ac:dyDescent="0.2">
      <c r="B534" s="29"/>
      <c r="C534" s="29"/>
      <c r="D534" s="29"/>
      <c r="E534" s="14" t="s">
        <v>314</v>
      </c>
      <c r="F534" s="15">
        <v>8167</v>
      </c>
      <c r="G534" s="136">
        <v>0.23899999999999999</v>
      </c>
      <c r="H534" s="17">
        <v>544</v>
      </c>
      <c r="I534" s="136">
        <v>0.16200000000000001</v>
      </c>
      <c r="J534" s="17">
        <v>1741</v>
      </c>
      <c r="K534" s="136">
        <v>0.16200000000000001</v>
      </c>
      <c r="L534" s="137">
        <v>15.01</v>
      </c>
      <c r="M534" s="136">
        <v>6.6000000000000003E-2</v>
      </c>
      <c r="N534" s="137">
        <v>4.6900000000000004</v>
      </c>
      <c r="O534" s="136">
        <v>6.6000000000000003E-2</v>
      </c>
      <c r="P534" s="15">
        <v>23762</v>
      </c>
      <c r="Q534" s="136">
        <v>0.182</v>
      </c>
      <c r="R534" s="17">
        <v>1669</v>
      </c>
      <c r="S534" s="136">
        <v>0.16700000000000001</v>
      </c>
      <c r="T534" s="17">
        <v>5342</v>
      </c>
      <c r="U534" s="136">
        <v>0.16700000000000001</v>
      </c>
      <c r="V534" s="137">
        <v>14.23</v>
      </c>
      <c r="W534" s="136">
        <v>1.2999999999999999E-2</v>
      </c>
      <c r="X534" s="137">
        <v>4.45</v>
      </c>
      <c r="Y534" s="136">
        <v>1.2999999999999999E-2</v>
      </c>
      <c r="Z534" s="15">
        <v>47098</v>
      </c>
      <c r="AA534" s="136">
        <v>0.19600000000000001</v>
      </c>
      <c r="AB534" s="17">
        <v>3383</v>
      </c>
      <c r="AC534" s="136">
        <v>0.21</v>
      </c>
      <c r="AD534" s="17">
        <v>10826</v>
      </c>
      <c r="AE534" s="136">
        <v>0.21</v>
      </c>
      <c r="AF534" s="137">
        <v>13.92</v>
      </c>
      <c r="AG534" s="136">
        <v>-1.2E-2</v>
      </c>
      <c r="AH534" s="137">
        <v>4.3499999999999996</v>
      </c>
      <c r="AI534" s="136">
        <v>-1.2E-2</v>
      </c>
      <c r="AJ534" s="15">
        <v>96785</v>
      </c>
      <c r="AK534" s="136">
        <v>5.0000000000000001E-3</v>
      </c>
      <c r="AL534" s="17">
        <v>6969</v>
      </c>
      <c r="AM534" s="136">
        <v>-0.03</v>
      </c>
      <c r="AN534" s="17">
        <v>22297</v>
      </c>
      <c r="AO534" s="136">
        <v>-0.03</v>
      </c>
      <c r="AP534" s="137">
        <v>13.89</v>
      </c>
      <c r="AQ534" s="136">
        <v>3.5999999999999997E-2</v>
      </c>
      <c r="AR534" s="137">
        <v>4.34</v>
      </c>
      <c r="AS534" s="136">
        <v>3.6999999999999998E-2</v>
      </c>
    </row>
    <row r="535" spans="2:45" x14ac:dyDescent="0.2">
      <c r="B535" s="29"/>
      <c r="C535" s="29"/>
      <c r="D535" s="29"/>
      <c r="E535" s="14" t="s">
        <v>315</v>
      </c>
      <c r="F535" s="15">
        <v>26217</v>
      </c>
      <c r="G535" s="16"/>
      <c r="H535" s="17">
        <v>1495</v>
      </c>
      <c r="I535" s="16"/>
      <c r="J535" s="17">
        <v>5263</v>
      </c>
      <c r="K535" s="16"/>
      <c r="L535" s="18">
        <v>17.54</v>
      </c>
      <c r="M535" s="16"/>
      <c r="N535" s="18">
        <v>4.9800000000000004</v>
      </c>
      <c r="O535" s="16"/>
      <c r="P535" s="15">
        <v>69474</v>
      </c>
      <c r="Q535" s="16"/>
      <c r="R535" s="17">
        <v>3985</v>
      </c>
      <c r="S535" s="16"/>
      <c r="T535" s="17">
        <v>13977</v>
      </c>
      <c r="U535" s="16"/>
      <c r="V535" s="18">
        <v>17.43</v>
      </c>
      <c r="W535" s="16"/>
      <c r="X535" s="18">
        <v>4.97</v>
      </c>
      <c r="Y535" s="16"/>
      <c r="Z535" s="15">
        <v>119273</v>
      </c>
      <c r="AA535" s="16"/>
      <c r="AB535" s="17">
        <v>6825</v>
      </c>
      <c r="AC535" s="16"/>
      <c r="AD535" s="17">
        <v>23782</v>
      </c>
      <c r="AE535" s="16"/>
      <c r="AF535" s="18">
        <v>17.47</v>
      </c>
      <c r="AG535" s="16"/>
      <c r="AH535" s="18">
        <v>5.0199999999999996</v>
      </c>
      <c r="AI535" s="16"/>
      <c r="AJ535" s="15">
        <v>181153</v>
      </c>
      <c r="AK535" s="16"/>
      <c r="AL535" s="17">
        <v>10561</v>
      </c>
      <c r="AM535" s="16"/>
      <c r="AN535" s="17">
        <v>36710</v>
      </c>
      <c r="AO535" s="16"/>
      <c r="AP535" s="18">
        <v>17.149999999999999</v>
      </c>
      <c r="AQ535" s="16"/>
      <c r="AR535" s="18">
        <v>4.93</v>
      </c>
      <c r="AS535" s="16"/>
    </row>
    <row r="536" spans="2:45" x14ac:dyDescent="0.2">
      <c r="B536" s="29"/>
      <c r="C536" s="29"/>
      <c r="D536" s="29"/>
      <c r="E536" s="14" t="s">
        <v>316</v>
      </c>
      <c r="F536" s="15">
        <v>8023</v>
      </c>
      <c r="G536" s="16">
        <v>2.1850000000000001</v>
      </c>
      <c r="H536" s="17">
        <v>645</v>
      </c>
      <c r="I536" s="16">
        <v>1.704</v>
      </c>
      <c r="J536" s="17">
        <v>2244</v>
      </c>
      <c r="K536" s="16">
        <v>1.917</v>
      </c>
      <c r="L536" s="18">
        <v>12.43</v>
      </c>
      <c r="M536" s="16">
        <v>0.17799999999999999</v>
      </c>
      <c r="N536" s="18">
        <v>3.57</v>
      </c>
      <c r="O536" s="16">
        <v>9.1999999999999998E-2</v>
      </c>
      <c r="P536" s="15">
        <v>20916</v>
      </c>
      <c r="Q536" s="16">
        <v>1.778</v>
      </c>
      <c r="R536" s="17">
        <v>1772</v>
      </c>
      <c r="S536" s="16">
        <v>1.454</v>
      </c>
      <c r="T536" s="17">
        <v>6006</v>
      </c>
      <c r="U536" s="16">
        <v>1.593</v>
      </c>
      <c r="V536" s="18">
        <v>11.8</v>
      </c>
      <c r="W536" s="16">
        <v>0.13200000000000001</v>
      </c>
      <c r="X536" s="18">
        <v>3.48</v>
      </c>
      <c r="Y536" s="16">
        <v>7.0999999999999994E-2</v>
      </c>
      <c r="Z536" s="15">
        <v>43595</v>
      </c>
      <c r="AA536" s="16">
        <v>2.3090000000000002</v>
      </c>
      <c r="AB536" s="17">
        <v>3699</v>
      </c>
      <c r="AC536" s="16">
        <v>1.87</v>
      </c>
      <c r="AD536" s="17">
        <v>12376</v>
      </c>
      <c r="AE536" s="16">
        <v>1.9970000000000001</v>
      </c>
      <c r="AF536" s="18">
        <v>11.79</v>
      </c>
      <c r="AG536" s="16">
        <v>0.153</v>
      </c>
      <c r="AH536" s="18">
        <v>3.52</v>
      </c>
      <c r="AI536" s="16">
        <v>0.104</v>
      </c>
      <c r="AJ536" s="15">
        <v>84660</v>
      </c>
      <c r="AK536" s="16">
        <v>2.2170000000000001</v>
      </c>
      <c r="AL536" s="17">
        <v>7167</v>
      </c>
      <c r="AM536" s="16">
        <v>1.73</v>
      </c>
      <c r="AN536" s="17">
        <v>24648</v>
      </c>
      <c r="AO536" s="16">
        <v>1.9330000000000001</v>
      </c>
      <c r="AP536" s="18">
        <v>11.81</v>
      </c>
      <c r="AQ536" s="16">
        <v>0.17799999999999999</v>
      </c>
      <c r="AR536" s="18">
        <v>3.43</v>
      </c>
      <c r="AS536" s="16">
        <v>9.7000000000000003E-2</v>
      </c>
    </row>
    <row r="537" spans="2:45" x14ac:dyDescent="0.2">
      <c r="B537" s="29"/>
      <c r="C537" s="29"/>
      <c r="D537" s="29"/>
      <c r="E537" s="14" t="s">
        <v>317</v>
      </c>
      <c r="F537" s="15">
        <v>8529</v>
      </c>
      <c r="G537" s="16">
        <v>-5.8999999999999997E-2</v>
      </c>
      <c r="H537" s="17">
        <v>534</v>
      </c>
      <c r="I537" s="16">
        <v>-0.153</v>
      </c>
      <c r="J537" s="17">
        <v>1709</v>
      </c>
      <c r="K537" s="16">
        <v>-0.153</v>
      </c>
      <c r="L537" s="18">
        <v>15.97</v>
      </c>
      <c r="M537" s="16">
        <v>0.111</v>
      </c>
      <c r="N537" s="18">
        <v>4.99</v>
      </c>
      <c r="O537" s="16">
        <v>0.111</v>
      </c>
      <c r="P537" s="15">
        <v>27498</v>
      </c>
      <c r="Q537" s="16">
        <v>-1.4E-2</v>
      </c>
      <c r="R537" s="17">
        <v>1722</v>
      </c>
      <c r="S537" s="16">
        <v>-0.113</v>
      </c>
      <c r="T537" s="17">
        <v>5511</v>
      </c>
      <c r="U537" s="16">
        <v>-0.113</v>
      </c>
      <c r="V537" s="18">
        <v>15.97</v>
      </c>
      <c r="W537" s="16">
        <v>0.111</v>
      </c>
      <c r="X537" s="18">
        <v>4.99</v>
      </c>
      <c r="Y537" s="16">
        <v>0.111</v>
      </c>
      <c r="Z537" s="15">
        <v>54754</v>
      </c>
      <c r="AA537" s="16">
        <v>9.6000000000000002E-2</v>
      </c>
      <c r="AB537" s="17">
        <v>3480</v>
      </c>
      <c r="AC537" s="16">
        <v>1E-3</v>
      </c>
      <c r="AD537" s="17">
        <v>11137</v>
      </c>
      <c r="AE537" s="16">
        <v>1E-3</v>
      </c>
      <c r="AF537" s="18">
        <v>15.73</v>
      </c>
      <c r="AG537" s="16">
        <v>9.5000000000000001E-2</v>
      </c>
      <c r="AH537" s="18">
        <v>4.92</v>
      </c>
      <c r="AI537" s="16">
        <v>9.5000000000000001E-2</v>
      </c>
      <c r="AJ537" s="15">
        <v>129880</v>
      </c>
      <c r="AK537" s="16">
        <v>0.185</v>
      </c>
      <c r="AL537" s="17">
        <v>8690</v>
      </c>
      <c r="AM537" s="16">
        <v>0.13900000000000001</v>
      </c>
      <c r="AN537" s="17">
        <v>27807</v>
      </c>
      <c r="AO537" s="16">
        <v>0.13900000000000001</v>
      </c>
      <c r="AP537" s="18">
        <v>14.95</v>
      </c>
      <c r="AQ537" s="16">
        <v>0.04</v>
      </c>
      <c r="AR537" s="18">
        <v>4.67</v>
      </c>
      <c r="AS537" s="16">
        <v>0.04</v>
      </c>
    </row>
    <row r="538" spans="2:45" x14ac:dyDescent="0.2">
      <c r="B538" s="135"/>
      <c r="C538" s="135"/>
      <c r="D538" s="135"/>
      <c r="E538" s="14" t="s">
        <v>318</v>
      </c>
      <c r="F538" s="15">
        <v>4425</v>
      </c>
      <c r="G538" s="16">
        <v>-0.18099999999999999</v>
      </c>
      <c r="H538" s="17">
        <v>347</v>
      </c>
      <c r="I538" s="16">
        <v>-0.18099999999999999</v>
      </c>
      <c r="J538" s="17">
        <v>1109</v>
      </c>
      <c r="K538" s="16">
        <v>-0.18099999999999999</v>
      </c>
      <c r="L538" s="18">
        <v>12.77</v>
      </c>
      <c r="M538" s="16">
        <v>0</v>
      </c>
      <c r="N538" s="18">
        <v>3.99</v>
      </c>
      <c r="O538" s="16">
        <v>0</v>
      </c>
      <c r="P538" s="15">
        <v>14046</v>
      </c>
      <c r="Q538" s="16">
        <v>-0.23</v>
      </c>
      <c r="R538" s="17">
        <v>1099</v>
      </c>
      <c r="S538" s="16">
        <v>-0.224</v>
      </c>
      <c r="T538" s="17">
        <v>3518</v>
      </c>
      <c r="U538" s="16">
        <v>-0.224</v>
      </c>
      <c r="V538" s="18">
        <v>12.78</v>
      </c>
      <c r="W538" s="16">
        <v>-7.0000000000000001E-3</v>
      </c>
      <c r="X538" s="18">
        <v>3.99</v>
      </c>
      <c r="Y538" s="16">
        <v>-7.0000000000000001E-3</v>
      </c>
      <c r="Z538" s="15">
        <v>26790</v>
      </c>
      <c r="AA538" s="16">
        <v>-0.29199999999999998</v>
      </c>
      <c r="AB538" s="17">
        <v>2097</v>
      </c>
      <c r="AC538" s="16">
        <v>-0.28199999999999997</v>
      </c>
      <c r="AD538" s="17">
        <v>6710</v>
      </c>
      <c r="AE538" s="16">
        <v>-0.28199999999999997</v>
      </c>
      <c r="AF538" s="18">
        <v>12.78</v>
      </c>
      <c r="AG538" s="16">
        <v>-1.4E-2</v>
      </c>
      <c r="AH538" s="18">
        <v>3.99</v>
      </c>
      <c r="AI538" s="16">
        <v>-1.2999999999999999E-2</v>
      </c>
      <c r="AJ538" s="15">
        <v>61086</v>
      </c>
      <c r="AK538" s="16">
        <v>-0.27300000000000002</v>
      </c>
      <c r="AL538" s="17">
        <v>4781</v>
      </c>
      <c r="AM538" s="16">
        <v>-0.25900000000000001</v>
      </c>
      <c r="AN538" s="17">
        <v>15300</v>
      </c>
      <c r="AO538" s="16">
        <v>-0.26100000000000001</v>
      </c>
      <c r="AP538" s="18">
        <v>12.78</v>
      </c>
      <c r="AQ538" s="16">
        <v>-1.9E-2</v>
      </c>
      <c r="AR538" s="18">
        <v>3.99</v>
      </c>
      <c r="AS538" s="16">
        <v>-1.6E-2</v>
      </c>
    </row>
    <row r="539" spans="2:45" x14ac:dyDescent="0.2">
      <c r="C539" s="29"/>
      <c r="D539" s="29"/>
      <c r="E539" s="14" t="s">
        <v>344</v>
      </c>
      <c r="F539" s="18">
        <v>3405</v>
      </c>
      <c r="G539" s="16">
        <v>-0.32300000000000001</v>
      </c>
      <c r="H539" s="18">
        <v>244</v>
      </c>
      <c r="I539" s="16">
        <v>-0.48399999999999999</v>
      </c>
      <c r="J539" s="18">
        <v>953</v>
      </c>
      <c r="K539" s="16">
        <v>-0.48599999999999999</v>
      </c>
      <c r="L539" s="18">
        <v>13.98</v>
      </c>
      <c r="M539" s="16">
        <v>0.312</v>
      </c>
      <c r="N539" s="18">
        <v>3.57</v>
      </c>
      <c r="O539" s="16">
        <v>0.316</v>
      </c>
      <c r="P539" s="18">
        <v>9735</v>
      </c>
      <c r="Q539" s="16">
        <v>0.55500000000000005</v>
      </c>
      <c r="R539" s="18">
        <v>707</v>
      </c>
      <c r="S539" s="16">
        <v>0.188</v>
      </c>
      <c r="T539" s="18">
        <v>2757</v>
      </c>
      <c r="U539" s="16">
        <v>0.22700000000000001</v>
      </c>
      <c r="V539" s="18">
        <v>13.77</v>
      </c>
      <c r="W539" s="16">
        <v>0.309</v>
      </c>
      <c r="X539" s="18">
        <v>3.53</v>
      </c>
      <c r="Y539" s="16">
        <v>0.26700000000000002</v>
      </c>
      <c r="Z539" s="18">
        <v>18923</v>
      </c>
      <c r="AA539" s="16">
        <v>1.54</v>
      </c>
      <c r="AB539" s="18">
        <v>1382</v>
      </c>
      <c r="AC539" s="16">
        <v>0.89</v>
      </c>
      <c r="AD539" s="18">
        <v>5335</v>
      </c>
      <c r="AE539" s="16">
        <v>0.98899999999999999</v>
      </c>
      <c r="AF539" s="18">
        <v>13.69</v>
      </c>
      <c r="AG539" s="16">
        <v>0.34399999999999997</v>
      </c>
      <c r="AH539" s="18">
        <v>3.55</v>
      </c>
      <c r="AI539" s="16">
        <v>0.27700000000000002</v>
      </c>
      <c r="AJ539" s="18">
        <v>47252</v>
      </c>
      <c r="AK539" s="16">
        <v>3.468</v>
      </c>
      <c r="AL539" s="18">
        <v>3551</v>
      </c>
      <c r="AM539" s="16">
        <v>2.6909999999999998</v>
      </c>
      <c r="AN539" s="18">
        <v>13835</v>
      </c>
      <c r="AO539" s="16">
        <v>2.9359999999999999</v>
      </c>
      <c r="AP539" s="18">
        <v>13.31</v>
      </c>
      <c r="AQ539" s="16">
        <v>0.21</v>
      </c>
      <c r="AR539" s="18">
        <v>3.42</v>
      </c>
      <c r="AS539" s="16">
        <v>0.13500000000000001</v>
      </c>
    </row>
    <row r="540" spans="2:45" x14ac:dyDescent="0.2">
      <c r="C540" s="29"/>
      <c r="D540" s="29"/>
      <c r="E540" s="14" t="s">
        <v>345</v>
      </c>
      <c r="F540" s="18">
        <v>4795</v>
      </c>
      <c r="G540" s="16">
        <v>14.625</v>
      </c>
      <c r="H540" s="18">
        <v>308</v>
      </c>
      <c r="I540" s="16">
        <v>11.609</v>
      </c>
      <c r="J540" s="18">
        <v>1062</v>
      </c>
      <c r="K540" s="16">
        <v>12.577999999999999</v>
      </c>
      <c r="L540" s="18">
        <v>15.56</v>
      </c>
      <c r="M540" s="16">
        <v>0.23899999999999999</v>
      </c>
      <c r="N540" s="18">
        <v>4.51</v>
      </c>
      <c r="O540" s="16">
        <v>0.151</v>
      </c>
      <c r="P540" s="18">
        <v>10526</v>
      </c>
      <c r="Q540" s="16">
        <v>16.329999999999998</v>
      </c>
      <c r="R540" s="18">
        <v>689</v>
      </c>
      <c r="S540" s="16">
        <v>13.250999999999999</v>
      </c>
      <c r="T540" s="18">
        <v>2362</v>
      </c>
      <c r="U540" s="16">
        <v>14.265000000000001</v>
      </c>
      <c r="V540" s="18">
        <v>15.27</v>
      </c>
      <c r="W540" s="16">
        <v>0.216</v>
      </c>
      <c r="X540" s="18">
        <v>4.46</v>
      </c>
      <c r="Y540" s="16">
        <v>0.13500000000000001</v>
      </c>
      <c r="Z540" s="18">
        <v>11869</v>
      </c>
      <c r="AA540" s="16">
        <v>10.026999999999999</v>
      </c>
      <c r="AB540" s="18">
        <v>798</v>
      </c>
      <c r="AC540" s="16">
        <v>8.1869999999999994</v>
      </c>
      <c r="AD540" s="18">
        <v>2706</v>
      </c>
      <c r="AE540" s="16">
        <v>8.7420000000000009</v>
      </c>
      <c r="AF540" s="18">
        <v>14.88</v>
      </c>
      <c r="AG540" s="16">
        <v>0.2</v>
      </c>
      <c r="AH540" s="18">
        <v>4.3899999999999997</v>
      </c>
      <c r="AI540" s="16">
        <v>0.13200000000000001</v>
      </c>
      <c r="AJ540" s="18">
        <v>14807</v>
      </c>
      <c r="AK540" s="16">
        <v>5.3920000000000003</v>
      </c>
      <c r="AL540" s="18">
        <v>1037</v>
      </c>
      <c r="AM540" s="16">
        <v>4.4640000000000004</v>
      </c>
      <c r="AN540" s="18">
        <v>3465</v>
      </c>
      <c r="AO540" s="16">
        <v>4.7060000000000004</v>
      </c>
      <c r="AP540" s="18">
        <v>14.28</v>
      </c>
      <c r="AQ540" s="16">
        <v>0.17</v>
      </c>
      <c r="AR540" s="18">
        <v>4.2699999999999996</v>
      </c>
      <c r="AS540" s="16">
        <v>0.12</v>
      </c>
    </row>
    <row r="541" spans="2:45" x14ac:dyDescent="0.2">
      <c r="B541" s="28" t="s">
        <v>19</v>
      </c>
      <c r="C541" s="28" t="s">
        <v>20</v>
      </c>
      <c r="D541" s="28" t="s">
        <v>23</v>
      </c>
      <c r="E541" s="14" t="s">
        <v>319</v>
      </c>
      <c r="F541" s="15">
        <v>71367</v>
      </c>
      <c r="G541" s="16">
        <v>8.9999999999999993E-3</v>
      </c>
      <c r="H541" s="17">
        <v>5137</v>
      </c>
      <c r="I541" s="16">
        <v>-0.10100000000000001</v>
      </c>
      <c r="J541" s="17">
        <v>17280</v>
      </c>
      <c r="K541" s="16">
        <v>-0.11</v>
      </c>
      <c r="L541" s="18">
        <v>13.89</v>
      </c>
      <c r="M541" s="16">
        <v>0.123</v>
      </c>
      <c r="N541" s="18">
        <v>4.13</v>
      </c>
      <c r="O541" s="16">
        <v>0.13500000000000001</v>
      </c>
      <c r="P541" s="15">
        <v>212992</v>
      </c>
      <c r="Q541" s="16">
        <v>0.311</v>
      </c>
      <c r="R541" s="17">
        <v>15728</v>
      </c>
      <c r="S541" s="16">
        <v>0.19900000000000001</v>
      </c>
      <c r="T541" s="17">
        <v>52911</v>
      </c>
      <c r="U541" s="16">
        <v>0.22700000000000001</v>
      </c>
      <c r="V541" s="18">
        <v>13.54</v>
      </c>
      <c r="W541" s="16">
        <v>9.4E-2</v>
      </c>
      <c r="X541" s="18">
        <v>4.03</v>
      </c>
      <c r="Y541" s="16">
        <v>6.9000000000000006E-2</v>
      </c>
      <c r="Z541" s="15">
        <v>390731</v>
      </c>
      <c r="AA541" s="16">
        <v>0.35</v>
      </c>
      <c r="AB541" s="17">
        <v>29059</v>
      </c>
      <c r="AC541" s="16">
        <v>0.27300000000000002</v>
      </c>
      <c r="AD541" s="17">
        <v>97574</v>
      </c>
      <c r="AE541" s="16">
        <v>0.315</v>
      </c>
      <c r="AF541" s="18">
        <v>13.45</v>
      </c>
      <c r="AG541" s="16">
        <v>6.0999999999999999E-2</v>
      </c>
      <c r="AH541" s="18">
        <v>4</v>
      </c>
      <c r="AI541" s="16">
        <v>2.7E-2</v>
      </c>
      <c r="AJ541" s="15">
        <v>851416</v>
      </c>
      <c r="AK541" s="16">
        <v>0.32900000000000001</v>
      </c>
      <c r="AL541" s="17">
        <v>63493</v>
      </c>
      <c r="AM541" s="16">
        <v>0.26300000000000001</v>
      </c>
      <c r="AN541" s="17">
        <v>214181</v>
      </c>
      <c r="AO541" s="16">
        <v>0.32200000000000001</v>
      </c>
      <c r="AP541" s="18">
        <v>13.41</v>
      </c>
      <c r="AQ541" s="16">
        <v>5.1999999999999998E-2</v>
      </c>
      <c r="AR541" s="18">
        <v>3.98</v>
      </c>
      <c r="AS541" s="16">
        <v>5.0000000000000001E-3</v>
      </c>
    </row>
    <row r="542" spans="2:45" x14ac:dyDescent="0.2">
      <c r="B542" s="29"/>
      <c r="C542" s="29"/>
      <c r="D542" s="29"/>
      <c r="E542" s="14" t="s">
        <v>320</v>
      </c>
      <c r="F542" s="15">
        <v>209214</v>
      </c>
      <c r="G542" s="16">
        <v>0.11700000000000001</v>
      </c>
      <c r="H542" s="17">
        <v>15437</v>
      </c>
      <c r="I542" s="16">
        <v>2.1999999999999999E-2</v>
      </c>
      <c r="J542" s="17">
        <v>54569</v>
      </c>
      <c r="K542" s="16">
        <v>1.4E-2</v>
      </c>
      <c r="L542" s="18">
        <v>13.55</v>
      </c>
      <c r="M542" s="16">
        <v>9.2999999999999999E-2</v>
      </c>
      <c r="N542" s="18">
        <v>3.83</v>
      </c>
      <c r="O542" s="16">
        <v>0.10100000000000001</v>
      </c>
      <c r="P542" s="15">
        <v>608704</v>
      </c>
      <c r="Q542" s="16">
        <v>0.39400000000000002</v>
      </c>
      <c r="R542" s="17">
        <v>44713</v>
      </c>
      <c r="S542" s="16">
        <v>0.27100000000000002</v>
      </c>
      <c r="T542" s="17">
        <v>157250</v>
      </c>
      <c r="U542" s="16">
        <v>0.30099999999999999</v>
      </c>
      <c r="V542" s="18">
        <v>13.61</v>
      </c>
      <c r="W542" s="16">
        <v>9.6000000000000002E-2</v>
      </c>
      <c r="X542" s="18">
        <v>3.87</v>
      </c>
      <c r="Y542" s="16">
        <v>7.0999999999999994E-2</v>
      </c>
      <c r="Z542" s="15">
        <v>1134871</v>
      </c>
      <c r="AA542" s="16">
        <v>0.51700000000000002</v>
      </c>
      <c r="AB542" s="17">
        <v>83066</v>
      </c>
      <c r="AC542" s="16">
        <v>0.40899999999999997</v>
      </c>
      <c r="AD542" s="17">
        <v>289816</v>
      </c>
      <c r="AE542" s="16">
        <v>0.443</v>
      </c>
      <c r="AF542" s="18">
        <v>13.66</v>
      </c>
      <c r="AG542" s="16">
        <v>7.5999999999999998E-2</v>
      </c>
      <c r="AH542" s="18">
        <v>3.92</v>
      </c>
      <c r="AI542" s="16">
        <v>5.0999999999999997E-2</v>
      </c>
      <c r="AJ542" s="15">
        <v>2524003</v>
      </c>
      <c r="AK542" s="16">
        <v>0.60399999999999998</v>
      </c>
      <c r="AL542" s="17">
        <v>187386</v>
      </c>
      <c r="AM542" s="16">
        <v>0.55700000000000005</v>
      </c>
      <c r="AN542" s="17">
        <v>653838</v>
      </c>
      <c r="AO542" s="16">
        <v>0.58899999999999997</v>
      </c>
      <c r="AP542" s="18">
        <v>13.47</v>
      </c>
      <c r="AQ542" s="16">
        <v>0.03</v>
      </c>
      <c r="AR542" s="18">
        <v>3.86</v>
      </c>
      <c r="AS542" s="16">
        <v>0.01</v>
      </c>
    </row>
    <row r="543" spans="2:45" x14ac:dyDescent="0.2">
      <c r="B543" s="29"/>
      <c r="C543" s="29"/>
      <c r="D543" s="29"/>
      <c r="E543" s="14" t="s">
        <v>321</v>
      </c>
      <c r="F543" s="15">
        <v>123921</v>
      </c>
      <c r="G543" s="16">
        <v>2.8000000000000001E-2</v>
      </c>
      <c r="H543" s="17">
        <v>9384</v>
      </c>
      <c r="I543" s="16">
        <v>-0.108</v>
      </c>
      <c r="J543" s="17">
        <v>33027</v>
      </c>
      <c r="K543" s="16">
        <v>-9.8000000000000004E-2</v>
      </c>
      <c r="L543" s="18">
        <v>13.21</v>
      </c>
      <c r="M543" s="16">
        <v>0.152</v>
      </c>
      <c r="N543" s="18">
        <v>3.75</v>
      </c>
      <c r="O543" s="16">
        <v>0.13900000000000001</v>
      </c>
      <c r="P543" s="15">
        <v>363834</v>
      </c>
      <c r="Q543" s="16">
        <v>0.122</v>
      </c>
      <c r="R543" s="17">
        <v>28202</v>
      </c>
      <c r="S543" s="16">
        <v>-2.9000000000000001E-2</v>
      </c>
      <c r="T543" s="17">
        <v>98435</v>
      </c>
      <c r="U543" s="16">
        <v>1E-3</v>
      </c>
      <c r="V543" s="18">
        <v>12.9</v>
      </c>
      <c r="W543" s="16">
        <v>0.156</v>
      </c>
      <c r="X543" s="18">
        <v>3.7</v>
      </c>
      <c r="Y543" s="16">
        <v>0.121</v>
      </c>
      <c r="Z543" s="15">
        <v>732739</v>
      </c>
      <c r="AA543" s="16">
        <v>0.26700000000000002</v>
      </c>
      <c r="AB543" s="17">
        <v>56961</v>
      </c>
      <c r="AC543" s="16">
        <v>0.16</v>
      </c>
      <c r="AD543" s="17">
        <v>197395</v>
      </c>
      <c r="AE543" s="16">
        <v>0.191</v>
      </c>
      <c r="AF543" s="18">
        <v>12.86</v>
      </c>
      <c r="AG543" s="16">
        <v>9.2999999999999999E-2</v>
      </c>
      <c r="AH543" s="18">
        <v>3.71</v>
      </c>
      <c r="AI543" s="16">
        <v>6.4000000000000001E-2</v>
      </c>
      <c r="AJ543" s="15">
        <v>1708967</v>
      </c>
      <c r="AK543" s="16">
        <v>0.41799999999999998</v>
      </c>
      <c r="AL543" s="17">
        <v>134297</v>
      </c>
      <c r="AM543" s="16">
        <v>0.36699999999999999</v>
      </c>
      <c r="AN543" s="17">
        <v>465397</v>
      </c>
      <c r="AO543" s="16">
        <v>0.41</v>
      </c>
      <c r="AP543" s="18">
        <v>12.73</v>
      </c>
      <c r="AQ543" s="16">
        <v>3.6999999999999998E-2</v>
      </c>
      <c r="AR543" s="18">
        <v>3.67</v>
      </c>
      <c r="AS543" s="16">
        <v>5.0000000000000001E-3</v>
      </c>
    </row>
    <row r="544" spans="2:45" x14ac:dyDescent="0.2">
      <c r="B544" s="29"/>
      <c r="C544" s="29"/>
      <c r="D544" s="29"/>
      <c r="E544" s="14" t="s">
        <v>322</v>
      </c>
      <c r="F544" s="15">
        <v>156556</v>
      </c>
      <c r="G544" s="16">
        <v>-0.39600000000000002</v>
      </c>
      <c r="H544" s="17">
        <v>11039</v>
      </c>
      <c r="I544" s="16">
        <v>-0.41</v>
      </c>
      <c r="J544" s="17">
        <v>37271</v>
      </c>
      <c r="K544" s="16">
        <v>-0.45500000000000002</v>
      </c>
      <c r="L544" s="18">
        <v>14.18</v>
      </c>
      <c r="M544" s="16">
        <v>2.4E-2</v>
      </c>
      <c r="N544" s="18">
        <v>4.2</v>
      </c>
      <c r="O544" s="16">
        <v>0.108</v>
      </c>
      <c r="P544" s="15">
        <v>425260</v>
      </c>
      <c r="Q544" s="16">
        <v>-0.38900000000000001</v>
      </c>
      <c r="R544" s="17">
        <v>30277</v>
      </c>
      <c r="S544" s="16">
        <v>-0.4</v>
      </c>
      <c r="T544" s="17">
        <v>102751</v>
      </c>
      <c r="U544" s="16">
        <v>-0.437</v>
      </c>
      <c r="V544" s="18">
        <v>14.05</v>
      </c>
      <c r="W544" s="16">
        <v>1.9E-2</v>
      </c>
      <c r="X544" s="18">
        <v>4.1399999999999997</v>
      </c>
      <c r="Y544" s="16">
        <v>8.5999999999999993E-2</v>
      </c>
      <c r="Z544" s="15">
        <v>886381</v>
      </c>
      <c r="AA544" s="16">
        <v>-0.316</v>
      </c>
      <c r="AB544" s="17">
        <v>65212</v>
      </c>
      <c r="AC544" s="16">
        <v>-0.31</v>
      </c>
      <c r="AD544" s="17">
        <v>219752</v>
      </c>
      <c r="AE544" s="16">
        <v>-0.35499999999999998</v>
      </c>
      <c r="AF544" s="18">
        <v>13.59</v>
      </c>
      <c r="AG544" s="16">
        <v>-0.01</v>
      </c>
      <c r="AH544" s="18">
        <v>4.03</v>
      </c>
      <c r="AI544" s="16">
        <v>0.06</v>
      </c>
      <c r="AJ544" s="15">
        <v>2461399</v>
      </c>
      <c r="AK544" s="16">
        <v>-0.16500000000000001</v>
      </c>
      <c r="AL544" s="17">
        <v>182173</v>
      </c>
      <c r="AM544" s="16">
        <v>-0.14899999999999999</v>
      </c>
      <c r="AN544" s="17">
        <v>626665</v>
      </c>
      <c r="AO544" s="16">
        <v>-0.186</v>
      </c>
      <c r="AP544" s="18">
        <v>13.51</v>
      </c>
      <c r="AQ544" s="16">
        <v>-0.02</v>
      </c>
      <c r="AR544" s="18">
        <v>3.93</v>
      </c>
      <c r="AS544" s="16">
        <v>2.5999999999999999E-2</v>
      </c>
    </row>
    <row r="545" spans="2:45" x14ac:dyDescent="0.2">
      <c r="B545" s="29"/>
      <c r="C545" s="29"/>
      <c r="D545" s="29"/>
      <c r="E545" s="14" t="s">
        <v>323</v>
      </c>
      <c r="F545" s="15">
        <v>107758</v>
      </c>
      <c r="G545" s="136">
        <v>1.052</v>
      </c>
      <c r="H545" s="17">
        <v>7341</v>
      </c>
      <c r="I545" s="136">
        <v>0.84099999999999997</v>
      </c>
      <c r="J545" s="17">
        <v>24320</v>
      </c>
      <c r="K545" s="136">
        <v>0.87</v>
      </c>
      <c r="L545" s="137">
        <v>14.68</v>
      </c>
      <c r="M545" s="136">
        <v>0.115</v>
      </c>
      <c r="N545" s="137">
        <v>4.43</v>
      </c>
      <c r="O545" s="136">
        <v>9.8000000000000004E-2</v>
      </c>
      <c r="P545" s="15">
        <v>312170</v>
      </c>
      <c r="Q545" s="136">
        <v>1.02</v>
      </c>
      <c r="R545" s="17">
        <v>21252</v>
      </c>
      <c r="S545" s="136">
        <v>0.86199999999999999</v>
      </c>
      <c r="T545" s="17">
        <v>70104</v>
      </c>
      <c r="U545" s="136">
        <v>0.89900000000000002</v>
      </c>
      <c r="V545" s="137">
        <v>14.69</v>
      </c>
      <c r="W545" s="136">
        <v>8.5000000000000006E-2</v>
      </c>
      <c r="X545" s="137">
        <v>4.45</v>
      </c>
      <c r="Y545" s="136">
        <v>6.4000000000000001E-2</v>
      </c>
      <c r="Z545" s="15">
        <v>594331</v>
      </c>
      <c r="AA545" s="136">
        <v>1.2110000000000001</v>
      </c>
      <c r="AB545" s="17">
        <v>40374</v>
      </c>
      <c r="AC545" s="136">
        <v>1.101</v>
      </c>
      <c r="AD545" s="17">
        <v>132838</v>
      </c>
      <c r="AE545" s="136">
        <v>1.1299999999999999</v>
      </c>
      <c r="AF545" s="137">
        <v>14.72</v>
      </c>
      <c r="AG545" s="136">
        <v>5.1999999999999998E-2</v>
      </c>
      <c r="AH545" s="137">
        <v>4.47</v>
      </c>
      <c r="AI545" s="136">
        <v>3.7999999999999999E-2</v>
      </c>
      <c r="AJ545" s="15">
        <v>1189881</v>
      </c>
      <c r="AK545" s="136">
        <v>1.1100000000000001</v>
      </c>
      <c r="AL545" s="17">
        <v>85204</v>
      </c>
      <c r="AM545" s="136">
        <v>1.171</v>
      </c>
      <c r="AN545" s="17">
        <v>278480</v>
      </c>
      <c r="AO545" s="136">
        <v>1.177</v>
      </c>
      <c r="AP545" s="137">
        <v>13.97</v>
      </c>
      <c r="AQ545" s="136">
        <v>-2.8000000000000001E-2</v>
      </c>
      <c r="AR545" s="137">
        <v>4.2699999999999996</v>
      </c>
      <c r="AS545" s="136">
        <v>-3.1E-2</v>
      </c>
    </row>
    <row r="546" spans="2:45" x14ac:dyDescent="0.2">
      <c r="B546" s="29"/>
      <c r="C546" s="29"/>
      <c r="D546" s="29"/>
      <c r="E546" s="14" t="s">
        <v>324</v>
      </c>
      <c r="F546" s="15">
        <v>88388</v>
      </c>
      <c r="G546" s="16">
        <v>0.66600000000000004</v>
      </c>
      <c r="H546" s="17">
        <v>6944</v>
      </c>
      <c r="I546" s="16">
        <v>0.218</v>
      </c>
      <c r="J546" s="17">
        <v>23018</v>
      </c>
      <c r="K546" s="16">
        <v>0.29199999999999998</v>
      </c>
      <c r="L546" s="18">
        <v>12.73</v>
      </c>
      <c r="M546" s="16">
        <v>0.36899999999999999</v>
      </c>
      <c r="N546" s="18">
        <v>3.84</v>
      </c>
      <c r="O546" s="16">
        <v>0.28999999999999998</v>
      </c>
      <c r="P546" s="15">
        <v>276131</v>
      </c>
      <c r="Q546" s="16">
        <v>0.69399999999999995</v>
      </c>
      <c r="R546" s="17">
        <v>21803</v>
      </c>
      <c r="S546" s="16">
        <v>0.51100000000000001</v>
      </c>
      <c r="T546" s="17">
        <v>71864</v>
      </c>
      <c r="U546" s="16">
        <v>0.60799999999999998</v>
      </c>
      <c r="V546" s="18">
        <v>12.66</v>
      </c>
      <c r="W546" s="16">
        <v>0.122</v>
      </c>
      <c r="X546" s="18">
        <v>3.84</v>
      </c>
      <c r="Y546" s="16">
        <v>5.2999999999999999E-2</v>
      </c>
      <c r="Z546" s="15">
        <v>483370</v>
      </c>
      <c r="AA546" s="16">
        <v>0.34100000000000003</v>
      </c>
      <c r="AB546" s="17">
        <v>38550</v>
      </c>
      <c r="AC546" s="16">
        <v>0.38400000000000001</v>
      </c>
      <c r="AD546" s="17">
        <v>126377</v>
      </c>
      <c r="AE546" s="16">
        <v>0.45900000000000002</v>
      </c>
      <c r="AF546" s="18">
        <v>12.54</v>
      </c>
      <c r="AG546" s="16">
        <v>-3.1E-2</v>
      </c>
      <c r="AH546" s="18">
        <v>3.82</v>
      </c>
      <c r="AI546" s="16">
        <v>-8.1000000000000003E-2</v>
      </c>
      <c r="AJ546" s="15">
        <v>1047866</v>
      </c>
      <c r="AK546" s="16">
        <v>0.373</v>
      </c>
      <c r="AL546" s="17">
        <v>93260</v>
      </c>
      <c r="AM546" s="16">
        <v>0.73199999999999998</v>
      </c>
      <c r="AN546" s="17">
        <v>292291</v>
      </c>
      <c r="AO546" s="16">
        <v>0.72499999999999998</v>
      </c>
      <c r="AP546" s="18">
        <v>11.24</v>
      </c>
      <c r="AQ546" s="16">
        <v>-0.20699999999999999</v>
      </c>
      <c r="AR546" s="18">
        <v>3.59</v>
      </c>
      <c r="AS546" s="16">
        <v>-0.20399999999999999</v>
      </c>
    </row>
    <row r="547" spans="2:45" x14ac:dyDescent="0.2">
      <c r="B547" s="29"/>
      <c r="C547" s="29"/>
      <c r="D547" s="29"/>
      <c r="E547" s="14" t="s">
        <v>325</v>
      </c>
      <c r="F547" s="15">
        <v>46555</v>
      </c>
      <c r="G547" s="16">
        <v>1.5189999999999999</v>
      </c>
      <c r="H547" s="17">
        <v>3535</v>
      </c>
      <c r="I547" s="16">
        <v>1.2470000000000001</v>
      </c>
      <c r="J547" s="17">
        <v>12097</v>
      </c>
      <c r="K547" s="16">
        <v>1.361</v>
      </c>
      <c r="L547" s="18">
        <v>13.17</v>
      </c>
      <c r="M547" s="16">
        <v>0.121</v>
      </c>
      <c r="N547" s="18">
        <v>3.85</v>
      </c>
      <c r="O547" s="16">
        <v>6.7000000000000004E-2</v>
      </c>
      <c r="P547" s="15">
        <v>139242</v>
      </c>
      <c r="Q547" s="16">
        <v>1.0669999999999999</v>
      </c>
      <c r="R547" s="17">
        <v>10714</v>
      </c>
      <c r="S547" s="16">
        <v>0.997</v>
      </c>
      <c r="T547" s="17">
        <v>36539</v>
      </c>
      <c r="U547" s="16">
        <v>1.117</v>
      </c>
      <c r="V547" s="18">
        <v>13</v>
      </c>
      <c r="W547" s="16">
        <v>3.5000000000000003E-2</v>
      </c>
      <c r="X547" s="18">
        <v>3.81</v>
      </c>
      <c r="Y547" s="16">
        <v>-2.4E-2</v>
      </c>
      <c r="Z547" s="15">
        <v>243038</v>
      </c>
      <c r="AA547" s="16">
        <v>0.59299999999999997</v>
      </c>
      <c r="AB547" s="17">
        <v>18815</v>
      </c>
      <c r="AC547" s="16">
        <v>0.627</v>
      </c>
      <c r="AD547" s="17">
        <v>63790</v>
      </c>
      <c r="AE547" s="16">
        <v>0.71899999999999997</v>
      </c>
      <c r="AF547" s="18">
        <v>12.92</v>
      </c>
      <c r="AG547" s="16">
        <v>-2.1000000000000001E-2</v>
      </c>
      <c r="AH547" s="18">
        <v>3.81</v>
      </c>
      <c r="AI547" s="16">
        <v>-7.3999999999999996E-2</v>
      </c>
      <c r="AJ547" s="15">
        <v>445109</v>
      </c>
      <c r="AK547" s="16">
        <v>0.443</v>
      </c>
      <c r="AL547" s="17">
        <v>34692</v>
      </c>
      <c r="AM547" s="16">
        <v>0.49299999999999999</v>
      </c>
      <c r="AN547" s="17">
        <v>117450</v>
      </c>
      <c r="AO547" s="16">
        <v>0.57299999999999995</v>
      </c>
      <c r="AP547" s="18">
        <v>12.83</v>
      </c>
      <c r="AQ547" s="16">
        <v>-3.3000000000000002E-2</v>
      </c>
      <c r="AR547" s="18">
        <v>3.79</v>
      </c>
      <c r="AS547" s="16">
        <v>-8.3000000000000004E-2</v>
      </c>
    </row>
    <row r="548" spans="2:45" x14ac:dyDescent="0.2">
      <c r="B548" s="29"/>
      <c r="C548" s="29"/>
      <c r="D548" s="29"/>
      <c r="E548" s="14" t="s">
        <v>326</v>
      </c>
      <c r="F548" s="15">
        <v>149181</v>
      </c>
      <c r="G548" s="16">
        <v>5.1779999999999999</v>
      </c>
      <c r="H548" s="17">
        <v>9530</v>
      </c>
      <c r="I548" s="16">
        <v>4.7309999999999999</v>
      </c>
      <c r="J548" s="17">
        <v>33387</v>
      </c>
      <c r="K548" s="16">
        <v>5.08</v>
      </c>
      <c r="L548" s="18">
        <v>15.65</v>
      </c>
      <c r="M548" s="16">
        <v>7.8E-2</v>
      </c>
      <c r="N548" s="18">
        <v>4.47</v>
      </c>
      <c r="O548" s="16">
        <v>1.6E-2</v>
      </c>
      <c r="P548" s="15">
        <v>400459</v>
      </c>
      <c r="Q548" s="16">
        <v>5.2080000000000002</v>
      </c>
      <c r="R548" s="17">
        <v>25811</v>
      </c>
      <c r="S548" s="16">
        <v>4.76</v>
      </c>
      <c r="T548" s="17">
        <v>90060</v>
      </c>
      <c r="U548" s="16">
        <v>5.2060000000000004</v>
      </c>
      <c r="V548" s="18">
        <v>15.51</v>
      </c>
      <c r="W548" s="16">
        <v>7.8E-2</v>
      </c>
      <c r="X548" s="18">
        <v>4.45</v>
      </c>
      <c r="Y548" s="16">
        <v>0</v>
      </c>
      <c r="Z548" s="15">
        <v>644429</v>
      </c>
      <c r="AA548" s="16">
        <v>4.6909999999999998</v>
      </c>
      <c r="AB548" s="17">
        <v>41504</v>
      </c>
      <c r="AC548" s="16">
        <v>4.3810000000000002</v>
      </c>
      <c r="AD548" s="17">
        <v>143951</v>
      </c>
      <c r="AE548" s="16">
        <v>4.7910000000000004</v>
      </c>
      <c r="AF548" s="18">
        <v>15.53</v>
      </c>
      <c r="AG548" s="16">
        <v>5.8000000000000003E-2</v>
      </c>
      <c r="AH548" s="18">
        <v>4.4800000000000004</v>
      </c>
      <c r="AI548" s="16">
        <v>-1.7000000000000001E-2</v>
      </c>
      <c r="AJ548" s="15">
        <v>1101913</v>
      </c>
      <c r="AK548" s="16">
        <v>3.3730000000000002</v>
      </c>
      <c r="AL548" s="17">
        <v>72711</v>
      </c>
      <c r="AM548" s="16">
        <v>3.3119999999999998</v>
      </c>
      <c r="AN548" s="17">
        <v>249495</v>
      </c>
      <c r="AO548" s="16">
        <v>3.6080000000000001</v>
      </c>
      <c r="AP548" s="18">
        <v>15.15</v>
      </c>
      <c r="AQ548" s="16">
        <v>1.4E-2</v>
      </c>
      <c r="AR548" s="18">
        <v>4.42</v>
      </c>
      <c r="AS548" s="16">
        <v>-5.0999999999999997E-2</v>
      </c>
    </row>
    <row r="549" spans="2:45" x14ac:dyDescent="0.2">
      <c r="B549" s="29"/>
      <c r="C549" s="29"/>
      <c r="D549" s="29"/>
      <c r="E549" s="14" t="s">
        <v>327</v>
      </c>
      <c r="F549" s="15">
        <v>952940</v>
      </c>
      <c r="G549" s="16">
        <v>0.21299999999999999</v>
      </c>
      <c r="H549" s="17">
        <v>68348</v>
      </c>
      <c r="I549" s="16">
        <v>8.5000000000000006E-2</v>
      </c>
      <c r="J549" s="17">
        <v>234969</v>
      </c>
      <c r="K549" s="16">
        <v>7.0000000000000007E-2</v>
      </c>
      <c r="L549" s="18">
        <v>13.94</v>
      </c>
      <c r="M549" s="16">
        <v>0.11700000000000001</v>
      </c>
      <c r="N549" s="18">
        <v>4.0599999999999996</v>
      </c>
      <c r="O549" s="16">
        <v>0.13400000000000001</v>
      </c>
      <c r="P549" s="15">
        <v>2738792</v>
      </c>
      <c r="Q549" s="16">
        <v>0.32400000000000001</v>
      </c>
      <c r="R549" s="17">
        <v>198501</v>
      </c>
      <c r="S549" s="16">
        <v>0.214</v>
      </c>
      <c r="T549" s="17">
        <v>679913</v>
      </c>
      <c r="U549" s="16">
        <v>0.218</v>
      </c>
      <c r="V549" s="18">
        <v>13.8</v>
      </c>
      <c r="W549" s="16">
        <v>9.0999999999999998E-2</v>
      </c>
      <c r="X549" s="18">
        <v>4.03</v>
      </c>
      <c r="Y549" s="16">
        <v>8.6999999999999994E-2</v>
      </c>
      <c r="Z549" s="15">
        <v>5109890</v>
      </c>
      <c r="AA549" s="16">
        <v>0.34200000000000003</v>
      </c>
      <c r="AB549" s="17">
        <v>373540</v>
      </c>
      <c r="AC549" s="16">
        <v>0.28100000000000003</v>
      </c>
      <c r="AD549" s="17">
        <v>1271493</v>
      </c>
      <c r="AE549" s="16">
        <v>0.28100000000000003</v>
      </c>
      <c r="AF549" s="18">
        <v>13.68</v>
      </c>
      <c r="AG549" s="16">
        <v>4.8000000000000001E-2</v>
      </c>
      <c r="AH549" s="18">
        <v>4.0199999999999996</v>
      </c>
      <c r="AI549" s="16">
        <v>4.8000000000000001E-2</v>
      </c>
      <c r="AJ549" s="15">
        <v>11330552</v>
      </c>
      <c r="AK549" s="16">
        <v>0.372</v>
      </c>
      <c r="AL549" s="17">
        <v>853215</v>
      </c>
      <c r="AM549" s="16">
        <v>0.38500000000000001</v>
      </c>
      <c r="AN549" s="17">
        <v>2897798</v>
      </c>
      <c r="AO549" s="16">
        <v>0.38</v>
      </c>
      <c r="AP549" s="18">
        <v>13.28</v>
      </c>
      <c r="AQ549" s="16">
        <v>-8.9999999999999993E-3</v>
      </c>
      <c r="AR549" s="18">
        <v>3.91</v>
      </c>
      <c r="AS549" s="16">
        <v>-5.0000000000000001E-3</v>
      </c>
    </row>
    <row r="550" spans="2:45" x14ac:dyDescent="0.2">
      <c r="B550" s="28" t="s">
        <v>19</v>
      </c>
      <c r="C550" s="28" t="s">
        <v>20</v>
      </c>
      <c r="D550" s="28" t="s">
        <v>24</v>
      </c>
      <c r="E550" s="14" t="s">
        <v>271</v>
      </c>
      <c r="F550" s="15">
        <v>11833</v>
      </c>
      <c r="G550" s="16">
        <v>-2.8000000000000001E-2</v>
      </c>
      <c r="H550" s="17">
        <v>1555</v>
      </c>
      <c r="I550" s="16">
        <v>-5.6000000000000001E-2</v>
      </c>
      <c r="J550" s="17">
        <v>3913</v>
      </c>
      <c r="K550" s="16">
        <v>-3.6999999999999998E-2</v>
      </c>
      <c r="L550" s="18">
        <v>7.61</v>
      </c>
      <c r="M550" s="16">
        <v>3.1E-2</v>
      </c>
      <c r="N550" s="18">
        <v>3.02</v>
      </c>
      <c r="O550" s="16">
        <v>0.01</v>
      </c>
      <c r="P550" s="15">
        <v>33956</v>
      </c>
      <c r="Q550" s="16">
        <v>3.3000000000000002E-2</v>
      </c>
      <c r="R550" s="17">
        <v>4421</v>
      </c>
      <c r="S550" s="16">
        <v>0</v>
      </c>
      <c r="T550" s="17">
        <v>11458</v>
      </c>
      <c r="U550" s="16">
        <v>5.1999999999999998E-2</v>
      </c>
      <c r="V550" s="18">
        <v>7.68</v>
      </c>
      <c r="W550" s="16">
        <v>3.3000000000000002E-2</v>
      </c>
      <c r="X550" s="18">
        <v>2.96</v>
      </c>
      <c r="Y550" s="16">
        <v>-1.7999999999999999E-2</v>
      </c>
      <c r="Z550" s="15">
        <v>64163</v>
      </c>
      <c r="AA550" s="16">
        <v>2.4E-2</v>
      </c>
      <c r="AB550" s="17">
        <v>8374</v>
      </c>
      <c r="AC550" s="16">
        <v>1E-3</v>
      </c>
      <c r="AD550" s="17">
        <v>21704</v>
      </c>
      <c r="AE550" s="16">
        <v>5.2999999999999999E-2</v>
      </c>
      <c r="AF550" s="18">
        <v>7.66</v>
      </c>
      <c r="AG550" s="16">
        <v>2.3E-2</v>
      </c>
      <c r="AH550" s="18">
        <v>2.96</v>
      </c>
      <c r="AI550" s="16">
        <v>-2.7E-2</v>
      </c>
      <c r="AJ550" s="15">
        <v>151746</v>
      </c>
      <c r="AK550" s="16">
        <v>0.112</v>
      </c>
      <c r="AL550" s="17">
        <v>19677</v>
      </c>
      <c r="AM550" s="16">
        <v>7.2999999999999995E-2</v>
      </c>
      <c r="AN550" s="17">
        <v>50271</v>
      </c>
      <c r="AO550" s="16">
        <v>0.124</v>
      </c>
      <c r="AP550" s="18">
        <v>7.71</v>
      </c>
      <c r="AQ550" s="16">
        <v>3.6999999999999998E-2</v>
      </c>
      <c r="AR550" s="18">
        <v>3.02</v>
      </c>
      <c r="AS550" s="16">
        <v>-0.01</v>
      </c>
    </row>
    <row r="551" spans="2:45" x14ac:dyDescent="0.2">
      <c r="B551" s="29"/>
      <c r="C551" s="29"/>
      <c r="D551" s="29"/>
      <c r="E551" s="14" t="s">
        <v>272</v>
      </c>
      <c r="F551" s="15">
        <v>38759</v>
      </c>
      <c r="G551" s="16">
        <v>-1.4E-2</v>
      </c>
      <c r="H551" s="17">
        <v>2565</v>
      </c>
      <c r="I551" s="16">
        <v>-5.8000000000000003E-2</v>
      </c>
      <c r="J551" s="17">
        <v>11161</v>
      </c>
      <c r="K551" s="16">
        <v>-3.5999999999999997E-2</v>
      </c>
      <c r="L551" s="18">
        <v>15.11</v>
      </c>
      <c r="M551" s="16">
        <v>4.5999999999999999E-2</v>
      </c>
      <c r="N551" s="18">
        <v>3.47</v>
      </c>
      <c r="O551" s="16">
        <v>2.3E-2</v>
      </c>
      <c r="P551" s="15">
        <v>114119</v>
      </c>
      <c r="Q551" s="16">
        <v>-8.7999999999999995E-2</v>
      </c>
      <c r="R551" s="17">
        <v>7264</v>
      </c>
      <c r="S551" s="16">
        <v>-0.184</v>
      </c>
      <c r="T551" s="17">
        <v>31859</v>
      </c>
      <c r="U551" s="16">
        <v>-0.14499999999999999</v>
      </c>
      <c r="V551" s="18">
        <v>15.71</v>
      </c>
      <c r="W551" s="16">
        <v>0.11799999999999999</v>
      </c>
      <c r="X551" s="18">
        <v>3.58</v>
      </c>
      <c r="Y551" s="16">
        <v>6.7000000000000004E-2</v>
      </c>
      <c r="Z551" s="15">
        <v>212565</v>
      </c>
      <c r="AA551" s="16">
        <v>-1.6E-2</v>
      </c>
      <c r="AB551" s="17">
        <v>13471</v>
      </c>
      <c r="AC551" s="16">
        <v>-0.1</v>
      </c>
      <c r="AD551" s="17">
        <v>59007</v>
      </c>
      <c r="AE551" s="16">
        <v>-5.8999999999999997E-2</v>
      </c>
      <c r="AF551" s="18">
        <v>15.78</v>
      </c>
      <c r="AG551" s="16">
        <v>9.2999999999999999E-2</v>
      </c>
      <c r="AH551" s="18">
        <v>3.6</v>
      </c>
      <c r="AI551" s="16">
        <v>4.4999999999999998E-2</v>
      </c>
      <c r="AJ551" s="15">
        <v>480606</v>
      </c>
      <c r="AK551" s="16">
        <v>3.1E-2</v>
      </c>
      <c r="AL551" s="17">
        <v>30819</v>
      </c>
      <c r="AM551" s="16">
        <v>-3.6999999999999998E-2</v>
      </c>
      <c r="AN551" s="17">
        <v>133873</v>
      </c>
      <c r="AO551" s="16">
        <v>-2.5000000000000001E-2</v>
      </c>
      <c r="AP551" s="18">
        <v>15.59</v>
      </c>
      <c r="AQ551" s="16">
        <v>7.0999999999999994E-2</v>
      </c>
      <c r="AR551" s="18">
        <v>3.59</v>
      </c>
      <c r="AS551" s="16">
        <v>5.8000000000000003E-2</v>
      </c>
    </row>
    <row r="552" spans="2:45" x14ac:dyDescent="0.2">
      <c r="B552" s="29"/>
      <c r="C552" s="29"/>
      <c r="D552" s="29"/>
      <c r="E552" s="14" t="s">
        <v>273</v>
      </c>
      <c r="F552" s="15">
        <v>123931</v>
      </c>
      <c r="G552" s="16">
        <v>0.52</v>
      </c>
      <c r="H552" s="17">
        <v>14878</v>
      </c>
      <c r="I552" s="16">
        <v>0.95299999999999996</v>
      </c>
      <c r="J552" s="17">
        <v>34818</v>
      </c>
      <c r="K552" s="16">
        <v>0.40100000000000002</v>
      </c>
      <c r="L552" s="18">
        <v>8.33</v>
      </c>
      <c r="M552" s="16">
        <v>-0.222</v>
      </c>
      <c r="N552" s="18">
        <v>3.56</v>
      </c>
      <c r="O552" s="16">
        <v>8.5000000000000006E-2</v>
      </c>
      <c r="P552" s="15">
        <v>367951</v>
      </c>
      <c r="Q552" s="16">
        <v>0.53</v>
      </c>
      <c r="R552" s="17">
        <v>45100</v>
      </c>
      <c r="S552" s="16">
        <v>1.0489999999999999</v>
      </c>
      <c r="T552" s="17">
        <v>103333</v>
      </c>
      <c r="U552" s="16">
        <v>0.42599999999999999</v>
      </c>
      <c r="V552" s="18">
        <v>8.16</v>
      </c>
      <c r="W552" s="16">
        <v>-0.253</v>
      </c>
      <c r="X552" s="18">
        <v>3.56</v>
      </c>
      <c r="Y552" s="16">
        <v>7.2999999999999995E-2</v>
      </c>
      <c r="Z552" s="15">
        <v>671129</v>
      </c>
      <c r="AA552" s="16">
        <v>0.50900000000000001</v>
      </c>
      <c r="AB552" s="17">
        <v>81503</v>
      </c>
      <c r="AC552" s="16">
        <v>1.046</v>
      </c>
      <c r="AD552" s="17">
        <v>184425</v>
      </c>
      <c r="AE552" s="16">
        <v>0.39300000000000002</v>
      </c>
      <c r="AF552" s="18">
        <v>8.23</v>
      </c>
      <c r="AG552" s="16">
        <v>-0.26200000000000001</v>
      </c>
      <c r="AH552" s="18">
        <v>3.64</v>
      </c>
      <c r="AI552" s="16">
        <v>8.3000000000000004E-2</v>
      </c>
      <c r="AJ552" s="15">
        <v>1381097</v>
      </c>
      <c r="AK552" s="16">
        <v>0.4</v>
      </c>
      <c r="AL552" s="17">
        <v>165063</v>
      </c>
      <c r="AM552" s="16">
        <v>0.91500000000000004</v>
      </c>
      <c r="AN552" s="17">
        <v>389400</v>
      </c>
      <c r="AO552" s="16">
        <v>0.32500000000000001</v>
      </c>
      <c r="AP552" s="18">
        <v>8.3699999999999992</v>
      </c>
      <c r="AQ552" s="16">
        <v>-0.26900000000000002</v>
      </c>
      <c r="AR552" s="18">
        <v>3.55</v>
      </c>
      <c r="AS552" s="16">
        <v>5.7000000000000002E-2</v>
      </c>
    </row>
    <row r="553" spans="2:45" x14ac:dyDescent="0.2">
      <c r="B553" s="29"/>
      <c r="C553" s="29"/>
      <c r="D553" s="29"/>
      <c r="E553" s="14" t="s">
        <v>274</v>
      </c>
      <c r="F553" s="15">
        <v>19451</v>
      </c>
      <c r="G553" s="16">
        <v>9.7000000000000003E-2</v>
      </c>
      <c r="H553" s="17">
        <v>1243</v>
      </c>
      <c r="I553" s="16">
        <v>0.115</v>
      </c>
      <c r="J553" s="17">
        <v>5576</v>
      </c>
      <c r="K553" s="16">
        <v>0.11</v>
      </c>
      <c r="L553" s="18">
        <v>15.64</v>
      </c>
      <c r="M553" s="16">
        <v>-1.6E-2</v>
      </c>
      <c r="N553" s="18">
        <v>3.49</v>
      </c>
      <c r="O553" s="16">
        <v>-1.2E-2</v>
      </c>
      <c r="P553" s="15">
        <v>56378</v>
      </c>
      <c r="Q553" s="16">
        <v>-5.5E-2</v>
      </c>
      <c r="R553" s="17">
        <v>3475</v>
      </c>
      <c r="S553" s="16">
        <v>-8.2000000000000003E-2</v>
      </c>
      <c r="T553" s="17">
        <v>15628</v>
      </c>
      <c r="U553" s="16">
        <v>-7.8E-2</v>
      </c>
      <c r="V553" s="18">
        <v>16.22</v>
      </c>
      <c r="W553" s="16">
        <v>2.9000000000000001E-2</v>
      </c>
      <c r="X553" s="18">
        <v>3.61</v>
      </c>
      <c r="Y553" s="16">
        <v>2.4E-2</v>
      </c>
      <c r="Z553" s="15">
        <v>107183</v>
      </c>
      <c r="AA553" s="16">
        <v>5.0000000000000001E-3</v>
      </c>
      <c r="AB553" s="17">
        <v>6568</v>
      </c>
      <c r="AC553" s="16">
        <v>-8.0000000000000002E-3</v>
      </c>
      <c r="AD553" s="17">
        <v>29566</v>
      </c>
      <c r="AE553" s="16">
        <v>-0.01</v>
      </c>
      <c r="AF553" s="18">
        <v>16.32</v>
      </c>
      <c r="AG553" s="16">
        <v>1.2999999999999999E-2</v>
      </c>
      <c r="AH553" s="18">
        <v>3.63</v>
      </c>
      <c r="AI553" s="16">
        <v>1.4999999999999999E-2</v>
      </c>
      <c r="AJ553" s="15">
        <v>248824</v>
      </c>
      <c r="AK553" s="16">
        <v>3.5000000000000003E-2</v>
      </c>
      <c r="AL553" s="17">
        <v>15230</v>
      </c>
      <c r="AM553" s="16">
        <v>-0.02</v>
      </c>
      <c r="AN553" s="17">
        <v>69008</v>
      </c>
      <c r="AO553" s="16">
        <v>-1.9E-2</v>
      </c>
      <c r="AP553" s="18">
        <v>16.34</v>
      </c>
      <c r="AQ553" s="16">
        <v>5.6000000000000001E-2</v>
      </c>
      <c r="AR553" s="18">
        <v>3.61</v>
      </c>
      <c r="AS553" s="16">
        <v>5.5E-2</v>
      </c>
    </row>
    <row r="554" spans="2:45" x14ac:dyDescent="0.2">
      <c r="B554" s="29"/>
      <c r="C554" s="29"/>
      <c r="D554" s="29"/>
      <c r="E554" s="14" t="s">
        <v>275</v>
      </c>
      <c r="F554" s="15">
        <v>55527</v>
      </c>
      <c r="G554" s="16">
        <v>0.14099999999999999</v>
      </c>
      <c r="H554" s="17">
        <v>6625</v>
      </c>
      <c r="I554" s="16">
        <v>0.23899999999999999</v>
      </c>
      <c r="J554" s="17">
        <v>19554</v>
      </c>
      <c r="K554" s="16">
        <v>0.159</v>
      </c>
      <c r="L554" s="18">
        <v>8.3800000000000008</v>
      </c>
      <c r="M554" s="16">
        <v>-7.9000000000000001E-2</v>
      </c>
      <c r="N554" s="18">
        <v>2.84</v>
      </c>
      <c r="O554" s="16">
        <v>-1.6E-2</v>
      </c>
      <c r="P554" s="15">
        <v>181286</v>
      </c>
      <c r="Q554" s="16">
        <v>0.26300000000000001</v>
      </c>
      <c r="R554" s="17">
        <v>20509</v>
      </c>
      <c r="S554" s="16">
        <v>0.318</v>
      </c>
      <c r="T554" s="17">
        <v>61107</v>
      </c>
      <c r="U554" s="16">
        <v>0.22800000000000001</v>
      </c>
      <c r="V554" s="18">
        <v>8.84</v>
      </c>
      <c r="W554" s="16">
        <v>-4.2000000000000003E-2</v>
      </c>
      <c r="X554" s="18">
        <v>2.97</v>
      </c>
      <c r="Y554" s="16">
        <v>2.8000000000000001E-2</v>
      </c>
      <c r="Z554" s="15">
        <v>369972</v>
      </c>
      <c r="AA554" s="16">
        <v>0.31</v>
      </c>
      <c r="AB554" s="17">
        <v>39445</v>
      </c>
      <c r="AC554" s="16">
        <v>0.309</v>
      </c>
      <c r="AD554" s="17">
        <v>120392</v>
      </c>
      <c r="AE554" s="16">
        <v>0.247</v>
      </c>
      <c r="AF554" s="18">
        <v>9.3800000000000008</v>
      </c>
      <c r="AG554" s="16">
        <v>1E-3</v>
      </c>
      <c r="AH554" s="18">
        <v>3.07</v>
      </c>
      <c r="AI554" s="16">
        <v>0.05</v>
      </c>
      <c r="AJ554" s="15">
        <v>875880</v>
      </c>
      <c r="AK554" s="16">
        <v>0.35699999999999998</v>
      </c>
      <c r="AL554" s="17">
        <v>85796</v>
      </c>
      <c r="AM554" s="16">
        <v>0.27300000000000002</v>
      </c>
      <c r="AN554" s="17">
        <v>269031</v>
      </c>
      <c r="AO554" s="16">
        <v>0.23599999999999999</v>
      </c>
      <c r="AP554" s="18">
        <v>10.210000000000001</v>
      </c>
      <c r="AQ554" s="16">
        <v>6.6000000000000003E-2</v>
      </c>
      <c r="AR554" s="18">
        <v>3.26</v>
      </c>
      <c r="AS554" s="16">
        <v>9.8000000000000004E-2</v>
      </c>
    </row>
    <row r="555" spans="2:45" x14ac:dyDescent="0.2">
      <c r="B555" s="29"/>
      <c r="C555" s="29"/>
      <c r="D555" s="29"/>
      <c r="E555" s="14" t="s">
        <v>276</v>
      </c>
      <c r="F555" s="15">
        <v>76978</v>
      </c>
      <c r="G555" s="16">
        <v>1.2050000000000001</v>
      </c>
      <c r="H555" s="17">
        <v>14812</v>
      </c>
      <c r="I555" s="16">
        <v>3</v>
      </c>
      <c r="J555" s="17">
        <v>21695</v>
      </c>
      <c r="K555" s="16">
        <v>0.91300000000000003</v>
      </c>
      <c r="L555" s="18">
        <v>5.2</v>
      </c>
      <c r="M555" s="16">
        <v>-0.44900000000000001</v>
      </c>
      <c r="N555" s="18">
        <v>3.55</v>
      </c>
      <c r="O555" s="16">
        <v>0.152</v>
      </c>
      <c r="P555" s="15">
        <v>233247</v>
      </c>
      <c r="Q555" s="16">
        <v>1.3460000000000001</v>
      </c>
      <c r="R555" s="17">
        <v>49932</v>
      </c>
      <c r="S555" s="16">
        <v>3.8929999999999998</v>
      </c>
      <c r="T555" s="17">
        <v>64974</v>
      </c>
      <c r="U555" s="16">
        <v>1.08</v>
      </c>
      <c r="V555" s="18">
        <v>4.67</v>
      </c>
      <c r="W555" s="16">
        <v>-0.52100000000000002</v>
      </c>
      <c r="X555" s="18">
        <v>3.59</v>
      </c>
      <c r="Y555" s="16">
        <v>0.128</v>
      </c>
      <c r="Z555" s="15">
        <v>434316</v>
      </c>
      <c r="AA555" s="16">
        <v>1.1830000000000001</v>
      </c>
      <c r="AB555" s="17">
        <v>91352</v>
      </c>
      <c r="AC555" s="16">
        <v>3.7050000000000001</v>
      </c>
      <c r="AD555" s="17">
        <v>118258</v>
      </c>
      <c r="AE555" s="16">
        <v>1.008</v>
      </c>
      <c r="AF555" s="18">
        <v>4.75</v>
      </c>
      <c r="AG555" s="16">
        <v>-0.53600000000000003</v>
      </c>
      <c r="AH555" s="18">
        <v>3.67</v>
      </c>
      <c r="AI555" s="16">
        <v>8.6999999999999994E-2</v>
      </c>
      <c r="AJ555" s="15">
        <v>865457</v>
      </c>
      <c r="AK555" s="16">
        <v>0.93</v>
      </c>
      <c r="AL555" s="17">
        <v>173059</v>
      </c>
      <c r="AM555" s="16">
        <v>2.964</v>
      </c>
      <c r="AN555" s="17">
        <v>243116</v>
      </c>
      <c r="AO555" s="16">
        <v>0.82299999999999995</v>
      </c>
      <c r="AP555" s="18">
        <v>5</v>
      </c>
      <c r="AQ555" s="16">
        <v>-0.51300000000000001</v>
      </c>
      <c r="AR555" s="18">
        <v>3.56</v>
      </c>
      <c r="AS555" s="16">
        <v>5.8999999999999997E-2</v>
      </c>
    </row>
    <row r="556" spans="2:45" x14ac:dyDescent="0.2">
      <c r="B556" s="29"/>
      <c r="C556" s="29"/>
      <c r="D556" s="29"/>
      <c r="E556" s="14" t="s">
        <v>277</v>
      </c>
      <c r="F556" s="15">
        <v>13282</v>
      </c>
      <c r="G556" s="16">
        <v>8.8999999999999996E-2</v>
      </c>
      <c r="H556" s="17">
        <v>944</v>
      </c>
      <c r="I556" s="16">
        <v>-9.7000000000000003E-2</v>
      </c>
      <c r="J556" s="17">
        <v>3594</v>
      </c>
      <c r="K556" s="16">
        <v>1.4999999999999999E-2</v>
      </c>
      <c r="L556" s="18">
        <v>14.07</v>
      </c>
      <c r="M556" s="16">
        <v>0.20599999999999999</v>
      </c>
      <c r="N556" s="18">
        <v>3.7</v>
      </c>
      <c r="O556" s="16">
        <v>7.2999999999999995E-2</v>
      </c>
      <c r="P556" s="15">
        <v>50379</v>
      </c>
      <c r="Q556" s="16">
        <v>0.34300000000000003</v>
      </c>
      <c r="R556" s="17">
        <v>3444</v>
      </c>
      <c r="S556" s="16">
        <v>5.3999999999999999E-2</v>
      </c>
      <c r="T556" s="17">
        <v>13408</v>
      </c>
      <c r="U556" s="16">
        <v>0.219</v>
      </c>
      <c r="V556" s="18">
        <v>14.63</v>
      </c>
      <c r="W556" s="16">
        <v>0.27400000000000002</v>
      </c>
      <c r="X556" s="18">
        <v>3.76</v>
      </c>
      <c r="Y556" s="16">
        <v>0.10100000000000001</v>
      </c>
      <c r="Z556" s="15">
        <v>92338</v>
      </c>
      <c r="AA556" s="16">
        <v>0.3</v>
      </c>
      <c r="AB556" s="17">
        <v>6289</v>
      </c>
      <c r="AC556" s="16">
        <v>1.6E-2</v>
      </c>
      <c r="AD556" s="17">
        <v>24570</v>
      </c>
      <c r="AE556" s="16">
        <v>0.17599999999999999</v>
      </c>
      <c r="AF556" s="18">
        <v>14.68</v>
      </c>
      <c r="AG556" s="16">
        <v>0.28000000000000003</v>
      </c>
      <c r="AH556" s="18">
        <v>3.76</v>
      </c>
      <c r="AI556" s="16">
        <v>0.106</v>
      </c>
      <c r="AJ556" s="15">
        <v>191096</v>
      </c>
      <c r="AK556" s="16">
        <v>0.249</v>
      </c>
      <c r="AL556" s="17">
        <v>14097</v>
      </c>
      <c r="AM556" s="16">
        <v>0.14199999999999999</v>
      </c>
      <c r="AN556" s="17">
        <v>53689</v>
      </c>
      <c r="AO556" s="16">
        <v>0.215</v>
      </c>
      <c r="AP556" s="18">
        <v>13.56</v>
      </c>
      <c r="AQ556" s="16">
        <v>9.4E-2</v>
      </c>
      <c r="AR556" s="18">
        <v>3.56</v>
      </c>
      <c r="AS556" s="16">
        <v>2.8000000000000001E-2</v>
      </c>
    </row>
    <row r="557" spans="2:45" x14ac:dyDescent="0.2">
      <c r="B557" s="29"/>
      <c r="C557" s="29"/>
      <c r="D557" s="29"/>
      <c r="E557" s="14" t="s">
        <v>278</v>
      </c>
      <c r="F557" s="15">
        <v>26372</v>
      </c>
      <c r="G557" s="16">
        <v>0.30299999999999999</v>
      </c>
      <c r="H557" s="17">
        <v>2316</v>
      </c>
      <c r="I557" s="16">
        <v>0.70799999999999996</v>
      </c>
      <c r="J557" s="17">
        <v>8651</v>
      </c>
      <c r="K557" s="16">
        <v>0.41299999999999998</v>
      </c>
      <c r="L557" s="18">
        <v>11.39</v>
      </c>
      <c r="M557" s="16">
        <v>-0.23699999999999999</v>
      </c>
      <c r="N557" s="18">
        <v>3.05</v>
      </c>
      <c r="O557" s="16">
        <v>-7.8E-2</v>
      </c>
      <c r="P557" s="15">
        <v>72429</v>
      </c>
      <c r="Q557" s="16">
        <v>0.32600000000000001</v>
      </c>
      <c r="R557" s="17">
        <v>6254</v>
      </c>
      <c r="S557" s="16">
        <v>0.67500000000000004</v>
      </c>
      <c r="T557" s="17">
        <v>23592</v>
      </c>
      <c r="U557" s="16">
        <v>0.40200000000000002</v>
      </c>
      <c r="V557" s="18">
        <v>11.58</v>
      </c>
      <c r="W557" s="16">
        <v>-0.20899999999999999</v>
      </c>
      <c r="X557" s="18">
        <v>3.07</v>
      </c>
      <c r="Y557" s="16">
        <v>-5.5E-2</v>
      </c>
      <c r="Z557" s="15">
        <v>132139</v>
      </c>
      <c r="AA557" s="16">
        <v>0.36599999999999999</v>
      </c>
      <c r="AB557" s="17">
        <v>10901</v>
      </c>
      <c r="AC557" s="16">
        <v>0.60899999999999999</v>
      </c>
      <c r="AD557" s="17">
        <v>41196</v>
      </c>
      <c r="AE557" s="16">
        <v>0.377</v>
      </c>
      <c r="AF557" s="18">
        <v>12.12</v>
      </c>
      <c r="AG557" s="16">
        <v>-0.151</v>
      </c>
      <c r="AH557" s="18">
        <v>3.21</v>
      </c>
      <c r="AI557" s="16">
        <v>-8.0000000000000002E-3</v>
      </c>
      <c r="AJ557" s="15">
        <v>296333</v>
      </c>
      <c r="AK557" s="16">
        <v>0.26300000000000001</v>
      </c>
      <c r="AL557" s="17">
        <v>23030</v>
      </c>
      <c r="AM557" s="16">
        <v>0.35699999999999998</v>
      </c>
      <c r="AN557" s="17">
        <v>90155</v>
      </c>
      <c r="AO557" s="16">
        <v>0.23100000000000001</v>
      </c>
      <c r="AP557" s="18">
        <v>12.87</v>
      </c>
      <c r="AQ557" s="16">
        <v>-7.0000000000000007E-2</v>
      </c>
      <c r="AR557" s="18">
        <v>3.29</v>
      </c>
      <c r="AS557" s="16">
        <v>2.5999999999999999E-2</v>
      </c>
    </row>
    <row r="558" spans="2:45" x14ac:dyDescent="0.2">
      <c r="B558" s="29"/>
      <c r="C558" s="29"/>
      <c r="D558" s="29"/>
      <c r="E558" s="14" t="s">
        <v>279</v>
      </c>
      <c r="F558" s="15">
        <v>13070</v>
      </c>
      <c r="G558" s="16">
        <v>-6.5000000000000002E-2</v>
      </c>
      <c r="H558" s="17">
        <v>939</v>
      </c>
      <c r="I558" s="16">
        <v>-0.112</v>
      </c>
      <c r="J558" s="17">
        <v>3836</v>
      </c>
      <c r="K558" s="16">
        <v>-8.1000000000000003E-2</v>
      </c>
      <c r="L558" s="18">
        <v>13.92</v>
      </c>
      <c r="M558" s="16">
        <v>5.2999999999999999E-2</v>
      </c>
      <c r="N558" s="18">
        <v>3.41</v>
      </c>
      <c r="O558" s="16">
        <v>1.7000000000000001E-2</v>
      </c>
      <c r="P558" s="15">
        <v>41990</v>
      </c>
      <c r="Q558" s="16">
        <v>-0.189</v>
      </c>
      <c r="R558" s="17">
        <v>2976</v>
      </c>
      <c r="S558" s="16">
        <v>-0.32400000000000001</v>
      </c>
      <c r="T558" s="17">
        <v>12040</v>
      </c>
      <c r="U558" s="16">
        <v>-0.33800000000000002</v>
      </c>
      <c r="V558" s="18">
        <v>14.11</v>
      </c>
      <c r="W558" s="16">
        <v>0.2</v>
      </c>
      <c r="X558" s="18">
        <v>3.49</v>
      </c>
      <c r="Y558" s="16">
        <v>0.22600000000000001</v>
      </c>
      <c r="Z558" s="15">
        <v>78785</v>
      </c>
      <c r="AA558" s="16">
        <v>-0.219</v>
      </c>
      <c r="AB558" s="17">
        <v>5606</v>
      </c>
      <c r="AC558" s="16">
        <v>-0.35099999999999998</v>
      </c>
      <c r="AD558" s="17">
        <v>22433</v>
      </c>
      <c r="AE558" s="16">
        <v>-0.375</v>
      </c>
      <c r="AF558" s="18">
        <v>14.05</v>
      </c>
      <c r="AG558" s="16">
        <v>0.20300000000000001</v>
      </c>
      <c r="AH558" s="18">
        <v>3.51</v>
      </c>
      <c r="AI558" s="16">
        <v>0.249</v>
      </c>
      <c r="AJ558" s="15">
        <v>172242</v>
      </c>
      <c r="AK558" s="16">
        <v>-0.27200000000000002</v>
      </c>
      <c r="AL558" s="17">
        <v>12801</v>
      </c>
      <c r="AM558" s="16">
        <v>-0.374</v>
      </c>
      <c r="AN558" s="17">
        <v>52026</v>
      </c>
      <c r="AO558" s="16">
        <v>-0.39</v>
      </c>
      <c r="AP558" s="18">
        <v>13.46</v>
      </c>
      <c r="AQ558" s="16">
        <v>0.16200000000000001</v>
      </c>
      <c r="AR558" s="18">
        <v>3.31</v>
      </c>
      <c r="AS558" s="16">
        <v>0.192</v>
      </c>
    </row>
    <row r="559" spans="2:45" x14ac:dyDescent="0.2">
      <c r="B559" s="29"/>
      <c r="C559" s="29"/>
      <c r="D559" s="29"/>
      <c r="E559" s="14" t="s">
        <v>280</v>
      </c>
      <c r="F559" s="15">
        <v>9753</v>
      </c>
      <c r="G559" s="16">
        <v>-0.41299999999999998</v>
      </c>
      <c r="H559" s="17">
        <v>951</v>
      </c>
      <c r="I559" s="16">
        <v>-0.33600000000000002</v>
      </c>
      <c r="J559" s="17">
        <v>2817</v>
      </c>
      <c r="K559" s="16">
        <v>-0.42899999999999999</v>
      </c>
      <c r="L559" s="18">
        <v>10.26</v>
      </c>
      <c r="M559" s="16">
        <v>-0.115</v>
      </c>
      <c r="N559" s="18">
        <v>3.46</v>
      </c>
      <c r="O559" s="16">
        <v>2.8000000000000001E-2</v>
      </c>
      <c r="P559" s="15">
        <v>29737</v>
      </c>
      <c r="Q559" s="16">
        <v>-0.40799999999999997</v>
      </c>
      <c r="R559" s="17">
        <v>2980</v>
      </c>
      <c r="S559" s="16">
        <v>-0.318</v>
      </c>
      <c r="T559" s="17">
        <v>8849</v>
      </c>
      <c r="U559" s="16">
        <v>-0.40600000000000003</v>
      </c>
      <c r="V559" s="18">
        <v>9.98</v>
      </c>
      <c r="W559" s="16">
        <v>-0.13200000000000001</v>
      </c>
      <c r="X559" s="18">
        <v>3.36</v>
      </c>
      <c r="Y559" s="16">
        <v>-3.0000000000000001E-3</v>
      </c>
      <c r="Z559" s="15">
        <v>75078</v>
      </c>
      <c r="AA559" s="16">
        <v>-0.19400000000000001</v>
      </c>
      <c r="AB559" s="17">
        <v>6807</v>
      </c>
      <c r="AC559" s="16">
        <v>-0.16300000000000001</v>
      </c>
      <c r="AD559" s="17">
        <v>21746</v>
      </c>
      <c r="AE559" s="16">
        <v>-0.218</v>
      </c>
      <c r="AF559" s="18">
        <v>11.03</v>
      </c>
      <c r="AG559" s="16">
        <v>-3.5999999999999997E-2</v>
      </c>
      <c r="AH559" s="18">
        <v>3.45</v>
      </c>
      <c r="AI559" s="16">
        <v>3.1E-2</v>
      </c>
      <c r="AJ559" s="15">
        <v>188754</v>
      </c>
      <c r="AK559" s="16">
        <v>0.13</v>
      </c>
      <c r="AL559" s="17">
        <v>16896</v>
      </c>
      <c r="AM559" s="16">
        <v>0.10299999999999999</v>
      </c>
      <c r="AN559" s="17">
        <v>56385</v>
      </c>
      <c r="AO559" s="16">
        <v>0.10100000000000001</v>
      </c>
      <c r="AP559" s="18">
        <v>11.17</v>
      </c>
      <c r="AQ559" s="16">
        <v>2.5000000000000001E-2</v>
      </c>
      <c r="AR559" s="18">
        <v>3.35</v>
      </c>
      <c r="AS559" s="16">
        <v>2.5999999999999999E-2</v>
      </c>
    </row>
    <row r="560" spans="2:45" x14ac:dyDescent="0.2">
      <c r="B560" s="29"/>
      <c r="C560" s="29"/>
      <c r="D560" s="29"/>
      <c r="E560" s="14" t="s">
        <v>281</v>
      </c>
      <c r="F560" s="15">
        <v>13042</v>
      </c>
      <c r="G560" s="16">
        <v>-5.7000000000000002E-2</v>
      </c>
      <c r="H560" s="17">
        <v>1338</v>
      </c>
      <c r="I560" s="16">
        <v>-2.7E-2</v>
      </c>
      <c r="J560" s="17">
        <v>4518</v>
      </c>
      <c r="K560" s="16">
        <v>-6.0999999999999999E-2</v>
      </c>
      <c r="L560" s="18">
        <v>9.75</v>
      </c>
      <c r="M560" s="16">
        <v>-3.1E-2</v>
      </c>
      <c r="N560" s="18">
        <v>2.89</v>
      </c>
      <c r="O560" s="16">
        <v>4.0000000000000001E-3</v>
      </c>
      <c r="P560" s="15">
        <v>41179</v>
      </c>
      <c r="Q560" s="16">
        <v>-0.1</v>
      </c>
      <c r="R560" s="17">
        <v>4154</v>
      </c>
      <c r="S560" s="16">
        <v>-8.6999999999999994E-2</v>
      </c>
      <c r="T560" s="17">
        <v>13795</v>
      </c>
      <c r="U560" s="16">
        <v>-0.14099999999999999</v>
      </c>
      <c r="V560" s="18">
        <v>9.91</v>
      </c>
      <c r="W560" s="16">
        <v>-1.4E-2</v>
      </c>
      <c r="X560" s="18">
        <v>2.99</v>
      </c>
      <c r="Y560" s="16">
        <v>4.8000000000000001E-2</v>
      </c>
      <c r="Z560" s="15">
        <v>80609</v>
      </c>
      <c r="AA560" s="16">
        <v>-0.14499999999999999</v>
      </c>
      <c r="AB560" s="17">
        <v>8075</v>
      </c>
      <c r="AC560" s="16">
        <v>-0.111</v>
      </c>
      <c r="AD560" s="17">
        <v>27295</v>
      </c>
      <c r="AE560" s="16">
        <v>-0.16400000000000001</v>
      </c>
      <c r="AF560" s="18">
        <v>9.98</v>
      </c>
      <c r="AG560" s="16">
        <v>-3.7999999999999999E-2</v>
      </c>
      <c r="AH560" s="18">
        <v>2.95</v>
      </c>
      <c r="AI560" s="16">
        <v>2.4E-2</v>
      </c>
      <c r="AJ560" s="15">
        <v>177442</v>
      </c>
      <c r="AK560" s="16">
        <v>-0.14899999999999999</v>
      </c>
      <c r="AL560" s="17">
        <v>18058</v>
      </c>
      <c r="AM560" s="16">
        <v>-0.10299999999999999</v>
      </c>
      <c r="AN560" s="17">
        <v>61977</v>
      </c>
      <c r="AO560" s="16">
        <v>-0.15</v>
      </c>
      <c r="AP560" s="18">
        <v>9.83</v>
      </c>
      <c r="AQ560" s="16">
        <v>-5.1999999999999998E-2</v>
      </c>
      <c r="AR560" s="18">
        <v>2.86</v>
      </c>
      <c r="AS560" s="16">
        <v>1E-3</v>
      </c>
    </row>
    <row r="561" spans="2:45" x14ac:dyDescent="0.2">
      <c r="B561" s="29"/>
      <c r="C561" s="29"/>
      <c r="D561" s="29"/>
      <c r="E561" s="14" t="s">
        <v>282</v>
      </c>
      <c r="F561" s="15">
        <v>20150</v>
      </c>
      <c r="G561" s="16">
        <v>0.59299999999999997</v>
      </c>
      <c r="H561" s="17">
        <v>1865</v>
      </c>
      <c r="I561" s="16">
        <v>0.60099999999999998</v>
      </c>
      <c r="J561" s="17">
        <v>5640</v>
      </c>
      <c r="K561" s="16">
        <v>0.58199999999999996</v>
      </c>
      <c r="L561" s="18">
        <v>10.81</v>
      </c>
      <c r="M561" s="16">
        <v>-5.0000000000000001E-3</v>
      </c>
      <c r="N561" s="18">
        <v>3.57</v>
      </c>
      <c r="O561" s="16">
        <v>7.0000000000000001E-3</v>
      </c>
      <c r="P561" s="15">
        <v>58586</v>
      </c>
      <c r="Q561" s="16">
        <v>0.34100000000000003</v>
      </c>
      <c r="R561" s="17">
        <v>5513</v>
      </c>
      <c r="S561" s="16">
        <v>0.39200000000000002</v>
      </c>
      <c r="T561" s="17">
        <v>16821</v>
      </c>
      <c r="U561" s="16">
        <v>0.34</v>
      </c>
      <c r="V561" s="18">
        <v>10.63</v>
      </c>
      <c r="W561" s="16">
        <v>-3.6999999999999998E-2</v>
      </c>
      <c r="X561" s="18">
        <v>3.48</v>
      </c>
      <c r="Y561" s="16">
        <v>1E-3</v>
      </c>
      <c r="Z561" s="15">
        <v>108640</v>
      </c>
      <c r="AA561" s="16">
        <v>0.26300000000000001</v>
      </c>
      <c r="AB561" s="17">
        <v>10090</v>
      </c>
      <c r="AC561" s="16">
        <v>0.371</v>
      </c>
      <c r="AD561" s="17">
        <v>30818</v>
      </c>
      <c r="AE561" s="16">
        <v>0.315</v>
      </c>
      <c r="AF561" s="18">
        <v>10.77</v>
      </c>
      <c r="AG561" s="16">
        <v>-7.9000000000000001E-2</v>
      </c>
      <c r="AH561" s="18">
        <v>3.53</v>
      </c>
      <c r="AI561" s="16">
        <v>-0.04</v>
      </c>
      <c r="AJ561" s="15">
        <v>226391</v>
      </c>
      <c r="AK561" s="16">
        <v>0.255</v>
      </c>
      <c r="AL561" s="17">
        <v>20183</v>
      </c>
      <c r="AM561" s="16">
        <v>0.39500000000000002</v>
      </c>
      <c r="AN561" s="17">
        <v>63263</v>
      </c>
      <c r="AO561" s="16">
        <v>0.33</v>
      </c>
      <c r="AP561" s="18">
        <v>11.22</v>
      </c>
      <c r="AQ561" s="16">
        <v>-0.1</v>
      </c>
      <c r="AR561" s="18">
        <v>3.58</v>
      </c>
      <c r="AS561" s="16">
        <v>-5.6000000000000001E-2</v>
      </c>
    </row>
    <row r="562" spans="2:45" x14ac:dyDescent="0.2">
      <c r="B562" s="29"/>
      <c r="C562" s="29"/>
      <c r="D562" s="29"/>
      <c r="E562" s="14" t="s">
        <v>283</v>
      </c>
      <c r="F562" s="15">
        <v>29271</v>
      </c>
      <c r="G562" s="16">
        <v>0.46700000000000003</v>
      </c>
      <c r="H562" s="17">
        <v>2370</v>
      </c>
      <c r="I562" s="16">
        <v>0.22500000000000001</v>
      </c>
      <c r="J562" s="17">
        <v>7460</v>
      </c>
      <c r="K562" s="16">
        <v>0.19900000000000001</v>
      </c>
      <c r="L562" s="18">
        <v>12.35</v>
      </c>
      <c r="M562" s="16">
        <v>0.19800000000000001</v>
      </c>
      <c r="N562" s="18">
        <v>3.92</v>
      </c>
      <c r="O562" s="16">
        <v>0.223</v>
      </c>
      <c r="P562" s="15">
        <v>76204</v>
      </c>
      <c r="Q562" s="16">
        <v>0.27200000000000002</v>
      </c>
      <c r="R562" s="17">
        <v>6716</v>
      </c>
      <c r="S562" s="16">
        <v>0.184</v>
      </c>
      <c r="T562" s="17">
        <v>21326</v>
      </c>
      <c r="U562" s="16">
        <v>0.14000000000000001</v>
      </c>
      <c r="V562" s="18">
        <v>11.35</v>
      </c>
      <c r="W562" s="16">
        <v>7.3999999999999996E-2</v>
      </c>
      <c r="X562" s="18">
        <v>3.57</v>
      </c>
      <c r="Y562" s="16">
        <v>0.11600000000000001</v>
      </c>
      <c r="Z562" s="15">
        <v>134482</v>
      </c>
      <c r="AA562" s="16">
        <v>0.17799999999999999</v>
      </c>
      <c r="AB562" s="17">
        <v>12353</v>
      </c>
      <c r="AC562" s="16">
        <v>0.17699999999999999</v>
      </c>
      <c r="AD562" s="17">
        <v>38904</v>
      </c>
      <c r="AE562" s="16">
        <v>0.112</v>
      </c>
      <c r="AF562" s="18">
        <v>10.89</v>
      </c>
      <c r="AG562" s="16">
        <v>1E-3</v>
      </c>
      <c r="AH562" s="18">
        <v>3.46</v>
      </c>
      <c r="AI562" s="16">
        <v>5.8999999999999997E-2</v>
      </c>
      <c r="AJ562" s="15">
        <v>295551</v>
      </c>
      <c r="AK562" s="16">
        <v>0.18099999999999999</v>
      </c>
      <c r="AL562" s="17">
        <v>27750</v>
      </c>
      <c r="AM562" s="16">
        <v>0.215</v>
      </c>
      <c r="AN562" s="17">
        <v>88033</v>
      </c>
      <c r="AO562" s="16">
        <v>0.152</v>
      </c>
      <c r="AP562" s="18">
        <v>10.65</v>
      </c>
      <c r="AQ562" s="16">
        <v>-2.8000000000000001E-2</v>
      </c>
      <c r="AR562" s="18">
        <v>3.36</v>
      </c>
      <c r="AS562" s="16">
        <v>2.5000000000000001E-2</v>
      </c>
    </row>
    <row r="563" spans="2:45" x14ac:dyDescent="0.2">
      <c r="B563" s="29"/>
      <c r="C563" s="29"/>
      <c r="D563" s="29"/>
      <c r="E563" s="14" t="s">
        <v>284</v>
      </c>
      <c r="F563" s="15">
        <v>26002</v>
      </c>
      <c r="G563" s="16">
        <v>7.6999999999999999E-2</v>
      </c>
      <c r="H563" s="17">
        <v>2243</v>
      </c>
      <c r="I563" s="16">
        <v>6.3E-2</v>
      </c>
      <c r="J563" s="17">
        <v>9413</v>
      </c>
      <c r="K563" s="16">
        <v>6.3E-2</v>
      </c>
      <c r="L563" s="18">
        <v>11.59</v>
      </c>
      <c r="M563" s="16">
        <v>1.2999999999999999E-2</v>
      </c>
      <c r="N563" s="18">
        <v>2.76</v>
      </c>
      <c r="O563" s="16">
        <v>1.2999999999999999E-2</v>
      </c>
      <c r="P563" s="15">
        <v>79022</v>
      </c>
      <c r="Q563" s="16">
        <v>1.2E-2</v>
      </c>
      <c r="R563" s="17">
        <v>6872</v>
      </c>
      <c r="S563" s="16">
        <v>-2E-3</v>
      </c>
      <c r="T563" s="17">
        <v>28700</v>
      </c>
      <c r="U563" s="16">
        <v>-1E-3</v>
      </c>
      <c r="V563" s="18">
        <v>11.5</v>
      </c>
      <c r="W563" s="16">
        <v>1.4E-2</v>
      </c>
      <c r="X563" s="18">
        <v>2.75</v>
      </c>
      <c r="Y563" s="16">
        <v>1.2999999999999999E-2</v>
      </c>
      <c r="Z563" s="15">
        <v>143421</v>
      </c>
      <c r="AA563" s="16">
        <v>-0.122</v>
      </c>
      <c r="AB563" s="17">
        <v>12731</v>
      </c>
      <c r="AC563" s="16">
        <v>-0.114</v>
      </c>
      <c r="AD563" s="17">
        <v>52975</v>
      </c>
      <c r="AE563" s="16">
        <v>-0.11899999999999999</v>
      </c>
      <c r="AF563" s="18">
        <v>11.27</v>
      </c>
      <c r="AG563" s="16">
        <v>-0.01</v>
      </c>
      <c r="AH563" s="18">
        <v>2.71</v>
      </c>
      <c r="AI563" s="16">
        <v>-3.0000000000000001E-3</v>
      </c>
      <c r="AJ563" s="15">
        <v>316264</v>
      </c>
      <c r="AK563" s="16">
        <v>-0.218</v>
      </c>
      <c r="AL563" s="17">
        <v>28229</v>
      </c>
      <c r="AM563" s="16">
        <v>-0.19700000000000001</v>
      </c>
      <c r="AN563" s="17">
        <v>117886</v>
      </c>
      <c r="AO563" s="16">
        <v>-0.19900000000000001</v>
      </c>
      <c r="AP563" s="18">
        <v>11.2</v>
      </c>
      <c r="AQ563" s="16">
        <v>-2.7E-2</v>
      </c>
      <c r="AR563" s="18">
        <v>2.68</v>
      </c>
      <c r="AS563" s="16">
        <v>-2.4E-2</v>
      </c>
    </row>
    <row r="564" spans="2:45" x14ac:dyDescent="0.2">
      <c r="B564" s="29"/>
      <c r="C564" s="29"/>
      <c r="D564" s="29"/>
      <c r="E564" s="14" t="s">
        <v>285</v>
      </c>
      <c r="F564" s="15">
        <v>11226</v>
      </c>
      <c r="G564" s="16">
        <v>0.106</v>
      </c>
      <c r="H564" s="17">
        <v>1104</v>
      </c>
      <c r="I564" s="16">
        <v>0.124</v>
      </c>
      <c r="J564" s="17">
        <v>4653</v>
      </c>
      <c r="K564" s="16">
        <v>0.127</v>
      </c>
      <c r="L564" s="18">
        <v>10.16</v>
      </c>
      <c r="M564" s="16">
        <v>-1.6E-2</v>
      </c>
      <c r="N564" s="18">
        <v>2.41</v>
      </c>
      <c r="O564" s="16">
        <v>-1.7999999999999999E-2</v>
      </c>
      <c r="P564" s="15">
        <v>31138</v>
      </c>
      <c r="Q564" s="16">
        <v>8.5000000000000006E-2</v>
      </c>
      <c r="R564" s="17">
        <v>3074</v>
      </c>
      <c r="S564" s="16">
        <v>9.8000000000000004E-2</v>
      </c>
      <c r="T564" s="17">
        <v>12983</v>
      </c>
      <c r="U564" s="16">
        <v>0.104</v>
      </c>
      <c r="V564" s="18">
        <v>10.130000000000001</v>
      </c>
      <c r="W564" s="16">
        <v>-1.2E-2</v>
      </c>
      <c r="X564" s="18">
        <v>2.4</v>
      </c>
      <c r="Y564" s="16">
        <v>-1.7000000000000001E-2</v>
      </c>
      <c r="Z564" s="15">
        <v>71591</v>
      </c>
      <c r="AA564" s="16">
        <v>0.27500000000000002</v>
      </c>
      <c r="AB564" s="17">
        <v>6428</v>
      </c>
      <c r="AC564" s="16">
        <v>9.5000000000000001E-2</v>
      </c>
      <c r="AD564" s="17">
        <v>26149</v>
      </c>
      <c r="AE564" s="16">
        <v>0.14199999999999999</v>
      </c>
      <c r="AF564" s="18">
        <v>11.14</v>
      </c>
      <c r="AG564" s="16">
        <v>0.16400000000000001</v>
      </c>
      <c r="AH564" s="18">
        <v>2.74</v>
      </c>
      <c r="AI564" s="16">
        <v>0.11600000000000001</v>
      </c>
      <c r="AJ564" s="15">
        <v>155041</v>
      </c>
      <c r="AK564" s="16">
        <v>0.154</v>
      </c>
      <c r="AL564" s="17">
        <v>14456</v>
      </c>
      <c r="AM564" s="16">
        <v>6.3E-2</v>
      </c>
      <c r="AN564" s="17">
        <v>59579</v>
      </c>
      <c r="AO564" s="16">
        <v>7.0000000000000007E-2</v>
      </c>
      <c r="AP564" s="18">
        <v>10.73</v>
      </c>
      <c r="AQ564" s="16">
        <v>8.5999999999999993E-2</v>
      </c>
      <c r="AR564" s="18">
        <v>2.6</v>
      </c>
      <c r="AS564" s="16">
        <v>7.9000000000000001E-2</v>
      </c>
    </row>
    <row r="565" spans="2:45" x14ac:dyDescent="0.2">
      <c r="B565" s="29"/>
      <c r="C565" s="29"/>
      <c r="D565" s="29"/>
      <c r="E565" s="14" t="s">
        <v>286</v>
      </c>
      <c r="F565" s="15">
        <v>41767</v>
      </c>
      <c r="G565" s="16">
        <v>0.33600000000000002</v>
      </c>
      <c r="H565" s="17">
        <v>6452</v>
      </c>
      <c r="I565" s="16">
        <v>0.627</v>
      </c>
      <c r="J565" s="17">
        <v>12685</v>
      </c>
      <c r="K565" s="16">
        <v>0.14799999999999999</v>
      </c>
      <c r="L565" s="18">
        <v>6.47</v>
      </c>
      <c r="M565" s="16">
        <v>-0.17899999999999999</v>
      </c>
      <c r="N565" s="18">
        <v>3.29</v>
      </c>
      <c r="O565" s="16">
        <v>0.16400000000000001</v>
      </c>
      <c r="P565" s="15">
        <v>126617</v>
      </c>
      <c r="Q565" s="16">
        <v>0.45800000000000002</v>
      </c>
      <c r="R565" s="17">
        <v>20353</v>
      </c>
      <c r="S565" s="16">
        <v>0.80200000000000005</v>
      </c>
      <c r="T565" s="17">
        <v>38298</v>
      </c>
      <c r="U565" s="16">
        <v>0.222</v>
      </c>
      <c r="V565" s="18">
        <v>6.22</v>
      </c>
      <c r="W565" s="16">
        <v>-0.191</v>
      </c>
      <c r="X565" s="18">
        <v>3.31</v>
      </c>
      <c r="Y565" s="16">
        <v>0.193</v>
      </c>
      <c r="Z565" s="15">
        <v>239352</v>
      </c>
      <c r="AA565" s="16">
        <v>0.51</v>
      </c>
      <c r="AB565" s="17">
        <v>37873</v>
      </c>
      <c r="AC565" s="16">
        <v>0.85099999999999998</v>
      </c>
      <c r="AD565" s="17">
        <v>71221</v>
      </c>
      <c r="AE565" s="16">
        <v>0.24099999999999999</v>
      </c>
      <c r="AF565" s="18">
        <v>6.32</v>
      </c>
      <c r="AG565" s="16">
        <v>-0.184</v>
      </c>
      <c r="AH565" s="18">
        <v>3.36</v>
      </c>
      <c r="AI565" s="16">
        <v>0.216</v>
      </c>
      <c r="AJ565" s="15">
        <v>489906</v>
      </c>
      <c r="AK565" s="16">
        <v>0.47199999999999998</v>
      </c>
      <c r="AL565" s="17">
        <v>75482</v>
      </c>
      <c r="AM565" s="16">
        <v>0.75900000000000001</v>
      </c>
      <c r="AN565" s="17">
        <v>152581</v>
      </c>
      <c r="AO565" s="16">
        <v>0.23799999999999999</v>
      </c>
      <c r="AP565" s="18">
        <v>6.49</v>
      </c>
      <c r="AQ565" s="16">
        <v>-0.16300000000000001</v>
      </c>
      <c r="AR565" s="18">
        <v>3.21</v>
      </c>
      <c r="AS565" s="16">
        <v>0.189</v>
      </c>
    </row>
    <row r="566" spans="2:45" x14ac:dyDescent="0.2">
      <c r="B566" s="29"/>
      <c r="C566" s="29"/>
      <c r="D566" s="29"/>
      <c r="E566" s="14" t="s">
        <v>287</v>
      </c>
      <c r="F566" s="15">
        <v>24883</v>
      </c>
      <c r="G566" s="16">
        <v>0.19500000000000001</v>
      </c>
      <c r="H566" s="17">
        <v>2499</v>
      </c>
      <c r="I566" s="16">
        <v>8.4000000000000005E-2</v>
      </c>
      <c r="J566" s="17">
        <v>8158</v>
      </c>
      <c r="K566" s="16">
        <v>0.104</v>
      </c>
      <c r="L566" s="18">
        <v>9.9600000000000009</v>
      </c>
      <c r="M566" s="16">
        <v>0.10299999999999999</v>
      </c>
      <c r="N566" s="18">
        <v>3.05</v>
      </c>
      <c r="O566" s="16">
        <v>8.3000000000000004E-2</v>
      </c>
      <c r="P566" s="15">
        <v>70853</v>
      </c>
      <c r="Q566" s="16">
        <v>0.161</v>
      </c>
      <c r="R566" s="17">
        <v>7294</v>
      </c>
      <c r="S566" s="16">
        <v>0.06</v>
      </c>
      <c r="T566" s="17">
        <v>23815</v>
      </c>
      <c r="U566" s="16">
        <v>8.7999999999999995E-2</v>
      </c>
      <c r="V566" s="18">
        <v>9.7100000000000009</v>
      </c>
      <c r="W566" s="16">
        <v>9.6000000000000002E-2</v>
      </c>
      <c r="X566" s="18">
        <v>2.98</v>
      </c>
      <c r="Y566" s="16">
        <v>6.7000000000000004E-2</v>
      </c>
      <c r="Z566" s="15">
        <v>128580</v>
      </c>
      <c r="AA566" s="16">
        <v>0.125</v>
      </c>
      <c r="AB566" s="17">
        <v>13408</v>
      </c>
      <c r="AC566" s="16">
        <v>3.2000000000000001E-2</v>
      </c>
      <c r="AD566" s="17">
        <v>43946</v>
      </c>
      <c r="AE566" s="16">
        <v>6.8000000000000005E-2</v>
      </c>
      <c r="AF566" s="18">
        <v>9.59</v>
      </c>
      <c r="AG566" s="16">
        <v>0.09</v>
      </c>
      <c r="AH566" s="18">
        <v>2.93</v>
      </c>
      <c r="AI566" s="16">
        <v>5.2999999999999999E-2</v>
      </c>
      <c r="AJ566" s="15">
        <v>294646</v>
      </c>
      <c r="AK566" s="16">
        <v>0.126</v>
      </c>
      <c r="AL566" s="17">
        <v>30975</v>
      </c>
      <c r="AM566" s="16">
        <v>5.8000000000000003E-2</v>
      </c>
      <c r="AN566" s="17">
        <v>101263</v>
      </c>
      <c r="AO566" s="16">
        <v>9.2999999999999999E-2</v>
      </c>
      <c r="AP566" s="18">
        <v>9.51</v>
      </c>
      <c r="AQ566" s="16">
        <v>6.5000000000000002E-2</v>
      </c>
      <c r="AR566" s="18">
        <v>2.91</v>
      </c>
      <c r="AS566" s="16">
        <v>3.1E-2</v>
      </c>
    </row>
    <row r="567" spans="2:45" x14ac:dyDescent="0.2">
      <c r="B567" s="29"/>
      <c r="C567" s="29"/>
      <c r="D567" s="29"/>
      <c r="E567" s="14" t="s">
        <v>288</v>
      </c>
      <c r="F567" s="15">
        <v>22535</v>
      </c>
      <c r="G567" s="16">
        <v>7.0999999999999994E-2</v>
      </c>
      <c r="H567" s="17">
        <v>2004</v>
      </c>
      <c r="I567" s="16">
        <v>0.161</v>
      </c>
      <c r="J567" s="17">
        <v>6174</v>
      </c>
      <c r="K567" s="16">
        <v>0.13600000000000001</v>
      </c>
      <c r="L567" s="18">
        <v>11.24</v>
      </c>
      <c r="M567" s="16">
        <v>-7.8E-2</v>
      </c>
      <c r="N567" s="18">
        <v>3.65</v>
      </c>
      <c r="O567" s="16">
        <v>-5.7000000000000002E-2</v>
      </c>
      <c r="P567" s="15">
        <v>71972</v>
      </c>
      <c r="Q567" s="16">
        <v>0.17499999999999999</v>
      </c>
      <c r="R567" s="17">
        <v>6182</v>
      </c>
      <c r="S567" s="16">
        <v>0.2</v>
      </c>
      <c r="T567" s="17">
        <v>19441</v>
      </c>
      <c r="U567" s="16">
        <v>0.2</v>
      </c>
      <c r="V567" s="18">
        <v>11.64</v>
      </c>
      <c r="W567" s="16">
        <v>-2.1000000000000001E-2</v>
      </c>
      <c r="X567" s="18">
        <v>3.7</v>
      </c>
      <c r="Y567" s="16">
        <v>-2.1000000000000001E-2</v>
      </c>
      <c r="Z567" s="15">
        <v>139096</v>
      </c>
      <c r="AA567" s="16">
        <v>0.24299999999999999</v>
      </c>
      <c r="AB567" s="17">
        <v>11978</v>
      </c>
      <c r="AC567" s="16">
        <v>0.28699999999999998</v>
      </c>
      <c r="AD567" s="17">
        <v>37725</v>
      </c>
      <c r="AE567" s="16">
        <v>0.28699999999999998</v>
      </c>
      <c r="AF567" s="18">
        <v>11.61</v>
      </c>
      <c r="AG567" s="16">
        <v>-3.4000000000000002E-2</v>
      </c>
      <c r="AH567" s="18">
        <v>3.69</v>
      </c>
      <c r="AI567" s="16">
        <v>-3.4000000000000002E-2</v>
      </c>
      <c r="AJ567" s="15">
        <v>281995</v>
      </c>
      <c r="AK567" s="16">
        <v>0.20399999999999999</v>
      </c>
      <c r="AL567" s="17">
        <v>23551</v>
      </c>
      <c r="AM567" s="16">
        <v>0.24099999999999999</v>
      </c>
      <c r="AN567" s="17">
        <v>75343</v>
      </c>
      <c r="AO567" s="16">
        <v>0.23200000000000001</v>
      </c>
      <c r="AP567" s="18">
        <v>11.97</v>
      </c>
      <c r="AQ567" s="16">
        <v>-2.9000000000000001E-2</v>
      </c>
      <c r="AR567" s="18">
        <v>3.74</v>
      </c>
      <c r="AS567" s="16">
        <v>-2.1999999999999999E-2</v>
      </c>
    </row>
    <row r="568" spans="2:45" x14ac:dyDescent="0.2">
      <c r="B568" s="29"/>
      <c r="C568" s="29"/>
      <c r="D568" s="29"/>
      <c r="E568" s="14" t="s">
        <v>289</v>
      </c>
      <c r="F568" s="15">
        <v>9128</v>
      </c>
      <c r="G568" s="16">
        <v>3.1E-2</v>
      </c>
      <c r="H568" s="17">
        <v>783</v>
      </c>
      <c r="I568" s="16">
        <v>-6.4000000000000001E-2</v>
      </c>
      <c r="J568" s="17">
        <v>2848</v>
      </c>
      <c r="K568" s="16">
        <v>-0.01</v>
      </c>
      <c r="L568" s="18">
        <v>11.65</v>
      </c>
      <c r="M568" s="16">
        <v>0.10199999999999999</v>
      </c>
      <c r="N568" s="18">
        <v>3.2</v>
      </c>
      <c r="O568" s="16">
        <v>4.2000000000000003E-2</v>
      </c>
      <c r="P568" s="15">
        <v>26756</v>
      </c>
      <c r="Q568" s="16">
        <v>-0.128</v>
      </c>
      <c r="R568" s="17">
        <v>2277</v>
      </c>
      <c r="S568" s="16">
        <v>-0.20899999999999999</v>
      </c>
      <c r="T568" s="17">
        <v>8296</v>
      </c>
      <c r="U568" s="16">
        <v>-0.189</v>
      </c>
      <c r="V568" s="18">
        <v>11.75</v>
      </c>
      <c r="W568" s="16">
        <v>0.10199999999999999</v>
      </c>
      <c r="X568" s="18">
        <v>3.23</v>
      </c>
      <c r="Y568" s="16">
        <v>7.5999999999999998E-2</v>
      </c>
      <c r="Z568" s="15">
        <v>80919</v>
      </c>
      <c r="AA568" s="16">
        <v>0.26500000000000001</v>
      </c>
      <c r="AB568" s="17">
        <v>5501</v>
      </c>
      <c r="AC568" s="16">
        <v>-4.7E-2</v>
      </c>
      <c r="AD568" s="17">
        <v>16537</v>
      </c>
      <c r="AE568" s="16">
        <v>-0.13200000000000001</v>
      </c>
      <c r="AF568" s="18">
        <v>14.71</v>
      </c>
      <c r="AG568" s="16">
        <v>0.32800000000000001</v>
      </c>
      <c r="AH568" s="18">
        <v>4.8899999999999997</v>
      </c>
      <c r="AI568" s="16">
        <v>0.45900000000000002</v>
      </c>
      <c r="AJ568" s="15">
        <v>151282</v>
      </c>
      <c r="AK568" s="16">
        <v>0.10100000000000001</v>
      </c>
      <c r="AL568" s="17">
        <v>11649</v>
      </c>
      <c r="AM568" s="16">
        <v>-8.1000000000000003E-2</v>
      </c>
      <c r="AN568" s="17">
        <v>37498</v>
      </c>
      <c r="AO568" s="16">
        <v>-0.12</v>
      </c>
      <c r="AP568" s="18">
        <v>12.99</v>
      </c>
      <c r="AQ568" s="16">
        <v>0.19700000000000001</v>
      </c>
      <c r="AR568" s="18">
        <v>4.03</v>
      </c>
      <c r="AS568" s="16">
        <v>0.251</v>
      </c>
    </row>
    <row r="569" spans="2:45" x14ac:dyDescent="0.2">
      <c r="B569" s="29"/>
      <c r="C569" s="29"/>
      <c r="D569" s="29"/>
      <c r="E569" s="14" t="s">
        <v>290</v>
      </c>
      <c r="F569" s="15">
        <v>15356</v>
      </c>
      <c r="G569" s="16">
        <v>5.7000000000000002E-2</v>
      </c>
      <c r="H569" s="17">
        <v>991</v>
      </c>
      <c r="I569" s="16">
        <v>0.109</v>
      </c>
      <c r="J569" s="17">
        <v>4480</v>
      </c>
      <c r="K569" s="16">
        <v>0.10100000000000001</v>
      </c>
      <c r="L569" s="18">
        <v>15.5</v>
      </c>
      <c r="M569" s="16">
        <v>-4.7E-2</v>
      </c>
      <c r="N569" s="18">
        <v>3.43</v>
      </c>
      <c r="O569" s="16">
        <v>-0.04</v>
      </c>
      <c r="P569" s="15">
        <v>45732</v>
      </c>
      <c r="Q569" s="16">
        <v>-6.0999999999999999E-2</v>
      </c>
      <c r="R569" s="17">
        <v>2795</v>
      </c>
      <c r="S569" s="16">
        <v>-8.5000000000000006E-2</v>
      </c>
      <c r="T569" s="17">
        <v>12704</v>
      </c>
      <c r="U569" s="16">
        <v>-7.8E-2</v>
      </c>
      <c r="V569" s="18">
        <v>16.36</v>
      </c>
      <c r="W569" s="16">
        <v>2.5999999999999999E-2</v>
      </c>
      <c r="X569" s="18">
        <v>3.6</v>
      </c>
      <c r="Y569" s="16">
        <v>1.7999999999999999E-2</v>
      </c>
      <c r="Z569" s="15">
        <v>85165</v>
      </c>
      <c r="AA569" s="16">
        <v>-1.2E-2</v>
      </c>
      <c r="AB569" s="17">
        <v>5169</v>
      </c>
      <c r="AC569" s="16">
        <v>-2.5000000000000001E-2</v>
      </c>
      <c r="AD569" s="17">
        <v>23513</v>
      </c>
      <c r="AE569" s="16">
        <v>-2.4E-2</v>
      </c>
      <c r="AF569" s="18">
        <v>16.48</v>
      </c>
      <c r="AG569" s="16">
        <v>1.2E-2</v>
      </c>
      <c r="AH569" s="18">
        <v>3.62</v>
      </c>
      <c r="AI569" s="16">
        <v>1.2E-2</v>
      </c>
      <c r="AJ569" s="15">
        <v>190908</v>
      </c>
      <c r="AK569" s="16">
        <v>-2.1000000000000001E-2</v>
      </c>
      <c r="AL569" s="17">
        <v>11493</v>
      </c>
      <c r="AM569" s="16">
        <v>-8.5999999999999993E-2</v>
      </c>
      <c r="AN569" s="17">
        <v>52590</v>
      </c>
      <c r="AO569" s="16">
        <v>-8.2000000000000003E-2</v>
      </c>
      <c r="AP569" s="18">
        <v>16.61</v>
      </c>
      <c r="AQ569" s="16">
        <v>7.0999999999999994E-2</v>
      </c>
      <c r="AR569" s="18">
        <v>3.63</v>
      </c>
      <c r="AS569" s="16">
        <v>6.6000000000000003E-2</v>
      </c>
    </row>
    <row r="570" spans="2:45" x14ac:dyDescent="0.2">
      <c r="B570" s="29"/>
      <c r="C570" s="29"/>
      <c r="D570" s="29"/>
      <c r="E570" s="14" t="s">
        <v>291</v>
      </c>
      <c r="F570" s="15">
        <v>9823</v>
      </c>
      <c r="G570" s="16">
        <v>-0.184</v>
      </c>
      <c r="H570" s="17">
        <v>766</v>
      </c>
      <c r="I570" s="16">
        <v>-5.0000000000000001E-3</v>
      </c>
      <c r="J570" s="17">
        <v>2455</v>
      </c>
      <c r="K570" s="16">
        <v>-6.8000000000000005E-2</v>
      </c>
      <c r="L570" s="18">
        <v>12.82</v>
      </c>
      <c r="M570" s="16">
        <v>-0.18099999999999999</v>
      </c>
      <c r="N570" s="18">
        <v>4</v>
      </c>
      <c r="O570" s="16">
        <v>-0.124</v>
      </c>
      <c r="P570" s="15">
        <v>32086</v>
      </c>
      <c r="Q570" s="16">
        <v>-6.5000000000000002E-2</v>
      </c>
      <c r="R570" s="17">
        <v>2588</v>
      </c>
      <c r="S570" s="16">
        <v>0.13900000000000001</v>
      </c>
      <c r="T570" s="17">
        <v>7950</v>
      </c>
      <c r="U570" s="16">
        <v>6.2E-2</v>
      </c>
      <c r="V570" s="18">
        <v>12.4</v>
      </c>
      <c r="W570" s="16">
        <v>-0.17899999999999999</v>
      </c>
      <c r="X570" s="18">
        <v>4.04</v>
      </c>
      <c r="Y570" s="16">
        <v>-0.11899999999999999</v>
      </c>
      <c r="Z570" s="15">
        <v>57842</v>
      </c>
      <c r="AA570" s="16">
        <v>2.8000000000000001E-2</v>
      </c>
      <c r="AB570" s="17">
        <v>4667</v>
      </c>
      <c r="AC570" s="16">
        <v>0.19</v>
      </c>
      <c r="AD570" s="17">
        <v>14528</v>
      </c>
      <c r="AE570" s="16">
        <v>0.14299999999999999</v>
      </c>
      <c r="AF570" s="18">
        <v>12.39</v>
      </c>
      <c r="AG570" s="16">
        <v>-0.13600000000000001</v>
      </c>
      <c r="AH570" s="18">
        <v>3.98</v>
      </c>
      <c r="AI570" s="16">
        <v>-0.1</v>
      </c>
      <c r="AJ570" s="15">
        <v>135718</v>
      </c>
      <c r="AK570" s="16">
        <v>0.123</v>
      </c>
      <c r="AL570" s="17">
        <v>9985</v>
      </c>
      <c r="AM570" s="16">
        <v>0.156</v>
      </c>
      <c r="AN570" s="17">
        <v>31874</v>
      </c>
      <c r="AO570" s="16">
        <v>0.152</v>
      </c>
      <c r="AP570" s="18">
        <v>13.59</v>
      </c>
      <c r="AQ570" s="16">
        <v>-2.9000000000000001E-2</v>
      </c>
      <c r="AR570" s="18">
        <v>4.26</v>
      </c>
      <c r="AS570" s="16">
        <v>-2.5999999999999999E-2</v>
      </c>
    </row>
    <row r="571" spans="2:45" x14ac:dyDescent="0.2">
      <c r="B571" s="29"/>
      <c r="C571" s="29"/>
      <c r="D571" s="29"/>
      <c r="E571" s="14" t="s">
        <v>292</v>
      </c>
      <c r="F571" s="15">
        <v>46371</v>
      </c>
      <c r="G571" s="16">
        <v>9.4E-2</v>
      </c>
      <c r="H571" s="17">
        <v>3368</v>
      </c>
      <c r="I571" s="16">
        <v>0.26700000000000002</v>
      </c>
      <c r="J571" s="17">
        <v>11738</v>
      </c>
      <c r="K571" s="16">
        <v>8.3000000000000004E-2</v>
      </c>
      <c r="L571" s="18">
        <v>13.77</v>
      </c>
      <c r="M571" s="16">
        <v>-0.13600000000000001</v>
      </c>
      <c r="N571" s="18">
        <v>3.95</v>
      </c>
      <c r="O571" s="16">
        <v>0.01</v>
      </c>
      <c r="P571" s="15">
        <v>142590</v>
      </c>
      <c r="Q571" s="16">
        <v>8.5999999999999993E-2</v>
      </c>
      <c r="R571" s="17">
        <v>9822</v>
      </c>
      <c r="S571" s="16">
        <v>0.14699999999999999</v>
      </c>
      <c r="T571" s="17">
        <v>34677</v>
      </c>
      <c r="U571" s="16">
        <v>-2E-3</v>
      </c>
      <c r="V571" s="18">
        <v>14.52</v>
      </c>
      <c r="W571" s="16">
        <v>-5.3999999999999999E-2</v>
      </c>
      <c r="X571" s="18">
        <v>4.1100000000000003</v>
      </c>
      <c r="Y571" s="16">
        <v>8.7999999999999995E-2</v>
      </c>
      <c r="Z571" s="15">
        <v>272604</v>
      </c>
      <c r="AA571" s="16">
        <v>8.9999999999999993E-3</v>
      </c>
      <c r="AB571" s="17">
        <v>18409</v>
      </c>
      <c r="AC571" s="16">
        <v>3.7999999999999999E-2</v>
      </c>
      <c r="AD571" s="17">
        <v>65856</v>
      </c>
      <c r="AE571" s="16">
        <v>-6.4000000000000001E-2</v>
      </c>
      <c r="AF571" s="18">
        <v>14.81</v>
      </c>
      <c r="AG571" s="16">
        <v>-2.8000000000000001E-2</v>
      </c>
      <c r="AH571" s="18">
        <v>4.1399999999999997</v>
      </c>
      <c r="AI571" s="16">
        <v>7.6999999999999999E-2</v>
      </c>
      <c r="AJ571" s="15">
        <v>612140</v>
      </c>
      <c r="AK571" s="16">
        <v>-4.9000000000000002E-2</v>
      </c>
      <c r="AL571" s="17">
        <v>40484</v>
      </c>
      <c r="AM571" s="16">
        <v>-6.9000000000000006E-2</v>
      </c>
      <c r="AN571" s="17">
        <v>147918</v>
      </c>
      <c r="AO571" s="16">
        <v>-0.127</v>
      </c>
      <c r="AP571" s="18">
        <v>15.12</v>
      </c>
      <c r="AQ571" s="16">
        <v>2.1000000000000001E-2</v>
      </c>
      <c r="AR571" s="18">
        <v>4.1399999999999997</v>
      </c>
      <c r="AS571" s="16">
        <v>0.09</v>
      </c>
    </row>
    <row r="572" spans="2:45" x14ac:dyDescent="0.2">
      <c r="B572" s="29"/>
      <c r="C572" s="29"/>
      <c r="D572" s="29"/>
      <c r="E572" s="14" t="s">
        <v>293</v>
      </c>
      <c r="F572" s="15">
        <v>3092</v>
      </c>
      <c r="G572" s="16">
        <v>2.7E-2</v>
      </c>
      <c r="H572" s="17">
        <v>241</v>
      </c>
      <c r="I572" s="16">
        <v>-8.9999999999999993E-3</v>
      </c>
      <c r="J572" s="17">
        <v>983</v>
      </c>
      <c r="K572" s="16">
        <v>5.3999999999999999E-2</v>
      </c>
      <c r="L572" s="18">
        <v>12.85</v>
      </c>
      <c r="M572" s="16">
        <v>3.6999999999999998E-2</v>
      </c>
      <c r="N572" s="18">
        <v>3.15</v>
      </c>
      <c r="O572" s="16">
        <v>-2.5999999999999999E-2</v>
      </c>
      <c r="P572" s="15">
        <v>8827</v>
      </c>
      <c r="Q572" s="16">
        <v>-9.6000000000000002E-2</v>
      </c>
      <c r="R572" s="17">
        <v>724</v>
      </c>
      <c r="S572" s="16">
        <v>-0.16500000000000001</v>
      </c>
      <c r="T572" s="17">
        <v>2971</v>
      </c>
      <c r="U572" s="16">
        <v>-0.14899999999999999</v>
      </c>
      <c r="V572" s="18">
        <v>12.19</v>
      </c>
      <c r="W572" s="16">
        <v>8.3000000000000004E-2</v>
      </c>
      <c r="X572" s="18">
        <v>2.97</v>
      </c>
      <c r="Y572" s="16">
        <v>6.2E-2</v>
      </c>
      <c r="Z572" s="15">
        <v>16462</v>
      </c>
      <c r="AA572" s="16">
        <v>-0.06</v>
      </c>
      <c r="AB572" s="17">
        <v>1354</v>
      </c>
      <c r="AC572" s="16">
        <v>-0.109</v>
      </c>
      <c r="AD572" s="17">
        <v>5485</v>
      </c>
      <c r="AE572" s="16">
        <v>-9.8000000000000004E-2</v>
      </c>
      <c r="AF572" s="18">
        <v>12.16</v>
      </c>
      <c r="AG572" s="16">
        <v>5.5E-2</v>
      </c>
      <c r="AH572" s="18">
        <v>3</v>
      </c>
      <c r="AI572" s="16">
        <v>4.2000000000000003E-2</v>
      </c>
      <c r="AJ572" s="15">
        <v>42108</v>
      </c>
      <c r="AK572" s="16">
        <v>0.1</v>
      </c>
      <c r="AL572" s="17">
        <v>3437</v>
      </c>
      <c r="AM572" s="16">
        <v>7.3999999999999996E-2</v>
      </c>
      <c r="AN572" s="17">
        <v>13880</v>
      </c>
      <c r="AO572" s="16">
        <v>7.4999999999999997E-2</v>
      </c>
      <c r="AP572" s="18">
        <v>12.25</v>
      </c>
      <c r="AQ572" s="16">
        <v>2.4E-2</v>
      </c>
      <c r="AR572" s="18">
        <v>3.03</v>
      </c>
      <c r="AS572" s="16">
        <v>2.4E-2</v>
      </c>
    </row>
    <row r="573" spans="2:45" x14ac:dyDescent="0.2">
      <c r="B573" s="29"/>
      <c r="C573" s="29"/>
      <c r="D573" s="29"/>
      <c r="E573" s="14" t="s">
        <v>294</v>
      </c>
      <c r="F573" s="15">
        <v>60455</v>
      </c>
      <c r="G573" s="16">
        <v>0</v>
      </c>
      <c r="H573" s="17">
        <v>3883</v>
      </c>
      <c r="I573" s="16">
        <v>5.1999999999999998E-2</v>
      </c>
      <c r="J573" s="17">
        <v>17588</v>
      </c>
      <c r="K573" s="16">
        <v>3.7999999999999999E-2</v>
      </c>
      <c r="L573" s="18">
        <v>15.57</v>
      </c>
      <c r="M573" s="16">
        <v>-0.05</v>
      </c>
      <c r="N573" s="18">
        <v>3.44</v>
      </c>
      <c r="O573" s="16">
        <v>-3.6999999999999998E-2</v>
      </c>
      <c r="P573" s="15">
        <v>183480</v>
      </c>
      <c r="Q573" s="16">
        <v>-5.8000000000000003E-2</v>
      </c>
      <c r="R573" s="17">
        <v>11196</v>
      </c>
      <c r="S573" s="16">
        <v>-6.8000000000000005E-2</v>
      </c>
      <c r="T573" s="17">
        <v>50926</v>
      </c>
      <c r="U573" s="16">
        <v>-7.1999999999999995E-2</v>
      </c>
      <c r="V573" s="18">
        <v>16.39</v>
      </c>
      <c r="W573" s="16">
        <v>0.01</v>
      </c>
      <c r="X573" s="18">
        <v>3.6</v>
      </c>
      <c r="Y573" s="16">
        <v>1.4E-2</v>
      </c>
      <c r="Z573" s="15">
        <v>343745</v>
      </c>
      <c r="AA573" s="16">
        <v>-1.9E-2</v>
      </c>
      <c r="AB573" s="17">
        <v>20837</v>
      </c>
      <c r="AC573" s="16">
        <v>-0.02</v>
      </c>
      <c r="AD573" s="17">
        <v>94894</v>
      </c>
      <c r="AE573" s="16">
        <v>-2.5999999999999999E-2</v>
      </c>
      <c r="AF573" s="18">
        <v>16.5</v>
      </c>
      <c r="AG573" s="16">
        <v>1E-3</v>
      </c>
      <c r="AH573" s="18">
        <v>3.62</v>
      </c>
      <c r="AI573" s="16">
        <v>8.0000000000000002E-3</v>
      </c>
      <c r="AJ573" s="15">
        <v>774797</v>
      </c>
      <c r="AK573" s="16">
        <v>7.0000000000000001E-3</v>
      </c>
      <c r="AL573" s="17">
        <v>46462</v>
      </c>
      <c r="AM573" s="16">
        <v>-4.7E-2</v>
      </c>
      <c r="AN573" s="17">
        <v>212830</v>
      </c>
      <c r="AO573" s="16">
        <v>-4.9000000000000002E-2</v>
      </c>
      <c r="AP573" s="18">
        <v>16.68</v>
      </c>
      <c r="AQ573" s="16">
        <v>5.7000000000000002E-2</v>
      </c>
      <c r="AR573" s="18">
        <v>3.64</v>
      </c>
      <c r="AS573" s="16">
        <v>0.06</v>
      </c>
    </row>
    <row r="574" spans="2:45" x14ac:dyDescent="0.2">
      <c r="B574" s="29"/>
      <c r="C574" s="29"/>
      <c r="D574" s="29"/>
      <c r="E574" s="14" t="s">
        <v>295</v>
      </c>
      <c r="F574" s="15">
        <v>10723</v>
      </c>
      <c r="G574" s="16">
        <v>-0.106</v>
      </c>
      <c r="H574" s="17">
        <v>808</v>
      </c>
      <c r="I574" s="16">
        <v>-4.8000000000000001E-2</v>
      </c>
      <c r="J574" s="17">
        <v>2565</v>
      </c>
      <c r="K574" s="16">
        <v>-9.6000000000000002E-2</v>
      </c>
      <c r="L574" s="18">
        <v>13.26</v>
      </c>
      <c r="M574" s="16">
        <v>-6.2E-2</v>
      </c>
      <c r="N574" s="18">
        <v>4.18</v>
      </c>
      <c r="O574" s="16">
        <v>-1.0999999999999999E-2</v>
      </c>
      <c r="P574" s="15">
        <v>33003</v>
      </c>
      <c r="Q574" s="16">
        <v>-4.3999999999999997E-2</v>
      </c>
      <c r="R574" s="17">
        <v>2435</v>
      </c>
      <c r="S574" s="16">
        <v>3.9E-2</v>
      </c>
      <c r="T574" s="17">
        <v>7725</v>
      </c>
      <c r="U574" s="16">
        <v>1.0999999999999999E-2</v>
      </c>
      <c r="V574" s="18">
        <v>13.55</v>
      </c>
      <c r="W574" s="16">
        <v>-0.08</v>
      </c>
      <c r="X574" s="18">
        <v>4.2699999999999996</v>
      </c>
      <c r="Y574" s="16">
        <v>-5.3999999999999999E-2</v>
      </c>
      <c r="Z574" s="15">
        <v>65508</v>
      </c>
      <c r="AA574" s="16">
        <v>8.3000000000000004E-2</v>
      </c>
      <c r="AB574" s="17">
        <v>4739</v>
      </c>
      <c r="AC574" s="16">
        <v>0.11899999999999999</v>
      </c>
      <c r="AD574" s="17">
        <v>15058</v>
      </c>
      <c r="AE574" s="16">
        <v>9.2999999999999999E-2</v>
      </c>
      <c r="AF574" s="18">
        <v>13.82</v>
      </c>
      <c r="AG574" s="16">
        <v>-3.2000000000000001E-2</v>
      </c>
      <c r="AH574" s="18">
        <v>4.3499999999999996</v>
      </c>
      <c r="AI574" s="16">
        <v>-8.9999999999999993E-3</v>
      </c>
      <c r="AJ574" s="15">
        <v>150478</v>
      </c>
      <c r="AK574" s="16">
        <v>6.9000000000000006E-2</v>
      </c>
      <c r="AL574" s="17">
        <v>11007</v>
      </c>
      <c r="AM574" s="16">
        <v>0.112</v>
      </c>
      <c r="AN574" s="17">
        <v>36346</v>
      </c>
      <c r="AO574" s="16">
        <v>0.109</v>
      </c>
      <c r="AP574" s="18">
        <v>13.67</v>
      </c>
      <c r="AQ574" s="16">
        <v>-3.9E-2</v>
      </c>
      <c r="AR574" s="18">
        <v>4.1399999999999997</v>
      </c>
      <c r="AS574" s="16">
        <v>-3.6999999999999998E-2</v>
      </c>
    </row>
    <row r="575" spans="2:45" x14ac:dyDescent="0.2">
      <c r="B575" s="29"/>
      <c r="C575" s="29"/>
      <c r="D575" s="29"/>
      <c r="E575" s="14" t="s">
        <v>296</v>
      </c>
      <c r="F575" s="15">
        <v>17945</v>
      </c>
      <c r="G575" s="16">
        <v>0.13500000000000001</v>
      </c>
      <c r="H575" s="17">
        <v>1177</v>
      </c>
      <c r="I575" s="16">
        <v>0.157</v>
      </c>
      <c r="J575" s="17">
        <v>4490</v>
      </c>
      <c r="K575" s="16">
        <v>0.13300000000000001</v>
      </c>
      <c r="L575" s="18">
        <v>15.25</v>
      </c>
      <c r="M575" s="16">
        <v>-1.9E-2</v>
      </c>
      <c r="N575" s="18">
        <v>4</v>
      </c>
      <c r="O575" s="16">
        <v>2E-3</v>
      </c>
      <c r="P575" s="15">
        <v>50820</v>
      </c>
      <c r="Q575" s="16">
        <v>0.16300000000000001</v>
      </c>
      <c r="R575" s="17">
        <v>3350</v>
      </c>
      <c r="S575" s="16">
        <v>0.19500000000000001</v>
      </c>
      <c r="T575" s="17">
        <v>12718</v>
      </c>
      <c r="U575" s="16">
        <v>0.17599999999999999</v>
      </c>
      <c r="V575" s="18">
        <v>15.17</v>
      </c>
      <c r="W575" s="16">
        <v>-2.7E-2</v>
      </c>
      <c r="X575" s="18">
        <v>4</v>
      </c>
      <c r="Y575" s="16">
        <v>-1.0999999999999999E-2</v>
      </c>
      <c r="Z575" s="15">
        <v>102007</v>
      </c>
      <c r="AA575" s="16">
        <v>0.23599999999999999</v>
      </c>
      <c r="AB575" s="17">
        <v>6670</v>
      </c>
      <c r="AC575" s="16">
        <v>0.254</v>
      </c>
      <c r="AD575" s="17">
        <v>25468</v>
      </c>
      <c r="AE575" s="16">
        <v>0.23100000000000001</v>
      </c>
      <c r="AF575" s="18">
        <v>15.29</v>
      </c>
      <c r="AG575" s="16">
        <v>-1.4999999999999999E-2</v>
      </c>
      <c r="AH575" s="18">
        <v>4.01</v>
      </c>
      <c r="AI575" s="16">
        <v>4.0000000000000001E-3</v>
      </c>
      <c r="AJ575" s="15">
        <v>232391</v>
      </c>
      <c r="AK575" s="16">
        <v>0.13900000000000001</v>
      </c>
      <c r="AL575" s="17">
        <v>15062</v>
      </c>
      <c r="AM575" s="16">
        <v>0.14899999999999999</v>
      </c>
      <c r="AN575" s="17">
        <v>59041</v>
      </c>
      <c r="AO575" s="16">
        <v>0.15</v>
      </c>
      <c r="AP575" s="18">
        <v>15.43</v>
      </c>
      <c r="AQ575" s="16">
        <v>-8.9999999999999993E-3</v>
      </c>
      <c r="AR575" s="18">
        <v>3.94</v>
      </c>
      <c r="AS575" s="16">
        <v>-8.9999999999999993E-3</v>
      </c>
    </row>
    <row r="576" spans="2:45" x14ac:dyDescent="0.2">
      <c r="B576" s="29"/>
      <c r="C576" s="29"/>
      <c r="D576" s="29"/>
      <c r="E576" s="14" t="s">
        <v>297</v>
      </c>
      <c r="F576" s="15">
        <v>9037</v>
      </c>
      <c r="G576" s="16">
        <v>0.112</v>
      </c>
      <c r="H576" s="17">
        <v>583</v>
      </c>
      <c r="I576" s="16">
        <v>0.121</v>
      </c>
      <c r="J576" s="17">
        <v>2519</v>
      </c>
      <c r="K576" s="16">
        <v>0.126</v>
      </c>
      <c r="L576" s="18">
        <v>15.5</v>
      </c>
      <c r="M576" s="16">
        <v>-8.0000000000000002E-3</v>
      </c>
      <c r="N576" s="18">
        <v>3.59</v>
      </c>
      <c r="O576" s="16">
        <v>-1.2999999999999999E-2</v>
      </c>
      <c r="P576" s="15">
        <v>26984</v>
      </c>
      <c r="Q576" s="16">
        <v>4.9000000000000002E-2</v>
      </c>
      <c r="R576" s="17">
        <v>1703</v>
      </c>
      <c r="S576" s="16">
        <v>-2E-3</v>
      </c>
      <c r="T576" s="17">
        <v>7354</v>
      </c>
      <c r="U576" s="16">
        <v>-3.0000000000000001E-3</v>
      </c>
      <c r="V576" s="18">
        <v>15.84</v>
      </c>
      <c r="W576" s="16">
        <v>5.0999999999999997E-2</v>
      </c>
      <c r="X576" s="18">
        <v>3.67</v>
      </c>
      <c r="Y576" s="16">
        <v>5.1999999999999998E-2</v>
      </c>
      <c r="Z576" s="15">
        <v>49246</v>
      </c>
      <c r="AA576" s="16">
        <v>8.6999999999999994E-2</v>
      </c>
      <c r="AB576" s="17">
        <v>3107</v>
      </c>
      <c r="AC576" s="16">
        <v>7.0000000000000007E-2</v>
      </c>
      <c r="AD576" s="17">
        <v>13355</v>
      </c>
      <c r="AE576" s="16">
        <v>5.0999999999999997E-2</v>
      </c>
      <c r="AF576" s="18">
        <v>15.85</v>
      </c>
      <c r="AG576" s="16">
        <v>1.6E-2</v>
      </c>
      <c r="AH576" s="18">
        <v>3.69</v>
      </c>
      <c r="AI576" s="16">
        <v>3.5000000000000003E-2</v>
      </c>
      <c r="AJ576" s="15">
        <v>111680</v>
      </c>
      <c r="AK576" s="16">
        <v>0.14799999999999999</v>
      </c>
      <c r="AL576" s="17">
        <v>7008</v>
      </c>
      <c r="AM576" s="16">
        <v>0.114</v>
      </c>
      <c r="AN576" s="17">
        <v>30407</v>
      </c>
      <c r="AO576" s="16">
        <v>9.7000000000000003E-2</v>
      </c>
      <c r="AP576" s="18">
        <v>15.94</v>
      </c>
      <c r="AQ576" s="16">
        <v>0.03</v>
      </c>
      <c r="AR576" s="18">
        <v>3.67</v>
      </c>
      <c r="AS576" s="16">
        <v>4.5999999999999999E-2</v>
      </c>
    </row>
    <row r="577" spans="2:45" x14ac:dyDescent="0.2">
      <c r="B577" s="29"/>
      <c r="C577" s="29"/>
      <c r="D577" s="29"/>
      <c r="E577" s="14" t="s">
        <v>298</v>
      </c>
      <c r="F577" s="15">
        <v>4249</v>
      </c>
      <c r="G577" s="16">
        <v>0.27700000000000002</v>
      </c>
      <c r="H577" s="17">
        <v>262</v>
      </c>
      <c r="I577" s="16">
        <v>0.255</v>
      </c>
      <c r="J577" s="17">
        <v>1188</v>
      </c>
      <c r="K577" s="16">
        <v>0.29599999999999999</v>
      </c>
      <c r="L577" s="18">
        <v>16.190000000000001</v>
      </c>
      <c r="M577" s="16">
        <v>1.7000000000000001E-2</v>
      </c>
      <c r="N577" s="18">
        <v>3.58</v>
      </c>
      <c r="O577" s="16">
        <v>-1.4999999999999999E-2</v>
      </c>
      <c r="P577" s="15">
        <v>13070</v>
      </c>
      <c r="Q577" s="16">
        <v>0.25</v>
      </c>
      <c r="R577" s="17">
        <v>791</v>
      </c>
      <c r="S577" s="16">
        <v>0.19800000000000001</v>
      </c>
      <c r="T577" s="17">
        <v>3526</v>
      </c>
      <c r="U577" s="16">
        <v>0.20799999999999999</v>
      </c>
      <c r="V577" s="18">
        <v>16.53</v>
      </c>
      <c r="W577" s="16">
        <v>4.3999999999999997E-2</v>
      </c>
      <c r="X577" s="18">
        <v>3.71</v>
      </c>
      <c r="Y577" s="16">
        <v>3.5000000000000003E-2</v>
      </c>
      <c r="Z577" s="15">
        <v>24176</v>
      </c>
      <c r="AA577" s="16">
        <v>0.309</v>
      </c>
      <c r="AB577" s="17">
        <v>1454</v>
      </c>
      <c r="AC577" s="16">
        <v>0.27600000000000002</v>
      </c>
      <c r="AD577" s="17">
        <v>6528</v>
      </c>
      <c r="AE577" s="16">
        <v>0.27900000000000003</v>
      </c>
      <c r="AF577" s="18">
        <v>16.63</v>
      </c>
      <c r="AG577" s="16">
        <v>2.5999999999999999E-2</v>
      </c>
      <c r="AH577" s="18">
        <v>3.7</v>
      </c>
      <c r="AI577" s="16">
        <v>2.3E-2</v>
      </c>
      <c r="AJ577" s="15">
        <v>53046</v>
      </c>
      <c r="AK577" s="16">
        <v>0.38300000000000001</v>
      </c>
      <c r="AL577" s="17">
        <v>3288</v>
      </c>
      <c r="AM577" s="16">
        <v>0.30599999999999999</v>
      </c>
      <c r="AN577" s="17">
        <v>15105</v>
      </c>
      <c r="AO577" s="16">
        <v>0.35799999999999998</v>
      </c>
      <c r="AP577" s="18">
        <v>16.13</v>
      </c>
      <c r="AQ577" s="16">
        <v>5.8999999999999997E-2</v>
      </c>
      <c r="AR577" s="18">
        <v>3.51</v>
      </c>
      <c r="AS577" s="16">
        <v>1.7999999999999999E-2</v>
      </c>
    </row>
    <row r="578" spans="2:45" x14ac:dyDescent="0.2">
      <c r="B578" s="29"/>
      <c r="C578" s="29"/>
      <c r="D578" s="29"/>
      <c r="E578" s="14" t="s">
        <v>299</v>
      </c>
      <c r="F578" s="15">
        <v>151438</v>
      </c>
      <c r="G578" s="16">
        <v>0.13600000000000001</v>
      </c>
      <c r="H578" s="17">
        <v>14582</v>
      </c>
      <c r="I578" s="16">
        <v>0.23799999999999999</v>
      </c>
      <c r="J578" s="17">
        <v>40416</v>
      </c>
      <c r="K578" s="16">
        <v>0.04</v>
      </c>
      <c r="L578" s="18">
        <v>10.39</v>
      </c>
      <c r="M578" s="16">
        <v>-8.2000000000000003E-2</v>
      </c>
      <c r="N578" s="18">
        <v>3.75</v>
      </c>
      <c r="O578" s="16">
        <v>9.2999999999999999E-2</v>
      </c>
      <c r="P578" s="15">
        <v>450055</v>
      </c>
      <c r="Q578" s="16">
        <v>0.17100000000000001</v>
      </c>
      <c r="R578" s="17">
        <v>47866</v>
      </c>
      <c r="S578" s="16">
        <v>0.36799999999999999</v>
      </c>
      <c r="T578" s="17">
        <v>126745</v>
      </c>
      <c r="U578" s="16">
        <v>0.128</v>
      </c>
      <c r="V578" s="18">
        <v>9.4</v>
      </c>
      <c r="W578" s="16">
        <v>-0.14399999999999999</v>
      </c>
      <c r="X578" s="18">
        <v>3.55</v>
      </c>
      <c r="Y578" s="16">
        <v>3.6999999999999998E-2</v>
      </c>
      <c r="Z578" s="15">
        <v>843727</v>
      </c>
      <c r="AA578" s="16">
        <v>0.14499999999999999</v>
      </c>
      <c r="AB578" s="17">
        <v>87741</v>
      </c>
      <c r="AC578" s="16">
        <v>0.30099999999999999</v>
      </c>
      <c r="AD578" s="17">
        <v>238824</v>
      </c>
      <c r="AE578" s="16">
        <v>0.113</v>
      </c>
      <c r="AF578" s="18">
        <v>9.6199999999999992</v>
      </c>
      <c r="AG578" s="16">
        <v>-0.12</v>
      </c>
      <c r="AH578" s="18">
        <v>3.53</v>
      </c>
      <c r="AI578" s="16">
        <v>2.9000000000000001E-2</v>
      </c>
      <c r="AJ578" s="15">
        <v>1923459</v>
      </c>
      <c r="AK578" s="16">
        <v>0.13200000000000001</v>
      </c>
      <c r="AL578" s="17">
        <v>193249</v>
      </c>
      <c r="AM578" s="16">
        <v>0.23300000000000001</v>
      </c>
      <c r="AN578" s="17">
        <v>552282</v>
      </c>
      <c r="AO578" s="16">
        <v>0.111</v>
      </c>
      <c r="AP578" s="18">
        <v>9.9499999999999993</v>
      </c>
      <c r="AQ578" s="16">
        <v>-8.1000000000000003E-2</v>
      </c>
      <c r="AR578" s="18">
        <v>3.48</v>
      </c>
      <c r="AS578" s="16">
        <v>1.9E-2</v>
      </c>
    </row>
    <row r="579" spans="2:45" x14ac:dyDescent="0.2">
      <c r="B579" s="29"/>
      <c r="C579" s="29"/>
      <c r="D579" s="29"/>
      <c r="E579" s="14" t="s">
        <v>300</v>
      </c>
      <c r="F579" s="15">
        <v>70901</v>
      </c>
      <c r="G579" s="16">
        <v>0.13300000000000001</v>
      </c>
      <c r="H579" s="17">
        <v>9090</v>
      </c>
      <c r="I579" s="16">
        <v>0.127</v>
      </c>
      <c r="J579" s="17">
        <v>21769</v>
      </c>
      <c r="K579" s="16">
        <v>0.108</v>
      </c>
      <c r="L579" s="18">
        <v>7.8</v>
      </c>
      <c r="M579" s="16">
        <v>5.0000000000000001E-3</v>
      </c>
      <c r="N579" s="18">
        <v>3.26</v>
      </c>
      <c r="O579" s="16">
        <v>2.1999999999999999E-2</v>
      </c>
      <c r="P579" s="15">
        <v>221110</v>
      </c>
      <c r="Q579" s="16">
        <v>0.21299999999999999</v>
      </c>
      <c r="R579" s="17">
        <v>27534</v>
      </c>
      <c r="S579" s="16">
        <v>0.17699999999999999</v>
      </c>
      <c r="T579" s="17">
        <v>67315</v>
      </c>
      <c r="U579" s="16">
        <v>0.16500000000000001</v>
      </c>
      <c r="V579" s="18">
        <v>8.0299999999999994</v>
      </c>
      <c r="W579" s="16">
        <v>0.03</v>
      </c>
      <c r="X579" s="18">
        <v>3.28</v>
      </c>
      <c r="Y579" s="16">
        <v>4.1000000000000002E-2</v>
      </c>
      <c r="Z579" s="15">
        <v>448062</v>
      </c>
      <c r="AA579" s="16">
        <v>0.23</v>
      </c>
      <c r="AB579" s="17">
        <v>54531</v>
      </c>
      <c r="AC579" s="16">
        <v>0.17199999999999999</v>
      </c>
      <c r="AD579" s="17">
        <v>135571</v>
      </c>
      <c r="AE579" s="16">
        <v>0.18</v>
      </c>
      <c r="AF579" s="18">
        <v>8.2200000000000006</v>
      </c>
      <c r="AG579" s="16">
        <v>4.9000000000000002E-2</v>
      </c>
      <c r="AH579" s="18">
        <v>3.31</v>
      </c>
      <c r="AI579" s="16">
        <v>4.2000000000000003E-2</v>
      </c>
      <c r="AJ579" s="15">
        <v>994134</v>
      </c>
      <c r="AK579" s="16">
        <v>0.22900000000000001</v>
      </c>
      <c r="AL579" s="17">
        <v>119440</v>
      </c>
      <c r="AM579" s="16">
        <v>0.153</v>
      </c>
      <c r="AN579" s="17">
        <v>297837</v>
      </c>
      <c r="AO579" s="16">
        <v>0.17499999999999999</v>
      </c>
      <c r="AP579" s="18">
        <v>8.32</v>
      </c>
      <c r="AQ579" s="16">
        <v>6.6000000000000003E-2</v>
      </c>
      <c r="AR579" s="18">
        <v>3.34</v>
      </c>
      <c r="AS579" s="16">
        <v>4.5999999999999999E-2</v>
      </c>
    </row>
    <row r="580" spans="2:45" x14ac:dyDescent="0.2">
      <c r="B580" s="29"/>
      <c r="C580" s="29"/>
      <c r="D580" s="29"/>
      <c r="E580" s="14" t="s">
        <v>301</v>
      </c>
      <c r="F580" s="15">
        <v>992</v>
      </c>
      <c r="G580" s="16">
        <v>-0.66100000000000003</v>
      </c>
      <c r="H580" s="17">
        <v>133</v>
      </c>
      <c r="I580" s="16">
        <v>-0.53400000000000003</v>
      </c>
      <c r="J580" s="17">
        <v>377</v>
      </c>
      <c r="K580" s="16">
        <v>-0.58099999999999996</v>
      </c>
      <c r="L580" s="18">
        <v>7.49</v>
      </c>
      <c r="M580" s="16">
        <v>-0.27200000000000002</v>
      </c>
      <c r="N580" s="18">
        <v>2.63</v>
      </c>
      <c r="O580" s="16">
        <v>-0.19</v>
      </c>
      <c r="P580" s="15">
        <v>3220</v>
      </c>
      <c r="Q580" s="16">
        <v>-0.65800000000000003</v>
      </c>
      <c r="R580" s="17">
        <v>375</v>
      </c>
      <c r="S580" s="16">
        <v>-0.56399999999999995</v>
      </c>
      <c r="T580" s="17">
        <v>1033</v>
      </c>
      <c r="U580" s="16">
        <v>-0.63800000000000001</v>
      </c>
      <c r="V580" s="18">
        <v>8.59</v>
      </c>
      <c r="W580" s="16">
        <v>-0.214</v>
      </c>
      <c r="X580" s="18">
        <v>3.12</v>
      </c>
      <c r="Y580" s="16">
        <v>-5.3999999999999999E-2</v>
      </c>
      <c r="Z580" s="15">
        <v>7488</v>
      </c>
      <c r="AA580" s="16">
        <v>-0.56100000000000005</v>
      </c>
      <c r="AB580" s="17">
        <v>945</v>
      </c>
      <c r="AC580" s="16">
        <v>-0.378</v>
      </c>
      <c r="AD580" s="17">
        <v>2650</v>
      </c>
      <c r="AE580" s="16">
        <v>-0.47499999999999998</v>
      </c>
      <c r="AF580" s="18">
        <v>7.92</v>
      </c>
      <c r="AG580" s="16">
        <v>-0.29399999999999998</v>
      </c>
      <c r="AH580" s="18">
        <v>2.83</v>
      </c>
      <c r="AI580" s="16">
        <v>-0.16400000000000001</v>
      </c>
      <c r="AJ580" s="15">
        <v>19181</v>
      </c>
      <c r="AK580" s="16">
        <v>-0.51900000000000002</v>
      </c>
      <c r="AL580" s="17">
        <v>2394</v>
      </c>
      <c r="AM580" s="16">
        <v>-0.28699999999999998</v>
      </c>
      <c r="AN580" s="17">
        <v>6875</v>
      </c>
      <c r="AO580" s="16">
        <v>-0.4</v>
      </c>
      <c r="AP580" s="18">
        <v>8.01</v>
      </c>
      <c r="AQ580" s="16">
        <v>-0.32600000000000001</v>
      </c>
      <c r="AR580" s="18">
        <v>2.79</v>
      </c>
      <c r="AS580" s="16">
        <v>-0.19900000000000001</v>
      </c>
    </row>
    <row r="581" spans="2:45" x14ac:dyDescent="0.2">
      <c r="B581" s="29"/>
      <c r="C581" s="29"/>
      <c r="D581" s="29"/>
      <c r="E581" s="14" t="s">
        <v>302</v>
      </c>
      <c r="F581" s="15">
        <v>28798</v>
      </c>
      <c r="G581" s="16">
        <v>5.7000000000000002E-2</v>
      </c>
      <c r="H581" s="17">
        <v>1853</v>
      </c>
      <c r="I581" s="16">
        <v>0.104</v>
      </c>
      <c r="J581" s="17">
        <v>8405</v>
      </c>
      <c r="K581" s="16">
        <v>0.10199999999999999</v>
      </c>
      <c r="L581" s="18">
        <v>15.54</v>
      </c>
      <c r="M581" s="16">
        <v>-4.2999999999999997E-2</v>
      </c>
      <c r="N581" s="18">
        <v>3.43</v>
      </c>
      <c r="O581" s="16">
        <v>-0.04</v>
      </c>
      <c r="P581" s="15">
        <v>82950</v>
      </c>
      <c r="Q581" s="16">
        <v>-0.08</v>
      </c>
      <c r="R581" s="17">
        <v>5080</v>
      </c>
      <c r="S581" s="16">
        <v>-0.10100000000000001</v>
      </c>
      <c r="T581" s="17">
        <v>23080</v>
      </c>
      <c r="U581" s="16">
        <v>-9.5000000000000001E-2</v>
      </c>
      <c r="V581" s="18">
        <v>16.329999999999998</v>
      </c>
      <c r="W581" s="16">
        <v>2.4E-2</v>
      </c>
      <c r="X581" s="18">
        <v>3.59</v>
      </c>
      <c r="Y581" s="16">
        <v>1.6E-2</v>
      </c>
      <c r="Z581" s="15">
        <v>157671</v>
      </c>
      <c r="AA581" s="16">
        <v>-2.1000000000000001E-2</v>
      </c>
      <c r="AB581" s="17">
        <v>9594</v>
      </c>
      <c r="AC581" s="16">
        <v>-0.03</v>
      </c>
      <c r="AD581" s="17">
        <v>43578</v>
      </c>
      <c r="AE581" s="16">
        <v>-0.03</v>
      </c>
      <c r="AF581" s="18">
        <v>16.43</v>
      </c>
      <c r="AG581" s="16">
        <v>8.9999999999999993E-3</v>
      </c>
      <c r="AH581" s="18">
        <v>3.62</v>
      </c>
      <c r="AI581" s="16">
        <v>8.9999999999999993E-3</v>
      </c>
      <c r="AJ581" s="15">
        <v>357140</v>
      </c>
      <c r="AK581" s="16">
        <v>1.4E-2</v>
      </c>
      <c r="AL581" s="17">
        <v>21570</v>
      </c>
      <c r="AM581" s="16">
        <v>-4.8000000000000001E-2</v>
      </c>
      <c r="AN581" s="17">
        <v>98536</v>
      </c>
      <c r="AO581" s="16">
        <v>-4.4999999999999998E-2</v>
      </c>
      <c r="AP581" s="18">
        <v>16.559999999999999</v>
      </c>
      <c r="AQ581" s="16">
        <v>6.5000000000000002E-2</v>
      </c>
      <c r="AR581" s="18">
        <v>3.62</v>
      </c>
      <c r="AS581" s="16">
        <v>6.2E-2</v>
      </c>
    </row>
    <row r="582" spans="2:45" x14ac:dyDescent="0.2">
      <c r="B582" s="29"/>
      <c r="C582" s="29"/>
      <c r="D582" s="29"/>
      <c r="E582" s="14" t="s">
        <v>303</v>
      </c>
      <c r="F582" s="15">
        <v>9920</v>
      </c>
      <c r="G582" s="16">
        <v>-0.112</v>
      </c>
      <c r="H582" s="17">
        <v>874</v>
      </c>
      <c r="I582" s="16">
        <v>-0.16700000000000001</v>
      </c>
      <c r="J582" s="17">
        <v>3184</v>
      </c>
      <c r="K582" s="16">
        <v>-0.157</v>
      </c>
      <c r="L582" s="18">
        <v>11.36</v>
      </c>
      <c r="M582" s="16">
        <v>6.6000000000000003E-2</v>
      </c>
      <c r="N582" s="18">
        <v>3.12</v>
      </c>
      <c r="O582" s="16">
        <v>5.3999999999999999E-2</v>
      </c>
      <c r="P582" s="15">
        <v>29964</v>
      </c>
      <c r="Q582" s="16">
        <v>-9.5000000000000001E-2</v>
      </c>
      <c r="R582" s="17">
        <v>2616</v>
      </c>
      <c r="S582" s="16">
        <v>-0.16400000000000001</v>
      </c>
      <c r="T582" s="17">
        <v>9417</v>
      </c>
      <c r="U582" s="16">
        <v>-0.182</v>
      </c>
      <c r="V582" s="18">
        <v>11.45</v>
      </c>
      <c r="W582" s="16">
        <v>8.2000000000000003E-2</v>
      </c>
      <c r="X582" s="18">
        <v>3.18</v>
      </c>
      <c r="Y582" s="16">
        <v>0.107</v>
      </c>
      <c r="Z582" s="15">
        <v>55787</v>
      </c>
      <c r="AA582" s="16">
        <v>-3.7999999999999999E-2</v>
      </c>
      <c r="AB582" s="17">
        <v>4956</v>
      </c>
      <c r="AC582" s="16">
        <v>-0.1</v>
      </c>
      <c r="AD582" s="17">
        <v>18078</v>
      </c>
      <c r="AE582" s="16">
        <v>-0.111</v>
      </c>
      <c r="AF582" s="18">
        <v>11.26</v>
      </c>
      <c r="AG582" s="16">
        <v>6.9000000000000006E-2</v>
      </c>
      <c r="AH582" s="18">
        <v>3.09</v>
      </c>
      <c r="AI582" s="16">
        <v>8.2000000000000003E-2</v>
      </c>
      <c r="AJ582" s="15">
        <v>133098</v>
      </c>
      <c r="AK582" s="16">
        <v>5.0000000000000001E-3</v>
      </c>
      <c r="AL582" s="17">
        <v>12105</v>
      </c>
      <c r="AM582" s="16">
        <v>-5.7000000000000002E-2</v>
      </c>
      <c r="AN582" s="17">
        <v>43998</v>
      </c>
      <c r="AO582" s="16">
        <v>-6.4000000000000001E-2</v>
      </c>
      <c r="AP582" s="18">
        <v>11</v>
      </c>
      <c r="AQ582" s="16">
        <v>6.7000000000000004E-2</v>
      </c>
      <c r="AR582" s="18">
        <v>3.03</v>
      </c>
      <c r="AS582" s="16">
        <v>7.3999999999999996E-2</v>
      </c>
    </row>
    <row r="583" spans="2:45" x14ac:dyDescent="0.2">
      <c r="B583" s="29"/>
      <c r="C583" s="29"/>
      <c r="D583" s="29"/>
      <c r="E583" s="14" t="s">
        <v>304</v>
      </c>
      <c r="F583" s="15">
        <v>91732</v>
      </c>
      <c r="G583" s="16">
        <v>0.38600000000000001</v>
      </c>
      <c r="H583" s="17">
        <v>12458</v>
      </c>
      <c r="I583" s="16">
        <v>0.52400000000000002</v>
      </c>
      <c r="J583" s="17">
        <v>26979</v>
      </c>
      <c r="K583" s="16">
        <v>0.31</v>
      </c>
      <c r="L583" s="18">
        <v>7.36</v>
      </c>
      <c r="M583" s="16">
        <v>-9.0999999999999998E-2</v>
      </c>
      <c r="N583" s="18">
        <v>3.4</v>
      </c>
      <c r="O583" s="16">
        <v>5.7000000000000002E-2</v>
      </c>
      <c r="P583" s="15">
        <v>312565</v>
      </c>
      <c r="Q583" s="16">
        <v>0.66600000000000004</v>
      </c>
      <c r="R583" s="17">
        <v>67006</v>
      </c>
      <c r="S583" s="16">
        <v>1.8260000000000001</v>
      </c>
      <c r="T583" s="17">
        <v>118376</v>
      </c>
      <c r="U583" s="16">
        <v>1.0069999999999999</v>
      </c>
      <c r="V583" s="18">
        <v>4.66</v>
      </c>
      <c r="W583" s="16">
        <v>-0.41099999999999998</v>
      </c>
      <c r="X583" s="18">
        <v>2.64</v>
      </c>
      <c r="Y583" s="16">
        <v>-0.17</v>
      </c>
      <c r="Z583" s="15">
        <v>533588</v>
      </c>
      <c r="AA583" s="16">
        <v>0.53100000000000003</v>
      </c>
      <c r="AB583" s="17">
        <v>96704</v>
      </c>
      <c r="AC583" s="16">
        <v>1.2</v>
      </c>
      <c r="AD583" s="17">
        <v>182402</v>
      </c>
      <c r="AE583" s="16">
        <v>0.69799999999999995</v>
      </c>
      <c r="AF583" s="18">
        <v>5.52</v>
      </c>
      <c r="AG583" s="16">
        <v>-0.30399999999999999</v>
      </c>
      <c r="AH583" s="18">
        <v>2.93</v>
      </c>
      <c r="AI583" s="16">
        <v>-9.9000000000000005E-2</v>
      </c>
      <c r="AJ583" s="15">
        <v>1094453</v>
      </c>
      <c r="AK583" s="16">
        <v>0.376</v>
      </c>
      <c r="AL583" s="17">
        <v>172506</v>
      </c>
      <c r="AM583" s="16">
        <v>0.73899999999999999</v>
      </c>
      <c r="AN583" s="17">
        <v>349700</v>
      </c>
      <c r="AO583" s="16">
        <v>0.41299999999999998</v>
      </c>
      <c r="AP583" s="18">
        <v>6.34</v>
      </c>
      <c r="AQ583" s="16">
        <v>-0.20899999999999999</v>
      </c>
      <c r="AR583" s="18">
        <v>3.13</v>
      </c>
      <c r="AS583" s="16">
        <v>-2.5999999999999999E-2</v>
      </c>
    </row>
    <row r="584" spans="2:45" x14ac:dyDescent="0.2">
      <c r="B584" s="29"/>
      <c r="C584" s="29"/>
      <c r="D584" s="29"/>
      <c r="E584" s="14" t="s">
        <v>305</v>
      </c>
      <c r="F584" s="15">
        <v>21197</v>
      </c>
      <c r="G584" s="16">
        <v>0.28999999999999998</v>
      </c>
      <c r="H584" s="17">
        <v>1347</v>
      </c>
      <c r="I584" s="16">
        <v>0.17499999999999999</v>
      </c>
      <c r="J584" s="17">
        <v>4744</v>
      </c>
      <c r="K584" s="16">
        <v>0.22600000000000001</v>
      </c>
      <c r="L584" s="18">
        <v>15.74</v>
      </c>
      <c r="M584" s="16">
        <v>9.8000000000000004E-2</v>
      </c>
      <c r="N584" s="18">
        <v>4.47</v>
      </c>
      <c r="O584" s="16">
        <v>5.1999999999999998E-2</v>
      </c>
      <c r="P584" s="15">
        <v>65507</v>
      </c>
      <c r="Q584" s="16">
        <v>0.33500000000000002</v>
      </c>
      <c r="R584" s="17">
        <v>4316</v>
      </c>
      <c r="S584" s="16">
        <v>0.24</v>
      </c>
      <c r="T584" s="17">
        <v>15549</v>
      </c>
      <c r="U584" s="16">
        <v>0.309</v>
      </c>
      <c r="V584" s="18">
        <v>15.18</v>
      </c>
      <c r="W584" s="16">
        <v>7.6999999999999999E-2</v>
      </c>
      <c r="X584" s="18">
        <v>4.21</v>
      </c>
      <c r="Y584" s="16">
        <v>0.02</v>
      </c>
      <c r="Z584" s="15">
        <v>113624</v>
      </c>
      <c r="AA584" s="16">
        <v>0.24399999999999999</v>
      </c>
      <c r="AB584" s="17">
        <v>7621</v>
      </c>
      <c r="AC584" s="16">
        <v>0.19400000000000001</v>
      </c>
      <c r="AD584" s="17">
        <v>27387</v>
      </c>
      <c r="AE584" s="16">
        <v>0.246</v>
      </c>
      <c r="AF584" s="18">
        <v>14.91</v>
      </c>
      <c r="AG584" s="16">
        <v>4.2000000000000003E-2</v>
      </c>
      <c r="AH584" s="18">
        <v>4.1500000000000004</v>
      </c>
      <c r="AI584" s="16">
        <v>-2E-3</v>
      </c>
      <c r="AJ584" s="15">
        <v>246979</v>
      </c>
      <c r="AK584" s="16">
        <v>0.16200000000000001</v>
      </c>
      <c r="AL584" s="17">
        <v>17182</v>
      </c>
      <c r="AM584" s="16">
        <v>0.14899999999999999</v>
      </c>
      <c r="AN584" s="17">
        <v>61797</v>
      </c>
      <c r="AO584" s="16">
        <v>0.22800000000000001</v>
      </c>
      <c r="AP584" s="18">
        <v>14.37</v>
      </c>
      <c r="AQ584" s="16">
        <v>1.0999999999999999E-2</v>
      </c>
      <c r="AR584" s="18">
        <v>4</v>
      </c>
      <c r="AS584" s="16">
        <v>-5.3999999999999999E-2</v>
      </c>
    </row>
    <row r="585" spans="2:45" x14ac:dyDescent="0.2">
      <c r="B585" s="29"/>
      <c r="C585" s="29"/>
      <c r="D585" s="29"/>
      <c r="E585" s="14" t="s">
        <v>306</v>
      </c>
      <c r="F585" s="15">
        <v>24199</v>
      </c>
      <c r="G585" s="16">
        <v>0.123</v>
      </c>
      <c r="H585" s="17">
        <v>2156</v>
      </c>
      <c r="I585" s="16">
        <v>5.5E-2</v>
      </c>
      <c r="J585" s="17">
        <v>6525</v>
      </c>
      <c r="K585" s="16">
        <v>3.3000000000000002E-2</v>
      </c>
      <c r="L585" s="18">
        <v>11.22</v>
      </c>
      <c r="M585" s="16">
        <v>6.4000000000000001E-2</v>
      </c>
      <c r="N585" s="18">
        <v>3.71</v>
      </c>
      <c r="O585" s="16">
        <v>8.6999999999999994E-2</v>
      </c>
      <c r="P585" s="15">
        <v>66307</v>
      </c>
      <c r="Q585" s="16">
        <v>2.5999999999999999E-2</v>
      </c>
      <c r="R585" s="17">
        <v>6158</v>
      </c>
      <c r="S585" s="16">
        <v>-7.0000000000000001E-3</v>
      </c>
      <c r="T585" s="17">
        <v>18616</v>
      </c>
      <c r="U585" s="16">
        <v>-7.0000000000000001E-3</v>
      </c>
      <c r="V585" s="18">
        <v>10.77</v>
      </c>
      <c r="W585" s="16">
        <v>3.4000000000000002E-2</v>
      </c>
      <c r="X585" s="18">
        <v>3.56</v>
      </c>
      <c r="Y585" s="16">
        <v>3.3000000000000002E-2</v>
      </c>
      <c r="Z585" s="15">
        <v>126824</v>
      </c>
      <c r="AA585" s="16">
        <v>7.2999999999999995E-2</v>
      </c>
      <c r="AB585" s="17">
        <v>11122</v>
      </c>
      <c r="AC585" s="16">
        <v>-2.1999999999999999E-2</v>
      </c>
      <c r="AD585" s="17">
        <v>33822</v>
      </c>
      <c r="AE585" s="16">
        <v>-1.2E-2</v>
      </c>
      <c r="AF585" s="18">
        <v>11.4</v>
      </c>
      <c r="AG585" s="16">
        <v>9.7000000000000003E-2</v>
      </c>
      <c r="AH585" s="18">
        <v>3.75</v>
      </c>
      <c r="AI585" s="16">
        <v>8.5999999999999993E-2</v>
      </c>
      <c r="AJ585" s="15">
        <v>277888</v>
      </c>
      <c r="AK585" s="16">
        <v>6.4000000000000001E-2</v>
      </c>
      <c r="AL585" s="17">
        <v>25565</v>
      </c>
      <c r="AM585" s="16">
        <v>-3.0000000000000001E-3</v>
      </c>
      <c r="AN585" s="17">
        <v>79417</v>
      </c>
      <c r="AO585" s="16">
        <v>1.7999999999999999E-2</v>
      </c>
      <c r="AP585" s="18">
        <v>10.87</v>
      </c>
      <c r="AQ585" s="16">
        <v>6.7000000000000004E-2</v>
      </c>
      <c r="AR585" s="18">
        <v>3.5</v>
      </c>
      <c r="AS585" s="16">
        <v>4.4999999999999998E-2</v>
      </c>
    </row>
    <row r="586" spans="2:45" x14ac:dyDescent="0.2">
      <c r="B586" s="29"/>
      <c r="C586" s="29"/>
      <c r="D586" s="29"/>
      <c r="E586" s="14" t="s">
        <v>307</v>
      </c>
      <c r="F586" s="15">
        <v>29329</v>
      </c>
      <c r="G586" s="16">
        <v>0.158</v>
      </c>
      <c r="H586" s="17">
        <v>1996</v>
      </c>
      <c r="I586" s="16">
        <v>0.29199999999999998</v>
      </c>
      <c r="J586" s="17">
        <v>7407</v>
      </c>
      <c r="K586" s="16">
        <v>0.503</v>
      </c>
      <c r="L586" s="18">
        <v>14.69</v>
      </c>
      <c r="M586" s="16">
        <v>-0.10299999999999999</v>
      </c>
      <c r="N586" s="18">
        <v>3.96</v>
      </c>
      <c r="O586" s="16">
        <v>-0.22900000000000001</v>
      </c>
      <c r="P586" s="15">
        <v>81747</v>
      </c>
      <c r="Q586" s="16">
        <v>0.20200000000000001</v>
      </c>
      <c r="R586" s="17">
        <v>5604</v>
      </c>
      <c r="S586" s="16">
        <v>0.312</v>
      </c>
      <c r="T586" s="17">
        <v>20825</v>
      </c>
      <c r="U586" s="16">
        <v>0.52900000000000003</v>
      </c>
      <c r="V586" s="18">
        <v>14.59</v>
      </c>
      <c r="W586" s="16">
        <v>-8.4000000000000005E-2</v>
      </c>
      <c r="X586" s="18">
        <v>3.93</v>
      </c>
      <c r="Y586" s="16">
        <v>-0.214</v>
      </c>
      <c r="Z586" s="15">
        <v>146642</v>
      </c>
      <c r="AA586" s="16">
        <v>8.9999999999999993E-3</v>
      </c>
      <c r="AB586" s="17">
        <v>10154</v>
      </c>
      <c r="AC586" s="16">
        <v>2.7E-2</v>
      </c>
      <c r="AD586" s="17">
        <v>38073</v>
      </c>
      <c r="AE586" s="16">
        <v>0.29299999999999998</v>
      </c>
      <c r="AF586" s="18">
        <v>14.44</v>
      </c>
      <c r="AG586" s="16">
        <v>-1.7999999999999999E-2</v>
      </c>
      <c r="AH586" s="18">
        <v>3.85</v>
      </c>
      <c r="AI586" s="16">
        <v>-0.22</v>
      </c>
      <c r="AJ586" s="15">
        <v>287519</v>
      </c>
      <c r="AK586" s="16">
        <v>-0.217</v>
      </c>
      <c r="AL586" s="17">
        <v>18819</v>
      </c>
      <c r="AM586" s="16">
        <v>-0.27100000000000002</v>
      </c>
      <c r="AN586" s="17">
        <v>71218</v>
      </c>
      <c r="AO586" s="16">
        <v>-4.8000000000000001E-2</v>
      </c>
      <c r="AP586" s="18">
        <v>15.28</v>
      </c>
      <c r="AQ586" s="16">
        <v>7.3999999999999996E-2</v>
      </c>
      <c r="AR586" s="18">
        <v>4.04</v>
      </c>
      <c r="AS586" s="16">
        <v>-0.17799999999999999</v>
      </c>
    </row>
    <row r="587" spans="2:45" x14ac:dyDescent="0.2">
      <c r="B587" s="29"/>
      <c r="C587" s="29"/>
      <c r="D587" s="29"/>
      <c r="E587" s="14" t="s">
        <v>308</v>
      </c>
      <c r="F587" s="15">
        <v>20183</v>
      </c>
      <c r="G587" s="16">
        <v>9.7000000000000003E-2</v>
      </c>
      <c r="H587" s="17">
        <v>1563</v>
      </c>
      <c r="I587" s="16">
        <v>4.8000000000000001E-2</v>
      </c>
      <c r="J587" s="17">
        <v>5922</v>
      </c>
      <c r="K587" s="16">
        <v>9.4E-2</v>
      </c>
      <c r="L587" s="18">
        <v>12.91</v>
      </c>
      <c r="M587" s="16">
        <v>4.7E-2</v>
      </c>
      <c r="N587" s="18">
        <v>3.41</v>
      </c>
      <c r="O587" s="16">
        <v>3.0000000000000001E-3</v>
      </c>
      <c r="P587" s="15">
        <v>59773</v>
      </c>
      <c r="Q587" s="16">
        <v>8.7999999999999995E-2</v>
      </c>
      <c r="R587" s="17">
        <v>4675</v>
      </c>
      <c r="S587" s="16">
        <v>2.1999999999999999E-2</v>
      </c>
      <c r="T587" s="17">
        <v>17632</v>
      </c>
      <c r="U587" s="16">
        <v>4.3999999999999997E-2</v>
      </c>
      <c r="V587" s="18">
        <v>12.79</v>
      </c>
      <c r="W587" s="16">
        <v>6.5000000000000002E-2</v>
      </c>
      <c r="X587" s="18">
        <v>3.39</v>
      </c>
      <c r="Y587" s="16">
        <v>4.2000000000000003E-2</v>
      </c>
      <c r="Z587" s="15">
        <v>110159</v>
      </c>
      <c r="AA587" s="16">
        <v>0.10100000000000001</v>
      </c>
      <c r="AB587" s="17">
        <v>8625</v>
      </c>
      <c r="AC587" s="16">
        <v>5.7000000000000002E-2</v>
      </c>
      <c r="AD587" s="17">
        <v>32633</v>
      </c>
      <c r="AE587" s="16">
        <v>7.9000000000000001E-2</v>
      </c>
      <c r="AF587" s="18">
        <v>12.77</v>
      </c>
      <c r="AG587" s="16">
        <v>4.2000000000000003E-2</v>
      </c>
      <c r="AH587" s="18">
        <v>3.38</v>
      </c>
      <c r="AI587" s="16">
        <v>0.02</v>
      </c>
      <c r="AJ587" s="15">
        <v>249618</v>
      </c>
      <c r="AK587" s="16">
        <v>9.2999999999999999E-2</v>
      </c>
      <c r="AL587" s="17">
        <v>19598</v>
      </c>
      <c r="AM587" s="16">
        <v>7.2999999999999995E-2</v>
      </c>
      <c r="AN587" s="17">
        <v>74437</v>
      </c>
      <c r="AO587" s="16">
        <v>9.2999999999999999E-2</v>
      </c>
      <c r="AP587" s="18">
        <v>12.74</v>
      </c>
      <c r="AQ587" s="16">
        <v>1.7999999999999999E-2</v>
      </c>
      <c r="AR587" s="18">
        <v>3.35</v>
      </c>
      <c r="AS587" s="16">
        <v>0</v>
      </c>
    </row>
    <row r="588" spans="2:45" x14ac:dyDescent="0.2">
      <c r="B588" s="29"/>
      <c r="C588" s="29"/>
      <c r="D588" s="29"/>
      <c r="E588" s="14" t="s">
        <v>309</v>
      </c>
      <c r="F588" s="15">
        <v>16155</v>
      </c>
      <c r="G588" s="16">
        <v>0.25600000000000001</v>
      </c>
      <c r="H588" s="17">
        <v>1464</v>
      </c>
      <c r="I588" s="16">
        <v>0.123</v>
      </c>
      <c r="J588" s="17">
        <v>5181</v>
      </c>
      <c r="K588" s="16">
        <v>0.13400000000000001</v>
      </c>
      <c r="L588" s="18">
        <v>11.04</v>
      </c>
      <c r="M588" s="16">
        <v>0.11899999999999999</v>
      </c>
      <c r="N588" s="18">
        <v>3.12</v>
      </c>
      <c r="O588" s="16">
        <v>0.108</v>
      </c>
      <c r="P588" s="15">
        <v>49747</v>
      </c>
      <c r="Q588" s="16">
        <v>0.251</v>
      </c>
      <c r="R588" s="17">
        <v>4423</v>
      </c>
      <c r="S588" s="16">
        <v>6.5000000000000002E-2</v>
      </c>
      <c r="T588" s="17">
        <v>16065</v>
      </c>
      <c r="U588" s="16">
        <v>7.5999999999999998E-2</v>
      </c>
      <c r="V588" s="18">
        <v>11.25</v>
      </c>
      <c r="W588" s="16">
        <v>0.17499999999999999</v>
      </c>
      <c r="X588" s="18">
        <v>3.1</v>
      </c>
      <c r="Y588" s="16">
        <v>0.16300000000000001</v>
      </c>
      <c r="Z588" s="15">
        <v>93877</v>
      </c>
      <c r="AA588" s="16">
        <v>0.19500000000000001</v>
      </c>
      <c r="AB588" s="17">
        <v>8428</v>
      </c>
      <c r="AC588" s="16">
        <v>4.5999999999999999E-2</v>
      </c>
      <c r="AD588" s="17">
        <v>30665</v>
      </c>
      <c r="AE588" s="16">
        <v>6.9000000000000006E-2</v>
      </c>
      <c r="AF588" s="18">
        <v>11.14</v>
      </c>
      <c r="AG588" s="16">
        <v>0.14199999999999999</v>
      </c>
      <c r="AH588" s="18">
        <v>3.06</v>
      </c>
      <c r="AI588" s="16">
        <v>0.11799999999999999</v>
      </c>
      <c r="AJ588" s="15">
        <v>208078</v>
      </c>
      <c r="AK588" s="16">
        <v>8.5999999999999993E-2</v>
      </c>
      <c r="AL588" s="17">
        <v>18744</v>
      </c>
      <c r="AM588" s="16">
        <v>5.0000000000000001E-3</v>
      </c>
      <c r="AN588" s="17">
        <v>68383</v>
      </c>
      <c r="AO588" s="16">
        <v>2.3E-2</v>
      </c>
      <c r="AP588" s="18">
        <v>11.1</v>
      </c>
      <c r="AQ588" s="16">
        <v>8.1000000000000003E-2</v>
      </c>
      <c r="AR588" s="18">
        <v>3.04</v>
      </c>
      <c r="AS588" s="16">
        <v>6.0999999999999999E-2</v>
      </c>
    </row>
    <row r="589" spans="2:45" x14ac:dyDescent="0.2">
      <c r="B589" s="29"/>
      <c r="C589" s="29"/>
      <c r="D589" s="29"/>
      <c r="E589" s="14" t="s">
        <v>310</v>
      </c>
      <c r="F589" s="15">
        <v>6938</v>
      </c>
      <c r="G589" s="16">
        <v>-0.20499999999999999</v>
      </c>
      <c r="H589" s="17">
        <v>772</v>
      </c>
      <c r="I589" s="16">
        <v>-0.32300000000000001</v>
      </c>
      <c r="J589" s="17">
        <v>2488</v>
      </c>
      <c r="K589" s="16">
        <v>-0.315</v>
      </c>
      <c r="L589" s="18">
        <v>8.99</v>
      </c>
      <c r="M589" s="16">
        <v>0.17399999999999999</v>
      </c>
      <c r="N589" s="18">
        <v>2.79</v>
      </c>
      <c r="O589" s="16">
        <v>0.161</v>
      </c>
      <c r="P589" s="15">
        <v>21811</v>
      </c>
      <c r="Q589" s="16">
        <v>-0.26</v>
      </c>
      <c r="R589" s="17">
        <v>2363</v>
      </c>
      <c r="S589" s="16">
        <v>-0.38800000000000001</v>
      </c>
      <c r="T589" s="17">
        <v>7842</v>
      </c>
      <c r="U589" s="16">
        <v>-0.38500000000000001</v>
      </c>
      <c r="V589" s="18">
        <v>9.23</v>
      </c>
      <c r="W589" s="16">
        <v>0.21</v>
      </c>
      <c r="X589" s="18">
        <v>2.78</v>
      </c>
      <c r="Y589" s="16">
        <v>0.20499999999999999</v>
      </c>
      <c r="Z589" s="15">
        <v>41816</v>
      </c>
      <c r="AA589" s="16">
        <v>-0.34799999999999998</v>
      </c>
      <c r="AB589" s="17">
        <v>4582</v>
      </c>
      <c r="AC589" s="16">
        <v>-0.41699999999999998</v>
      </c>
      <c r="AD589" s="17">
        <v>15205</v>
      </c>
      <c r="AE589" s="16">
        <v>-0.41099999999999998</v>
      </c>
      <c r="AF589" s="18">
        <v>9.1300000000000008</v>
      </c>
      <c r="AG589" s="16">
        <v>0.11700000000000001</v>
      </c>
      <c r="AH589" s="18">
        <v>2.75</v>
      </c>
      <c r="AI589" s="16">
        <v>0.107</v>
      </c>
      <c r="AJ589" s="15">
        <v>100247</v>
      </c>
      <c r="AK589" s="16">
        <v>-0.372</v>
      </c>
      <c r="AL589" s="17">
        <v>11605</v>
      </c>
      <c r="AM589" s="16">
        <v>-0.35699999999999998</v>
      </c>
      <c r="AN589" s="17">
        <v>37668</v>
      </c>
      <c r="AO589" s="16">
        <v>-0.377</v>
      </c>
      <c r="AP589" s="18">
        <v>8.64</v>
      </c>
      <c r="AQ589" s="16">
        <v>-2.4E-2</v>
      </c>
      <c r="AR589" s="18">
        <v>2.66</v>
      </c>
      <c r="AS589" s="16">
        <v>7.0000000000000001E-3</v>
      </c>
    </row>
    <row r="590" spans="2:45" x14ac:dyDescent="0.2">
      <c r="B590" s="29"/>
      <c r="C590" s="29"/>
      <c r="D590" s="29"/>
      <c r="E590" s="14" t="s">
        <v>311</v>
      </c>
      <c r="F590" s="15">
        <v>16354</v>
      </c>
      <c r="G590" s="16">
        <v>0.52100000000000002</v>
      </c>
      <c r="H590" s="17">
        <v>1058</v>
      </c>
      <c r="I590" s="16">
        <v>0.7</v>
      </c>
      <c r="J590" s="17">
        <v>4118</v>
      </c>
      <c r="K590" s="16">
        <v>0.46899999999999997</v>
      </c>
      <c r="L590" s="18">
        <v>15.46</v>
      </c>
      <c r="M590" s="16">
        <v>-0.105</v>
      </c>
      <c r="N590" s="18">
        <v>3.97</v>
      </c>
      <c r="O590" s="16">
        <v>3.5000000000000003E-2</v>
      </c>
      <c r="P590" s="15">
        <v>49313</v>
      </c>
      <c r="Q590" s="16">
        <v>0.59299999999999997</v>
      </c>
      <c r="R590" s="17">
        <v>3205</v>
      </c>
      <c r="S590" s="16">
        <v>0.77700000000000002</v>
      </c>
      <c r="T590" s="17">
        <v>12141</v>
      </c>
      <c r="U590" s="16">
        <v>0.497</v>
      </c>
      <c r="V590" s="18">
        <v>15.38</v>
      </c>
      <c r="W590" s="16">
        <v>-0.104</v>
      </c>
      <c r="X590" s="18">
        <v>4.0599999999999996</v>
      </c>
      <c r="Y590" s="16">
        <v>6.4000000000000001E-2</v>
      </c>
      <c r="Z590" s="15">
        <v>91669</v>
      </c>
      <c r="AA590" s="16">
        <v>0.51600000000000001</v>
      </c>
      <c r="AB590" s="17">
        <v>6436</v>
      </c>
      <c r="AC590" s="16">
        <v>0.77300000000000002</v>
      </c>
      <c r="AD590" s="17">
        <v>23261</v>
      </c>
      <c r="AE590" s="16">
        <v>0.435</v>
      </c>
      <c r="AF590" s="18">
        <v>14.24</v>
      </c>
      <c r="AG590" s="16">
        <v>-0.14499999999999999</v>
      </c>
      <c r="AH590" s="18">
        <v>3.94</v>
      </c>
      <c r="AI590" s="16">
        <v>5.7000000000000002E-2</v>
      </c>
      <c r="AJ590" s="15">
        <v>183452</v>
      </c>
      <c r="AK590" s="16">
        <v>0.224</v>
      </c>
      <c r="AL590" s="17">
        <v>13272</v>
      </c>
      <c r="AM590" s="16">
        <v>0.378</v>
      </c>
      <c r="AN590" s="17">
        <v>47110</v>
      </c>
      <c r="AO590" s="16">
        <v>9.2999999999999999E-2</v>
      </c>
      <c r="AP590" s="18">
        <v>13.82</v>
      </c>
      <c r="AQ590" s="16">
        <v>-0.112</v>
      </c>
      <c r="AR590" s="18">
        <v>3.89</v>
      </c>
      <c r="AS590" s="16">
        <v>0.11899999999999999</v>
      </c>
    </row>
    <row r="591" spans="2:45" x14ac:dyDescent="0.2">
      <c r="B591" s="29"/>
      <c r="C591" s="29"/>
      <c r="D591" s="29"/>
      <c r="E591" s="14" t="s">
        <v>312</v>
      </c>
      <c r="F591" s="15">
        <v>5387</v>
      </c>
      <c r="G591" s="16">
        <v>0.44600000000000001</v>
      </c>
      <c r="H591" s="17">
        <v>241</v>
      </c>
      <c r="I591" s="16">
        <v>0.34399999999999997</v>
      </c>
      <c r="J591" s="17">
        <v>1075</v>
      </c>
      <c r="K591" s="16">
        <v>0.39</v>
      </c>
      <c r="L591" s="18">
        <v>22.31</v>
      </c>
      <c r="M591" s="16">
        <v>7.5999999999999998E-2</v>
      </c>
      <c r="N591" s="18">
        <v>5.01</v>
      </c>
      <c r="O591" s="16">
        <v>4.1000000000000002E-2</v>
      </c>
      <c r="P591" s="15">
        <v>14765</v>
      </c>
      <c r="Q591" s="16">
        <v>0.314</v>
      </c>
      <c r="R591" s="17">
        <v>650</v>
      </c>
      <c r="S591" s="16">
        <v>0.11600000000000001</v>
      </c>
      <c r="T591" s="17">
        <v>2813</v>
      </c>
      <c r="U591" s="16">
        <v>0.183</v>
      </c>
      <c r="V591" s="18">
        <v>22.7</v>
      </c>
      <c r="W591" s="16">
        <v>0.17799999999999999</v>
      </c>
      <c r="X591" s="18">
        <v>5.25</v>
      </c>
      <c r="Y591" s="16">
        <v>0.111</v>
      </c>
      <c r="Z591" s="15">
        <v>25839</v>
      </c>
      <c r="AA591" s="16">
        <v>0.22500000000000001</v>
      </c>
      <c r="AB591" s="17">
        <v>1167</v>
      </c>
      <c r="AC591" s="16">
        <v>6.6000000000000003E-2</v>
      </c>
      <c r="AD591" s="17">
        <v>5091</v>
      </c>
      <c r="AE591" s="16">
        <v>0.13</v>
      </c>
      <c r="AF591" s="18">
        <v>22.13</v>
      </c>
      <c r="AG591" s="16">
        <v>0.15</v>
      </c>
      <c r="AH591" s="18">
        <v>5.08</v>
      </c>
      <c r="AI591" s="16">
        <v>8.4000000000000005E-2</v>
      </c>
      <c r="AJ591" s="15">
        <v>53879</v>
      </c>
      <c r="AK591" s="16">
        <v>5.7000000000000002E-2</v>
      </c>
      <c r="AL591" s="17">
        <v>2620</v>
      </c>
      <c r="AM591" s="16">
        <v>2.7E-2</v>
      </c>
      <c r="AN591" s="17">
        <v>11018</v>
      </c>
      <c r="AO591" s="16">
        <v>-0.01</v>
      </c>
      <c r="AP591" s="18">
        <v>20.56</v>
      </c>
      <c r="AQ591" s="16">
        <v>2.9000000000000001E-2</v>
      </c>
      <c r="AR591" s="18">
        <v>4.8899999999999997</v>
      </c>
      <c r="AS591" s="16">
        <v>6.8000000000000005E-2</v>
      </c>
    </row>
    <row r="592" spans="2:45" x14ac:dyDescent="0.2">
      <c r="B592" s="29"/>
      <c r="C592" s="29"/>
      <c r="D592" s="29"/>
      <c r="E592" s="14" t="s">
        <v>313</v>
      </c>
      <c r="F592" s="15">
        <v>13205</v>
      </c>
      <c r="G592" s="16">
        <v>0.19500000000000001</v>
      </c>
      <c r="H592" s="17">
        <v>942</v>
      </c>
      <c r="I592" s="16">
        <v>0.13</v>
      </c>
      <c r="J592" s="17">
        <v>3474</v>
      </c>
      <c r="K592" s="16">
        <v>0.16600000000000001</v>
      </c>
      <c r="L592" s="18">
        <v>14.01</v>
      </c>
      <c r="M592" s="16">
        <v>5.8000000000000003E-2</v>
      </c>
      <c r="N592" s="18">
        <v>3.8</v>
      </c>
      <c r="O592" s="16">
        <v>2.5000000000000001E-2</v>
      </c>
      <c r="P592" s="15">
        <v>42161</v>
      </c>
      <c r="Q592" s="16">
        <v>0.26400000000000001</v>
      </c>
      <c r="R592" s="17">
        <v>2963</v>
      </c>
      <c r="S592" s="16">
        <v>0.13600000000000001</v>
      </c>
      <c r="T592" s="17">
        <v>10546</v>
      </c>
      <c r="U592" s="16">
        <v>0.14099999999999999</v>
      </c>
      <c r="V592" s="18">
        <v>14.23</v>
      </c>
      <c r="W592" s="16">
        <v>0.112</v>
      </c>
      <c r="X592" s="18">
        <v>4</v>
      </c>
      <c r="Y592" s="16">
        <v>0.107</v>
      </c>
      <c r="Z592" s="15">
        <v>79068</v>
      </c>
      <c r="AA592" s="16">
        <v>0.124</v>
      </c>
      <c r="AB592" s="17">
        <v>5695</v>
      </c>
      <c r="AC592" s="16">
        <v>5.8999999999999997E-2</v>
      </c>
      <c r="AD592" s="17">
        <v>20418</v>
      </c>
      <c r="AE592" s="16">
        <v>8.4000000000000005E-2</v>
      </c>
      <c r="AF592" s="18">
        <v>13.88</v>
      </c>
      <c r="AG592" s="16">
        <v>6.2E-2</v>
      </c>
      <c r="AH592" s="18">
        <v>3.87</v>
      </c>
      <c r="AI592" s="16">
        <v>3.6999999999999998E-2</v>
      </c>
      <c r="AJ592" s="15">
        <v>169814</v>
      </c>
      <c r="AK592" s="16">
        <v>4.4999999999999998E-2</v>
      </c>
      <c r="AL592" s="17">
        <v>12218</v>
      </c>
      <c r="AM592" s="16">
        <v>-2.7E-2</v>
      </c>
      <c r="AN592" s="17">
        <v>44115</v>
      </c>
      <c r="AO592" s="16">
        <v>-1E-3</v>
      </c>
      <c r="AP592" s="18">
        <v>13.9</v>
      </c>
      <c r="AQ592" s="16">
        <v>7.3999999999999996E-2</v>
      </c>
      <c r="AR592" s="18">
        <v>3.85</v>
      </c>
      <c r="AS592" s="16">
        <v>4.4999999999999998E-2</v>
      </c>
    </row>
    <row r="593" spans="2:45" x14ac:dyDescent="0.2">
      <c r="B593" s="29"/>
      <c r="C593" s="29"/>
      <c r="D593" s="29"/>
      <c r="E593" s="14" t="s">
        <v>314</v>
      </c>
      <c r="F593" s="15">
        <v>57955</v>
      </c>
      <c r="G593" s="16">
        <v>0.56100000000000005</v>
      </c>
      <c r="H593" s="17">
        <v>3097</v>
      </c>
      <c r="I593" s="16">
        <v>0.56699999999999995</v>
      </c>
      <c r="J593" s="17">
        <v>12432</v>
      </c>
      <c r="K593" s="16">
        <v>0.48499999999999999</v>
      </c>
      <c r="L593" s="18">
        <v>18.71</v>
      </c>
      <c r="M593" s="16">
        <v>-4.0000000000000001E-3</v>
      </c>
      <c r="N593" s="18">
        <v>4.66</v>
      </c>
      <c r="O593" s="16">
        <v>5.0999999999999997E-2</v>
      </c>
      <c r="P593" s="15">
        <v>162785</v>
      </c>
      <c r="Q593" s="16">
        <v>0.54</v>
      </c>
      <c r="R593" s="17">
        <v>9015</v>
      </c>
      <c r="S593" s="16">
        <v>0.56100000000000005</v>
      </c>
      <c r="T593" s="17">
        <v>36089</v>
      </c>
      <c r="U593" s="16">
        <v>0.45700000000000002</v>
      </c>
      <c r="V593" s="18">
        <v>18.059999999999999</v>
      </c>
      <c r="W593" s="16">
        <v>-1.4E-2</v>
      </c>
      <c r="X593" s="18">
        <v>4.51</v>
      </c>
      <c r="Y593" s="16">
        <v>5.7000000000000002E-2</v>
      </c>
      <c r="Z593" s="15">
        <v>285917</v>
      </c>
      <c r="AA593" s="16">
        <v>0.45300000000000001</v>
      </c>
      <c r="AB593" s="17">
        <v>15955</v>
      </c>
      <c r="AC593" s="16">
        <v>0.44400000000000001</v>
      </c>
      <c r="AD593" s="17">
        <v>65246</v>
      </c>
      <c r="AE593" s="16">
        <v>0.36599999999999999</v>
      </c>
      <c r="AF593" s="18">
        <v>17.920000000000002</v>
      </c>
      <c r="AG593" s="16">
        <v>6.0000000000000001E-3</v>
      </c>
      <c r="AH593" s="18">
        <v>4.38</v>
      </c>
      <c r="AI593" s="16">
        <v>6.4000000000000001E-2</v>
      </c>
      <c r="AJ593" s="15">
        <v>567899</v>
      </c>
      <c r="AK593" s="16">
        <v>0.29799999999999999</v>
      </c>
      <c r="AL593" s="17">
        <v>32186</v>
      </c>
      <c r="AM593" s="16">
        <v>0.27100000000000002</v>
      </c>
      <c r="AN593" s="17">
        <v>134142</v>
      </c>
      <c r="AO593" s="16">
        <v>0.20100000000000001</v>
      </c>
      <c r="AP593" s="18">
        <v>17.64</v>
      </c>
      <c r="AQ593" s="16">
        <v>2.1000000000000001E-2</v>
      </c>
      <c r="AR593" s="18">
        <v>4.2300000000000004</v>
      </c>
      <c r="AS593" s="16">
        <v>8.1000000000000003E-2</v>
      </c>
    </row>
    <row r="594" spans="2:45" x14ac:dyDescent="0.2">
      <c r="B594" s="29"/>
      <c r="C594" s="29"/>
      <c r="D594" s="29"/>
      <c r="E594" s="14" t="s">
        <v>315</v>
      </c>
      <c r="F594" s="15">
        <v>51172</v>
      </c>
      <c r="G594" s="16">
        <v>0.29299999999999998</v>
      </c>
      <c r="H594" s="17">
        <v>3490</v>
      </c>
      <c r="I594" s="16">
        <v>0.16700000000000001</v>
      </c>
      <c r="J594" s="17">
        <v>11892</v>
      </c>
      <c r="K594" s="16">
        <v>0.316</v>
      </c>
      <c r="L594" s="18">
        <v>14.66</v>
      </c>
      <c r="M594" s="16">
        <v>0.107</v>
      </c>
      <c r="N594" s="18">
        <v>4.3</v>
      </c>
      <c r="O594" s="16">
        <v>-1.7999999999999999E-2</v>
      </c>
      <c r="P594" s="15">
        <v>134157</v>
      </c>
      <c r="Q594" s="16">
        <v>0.309</v>
      </c>
      <c r="R594" s="17">
        <v>9250</v>
      </c>
      <c r="S594" s="16">
        <v>0.2</v>
      </c>
      <c r="T594" s="17">
        <v>31688</v>
      </c>
      <c r="U594" s="16">
        <v>0.36899999999999999</v>
      </c>
      <c r="V594" s="18">
        <v>14.5</v>
      </c>
      <c r="W594" s="16">
        <v>9.0999999999999998E-2</v>
      </c>
      <c r="X594" s="18">
        <v>4.2300000000000004</v>
      </c>
      <c r="Y594" s="16">
        <v>-4.3999999999999997E-2</v>
      </c>
      <c r="Z594" s="15">
        <v>230366</v>
      </c>
      <c r="AA594" s="16">
        <v>0.14599999999999999</v>
      </c>
      <c r="AB594" s="17">
        <v>15991</v>
      </c>
      <c r="AC594" s="16">
        <v>4.4999999999999998E-2</v>
      </c>
      <c r="AD594" s="17">
        <v>55166</v>
      </c>
      <c r="AE594" s="16">
        <v>0.20899999999999999</v>
      </c>
      <c r="AF594" s="18">
        <v>14.41</v>
      </c>
      <c r="AG594" s="16">
        <v>9.7000000000000003E-2</v>
      </c>
      <c r="AH594" s="18">
        <v>4.18</v>
      </c>
      <c r="AI594" s="16">
        <v>-5.1999999999999998E-2</v>
      </c>
      <c r="AJ594" s="15">
        <v>483235</v>
      </c>
      <c r="AK594" s="16">
        <v>1.9E-2</v>
      </c>
      <c r="AL594" s="17">
        <v>34023</v>
      </c>
      <c r="AM594" s="16">
        <v>-7.4999999999999997E-2</v>
      </c>
      <c r="AN594" s="17">
        <v>112834</v>
      </c>
      <c r="AO594" s="16">
        <v>2.8000000000000001E-2</v>
      </c>
      <c r="AP594" s="18">
        <v>14.2</v>
      </c>
      <c r="AQ594" s="16">
        <v>0.10199999999999999</v>
      </c>
      <c r="AR594" s="18">
        <v>4.28</v>
      </c>
      <c r="AS594" s="16">
        <v>-8.0000000000000002E-3</v>
      </c>
    </row>
    <row r="595" spans="2:45" x14ac:dyDescent="0.2">
      <c r="B595" s="29"/>
      <c r="C595" s="29"/>
      <c r="D595" s="29"/>
      <c r="E595" s="14" t="s">
        <v>316</v>
      </c>
      <c r="F595" s="15">
        <v>28420</v>
      </c>
      <c r="G595" s="16">
        <v>-1.4E-2</v>
      </c>
      <c r="H595" s="17">
        <v>1904</v>
      </c>
      <c r="I595" s="16">
        <v>-0.21199999999999999</v>
      </c>
      <c r="J595" s="17">
        <v>8119</v>
      </c>
      <c r="K595" s="16">
        <v>-0.08</v>
      </c>
      <c r="L595" s="18">
        <v>14.92</v>
      </c>
      <c r="M595" s="16">
        <v>0.252</v>
      </c>
      <c r="N595" s="18">
        <v>3.5</v>
      </c>
      <c r="O595" s="16">
        <v>7.1999999999999995E-2</v>
      </c>
      <c r="P595" s="15">
        <v>89012</v>
      </c>
      <c r="Q595" s="16">
        <v>-1.4E-2</v>
      </c>
      <c r="R595" s="17">
        <v>5729</v>
      </c>
      <c r="S595" s="16">
        <v>-0.252</v>
      </c>
      <c r="T595" s="17">
        <v>24529</v>
      </c>
      <c r="U595" s="16">
        <v>-0.11600000000000001</v>
      </c>
      <c r="V595" s="18">
        <v>15.54</v>
      </c>
      <c r="W595" s="16">
        <v>0.318</v>
      </c>
      <c r="X595" s="18">
        <v>3.63</v>
      </c>
      <c r="Y595" s="16">
        <v>0.115</v>
      </c>
      <c r="Z595" s="15">
        <v>168998</v>
      </c>
      <c r="AA595" s="16">
        <v>2.1000000000000001E-2</v>
      </c>
      <c r="AB595" s="17">
        <v>10790</v>
      </c>
      <c r="AC595" s="16">
        <v>-0.22800000000000001</v>
      </c>
      <c r="AD595" s="17">
        <v>46364</v>
      </c>
      <c r="AE595" s="16">
        <v>-8.2000000000000003E-2</v>
      </c>
      <c r="AF595" s="18">
        <v>15.66</v>
      </c>
      <c r="AG595" s="16">
        <v>0.32200000000000001</v>
      </c>
      <c r="AH595" s="18">
        <v>3.65</v>
      </c>
      <c r="AI595" s="16">
        <v>0.112</v>
      </c>
      <c r="AJ595" s="15">
        <v>395541</v>
      </c>
      <c r="AK595" s="16">
        <v>0.10100000000000001</v>
      </c>
      <c r="AL595" s="17">
        <v>27591</v>
      </c>
      <c r="AM595" s="16">
        <v>-3.9E-2</v>
      </c>
      <c r="AN595" s="17">
        <v>113039</v>
      </c>
      <c r="AO595" s="16">
        <v>3.3000000000000002E-2</v>
      </c>
      <c r="AP595" s="18">
        <v>14.34</v>
      </c>
      <c r="AQ595" s="16">
        <v>0.14599999999999999</v>
      </c>
      <c r="AR595" s="18">
        <v>3.5</v>
      </c>
      <c r="AS595" s="16">
        <v>6.6000000000000003E-2</v>
      </c>
    </row>
    <row r="596" spans="2:45" x14ac:dyDescent="0.2">
      <c r="B596" s="29"/>
      <c r="C596" s="29"/>
      <c r="D596" s="29"/>
      <c r="E596" s="14" t="s">
        <v>317</v>
      </c>
      <c r="F596" s="15">
        <v>18369</v>
      </c>
      <c r="G596" s="16">
        <v>-6.4000000000000001E-2</v>
      </c>
      <c r="H596" s="17">
        <v>1654</v>
      </c>
      <c r="I596" s="16">
        <v>-8.2000000000000003E-2</v>
      </c>
      <c r="J596" s="17">
        <v>5012</v>
      </c>
      <c r="K596" s="16">
        <v>-9.5000000000000001E-2</v>
      </c>
      <c r="L596" s="18">
        <v>11.11</v>
      </c>
      <c r="M596" s="16">
        <v>1.9E-2</v>
      </c>
      <c r="N596" s="18">
        <v>3.67</v>
      </c>
      <c r="O596" s="16">
        <v>3.4000000000000002E-2</v>
      </c>
      <c r="P596" s="15">
        <v>54442</v>
      </c>
      <c r="Q596" s="16">
        <v>-8.3000000000000004E-2</v>
      </c>
      <c r="R596" s="17">
        <v>4886</v>
      </c>
      <c r="S596" s="16">
        <v>-0.105</v>
      </c>
      <c r="T596" s="17">
        <v>14740</v>
      </c>
      <c r="U596" s="16">
        <v>-0.124</v>
      </c>
      <c r="V596" s="18">
        <v>11.14</v>
      </c>
      <c r="W596" s="16">
        <v>2.5000000000000001E-2</v>
      </c>
      <c r="X596" s="18">
        <v>3.69</v>
      </c>
      <c r="Y596" s="16">
        <v>4.5999999999999999E-2</v>
      </c>
      <c r="Z596" s="15">
        <v>107878</v>
      </c>
      <c r="AA596" s="16">
        <v>5.1999999999999998E-2</v>
      </c>
      <c r="AB596" s="17">
        <v>9351</v>
      </c>
      <c r="AC596" s="16">
        <v>-6.2E-2</v>
      </c>
      <c r="AD596" s="17">
        <v>28009</v>
      </c>
      <c r="AE596" s="16">
        <v>-7.6999999999999999E-2</v>
      </c>
      <c r="AF596" s="18">
        <v>11.54</v>
      </c>
      <c r="AG596" s="16">
        <v>0.121</v>
      </c>
      <c r="AH596" s="18">
        <v>3.85</v>
      </c>
      <c r="AI596" s="16">
        <v>0.13900000000000001</v>
      </c>
      <c r="AJ596" s="15">
        <v>252803</v>
      </c>
      <c r="AK596" s="16">
        <v>0.16900000000000001</v>
      </c>
      <c r="AL596" s="17">
        <v>22646</v>
      </c>
      <c r="AM596" s="16">
        <v>8.9999999999999993E-3</v>
      </c>
      <c r="AN596" s="17">
        <v>69313</v>
      </c>
      <c r="AO596" s="16">
        <v>1.7000000000000001E-2</v>
      </c>
      <c r="AP596" s="18">
        <v>11.16</v>
      </c>
      <c r="AQ596" s="16">
        <v>0.158</v>
      </c>
      <c r="AR596" s="18">
        <v>3.65</v>
      </c>
      <c r="AS596" s="16">
        <v>0.15</v>
      </c>
    </row>
    <row r="597" spans="2:45" x14ac:dyDescent="0.2">
      <c r="B597" s="135"/>
      <c r="C597" s="135"/>
      <c r="D597" s="135"/>
      <c r="E597" s="14" t="s">
        <v>318</v>
      </c>
      <c r="F597" s="15">
        <v>36638</v>
      </c>
      <c r="G597" s="16">
        <v>8.5000000000000006E-2</v>
      </c>
      <c r="H597" s="17">
        <v>2386</v>
      </c>
      <c r="I597" s="16">
        <v>0.14000000000000001</v>
      </c>
      <c r="J597" s="17">
        <v>10686</v>
      </c>
      <c r="K597" s="16">
        <v>0.129</v>
      </c>
      <c r="L597" s="18">
        <v>15.36</v>
      </c>
      <c r="M597" s="16">
        <v>-4.8000000000000001E-2</v>
      </c>
      <c r="N597" s="18">
        <v>3.43</v>
      </c>
      <c r="O597" s="16">
        <v>-3.9E-2</v>
      </c>
      <c r="P597" s="15">
        <v>109395</v>
      </c>
      <c r="Q597" s="16">
        <v>-0.04</v>
      </c>
      <c r="R597" s="17">
        <v>6757</v>
      </c>
      <c r="S597" s="16">
        <v>-5.8000000000000003E-2</v>
      </c>
      <c r="T597" s="17">
        <v>30405</v>
      </c>
      <c r="U597" s="16">
        <v>-5.7000000000000002E-2</v>
      </c>
      <c r="V597" s="18">
        <v>16.190000000000001</v>
      </c>
      <c r="W597" s="16">
        <v>0.02</v>
      </c>
      <c r="X597" s="18">
        <v>3.6</v>
      </c>
      <c r="Y597" s="16">
        <v>1.7999999999999999E-2</v>
      </c>
      <c r="Z597" s="15">
        <v>203648</v>
      </c>
      <c r="AA597" s="16">
        <v>2.7E-2</v>
      </c>
      <c r="AB597" s="17">
        <v>12498</v>
      </c>
      <c r="AC597" s="16">
        <v>2.1000000000000001E-2</v>
      </c>
      <c r="AD597" s="17">
        <v>56259</v>
      </c>
      <c r="AE597" s="16">
        <v>1.6E-2</v>
      </c>
      <c r="AF597" s="18">
        <v>16.29</v>
      </c>
      <c r="AG597" s="16">
        <v>6.0000000000000001E-3</v>
      </c>
      <c r="AH597" s="18">
        <v>3.62</v>
      </c>
      <c r="AI597" s="16">
        <v>1.0999999999999999E-2</v>
      </c>
      <c r="AJ597" s="15">
        <v>457817</v>
      </c>
      <c r="AK597" s="16">
        <v>4.7E-2</v>
      </c>
      <c r="AL597" s="17">
        <v>27805</v>
      </c>
      <c r="AM597" s="16">
        <v>-1.7000000000000001E-2</v>
      </c>
      <c r="AN597" s="17">
        <v>126106</v>
      </c>
      <c r="AO597" s="16">
        <v>-1.7000000000000001E-2</v>
      </c>
      <c r="AP597" s="18">
        <v>16.47</v>
      </c>
      <c r="AQ597" s="16">
        <v>6.6000000000000003E-2</v>
      </c>
      <c r="AR597" s="18">
        <v>3.63</v>
      </c>
      <c r="AS597" s="16">
        <v>6.5000000000000002E-2</v>
      </c>
    </row>
    <row r="598" spans="2:45" x14ac:dyDescent="0.2">
      <c r="C598" s="29"/>
      <c r="D598" s="29"/>
      <c r="E598" s="14" t="s">
        <v>344</v>
      </c>
      <c r="F598" s="18">
        <v>6865</v>
      </c>
      <c r="G598" s="16">
        <v>-2.1999999999999999E-2</v>
      </c>
      <c r="H598" s="18">
        <v>699</v>
      </c>
      <c r="I598" s="16">
        <v>3.2000000000000001E-2</v>
      </c>
      <c r="J598" s="18">
        <v>2681</v>
      </c>
      <c r="K598" s="16">
        <v>2.1000000000000001E-2</v>
      </c>
      <c r="L598" s="18">
        <v>9.82</v>
      </c>
      <c r="M598" s="16">
        <v>-5.2999999999999999E-2</v>
      </c>
      <c r="N598" s="18">
        <v>2.56</v>
      </c>
      <c r="O598" s="16">
        <v>-4.2999999999999997E-2</v>
      </c>
      <c r="P598" s="18">
        <v>20813</v>
      </c>
      <c r="Q598" s="16">
        <v>-7.5999999999999998E-2</v>
      </c>
      <c r="R598" s="18">
        <v>2126</v>
      </c>
      <c r="S598" s="16">
        <v>-2.3E-2</v>
      </c>
      <c r="T598" s="18">
        <v>8059</v>
      </c>
      <c r="U598" s="16">
        <v>-6.3E-2</v>
      </c>
      <c r="V598" s="18">
        <v>9.7899999999999991</v>
      </c>
      <c r="W598" s="16">
        <v>-5.3999999999999999E-2</v>
      </c>
      <c r="X598" s="18">
        <v>2.58</v>
      </c>
      <c r="Y598" s="16">
        <v>-1.4E-2</v>
      </c>
      <c r="Z598" s="18">
        <v>37953</v>
      </c>
      <c r="AA598" s="16">
        <v>-0.18099999999999999</v>
      </c>
      <c r="AB598" s="18">
        <v>3915</v>
      </c>
      <c r="AC598" s="16">
        <v>-0.13400000000000001</v>
      </c>
      <c r="AD598" s="18">
        <v>14993</v>
      </c>
      <c r="AE598" s="16">
        <v>-0.16700000000000001</v>
      </c>
      <c r="AF598" s="18">
        <v>9.6999999999999993</v>
      </c>
      <c r="AG598" s="16">
        <v>-5.5E-2</v>
      </c>
      <c r="AH598" s="18">
        <v>2.5299999999999998</v>
      </c>
      <c r="AI598" s="16">
        <v>-1.7000000000000001E-2</v>
      </c>
      <c r="AJ598" s="18">
        <v>88100</v>
      </c>
      <c r="AK598" s="16">
        <v>-0.18099999999999999</v>
      </c>
      <c r="AL598" s="18">
        <v>8932</v>
      </c>
      <c r="AM598" s="16">
        <v>-0.14599999999999999</v>
      </c>
      <c r="AN598" s="18">
        <v>34731</v>
      </c>
      <c r="AO598" s="16">
        <v>-0.16900000000000001</v>
      </c>
      <c r="AP598" s="18">
        <v>9.86</v>
      </c>
      <c r="AQ598" s="16">
        <v>-4.1000000000000002E-2</v>
      </c>
      <c r="AR598" s="18">
        <v>2.54</v>
      </c>
      <c r="AS598" s="16">
        <v>-1.4E-2</v>
      </c>
    </row>
    <row r="599" spans="2:45" x14ac:dyDescent="0.2">
      <c r="C599" s="29"/>
      <c r="D599" s="29"/>
      <c r="E599" s="14" t="s">
        <v>345</v>
      </c>
      <c r="F599" s="18">
        <v>10766</v>
      </c>
      <c r="G599" s="16">
        <v>1.2E-2</v>
      </c>
      <c r="H599" s="18">
        <v>918</v>
      </c>
      <c r="I599" s="16">
        <v>0.20200000000000001</v>
      </c>
      <c r="J599" s="18">
        <v>3140</v>
      </c>
      <c r="K599" s="16">
        <v>3.4000000000000002E-2</v>
      </c>
      <c r="L599" s="18">
        <v>11.72</v>
      </c>
      <c r="M599" s="16">
        <v>-0.159</v>
      </c>
      <c r="N599" s="18">
        <v>3.43</v>
      </c>
      <c r="O599" s="16">
        <v>-2.1999999999999999E-2</v>
      </c>
      <c r="P599" s="18">
        <v>33330</v>
      </c>
      <c r="Q599" s="16">
        <v>5.6000000000000001E-2</v>
      </c>
      <c r="R599" s="18">
        <v>2794</v>
      </c>
      <c r="S599" s="16">
        <v>0.16200000000000001</v>
      </c>
      <c r="T599" s="18">
        <v>9836</v>
      </c>
      <c r="U599" s="16">
        <v>3.6999999999999998E-2</v>
      </c>
      <c r="V599" s="18">
        <v>11.93</v>
      </c>
      <c r="W599" s="16">
        <v>-9.0999999999999998E-2</v>
      </c>
      <c r="X599" s="18">
        <v>3.39</v>
      </c>
      <c r="Y599" s="16">
        <v>1.7999999999999999E-2</v>
      </c>
      <c r="Z599" s="18">
        <v>65341</v>
      </c>
      <c r="AA599" s="16">
        <v>9.1999999999999998E-2</v>
      </c>
      <c r="AB599" s="18">
        <v>5509</v>
      </c>
      <c r="AC599" s="16">
        <v>0.17599999999999999</v>
      </c>
      <c r="AD599" s="18">
        <v>19806</v>
      </c>
      <c r="AE599" s="16">
        <v>8.2000000000000003E-2</v>
      </c>
      <c r="AF599" s="18">
        <v>11.86</v>
      </c>
      <c r="AG599" s="16">
        <v>-7.0999999999999994E-2</v>
      </c>
      <c r="AH599" s="18">
        <v>3.3</v>
      </c>
      <c r="AI599" s="16">
        <v>8.9999999999999993E-3</v>
      </c>
      <c r="AJ599" s="18">
        <v>144597</v>
      </c>
      <c r="AK599" s="16">
        <v>0.108</v>
      </c>
      <c r="AL599" s="18">
        <v>11741</v>
      </c>
      <c r="AM599" s="16">
        <v>0.107</v>
      </c>
      <c r="AN599" s="18">
        <v>45281</v>
      </c>
      <c r="AO599" s="16">
        <v>0.109</v>
      </c>
      <c r="AP599" s="18">
        <v>12.32</v>
      </c>
      <c r="AQ599" s="16">
        <v>1E-3</v>
      </c>
      <c r="AR599" s="18">
        <v>3.19</v>
      </c>
      <c r="AS599" s="16">
        <v>-1E-3</v>
      </c>
    </row>
    <row r="600" spans="2:45" x14ac:dyDescent="0.2">
      <c r="B600" s="28" t="s">
        <v>19</v>
      </c>
      <c r="C600" s="28" t="s">
        <v>20</v>
      </c>
      <c r="D600" s="28" t="s">
        <v>24</v>
      </c>
      <c r="E600" s="14" t="s">
        <v>319</v>
      </c>
      <c r="F600" s="15">
        <v>182542</v>
      </c>
      <c r="G600" s="16">
        <v>0.35299999999999998</v>
      </c>
      <c r="H600" s="17">
        <v>11871</v>
      </c>
      <c r="I600" s="16">
        <v>0.38900000000000001</v>
      </c>
      <c r="J600" s="17">
        <v>43465</v>
      </c>
      <c r="K600" s="16">
        <v>0.29899999999999999</v>
      </c>
      <c r="L600" s="18">
        <v>15.38</v>
      </c>
      <c r="M600" s="16">
        <v>-2.5999999999999999E-2</v>
      </c>
      <c r="N600" s="18">
        <v>4.2</v>
      </c>
      <c r="O600" s="16">
        <v>4.2000000000000003E-2</v>
      </c>
      <c r="P600" s="15">
        <v>535746</v>
      </c>
      <c r="Q600" s="16">
        <v>0.35299999999999998</v>
      </c>
      <c r="R600" s="17">
        <v>34304</v>
      </c>
      <c r="S600" s="16">
        <v>0.36099999999999999</v>
      </c>
      <c r="T600" s="17">
        <v>126194</v>
      </c>
      <c r="U600" s="16">
        <v>0.251</v>
      </c>
      <c r="V600" s="18">
        <v>15.62</v>
      </c>
      <c r="W600" s="16">
        <v>-6.0000000000000001E-3</v>
      </c>
      <c r="X600" s="18">
        <v>4.25</v>
      </c>
      <c r="Y600" s="16">
        <v>8.1000000000000003E-2</v>
      </c>
      <c r="Z600" s="15">
        <v>985674</v>
      </c>
      <c r="AA600" s="16">
        <v>0.25900000000000001</v>
      </c>
      <c r="AB600" s="17">
        <v>63843</v>
      </c>
      <c r="AC600" s="16">
        <v>0.26800000000000002</v>
      </c>
      <c r="AD600" s="17">
        <v>236671</v>
      </c>
      <c r="AE600" s="16">
        <v>0.17799999999999999</v>
      </c>
      <c r="AF600" s="18">
        <v>15.44</v>
      </c>
      <c r="AG600" s="16">
        <v>-8.0000000000000002E-3</v>
      </c>
      <c r="AH600" s="18">
        <v>4.16</v>
      </c>
      <c r="AI600" s="16">
        <v>6.8000000000000005E-2</v>
      </c>
      <c r="AJ600" s="15">
        <v>2063589</v>
      </c>
      <c r="AK600" s="16">
        <v>0.13300000000000001</v>
      </c>
      <c r="AL600" s="17">
        <v>134482</v>
      </c>
      <c r="AM600" s="16">
        <v>0.11799999999999999</v>
      </c>
      <c r="AN600" s="17">
        <v>505175</v>
      </c>
      <c r="AO600" s="16">
        <v>4.4999999999999998E-2</v>
      </c>
      <c r="AP600" s="18">
        <v>15.34</v>
      </c>
      <c r="AQ600" s="16">
        <v>1.2999999999999999E-2</v>
      </c>
      <c r="AR600" s="18">
        <v>4.08</v>
      </c>
      <c r="AS600" s="16">
        <v>8.5000000000000006E-2</v>
      </c>
    </row>
    <row r="601" spans="2:45" x14ac:dyDescent="0.2">
      <c r="B601" s="29"/>
      <c r="C601" s="29"/>
      <c r="D601" s="29"/>
      <c r="E601" s="14" t="s">
        <v>320</v>
      </c>
      <c r="F601" s="15">
        <v>192505</v>
      </c>
      <c r="G601" s="16">
        <v>-8.9999999999999993E-3</v>
      </c>
      <c r="H601" s="17">
        <v>17238</v>
      </c>
      <c r="I601" s="16">
        <v>2.1000000000000001E-2</v>
      </c>
      <c r="J601" s="17">
        <v>64914</v>
      </c>
      <c r="K601" s="16">
        <v>1E-3</v>
      </c>
      <c r="L601" s="18">
        <v>11.17</v>
      </c>
      <c r="M601" s="16">
        <v>-0.03</v>
      </c>
      <c r="N601" s="18">
        <v>2.97</v>
      </c>
      <c r="O601" s="16">
        <v>-0.01</v>
      </c>
      <c r="P601" s="15">
        <v>575128</v>
      </c>
      <c r="Q601" s="16">
        <v>-5.5E-2</v>
      </c>
      <c r="R601" s="17">
        <v>51328</v>
      </c>
      <c r="S601" s="16">
        <v>-4.4999999999999998E-2</v>
      </c>
      <c r="T601" s="17">
        <v>192519</v>
      </c>
      <c r="U601" s="16">
        <v>-7.0000000000000007E-2</v>
      </c>
      <c r="V601" s="18">
        <v>11.21</v>
      </c>
      <c r="W601" s="16">
        <v>-1.0999999999999999E-2</v>
      </c>
      <c r="X601" s="18">
        <v>2.99</v>
      </c>
      <c r="Y601" s="16">
        <v>1.7000000000000001E-2</v>
      </c>
      <c r="Z601" s="15">
        <v>1182773</v>
      </c>
      <c r="AA601" s="16">
        <v>6.0000000000000001E-3</v>
      </c>
      <c r="AB601" s="17">
        <v>100789</v>
      </c>
      <c r="AC601" s="16">
        <v>-3.5999999999999997E-2</v>
      </c>
      <c r="AD601" s="17">
        <v>372074</v>
      </c>
      <c r="AE601" s="16">
        <v>-7.0999999999999994E-2</v>
      </c>
      <c r="AF601" s="18">
        <v>11.74</v>
      </c>
      <c r="AG601" s="16">
        <v>4.3999999999999997E-2</v>
      </c>
      <c r="AH601" s="18">
        <v>3.18</v>
      </c>
      <c r="AI601" s="16">
        <v>8.3000000000000004E-2</v>
      </c>
      <c r="AJ601" s="15">
        <v>2628615</v>
      </c>
      <c r="AK601" s="16">
        <v>-1.2E-2</v>
      </c>
      <c r="AL601" s="17">
        <v>228637</v>
      </c>
      <c r="AM601" s="16">
        <v>-3.7999999999999999E-2</v>
      </c>
      <c r="AN601" s="17">
        <v>862197</v>
      </c>
      <c r="AO601" s="16">
        <v>-6.3E-2</v>
      </c>
      <c r="AP601" s="18">
        <v>11.5</v>
      </c>
      <c r="AQ601" s="16">
        <v>2.7E-2</v>
      </c>
      <c r="AR601" s="18">
        <v>3.05</v>
      </c>
      <c r="AS601" s="16">
        <v>5.3999999999999999E-2</v>
      </c>
    </row>
    <row r="602" spans="2:45" x14ac:dyDescent="0.2">
      <c r="B602" s="29"/>
      <c r="C602" s="29"/>
      <c r="D602" s="29"/>
      <c r="E602" s="14" t="s">
        <v>321</v>
      </c>
      <c r="F602" s="15">
        <v>267305</v>
      </c>
      <c r="G602" s="16">
        <v>0.157</v>
      </c>
      <c r="H602" s="17">
        <v>28022</v>
      </c>
      <c r="I602" s="16">
        <v>0.16700000000000001</v>
      </c>
      <c r="J602" s="17">
        <v>77380</v>
      </c>
      <c r="K602" s="16">
        <v>2.3E-2</v>
      </c>
      <c r="L602" s="18">
        <v>9.5399999999999991</v>
      </c>
      <c r="M602" s="16">
        <v>-8.9999999999999993E-3</v>
      </c>
      <c r="N602" s="18">
        <v>3.45</v>
      </c>
      <c r="O602" s="16">
        <v>0.13100000000000001</v>
      </c>
      <c r="P602" s="15">
        <v>830639</v>
      </c>
      <c r="Q602" s="16">
        <v>0.17799999999999999</v>
      </c>
      <c r="R602" s="17">
        <v>91825</v>
      </c>
      <c r="S602" s="16">
        <v>0.24099999999999999</v>
      </c>
      <c r="T602" s="17">
        <v>245500</v>
      </c>
      <c r="U602" s="16">
        <v>4.2000000000000003E-2</v>
      </c>
      <c r="V602" s="18">
        <v>9.0500000000000007</v>
      </c>
      <c r="W602" s="16">
        <v>-5.0999999999999997E-2</v>
      </c>
      <c r="X602" s="18">
        <v>3.38</v>
      </c>
      <c r="Y602" s="16">
        <v>0.13100000000000001</v>
      </c>
      <c r="Z602" s="15">
        <v>1536322</v>
      </c>
      <c r="AA602" s="16">
        <v>0.157</v>
      </c>
      <c r="AB602" s="17">
        <v>163870</v>
      </c>
      <c r="AC602" s="16">
        <v>0.189</v>
      </c>
      <c r="AD602" s="17">
        <v>445090</v>
      </c>
      <c r="AE602" s="16">
        <v>1.6E-2</v>
      </c>
      <c r="AF602" s="18">
        <v>9.3800000000000008</v>
      </c>
      <c r="AG602" s="16">
        <v>-2.7E-2</v>
      </c>
      <c r="AH602" s="18">
        <v>3.45</v>
      </c>
      <c r="AI602" s="16">
        <v>0.13900000000000001</v>
      </c>
      <c r="AJ602" s="15">
        <v>3371713</v>
      </c>
      <c r="AK602" s="16">
        <v>0.158</v>
      </c>
      <c r="AL602" s="17">
        <v>361402</v>
      </c>
      <c r="AM602" s="16">
        <v>0.27700000000000002</v>
      </c>
      <c r="AN602" s="17">
        <v>1012956</v>
      </c>
      <c r="AO602" s="16">
        <v>8.2000000000000003E-2</v>
      </c>
      <c r="AP602" s="18">
        <v>9.33</v>
      </c>
      <c r="AQ602" s="16">
        <v>-9.2999999999999999E-2</v>
      </c>
      <c r="AR602" s="18">
        <v>3.33</v>
      </c>
      <c r="AS602" s="16">
        <v>7.0000000000000007E-2</v>
      </c>
    </row>
    <row r="603" spans="2:45" x14ac:dyDescent="0.2">
      <c r="B603" s="29"/>
      <c r="C603" s="29"/>
      <c r="D603" s="29"/>
      <c r="E603" s="14" t="s">
        <v>322</v>
      </c>
      <c r="F603" s="15">
        <v>659924</v>
      </c>
      <c r="G603" s="16">
        <v>0.3</v>
      </c>
      <c r="H603" s="17">
        <v>89567</v>
      </c>
      <c r="I603" s="16">
        <v>0.58499999999999996</v>
      </c>
      <c r="J603" s="17">
        <v>194886</v>
      </c>
      <c r="K603" s="16">
        <v>0.21099999999999999</v>
      </c>
      <c r="L603" s="18">
        <v>7.37</v>
      </c>
      <c r="M603" s="16">
        <v>-0.18</v>
      </c>
      <c r="N603" s="18">
        <v>3.39</v>
      </c>
      <c r="O603" s="16">
        <v>7.2999999999999995E-2</v>
      </c>
      <c r="P603" s="15">
        <v>2043502</v>
      </c>
      <c r="Q603" s="16">
        <v>0.40100000000000002</v>
      </c>
      <c r="R603" s="17">
        <v>314401</v>
      </c>
      <c r="S603" s="16">
        <v>0.92100000000000004</v>
      </c>
      <c r="T603" s="17">
        <v>635210</v>
      </c>
      <c r="U603" s="16">
        <v>0.36899999999999999</v>
      </c>
      <c r="V603" s="18">
        <v>6.5</v>
      </c>
      <c r="W603" s="16">
        <v>-0.27</v>
      </c>
      <c r="X603" s="18">
        <v>3.22</v>
      </c>
      <c r="Y603" s="16">
        <v>2.4E-2</v>
      </c>
      <c r="Z603" s="15">
        <v>3852835</v>
      </c>
      <c r="AA603" s="16">
        <v>0.376</v>
      </c>
      <c r="AB603" s="17">
        <v>557888</v>
      </c>
      <c r="AC603" s="16">
        <v>0.78900000000000003</v>
      </c>
      <c r="AD603" s="17">
        <v>1163836</v>
      </c>
      <c r="AE603" s="16">
        <v>0.32200000000000001</v>
      </c>
      <c r="AF603" s="18">
        <v>6.91</v>
      </c>
      <c r="AG603" s="16">
        <v>-0.23100000000000001</v>
      </c>
      <c r="AH603" s="18">
        <v>3.31</v>
      </c>
      <c r="AI603" s="16">
        <v>4.1000000000000002E-2</v>
      </c>
      <c r="AJ603" s="15">
        <v>8354768</v>
      </c>
      <c r="AK603" s="16">
        <v>0.32800000000000001</v>
      </c>
      <c r="AL603" s="17">
        <v>1127038</v>
      </c>
      <c r="AM603" s="16">
        <v>0.61099999999999999</v>
      </c>
      <c r="AN603" s="17">
        <v>2512396</v>
      </c>
      <c r="AO603" s="16">
        <v>0.26700000000000002</v>
      </c>
      <c r="AP603" s="18">
        <v>7.41</v>
      </c>
      <c r="AQ603" s="16">
        <v>-0.17599999999999999</v>
      </c>
      <c r="AR603" s="18">
        <v>3.33</v>
      </c>
      <c r="AS603" s="16">
        <v>4.8000000000000001E-2</v>
      </c>
    </row>
    <row r="604" spans="2:45" x14ac:dyDescent="0.2">
      <c r="B604" s="29"/>
      <c r="C604" s="29"/>
      <c r="D604" s="29"/>
      <c r="E604" s="14" t="s">
        <v>323</v>
      </c>
      <c r="F604" s="15">
        <v>106509</v>
      </c>
      <c r="G604" s="16">
        <v>4.3999999999999997E-2</v>
      </c>
      <c r="H604" s="17">
        <v>8196</v>
      </c>
      <c r="I604" s="16">
        <v>6.0000000000000001E-3</v>
      </c>
      <c r="J604" s="17">
        <v>27223</v>
      </c>
      <c r="K604" s="16">
        <v>-0.01</v>
      </c>
      <c r="L604" s="18">
        <v>13</v>
      </c>
      <c r="M604" s="16">
        <v>3.7999999999999999E-2</v>
      </c>
      <c r="N604" s="18">
        <v>3.91</v>
      </c>
      <c r="O604" s="16">
        <v>5.3999999999999999E-2</v>
      </c>
      <c r="P604" s="15">
        <v>304282</v>
      </c>
      <c r="Q604" s="16">
        <v>-4.0000000000000001E-3</v>
      </c>
      <c r="R604" s="17">
        <v>24022</v>
      </c>
      <c r="S604" s="16">
        <v>-1.2E-2</v>
      </c>
      <c r="T604" s="17">
        <v>79152</v>
      </c>
      <c r="U604" s="16">
        <v>-3.2000000000000001E-2</v>
      </c>
      <c r="V604" s="18">
        <v>12.67</v>
      </c>
      <c r="W604" s="16">
        <v>8.0000000000000002E-3</v>
      </c>
      <c r="X604" s="18">
        <v>3.84</v>
      </c>
      <c r="Y604" s="16">
        <v>2.9000000000000001E-2</v>
      </c>
      <c r="Z604" s="15">
        <v>589778</v>
      </c>
      <c r="AA604" s="16">
        <v>7.4999999999999997E-2</v>
      </c>
      <c r="AB604" s="17">
        <v>45970</v>
      </c>
      <c r="AC604" s="16">
        <v>3.3000000000000002E-2</v>
      </c>
      <c r="AD604" s="17">
        <v>151835</v>
      </c>
      <c r="AE604" s="16">
        <v>1.2999999999999999E-2</v>
      </c>
      <c r="AF604" s="18">
        <v>12.83</v>
      </c>
      <c r="AG604" s="16">
        <v>4.1000000000000002E-2</v>
      </c>
      <c r="AH604" s="18">
        <v>3.88</v>
      </c>
      <c r="AI604" s="16">
        <v>6.0999999999999999E-2</v>
      </c>
      <c r="AJ604" s="15">
        <v>1347885</v>
      </c>
      <c r="AK604" s="16">
        <v>9.7000000000000003E-2</v>
      </c>
      <c r="AL604" s="17">
        <v>106309</v>
      </c>
      <c r="AM604" s="16">
        <v>4.2000000000000003E-2</v>
      </c>
      <c r="AN604" s="17">
        <v>357382</v>
      </c>
      <c r="AO604" s="16">
        <v>3.5999999999999997E-2</v>
      </c>
      <c r="AP604" s="18">
        <v>12.68</v>
      </c>
      <c r="AQ604" s="16">
        <v>5.2999999999999999E-2</v>
      </c>
      <c r="AR604" s="18">
        <v>3.77</v>
      </c>
      <c r="AS604" s="16">
        <v>5.8999999999999997E-2</v>
      </c>
    </row>
    <row r="605" spans="2:45" x14ac:dyDescent="0.2">
      <c r="B605" s="29"/>
      <c r="C605" s="29"/>
      <c r="D605" s="29"/>
      <c r="E605" s="14" t="s">
        <v>324</v>
      </c>
      <c r="F605" s="15">
        <v>111281</v>
      </c>
      <c r="G605" s="16">
        <v>0.17</v>
      </c>
      <c r="H605" s="17">
        <v>13134</v>
      </c>
      <c r="I605" s="16">
        <v>0.153</v>
      </c>
      <c r="J605" s="17">
        <v>36304</v>
      </c>
      <c r="K605" s="16">
        <v>0.13400000000000001</v>
      </c>
      <c r="L605" s="18">
        <v>8.4700000000000006</v>
      </c>
      <c r="M605" s="16">
        <v>1.4E-2</v>
      </c>
      <c r="N605" s="18">
        <v>3.07</v>
      </c>
      <c r="O605" s="16">
        <v>3.2000000000000001E-2</v>
      </c>
      <c r="P605" s="15">
        <v>338770</v>
      </c>
      <c r="Q605" s="16">
        <v>0.125</v>
      </c>
      <c r="R605" s="17">
        <v>39529</v>
      </c>
      <c r="S605" s="16">
        <v>0.11899999999999999</v>
      </c>
      <c r="T605" s="17">
        <v>110620</v>
      </c>
      <c r="U605" s="16">
        <v>8.7999999999999995E-2</v>
      </c>
      <c r="V605" s="18">
        <v>8.57</v>
      </c>
      <c r="W605" s="16">
        <v>6.0000000000000001E-3</v>
      </c>
      <c r="X605" s="18">
        <v>3.06</v>
      </c>
      <c r="Y605" s="16">
        <v>3.5000000000000003E-2</v>
      </c>
      <c r="Z605" s="15">
        <v>646959</v>
      </c>
      <c r="AA605" s="16">
        <v>0.185</v>
      </c>
      <c r="AB605" s="17">
        <v>75479</v>
      </c>
      <c r="AC605" s="16">
        <v>0.247</v>
      </c>
      <c r="AD605" s="17">
        <v>211284</v>
      </c>
      <c r="AE605" s="16">
        <v>0.20300000000000001</v>
      </c>
      <c r="AF605" s="18">
        <v>8.57</v>
      </c>
      <c r="AG605" s="16">
        <v>-0.05</v>
      </c>
      <c r="AH605" s="18">
        <v>3.06</v>
      </c>
      <c r="AI605" s="16">
        <v>-1.4999999999999999E-2</v>
      </c>
      <c r="AJ605" s="15">
        <v>1376887</v>
      </c>
      <c r="AK605" s="16">
        <v>0.26300000000000001</v>
      </c>
      <c r="AL605" s="17">
        <v>152851</v>
      </c>
      <c r="AM605" s="16">
        <v>0.47599999999999998</v>
      </c>
      <c r="AN605" s="17">
        <v>440350</v>
      </c>
      <c r="AO605" s="16">
        <v>0.377</v>
      </c>
      <c r="AP605" s="18">
        <v>9.01</v>
      </c>
      <c r="AQ605" s="16">
        <v>-0.14399999999999999</v>
      </c>
      <c r="AR605" s="18">
        <v>3.13</v>
      </c>
      <c r="AS605" s="16">
        <v>-8.2000000000000003E-2</v>
      </c>
    </row>
    <row r="606" spans="2:45" x14ac:dyDescent="0.2">
      <c r="B606" s="29"/>
      <c r="C606" s="29"/>
      <c r="D606" s="29"/>
      <c r="E606" s="14" t="s">
        <v>325</v>
      </c>
      <c r="F606" s="15">
        <v>305915</v>
      </c>
      <c r="G606" s="16">
        <v>1.4E-2</v>
      </c>
      <c r="H606" s="17">
        <v>19982</v>
      </c>
      <c r="I606" s="16">
        <v>-3.2000000000000001E-2</v>
      </c>
      <c r="J606" s="17">
        <v>88630</v>
      </c>
      <c r="K606" s="16">
        <v>1.6E-2</v>
      </c>
      <c r="L606" s="18">
        <v>15.31</v>
      </c>
      <c r="M606" s="16">
        <v>4.8000000000000001E-2</v>
      </c>
      <c r="N606" s="18">
        <v>3.45</v>
      </c>
      <c r="O606" s="16">
        <v>-1E-3</v>
      </c>
      <c r="P606" s="15">
        <v>915621</v>
      </c>
      <c r="Q606" s="16">
        <v>-6.3E-2</v>
      </c>
      <c r="R606" s="17">
        <v>57311</v>
      </c>
      <c r="S606" s="16">
        <v>-0.156</v>
      </c>
      <c r="T606" s="17">
        <v>254331</v>
      </c>
      <c r="U606" s="16">
        <v>-0.109</v>
      </c>
      <c r="V606" s="18">
        <v>15.98</v>
      </c>
      <c r="W606" s="16">
        <v>0.11</v>
      </c>
      <c r="X606" s="18">
        <v>3.6</v>
      </c>
      <c r="Y606" s="16">
        <v>5.0999999999999997E-2</v>
      </c>
      <c r="Z606" s="15">
        <v>1721285</v>
      </c>
      <c r="AA606" s="16">
        <v>-7.0000000000000001E-3</v>
      </c>
      <c r="AB606" s="17">
        <v>106830</v>
      </c>
      <c r="AC606" s="16">
        <v>-9.8000000000000004E-2</v>
      </c>
      <c r="AD606" s="17">
        <v>475266</v>
      </c>
      <c r="AE606" s="16">
        <v>-4.7E-2</v>
      </c>
      <c r="AF606" s="18">
        <v>16.11</v>
      </c>
      <c r="AG606" s="16">
        <v>0.10100000000000001</v>
      </c>
      <c r="AH606" s="18">
        <v>3.62</v>
      </c>
      <c r="AI606" s="16">
        <v>4.2000000000000003E-2</v>
      </c>
      <c r="AJ606" s="15">
        <v>3940456</v>
      </c>
      <c r="AK606" s="16">
        <v>3.7999999999999999E-2</v>
      </c>
      <c r="AL606" s="17">
        <v>249029</v>
      </c>
      <c r="AM606" s="16">
        <v>-4.2999999999999997E-2</v>
      </c>
      <c r="AN606" s="17">
        <v>1096422</v>
      </c>
      <c r="AO606" s="16">
        <v>-2.5000000000000001E-2</v>
      </c>
      <c r="AP606" s="18">
        <v>15.82</v>
      </c>
      <c r="AQ606" s="16">
        <v>8.5000000000000006E-2</v>
      </c>
      <c r="AR606" s="18">
        <v>3.59</v>
      </c>
      <c r="AS606" s="16">
        <v>6.5000000000000002E-2</v>
      </c>
    </row>
    <row r="607" spans="2:45" x14ac:dyDescent="0.2">
      <c r="B607" s="29"/>
      <c r="C607" s="29"/>
      <c r="D607" s="29"/>
      <c r="E607" s="14" t="s">
        <v>326</v>
      </c>
      <c r="F607" s="15">
        <v>221877</v>
      </c>
      <c r="G607" s="16">
        <v>0.315</v>
      </c>
      <c r="H607" s="17">
        <v>16141</v>
      </c>
      <c r="I607" s="16">
        <v>0.26</v>
      </c>
      <c r="J607" s="17">
        <v>54936</v>
      </c>
      <c r="K607" s="16">
        <v>0.32500000000000001</v>
      </c>
      <c r="L607" s="18">
        <v>13.75</v>
      </c>
      <c r="M607" s="16">
        <v>4.2999999999999997E-2</v>
      </c>
      <c r="N607" s="18">
        <v>4.04</v>
      </c>
      <c r="O607" s="16">
        <v>-7.0000000000000001E-3</v>
      </c>
      <c r="P607" s="15">
        <v>633467</v>
      </c>
      <c r="Q607" s="16">
        <v>0.30099999999999999</v>
      </c>
      <c r="R607" s="17">
        <v>47205</v>
      </c>
      <c r="S607" s="16">
        <v>0.26</v>
      </c>
      <c r="T607" s="17">
        <v>161890</v>
      </c>
      <c r="U607" s="16">
        <v>0.33400000000000002</v>
      </c>
      <c r="V607" s="18">
        <v>13.42</v>
      </c>
      <c r="W607" s="16">
        <v>3.3000000000000002E-2</v>
      </c>
      <c r="X607" s="18">
        <v>3.91</v>
      </c>
      <c r="Y607" s="16">
        <v>-2.5000000000000001E-2</v>
      </c>
      <c r="Z607" s="15">
        <v>1139891</v>
      </c>
      <c r="AA607" s="16">
        <v>0.182</v>
      </c>
      <c r="AB607" s="17">
        <v>87257</v>
      </c>
      <c r="AC607" s="16">
        <v>0.16300000000000001</v>
      </c>
      <c r="AD607" s="17">
        <v>298804</v>
      </c>
      <c r="AE607" s="16">
        <v>0.24299999999999999</v>
      </c>
      <c r="AF607" s="18">
        <v>13.06</v>
      </c>
      <c r="AG607" s="16">
        <v>1.6E-2</v>
      </c>
      <c r="AH607" s="18">
        <v>3.81</v>
      </c>
      <c r="AI607" s="16">
        <v>-4.9000000000000002E-2</v>
      </c>
      <c r="AJ607" s="15">
        <v>2369848</v>
      </c>
      <c r="AK607" s="16">
        <v>5.1999999999999998E-2</v>
      </c>
      <c r="AL607" s="17">
        <v>184705</v>
      </c>
      <c r="AM607" s="16">
        <v>4.2999999999999997E-2</v>
      </c>
      <c r="AN607" s="17">
        <v>625257</v>
      </c>
      <c r="AO607" s="16">
        <v>0.11</v>
      </c>
      <c r="AP607" s="18">
        <v>12.83</v>
      </c>
      <c r="AQ607" s="16">
        <v>8.9999999999999993E-3</v>
      </c>
      <c r="AR607" s="18">
        <v>3.79</v>
      </c>
      <c r="AS607" s="16">
        <v>-5.2999999999999999E-2</v>
      </c>
    </row>
    <row r="608" spans="2:45" x14ac:dyDescent="0.2">
      <c r="B608" s="29"/>
      <c r="C608" s="29"/>
      <c r="D608" s="29"/>
      <c r="E608" s="14" t="s">
        <v>327</v>
      </c>
      <c r="F608" s="15">
        <v>2047857</v>
      </c>
      <c r="G608" s="16">
        <v>0.18</v>
      </c>
      <c r="H608" s="17">
        <v>204151</v>
      </c>
      <c r="I608" s="16">
        <v>0.28499999999999998</v>
      </c>
      <c r="J608" s="17">
        <v>587738</v>
      </c>
      <c r="K608" s="16">
        <v>0.124</v>
      </c>
      <c r="L608" s="18">
        <v>10.029999999999999</v>
      </c>
      <c r="M608" s="16">
        <v>-8.1000000000000003E-2</v>
      </c>
      <c r="N608" s="18">
        <v>3.48</v>
      </c>
      <c r="O608" s="16">
        <v>0.05</v>
      </c>
      <c r="P608" s="15">
        <v>6177156</v>
      </c>
      <c r="Q608" s="16">
        <v>0.17899999999999999</v>
      </c>
      <c r="R608" s="17">
        <v>659925</v>
      </c>
      <c r="S608" s="16">
        <v>0.37</v>
      </c>
      <c r="T608" s="17">
        <v>1805416</v>
      </c>
      <c r="U608" s="16">
        <v>0.13</v>
      </c>
      <c r="V608" s="18">
        <v>9.36</v>
      </c>
      <c r="W608" s="16">
        <v>-0.13900000000000001</v>
      </c>
      <c r="X608" s="18">
        <v>3.42</v>
      </c>
      <c r="Y608" s="16">
        <v>4.3999999999999997E-2</v>
      </c>
      <c r="Z608" s="15">
        <v>11655518</v>
      </c>
      <c r="AA608" s="16">
        <v>0.18</v>
      </c>
      <c r="AB608" s="17">
        <v>1201926</v>
      </c>
      <c r="AC608" s="16">
        <v>0.33100000000000002</v>
      </c>
      <c r="AD608" s="17">
        <v>3354861</v>
      </c>
      <c r="AE608" s="16">
        <v>0.124</v>
      </c>
      <c r="AF608" s="18">
        <v>9.6999999999999993</v>
      </c>
      <c r="AG608" s="16">
        <v>-0.114</v>
      </c>
      <c r="AH608" s="18">
        <v>3.47</v>
      </c>
      <c r="AI608" s="16">
        <v>0.05</v>
      </c>
      <c r="AJ608" s="15">
        <v>25453761</v>
      </c>
      <c r="AK608" s="16">
        <v>0.154</v>
      </c>
      <c r="AL608" s="17">
        <v>2544454</v>
      </c>
      <c r="AM608" s="16">
        <v>0.28299999999999997</v>
      </c>
      <c r="AN608" s="17">
        <v>7412134</v>
      </c>
      <c r="AO608" s="16">
        <v>0.11</v>
      </c>
      <c r="AP608" s="18">
        <v>10</v>
      </c>
      <c r="AQ608" s="16">
        <v>-0.1</v>
      </c>
      <c r="AR608" s="18">
        <v>3.43</v>
      </c>
      <c r="AS608" s="16">
        <v>3.9E-2</v>
      </c>
    </row>
    <row r="609" spans="2:45" x14ac:dyDescent="0.2">
      <c r="B609" s="28" t="s">
        <v>19</v>
      </c>
      <c r="C609" s="28" t="s">
        <v>12</v>
      </c>
      <c r="D609" s="28" t="s">
        <v>23</v>
      </c>
      <c r="E609" s="14" t="s">
        <v>271</v>
      </c>
      <c r="F609" s="15">
        <v>72461</v>
      </c>
      <c r="G609" s="16">
        <v>0.23899999999999999</v>
      </c>
      <c r="H609" s="17">
        <v>14554</v>
      </c>
      <c r="I609" s="16">
        <v>0.17899999999999999</v>
      </c>
      <c r="J609" s="17">
        <v>28000</v>
      </c>
      <c r="K609" s="16">
        <v>0.24099999999999999</v>
      </c>
      <c r="L609" s="18">
        <v>4.9800000000000004</v>
      </c>
      <c r="M609" s="16">
        <v>0.05</v>
      </c>
      <c r="N609" s="18">
        <v>2.59</v>
      </c>
      <c r="O609" s="16">
        <v>-2E-3</v>
      </c>
      <c r="P609" s="15">
        <v>241003</v>
      </c>
      <c r="Q609" s="16">
        <v>0.121</v>
      </c>
      <c r="R609" s="17">
        <v>52856</v>
      </c>
      <c r="S609" s="16">
        <v>9.8000000000000004E-2</v>
      </c>
      <c r="T609" s="17">
        <v>101171</v>
      </c>
      <c r="U609" s="16">
        <v>0.14000000000000001</v>
      </c>
      <c r="V609" s="18">
        <v>4.5599999999999996</v>
      </c>
      <c r="W609" s="16">
        <v>2.1000000000000001E-2</v>
      </c>
      <c r="X609" s="18">
        <v>2.38</v>
      </c>
      <c r="Y609" s="16">
        <v>-1.7000000000000001E-2</v>
      </c>
      <c r="Z609" s="15">
        <v>456718</v>
      </c>
      <c r="AA609" s="16">
        <v>4.3999999999999997E-2</v>
      </c>
      <c r="AB609" s="17">
        <v>100859</v>
      </c>
      <c r="AC609" s="16">
        <v>4.3999999999999997E-2</v>
      </c>
      <c r="AD609" s="17">
        <v>191784</v>
      </c>
      <c r="AE609" s="16">
        <v>0.09</v>
      </c>
      <c r="AF609" s="18">
        <v>4.53</v>
      </c>
      <c r="AG609" s="16">
        <v>0</v>
      </c>
      <c r="AH609" s="18">
        <v>2.38</v>
      </c>
      <c r="AI609" s="16">
        <v>-4.2999999999999997E-2</v>
      </c>
      <c r="AJ609" s="15">
        <v>952927</v>
      </c>
      <c r="AK609" s="16">
        <v>4.4999999999999998E-2</v>
      </c>
      <c r="AL609" s="17">
        <v>211781</v>
      </c>
      <c r="AM609" s="16">
        <v>6.0999999999999999E-2</v>
      </c>
      <c r="AN609" s="17">
        <v>401618</v>
      </c>
      <c r="AO609" s="16">
        <v>0.108</v>
      </c>
      <c r="AP609" s="18">
        <v>4.5</v>
      </c>
      <c r="AQ609" s="16">
        <v>-1.4999999999999999E-2</v>
      </c>
      <c r="AR609" s="18">
        <v>2.37</v>
      </c>
      <c r="AS609" s="16">
        <v>-5.6000000000000001E-2</v>
      </c>
    </row>
    <row r="610" spans="2:45" x14ac:dyDescent="0.2">
      <c r="B610" s="29"/>
      <c r="C610" s="29"/>
      <c r="D610" s="29"/>
      <c r="E610" s="14" t="s">
        <v>272</v>
      </c>
      <c r="F610" s="15">
        <v>427984</v>
      </c>
      <c r="G610" s="16">
        <v>0.54700000000000004</v>
      </c>
      <c r="H610" s="17">
        <v>108498</v>
      </c>
      <c r="I610" s="16">
        <v>0.60099999999999998</v>
      </c>
      <c r="J610" s="17">
        <v>188230</v>
      </c>
      <c r="K610" s="16">
        <v>0.58699999999999997</v>
      </c>
      <c r="L610" s="18">
        <v>3.94</v>
      </c>
      <c r="M610" s="16">
        <v>-3.4000000000000002E-2</v>
      </c>
      <c r="N610" s="18">
        <v>2.27</v>
      </c>
      <c r="O610" s="16">
        <v>-2.5000000000000001E-2</v>
      </c>
      <c r="P610" s="15">
        <v>1390649</v>
      </c>
      <c r="Q610" s="16">
        <v>7.8E-2</v>
      </c>
      <c r="R610" s="17">
        <v>356701</v>
      </c>
      <c r="S610" s="16">
        <v>7.8E-2</v>
      </c>
      <c r="T610" s="17">
        <v>625121</v>
      </c>
      <c r="U610" s="16">
        <v>4.7E-2</v>
      </c>
      <c r="V610" s="18">
        <v>3.9</v>
      </c>
      <c r="W610" s="16">
        <v>0</v>
      </c>
      <c r="X610" s="18">
        <v>2.2200000000000002</v>
      </c>
      <c r="Y610" s="16">
        <v>0.03</v>
      </c>
      <c r="Z610" s="15">
        <v>2776158</v>
      </c>
      <c r="AA610" s="16">
        <v>6.3E-2</v>
      </c>
      <c r="AB610" s="17">
        <v>711253</v>
      </c>
      <c r="AC610" s="16">
        <v>6.2E-2</v>
      </c>
      <c r="AD610" s="17">
        <v>1250998</v>
      </c>
      <c r="AE610" s="16">
        <v>2.5999999999999999E-2</v>
      </c>
      <c r="AF610" s="18">
        <v>3.9</v>
      </c>
      <c r="AG610" s="16">
        <v>1E-3</v>
      </c>
      <c r="AH610" s="18">
        <v>2.2200000000000002</v>
      </c>
      <c r="AI610" s="16">
        <v>3.6999999999999998E-2</v>
      </c>
      <c r="AJ610" s="15">
        <v>5654101</v>
      </c>
      <c r="AK610" s="16">
        <v>0.01</v>
      </c>
      <c r="AL610" s="17">
        <v>1434866</v>
      </c>
      <c r="AM610" s="16">
        <v>1E-3</v>
      </c>
      <c r="AN610" s="17">
        <v>2542571</v>
      </c>
      <c r="AO610" s="16">
        <v>-3.2000000000000001E-2</v>
      </c>
      <c r="AP610" s="18">
        <v>3.94</v>
      </c>
      <c r="AQ610" s="16">
        <v>8.9999999999999993E-3</v>
      </c>
      <c r="AR610" s="18">
        <v>2.2200000000000002</v>
      </c>
      <c r="AS610" s="16">
        <v>4.3999999999999997E-2</v>
      </c>
    </row>
    <row r="611" spans="2:45" x14ac:dyDescent="0.2">
      <c r="B611" s="29"/>
      <c r="C611" s="29"/>
      <c r="D611" s="29"/>
      <c r="E611" s="14" t="s">
        <v>273</v>
      </c>
      <c r="F611" s="15">
        <v>578942</v>
      </c>
      <c r="G611" s="16">
        <v>-0.123</v>
      </c>
      <c r="H611" s="17">
        <v>143134</v>
      </c>
      <c r="I611" s="16">
        <v>-0.17</v>
      </c>
      <c r="J611" s="17">
        <v>277360</v>
      </c>
      <c r="K611" s="16">
        <v>-0.13</v>
      </c>
      <c r="L611" s="18">
        <v>4.04</v>
      </c>
      <c r="M611" s="16">
        <v>5.7000000000000002E-2</v>
      </c>
      <c r="N611" s="18">
        <v>2.09</v>
      </c>
      <c r="O611" s="16">
        <v>8.0000000000000002E-3</v>
      </c>
      <c r="P611" s="15">
        <v>1795930</v>
      </c>
      <c r="Q611" s="16">
        <v>-0.153</v>
      </c>
      <c r="R611" s="17">
        <v>447387</v>
      </c>
      <c r="S611" s="16">
        <v>-0.20399999999999999</v>
      </c>
      <c r="T611" s="17">
        <v>867598</v>
      </c>
      <c r="U611" s="16">
        <v>-0.17499999999999999</v>
      </c>
      <c r="V611" s="18">
        <v>4.01</v>
      </c>
      <c r="W611" s="16">
        <v>6.4000000000000001E-2</v>
      </c>
      <c r="X611" s="18">
        <v>2.0699999999999998</v>
      </c>
      <c r="Y611" s="16">
        <v>2.7E-2</v>
      </c>
      <c r="Z611" s="15">
        <v>3491196</v>
      </c>
      <c r="AA611" s="16">
        <v>-0.14699999999999999</v>
      </c>
      <c r="AB611" s="17">
        <v>878195</v>
      </c>
      <c r="AC611" s="16">
        <v>-0.16900000000000001</v>
      </c>
      <c r="AD611" s="17">
        <v>1703277</v>
      </c>
      <c r="AE611" s="16">
        <v>-0.14799999999999999</v>
      </c>
      <c r="AF611" s="18">
        <v>3.98</v>
      </c>
      <c r="AG611" s="16">
        <v>2.5999999999999999E-2</v>
      </c>
      <c r="AH611" s="18">
        <v>2.0499999999999998</v>
      </c>
      <c r="AI611" s="16">
        <v>0</v>
      </c>
      <c r="AJ611" s="15">
        <v>7513995</v>
      </c>
      <c r="AK611" s="16">
        <v>-0.115</v>
      </c>
      <c r="AL611" s="17">
        <v>1905905</v>
      </c>
      <c r="AM611" s="16">
        <v>-0.125</v>
      </c>
      <c r="AN611" s="17">
        <v>3684081</v>
      </c>
      <c r="AO611" s="16">
        <v>-0.111</v>
      </c>
      <c r="AP611" s="18">
        <v>3.94</v>
      </c>
      <c r="AQ611" s="16">
        <v>1.0999999999999999E-2</v>
      </c>
      <c r="AR611" s="18">
        <v>2.04</v>
      </c>
      <c r="AS611" s="16">
        <v>-5.0000000000000001E-3</v>
      </c>
    </row>
    <row r="612" spans="2:45" x14ac:dyDescent="0.2">
      <c r="B612" s="29"/>
      <c r="C612" s="29"/>
      <c r="D612" s="29"/>
      <c r="E612" s="14" t="s">
        <v>274</v>
      </c>
      <c r="F612" s="15">
        <v>243249</v>
      </c>
      <c r="G612" s="16">
        <v>0.127</v>
      </c>
      <c r="H612" s="17">
        <v>62343</v>
      </c>
      <c r="I612" s="16">
        <v>0.13600000000000001</v>
      </c>
      <c r="J612" s="17">
        <v>105254</v>
      </c>
      <c r="K612" s="16">
        <v>9.6000000000000002E-2</v>
      </c>
      <c r="L612" s="18">
        <v>3.9</v>
      </c>
      <c r="M612" s="16">
        <v>-8.0000000000000002E-3</v>
      </c>
      <c r="N612" s="18">
        <v>2.31</v>
      </c>
      <c r="O612" s="16">
        <v>2.8000000000000001E-2</v>
      </c>
      <c r="P612" s="15">
        <v>793668</v>
      </c>
      <c r="Q612" s="16">
        <v>-1.0999999999999999E-2</v>
      </c>
      <c r="R612" s="17">
        <v>204610</v>
      </c>
      <c r="S612" s="16">
        <v>-3.7999999999999999E-2</v>
      </c>
      <c r="T612" s="17">
        <v>352054</v>
      </c>
      <c r="U612" s="16">
        <v>-5.2999999999999999E-2</v>
      </c>
      <c r="V612" s="18">
        <v>3.88</v>
      </c>
      <c r="W612" s="16">
        <v>2.9000000000000001E-2</v>
      </c>
      <c r="X612" s="18">
        <v>2.25</v>
      </c>
      <c r="Y612" s="16">
        <v>4.4999999999999998E-2</v>
      </c>
      <c r="Z612" s="15">
        <v>1603583</v>
      </c>
      <c r="AA612" s="16">
        <v>1.4E-2</v>
      </c>
      <c r="AB612" s="17">
        <v>416247</v>
      </c>
      <c r="AC612" s="16">
        <v>-4.0000000000000001E-3</v>
      </c>
      <c r="AD612" s="17">
        <v>719033</v>
      </c>
      <c r="AE612" s="16">
        <v>-2.1000000000000001E-2</v>
      </c>
      <c r="AF612" s="18">
        <v>3.85</v>
      </c>
      <c r="AG612" s="16">
        <v>1.7999999999999999E-2</v>
      </c>
      <c r="AH612" s="18">
        <v>2.23</v>
      </c>
      <c r="AI612" s="16">
        <v>3.5000000000000003E-2</v>
      </c>
      <c r="AJ612" s="15">
        <v>3363683</v>
      </c>
      <c r="AK612" s="16">
        <v>2.5000000000000001E-2</v>
      </c>
      <c r="AL612" s="17">
        <v>871996</v>
      </c>
      <c r="AM612" s="16">
        <v>1.0999999999999999E-2</v>
      </c>
      <c r="AN612" s="17">
        <v>1515184</v>
      </c>
      <c r="AO612" s="16">
        <v>-5.0000000000000001E-3</v>
      </c>
      <c r="AP612" s="18">
        <v>3.86</v>
      </c>
      <c r="AQ612" s="16">
        <v>1.4E-2</v>
      </c>
      <c r="AR612" s="18">
        <v>2.2200000000000002</v>
      </c>
      <c r="AS612" s="16">
        <v>0.03</v>
      </c>
    </row>
    <row r="613" spans="2:45" x14ac:dyDescent="0.2">
      <c r="B613" s="29"/>
      <c r="C613" s="29"/>
      <c r="D613" s="29"/>
      <c r="E613" s="14" t="s">
        <v>275</v>
      </c>
      <c r="F613" s="15">
        <v>516967</v>
      </c>
      <c r="G613" s="16">
        <v>-0.06</v>
      </c>
      <c r="H613" s="17">
        <v>153838</v>
      </c>
      <c r="I613" s="16">
        <v>-2.1000000000000001E-2</v>
      </c>
      <c r="J613" s="17">
        <v>267580</v>
      </c>
      <c r="K613" s="16">
        <v>3.7999999999999999E-2</v>
      </c>
      <c r="L613" s="18">
        <v>3.36</v>
      </c>
      <c r="M613" s="16">
        <v>-0.04</v>
      </c>
      <c r="N613" s="18">
        <v>1.93</v>
      </c>
      <c r="O613" s="16">
        <v>-9.5000000000000001E-2</v>
      </c>
      <c r="P613" s="15">
        <v>1644518</v>
      </c>
      <c r="Q613" s="16">
        <v>-5.5E-2</v>
      </c>
      <c r="R613" s="17">
        <v>484891</v>
      </c>
      <c r="S613" s="16">
        <v>-4.5999999999999999E-2</v>
      </c>
      <c r="T613" s="17">
        <v>845377</v>
      </c>
      <c r="U613" s="16">
        <v>-3.0000000000000001E-3</v>
      </c>
      <c r="V613" s="18">
        <v>3.39</v>
      </c>
      <c r="W613" s="16">
        <v>-8.9999999999999993E-3</v>
      </c>
      <c r="X613" s="18">
        <v>1.95</v>
      </c>
      <c r="Y613" s="16">
        <v>-5.1999999999999998E-2</v>
      </c>
      <c r="Z613" s="15">
        <v>3204622</v>
      </c>
      <c r="AA613" s="16">
        <v>-6.4000000000000001E-2</v>
      </c>
      <c r="AB613" s="17">
        <v>936948</v>
      </c>
      <c r="AC613" s="16">
        <v>-5.0999999999999997E-2</v>
      </c>
      <c r="AD613" s="17">
        <v>1634321</v>
      </c>
      <c r="AE613" s="16">
        <v>-1.6E-2</v>
      </c>
      <c r="AF613" s="18">
        <v>3.42</v>
      </c>
      <c r="AG613" s="16">
        <v>-1.2999999999999999E-2</v>
      </c>
      <c r="AH613" s="18">
        <v>1.96</v>
      </c>
      <c r="AI613" s="16">
        <v>-4.8000000000000001E-2</v>
      </c>
      <c r="AJ613" s="15">
        <v>6752282</v>
      </c>
      <c r="AK613" s="16">
        <v>-2.5000000000000001E-2</v>
      </c>
      <c r="AL613" s="17">
        <v>1946308</v>
      </c>
      <c r="AM613" s="16">
        <v>-1.7000000000000001E-2</v>
      </c>
      <c r="AN613" s="17">
        <v>3342711</v>
      </c>
      <c r="AO613" s="16">
        <v>-3.0000000000000001E-3</v>
      </c>
      <c r="AP613" s="18">
        <v>3.47</v>
      </c>
      <c r="AQ613" s="16">
        <v>-8.0000000000000002E-3</v>
      </c>
      <c r="AR613" s="18">
        <v>2.02</v>
      </c>
      <c r="AS613" s="16">
        <v>-2.1999999999999999E-2</v>
      </c>
    </row>
    <row r="614" spans="2:45" x14ac:dyDescent="0.2">
      <c r="B614" s="29"/>
      <c r="C614" s="29"/>
      <c r="D614" s="29"/>
      <c r="E614" s="14" t="s">
        <v>276</v>
      </c>
      <c r="F614" s="15">
        <v>207310</v>
      </c>
      <c r="G614" s="16">
        <v>0.23300000000000001</v>
      </c>
      <c r="H614" s="17">
        <v>50630</v>
      </c>
      <c r="I614" s="16">
        <v>0.185</v>
      </c>
      <c r="J614" s="17">
        <v>97663</v>
      </c>
      <c r="K614" s="16">
        <v>0.217</v>
      </c>
      <c r="L614" s="18">
        <v>4.09</v>
      </c>
      <c r="M614" s="16">
        <v>0.04</v>
      </c>
      <c r="N614" s="18">
        <v>2.12</v>
      </c>
      <c r="O614" s="16">
        <v>1.4E-2</v>
      </c>
      <c r="P614" s="15">
        <v>686473</v>
      </c>
      <c r="Q614" s="16">
        <v>0.20599999999999999</v>
      </c>
      <c r="R614" s="17">
        <v>169112</v>
      </c>
      <c r="S614" s="16">
        <v>0.16900000000000001</v>
      </c>
      <c r="T614" s="17">
        <v>338092</v>
      </c>
      <c r="U614" s="16">
        <v>0.28000000000000003</v>
      </c>
      <c r="V614" s="18">
        <v>4.0599999999999996</v>
      </c>
      <c r="W614" s="16">
        <v>3.1E-2</v>
      </c>
      <c r="X614" s="18">
        <v>2.0299999999999998</v>
      </c>
      <c r="Y614" s="16">
        <v>-5.8000000000000003E-2</v>
      </c>
      <c r="Z614" s="15">
        <v>1376969</v>
      </c>
      <c r="AA614" s="16">
        <v>0.20399999999999999</v>
      </c>
      <c r="AB614" s="17">
        <v>345332</v>
      </c>
      <c r="AC614" s="16">
        <v>0.186</v>
      </c>
      <c r="AD614" s="17">
        <v>676369</v>
      </c>
      <c r="AE614" s="16">
        <v>0.29699999999999999</v>
      </c>
      <c r="AF614" s="18">
        <v>3.99</v>
      </c>
      <c r="AG614" s="16">
        <v>1.4E-2</v>
      </c>
      <c r="AH614" s="18">
        <v>2.04</v>
      </c>
      <c r="AI614" s="16">
        <v>-7.1999999999999995E-2</v>
      </c>
      <c r="AJ614" s="15">
        <v>2545027</v>
      </c>
      <c r="AK614" s="16">
        <v>3.1E-2</v>
      </c>
      <c r="AL614" s="17">
        <v>641260</v>
      </c>
      <c r="AM614" s="16">
        <v>1.7000000000000001E-2</v>
      </c>
      <c r="AN614" s="17">
        <v>1244310</v>
      </c>
      <c r="AO614" s="16">
        <v>0.106</v>
      </c>
      <c r="AP614" s="18">
        <v>3.97</v>
      </c>
      <c r="AQ614" s="16">
        <v>1.4E-2</v>
      </c>
      <c r="AR614" s="18">
        <v>2.0499999999999998</v>
      </c>
      <c r="AS614" s="16">
        <v>-6.8000000000000005E-2</v>
      </c>
    </row>
    <row r="615" spans="2:45" x14ac:dyDescent="0.2">
      <c r="B615" s="29"/>
      <c r="C615" s="29"/>
      <c r="D615" s="29"/>
      <c r="E615" s="14" t="s">
        <v>277</v>
      </c>
      <c r="F615" s="15">
        <v>150343</v>
      </c>
      <c r="G615" s="16">
        <v>-0.151</v>
      </c>
      <c r="H615" s="17">
        <v>41286</v>
      </c>
      <c r="I615" s="16">
        <v>-0.11</v>
      </c>
      <c r="J615" s="17">
        <v>75602</v>
      </c>
      <c r="K615" s="16">
        <v>-0.17699999999999999</v>
      </c>
      <c r="L615" s="18">
        <v>3.64</v>
      </c>
      <c r="M615" s="16">
        <v>-4.5999999999999999E-2</v>
      </c>
      <c r="N615" s="18">
        <v>1.99</v>
      </c>
      <c r="O615" s="16">
        <v>3.2000000000000001E-2</v>
      </c>
      <c r="P615" s="15">
        <v>562651</v>
      </c>
      <c r="Q615" s="16">
        <v>-2.5000000000000001E-2</v>
      </c>
      <c r="R615" s="17">
        <v>156335</v>
      </c>
      <c r="S615" s="16">
        <v>0</v>
      </c>
      <c r="T615" s="17">
        <v>287044</v>
      </c>
      <c r="U615" s="16">
        <v>-6.6000000000000003E-2</v>
      </c>
      <c r="V615" s="18">
        <v>3.6</v>
      </c>
      <c r="W615" s="16">
        <v>-2.5000000000000001E-2</v>
      </c>
      <c r="X615" s="18">
        <v>1.96</v>
      </c>
      <c r="Y615" s="16">
        <v>4.3999999999999997E-2</v>
      </c>
      <c r="Z615" s="15">
        <v>1158238</v>
      </c>
      <c r="AA615" s="16">
        <v>8.0000000000000002E-3</v>
      </c>
      <c r="AB615" s="17">
        <v>321254</v>
      </c>
      <c r="AC615" s="16">
        <v>5.6000000000000001E-2</v>
      </c>
      <c r="AD615" s="17">
        <v>586172</v>
      </c>
      <c r="AE615" s="16">
        <v>-8.9999999999999993E-3</v>
      </c>
      <c r="AF615" s="18">
        <v>3.61</v>
      </c>
      <c r="AG615" s="16">
        <v>-4.5999999999999999E-2</v>
      </c>
      <c r="AH615" s="18">
        <v>1.98</v>
      </c>
      <c r="AI615" s="16">
        <v>1.7000000000000001E-2</v>
      </c>
      <c r="AJ615" s="15">
        <v>2382799</v>
      </c>
      <c r="AK615" s="16">
        <v>-1.4E-2</v>
      </c>
      <c r="AL615" s="17">
        <v>652143</v>
      </c>
      <c r="AM615" s="16">
        <v>4.7E-2</v>
      </c>
      <c r="AN615" s="17">
        <v>1208487</v>
      </c>
      <c r="AO615" s="16">
        <v>0</v>
      </c>
      <c r="AP615" s="18">
        <v>3.65</v>
      </c>
      <c r="AQ615" s="16">
        <v>-5.8000000000000003E-2</v>
      </c>
      <c r="AR615" s="18">
        <v>1.97</v>
      </c>
      <c r="AS615" s="16">
        <v>-1.4E-2</v>
      </c>
    </row>
    <row r="616" spans="2:45" x14ac:dyDescent="0.2">
      <c r="B616" s="29"/>
      <c r="C616" s="29"/>
      <c r="D616" s="29"/>
      <c r="E616" s="14" t="s">
        <v>278</v>
      </c>
      <c r="F616" s="15">
        <v>658676</v>
      </c>
      <c r="G616" s="16">
        <v>6.4000000000000001E-2</v>
      </c>
      <c r="H616" s="17">
        <v>174984</v>
      </c>
      <c r="I616" s="16">
        <v>0.06</v>
      </c>
      <c r="J616" s="17">
        <v>298908</v>
      </c>
      <c r="K616" s="16">
        <v>4.2000000000000003E-2</v>
      </c>
      <c r="L616" s="18">
        <v>3.76</v>
      </c>
      <c r="M616" s="16">
        <v>4.0000000000000001E-3</v>
      </c>
      <c r="N616" s="18">
        <v>2.2000000000000002</v>
      </c>
      <c r="O616" s="16">
        <v>2.1000000000000001E-2</v>
      </c>
      <c r="P616" s="15">
        <v>2050765</v>
      </c>
      <c r="Q616" s="16">
        <v>3.7999999999999999E-2</v>
      </c>
      <c r="R616" s="17">
        <v>549636</v>
      </c>
      <c r="S616" s="16">
        <v>3.3000000000000002E-2</v>
      </c>
      <c r="T616" s="17">
        <v>941173</v>
      </c>
      <c r="U616" s="16">
        <v>2.5000000000000001E-2</v>
      </c>
      <c r="V616" s="18">
        <v>3.73</v>
      </c>
      <c r="W616" s="16">
        <v>5.0000000000000001E-3</v>
      </c>
      <c r="X616" s="18">
        <v>2.1800000000000002</v>
      </c>
      <c r="Y616" s="16">
        <v>1.2E-2</v>
      </c>
      <c r="Z616" s="15">
        <v>3998352</v>
      </c>
      <c r="AA616" s="16">
        <v>4.2999999999999997E-2</v>
      </c>
      <c r="AB616" s="17">
        <v>1075484</v>
      </c>
      <c r="AC616" s="16">
        <v>4.7E-2</v>
      </c>
      <c r="AD616" s="17">
        <v>1838289</v>
      </c>
      <c r="AE616" s="16">
        <v>3.5000000000000003E-2</v>
      </c>
      <c r="AF616" s="18">
        <v>3.72</v>
      </c>
      <c r="AG616" s="16">
        <v>-3.0000000000000001E-3</v>
      </c>
      <c r="AH616" s="18">
        <v>2.1800000000000002</v>
      </c>
      <c r="AI616" s="16">
        <v>8.9999999999999993E-3</v>
      </c>
      <c r="AJ616" s="15">
        <v>8121869</v>
      </c>
      <c r="AK616" s="16">
        <v>-1.6E-2</v>
      </c>
      <c r="AL616" s="17">
        <v>2174702</v>
      </c>
      <c r="AM616" s="16">
        <v>-2.8000000000000001E-2</v>
      </c>
      <c r="AN616" s="17">
        <v>3789514</v>
      </c>
      <c r="AO616" s="16">
        <v>-0.02</v>
      </c>
      <c r="AP616" s="18">
        <v>3.73</v>
      </c>
      <c r="AQ616" s="16">
        <v>1.2E-2</v>
      </c>
      <c r="AR616" s="18">
        <v>2.14</v>
      </c>
      <c r="AS616" s="16">
        <v>4.0000000000000001E-3</v>
      </c>
    </row>
    <row r="617" spans="2:45" x14ac:dyDescent="0.2">
      <c r="B617" s="29"/>
      <c r="C617" s="29"/>
      <c r="D617" s="29"/>
      <c r="E617" s="14" t="s">
        <v>279</v>
      </c>
      <c r="F617" s="15">
        <v>227821</v>
      </c>
      <c r="G617" s="16">
        <v>1.405</v>
      </c>
      <c r="H617" s="17">
        <v>60037</v>
      </c>
      <c r="I617" s="16">
        <v>1.2729999999999999</v>
      </c>
      <c r="J617" s="17">
        <v>101230</v>
      </c>
      <c r="K617" s="16">
        <v>1.3580000000000001</v>
      </c>
      <c r="L617" s="18">
        <v>3.79</v>
      </c>
      <c r="M617" s="16">
        <v>5.8000000000000003E-2</v>
      </c>
      <c r="N617" s="18">
        <v>2.25</v>
      </c>
      <c r="O617" s="16">
        <v>0.02</v>
      </c>
      <c r="P617" s="15">
        <v>770457</v>
      </c>
      <c r="Q617" s="16">
        <v>0.21099999999999999</v>
      </c>
      <c r="R617" s="17">
        <v>202689</v>
      </c>
      <c r="S617" s="16">
        <v>0.17</v>
      </c>
      <c r="T617" s="17">
        <v>342577</v>
      </c>
      <c r="U617" s="16">
        <v>0.06</v>
      </c>
      <c r="V617" s="18">
        <v>3.8</v>
      </c>
      <c r="W617" s="16">
        <v>3.5000000000000003E-2</v>
      </c>
      <c r="X617" s="18">
        <v>2.25</v>
      </c>
      <c r="Y617" s="16">
        <v>0.14299999999999999</v>
      </c>
      <c r="Z617" s="15">
        <v>1566073</v>
      </c>
      <c r="AA617" s="16">
        <v>9.6000000000000002E-2</v>
      </c>
      <c r="AB617" s="17">
        <v>414710</v>
      </c>
      <c r="AC617" s="16">
        <v>7.4999999999999997E-2</v>
      </c>
      <c r="AD617" s="17">
        <v>703581</v>
      </c>
      <c r="AE617" s="16">
        <v>-3.4000000000000002E-2</v>
      </c>
      <c r="AF617" s="18">
        <v>3.78</v>
      </c>
      <c r="AG617" s="16">
        <v>0.02</v>
      </c>
      <c r="AH617" s="18">
        <v>2.23</v>
      </c>
      <c r="AI617" s="16">
        <v>0.13500000000000001</v>
      </c>
      <c r="AJ617" s="15">
        <v>3021468</v>
      </c>
      <c r="AK617" s="16">
        <v>-6.0000000000000001E-3</v>
      </c>
      <c r="AL617" s="17">
        <v>822036</v>
      </c>
      <c r="AM617" s="16">
        <v>-2E-3</v>
      </c>
      <c r="AN617" s="17">
        <v>1381883</v>
      </c>
      <c r="AO617" s="16">
        <v>-0.11799999999999999</v>
      </c>
      <c r="AP617" s="18">
        <v>3.68</v>
      </c>
      <c r="AQ617" s="16">
        <v>-3.0000000000000001E-3</v>
      </c>
      <c r="AR617" s="18">
        <v>2.19</v>
      </c>
      <c r="AS617" s="16">
        <v>0.128</v>
      </c>
    </row>
    <row r="618" spans="2:45" x14ac:dyDescent="0.2">
      <c r="B618" s="29"/>
      <c r="C618" s="29"/>
      <c r="D618" s="29"/>
      <c r="E618" s="14" t="s">
        <v>280</v>
      </c>
      <c r="F618" s="15">
        <v>164390</v>
      </c>
      <c r="G618" s="16">
        <v>0.34599999999999997</v>
      </c>
      <c r="H618" s="17">
        <v>34682</v>
      </c>
      <c r="I618" s="16">
        <v>0.42299999999999999</v>
      </c>
      <c r="J618" s="17">
        <v>64843</v>
      </c>
      <c r="K618" s="16">
        <v>0.46100000000000002</v>
      </c>
      <c r="L618" s="18">
        <v>4.74</v>
      </c>
      <c r="M618" s="16">
        <v>-5.3999999999999999E-2</v>
      </c>
      <c r="N618" s="18">
        <v>2.54</v>
      </c>
      <c r="O618" s="16">
        <v>-7.9000000000000001E-2</v>
      </c>
      <c r="P618" s="15">
        <v>522160</v>
      </c>
      <c r="Q618" s="16">
        <v>0.13900000000000001</v>
      </c>
      <c r="R618" s="17">
        <v>109788</v>
      </c>
      <c r="S618" s="16">
        <v>0.13700000000000001</v>
      </c>
      <c r="T618" s="17">
        <v>204626</v>
      </c>
      <c r="U618" s="16">
        <v>0.13800000000000001</v>
      </c>
      <c r="V618" s="18">
        <v>4.76</v>
      </c>
      <c r="W618" s="16">
        <v>2E-3</v>
      </c>
      <c r="X618" s="18">
        <v>2.5499999999999998</v>
      </c>
      <c r="Y618" s="16">
        <v>1E-3</v>
      </c>
      <c r="Z618" s="15">
        <v>1074649</v>
      </c>
      <c r="AA618" s="16">
        <v>5.1999999999999998E-2</v>
      </c>
      <c r="AB618" s="17">
        <v>221122</v>
      </c>
      <c r="AC618" s="16">
        <v>3.2000000000000001E-2</v>
      </c>
      <c r="AD618" s="17">
        <v>412229</v>
      </c>
      <c r="AE618" s="16">
        <v>2.5000000000000001E-2</v>
      </c>
      <c r="AF618" s="18">
        <v>4.8600000000000003</v>
      </c>
      <c r="AG618" s="16">
        <v>0.02</v>
      </c>
      <c r="AH618" s="18">
        <v>2.61</v>
      </c>
      <c r="AI618" s="16">
        <v>2.5999999999999999E-2</v>
      </c>
      <c r="AJ618" s="15">
        <v>2183972</v>
      </c>
      <c r="AK618" s="16">
        <v>4.2000000000000003E-2</v>
      </c>
      <c r="AL618" s="17">
        <v>451809</v>
      </c>
      <c r="AM618" s="16">
        <v>-3.7999999999999999E-2</v>
      </c>
      <c r="AN618" s="17">
        <v>845086</v>
      </c>
      <c r="AO618" s="16">
        <v>-4.8000000000000001E-2</v>
      </c>
      <c r="AP618" s="18">
        <v>4.83</v>
      </c>
      <c r="AQ618" s="16">
        <v>8.4000000000000005E-2</v>
      </c>
      <c r="AR618" s="18">
        <v>2.58</v>
      </c>
      <c r="AS618" s="16">
        <v>9.5000000000000001E-2</v>
      </c>
    </row>
    <row r="619" spans="2:45" x14ac:dyDescent="0.2">
      <c r="B619" s="29"/>
      <c r="C619" s="29"/>
      <c r="D619" s="29"/>
      <c r="E619" s="14" t="s">
        <v>281</v>
      </c>
      <c r="F619" s="15">
        <v>161088</v>
      </c>
      <c r="G619" s="16">
        <v>-8.9999999999999993E-3</v>
      </c>
      <c r="H619" s="17">
        <v>40466</v>
      </c>
      <c r="I619" s="16">
        <v>-8.9999999999999993E-3</v>
      </c>
      <c r="J619" s="17">
        <v>73494</v>
      </c>
      <c r="K619" s="16">
        <v>-2.9000000000000001E-2</v>
      </c>
      <c r="L619" s="18">
        <v>3.98</v>
      </c>
      <c r="M619" s="16">
        <v>0</v>
      </c>
      <c r="N619" s="18">
        <v>2.19</v>
      </c>
      <c r="O619" s="16">
        <v>0.02</v>
      </c>
      <c r="P619" s="15">
        <v>518145</v>
      </c>
      <c r="Q619" s="16">
        <v>-0.06</v>
      </c>
      <c r="R619" s="17">
        <v>129908</v>
      </c>
      <c r="S619" s="16">
        <v>-6.8000000000000005E-2</v>
      </c>
      <c r="T619" s="17">
        <v>236134</v>
      </c>
      <c r="U619" s="16">
        <v>-9.2999999999999999E-2</v>
      </c>
      <c r="V619" s="18">
        <v>3.99</v>
      </c>
      <c r="W619" s="16">
        <v>8.9999999999999993E-3</v>
      </c>
      <c r="X619" s="18">
        <v>2.19</v>
      </c>
      <c r="Y619" s="16">
        <v>3.6999999999999998E-2</v>
      </c>
      <c r="Z619" s="15">
        <v>1043034</v>
      </c>
      <c r="AA619" s="16">
        <v>-8.1000000000000003E-2</v>
      </c>
      <c r="AB619" s="17">
        <v>261220</v>
      </c>
      <c r="AC619" s="16">
        <v>-0.09</v>
      </c>
      <c r="AD619" s="17">
        <v>474466</v>
      </c>
      <c r="AE619" s="16">
        <v>-0.11600000000000001</v>
      </c>
      <c r="AF619" s="18">
        <v>3.99</v>
      </c>
      <c r="AG619" s="16">
        <v>8.9999999999999993E-3</v>
      </c>
      <c r="AH619" s="18">
        <v>2.2000000000000002</v>
      </c>
      <c r="AI619" s="16">
        <v>3.9E-2</v>
      </c>
      <c r="AJ619" s="15">
        <v>2198695</v>
      </c>
      <c r="AK619" s="16">
        <v>-5.0999999999999997E-2</v>
      </c>
      <c r="AL619" s="17">
        <v>551485</v>
      </c>
      <c r="AM619" s="16">
        <v>-7.9000000000000001E-2</v>
      </c>
      <c r="AN619" s="17">
        <v>1014077</v>
      </c>
      <c r="AO619" s="16">
        <v>-9.8000000000000004E-2</v>
      </c>
      <c r="AP619" s="18">
        <v>3.99</v>
      </c>
      <c r="AQ619" s="16">
        <v>3.1E-2</v>
      </c>
      <c r="AR619" s="18">
        <v>2.17</v>
      </c>
      <c r="AS619" s="16">
        <v>5.1999999999999998E-2</v>
      </c>
    </row>
    <row r="620" spans="2:45" x14ac:dyDescent="0.2">
      <c r="B620" s="29"/>
      <c r="C620" s="29"/>
      <c r="D620" s="29"/>
      <c r="E620" s="14" t="s">
        <v>282</v>
      </c>
      <c r="F620" s="15">
        <v>393424</v>
      </c>
      <c r="G620" s="16">
        <v>0.10299999999999999</v>
      </c>
      <c r="H620" s="17">
        <v>96342</v>
      </c>
      <c r="I620" s="16">
        <v>4.1000000000000002E-2</v>
      </c>
      <c r="J620" s="17">
        <v>159624</v>
      </c>
      <c r="K620" s="16">
        <v>5.5E-2</v>
      </c>
      <c r="L620" s="18">
        <v>4.08</v>
      </c>
      <c r="M620" s="16">
        <v>0.06</v>
      </c>
      <c r="N620" s="18">
        <v>2.46</v>
      </c>
      <c r="O620" s="16">
        <v>4.5999999999999999E-2</v>
      </c>
      <c r="P620" s="15">
        <v>1290686</v>
      </c>
      <c r="Q620" s="16">
        <v>-3.2000000000000001E-2</v>
      </c>
      <c r="R620" s="17">
        <v>324146</v>
      </c>
      <c r="S620" s="16">
        <v>-6.4000000000000001E-2</v>
      </c>
      <c r="T620" s="17">
        <v>542392</v>
      </c>
      <c r="U620" s="16">
        <v>-6.3E-2</v>
      </c>
      <c r="V620" s="18">
        <v>3.98</v>
      </c>
      <c r="W620" s="16">
        <v>3.4000000000000002E-2</v>
      </c>
      <c r="X620" s="18">
        <v>2.38</v>
      </c>
      <c r="Y620" s="16">
        <v>3.3000000000000002E-2</v>
      </c>
      <c r="Z620" s="15">
        <v>2512782</v>
      </c>
      <c r="AA620" s="16">
        <v>-7.2999999999999995E-2</v>
      </c>
      <c r="AB620" s="17">
        <v>645657</v>
      </c>
      <c r="AC620" s="16">
        <v>-8.7999999999999995E-2</v>
      </c>
      <c r="AD620" s="17">
        <v>1082822</v>
      </c>
      <c r="AE620" s="16">
        <v>-8.5000000000000006E-2</v>
      </c>
      <c r="AF620" s="18">
        <v>3.89</v>
      </c>
      <c r="AG620" s="16">
        <v>1.7000000000000001E-2</v>
      </c>
      <c r="AH620" s="18">
        <v>2.3199999999999998</v>
      </c>
      <c r="AI620" s="16">
        <v>1.2999999999999999E-2</v>
      </c>
      <c r="AJ620" s="15">
        <v>5248949</v>
      </c>
      <c r="AK620" s="16">
        <v>-7.6999999999999999E-2</v>
      </c>
      <c r="AL620" s="17">
        <v>1353333</v>
      </c>
      <c r="AM620" s="16">
        <v>-9.4E-2</v>
      </c>
      <c r="AN620" s="17">
        <v>2287066</v>
      </c>
      <c r="AO620" s="16">
        <v>-7.1999999999999995E-2</v>
      </c>
      <c r="AP620" s="18">
        <v>3.88</v>
      </c>
      <c r="AQ620" s="16">
        <v>1.9E-2</v>
      </c>
      <c r="AR620" s="18">
        <v>2.2999999999999998</v>
      </c>
      <c r="AS620" s="16">
        <v>-5.0000000000000001E-3</v>
      </c>
    </row>
    <row r="621" spans="2:45" x14ac:dyDescent="0.2">
      <c r="B621" s="29"/>
      <c r="C621" s="29"/>
      <c r="D621" s="29"/>
      <c r="E621" s="14" t="s">
        <v>283</v>
      </c>
      <c r="F621" s="15">
        <v>400937</v>
      </c>
      <c r="G621" s="16">
        <v>4.3999999999999997E-2</v>
      </c>
      <c r="H621" s="17">
        <v>108823</v>
      </c>
      <c r="I621" s="16">
        <v>7.5999999999999998E-2</v>
      </c>
      <c r="J621" s="17">
        <v>180132</v>
      </c>
      <c r="K621" s="16">
        <v>6.8000000000000005E-2</v>
      </c>
      <c r="L621" s="18">
        <v>3.68</v>
      </c>
      <c r="M621" s="16">
        <v>-0.03</v>
      </c>
      <c r="N621" s="18">
        <v>2.23</v>
      </c>
      <c r="O621" s="16">
        <v>-2.1999999999999999E-2</v>
      </c>
      <c r="P621" s="15">
        <v>1279675</v>
      </c>
      <c r="Q621" s="16">
        <v>6.0000000000000001E-3</v>
      </c>
      <c r="R621" s="17">
        <v>341237</v>
      </c>
      <c r="S621" s="16">
        <v>0.04</v>
      </c>
      <c r="T621" s="17">
        <v>562104</v>
      </c>
      <c r="U621" s="16">
        <v>1.4999999999999999E-2</v>
      </c>
      <c r="V621" s="18">
        <v>3.75</v>
      </c>
      <c r="W621" s="16">
        <v>-3.3000000000000002E-2</v>
      </c>
      <c r="X621" s="18">
        <v>2.2799999999999998</v>
      </c>
      <c r="Y621" s="16">
        <v>-8.9999999999999993E-3</v>
      </c>
      <c r="Z621" s="15">
        <v>2551725</v>
      </c>
      <c r="AA621" s="16">
        <v>3.6999999999999998E-2</v>
      </c>
      <c r="AB621" s="17">
        <v>687288</v>
      </c>
      <c r="AC621" s="16">
        <v>8.3000000000000004E-2</v>
      </c>
      <c r="AD621" s="17">
        <v>1141323</v>
      </c>
      <c r="AE621" s="16">
        <v>3.4000000000000002E-2</v>
      </c>
      <c r="AF621" s="18">
        <v>3.71</v>
      </c>
      <c r="AG621" s="16">
        <v>-4.2999999999999997E-2</v>
      </c>
      <c r="AH621" s="18">
        <v>2.2400000000000002</v>
      </c>
      <c r="AI621" s="16">
        <v>3.0000000000000001E-3</v>
      </c>
      <c r="AJ621" s="15">
        <v>4961298</v>
      </c>
      <c r="AK621" s="16">
        <v>4.0000000000000001E-3</v>
      </c>
      <c r="AL621" s="17">
        <v>1349953</v>
      </c>
      <c r="AM621" s="16">
        <v>5.3999999999999999E-2</v>
      </c>
      <c r="AN621" s="17">
        <v>2240039</v>
      </c>
      <c r="AO621" s="16">
        <v>-1.4E-2</v>
      </c>
      <c r="AP621" s="18">
        <v>3.68</v>
      </c>
      <c r="AQ621" s="16">
        <v>-4.8000000000000001E-2</v>
      </c>
      <c r="AR621" s="18">
        <v>2.21</v>
      </c>
      <c r="AS621" s="16">
        <v>1.7999999999999999E-2</v>
      </c>
    </row>
    <row r="622" spans="2:45" x14ac:dyDescent="0.2">
      <c r="B622" s="29"/>
      <c r="C622" s="29"/>
      <c r="D622" s="29"/>
      <c r="E622" s="14" t="s">
        <v>284</v>
      </c>
      <c r="F622" s="15">
        <v>379146</v>
      </c>
      <c r="G622" s="16">
        <v>9.0999999999999998E-2</v>
      </c>
      <c r="H622" s="17">
        <v>99625</v>
      </c>
      <c r="I622" s="16">
        <v>4.1000000000000002E-2</v>
      </c>
      <c r="J622" s="17">
        <v>183646</v>
      </c>
      <c r="K622" s="16">
        <v>-1.4999999999999999E-2</v>
      </c>
      <c r="L622" s="18">
        <v>3.81</v>
      </c>
      <c r="M622" s="16">
        <v>4.8000000000000001E-2</v>
      </c>
      <c r="N622" s="18">
        <v>2.06</v>
      </c>
      <c r="O622" s="16">
        <v>0.108</v>
      </c>
      <c r="P622" s="15">
        <v>1189956</v>
      </c>
      <c r="Q622" s="16">
        <v>5.2999999999999999E-2</v>
      </c>
      <c r="R622" s="17">
        <v>311384</v>
      </c>
      <c r="S622" s="16">
        <v>1.6E-2</v>
      </c>
      <c r="T622" s="17">
        <v>574136</v>
      </c>
      <c r="U622" s="16">
        <v>-0.04</v>
      </c>
      <c r="V622" s="18">
        <v>3.82</v>
      </c>
      <c r="W622" s="16">
        <v>3.5999999999999997E-2</v>
      </c>
      <c r="X622" s="18">
        <v>2.0699999999999998</v>
      </c>
      <c r="Y622" s="16">
        <v>9.6000000000000002E-2</v>
      </c>
      <c r="Z622" s="15">
        <v>2345876</v>
      </c>
      <c r="AA622" s="16">
        <v>3.5000000000000003E-2</v>
      </c>
      <c r="AB622" s="17">
        <v>610013</v>
      </c>
      <c r="AC622" s="16">
        <v>8.9999999999999993E-3</v>
      </c>
      <c r="AD622" s="17">
        <v>1120145</v>
      </c>
      <c r="AE622" s="16">
        <v>-4.5999999999999999E-2</v>
      </c>
      <c r="AF622" s="18">
        <v>3.85</v>
      </c>
      <c r="AG622" s="16">
        <v>2.5999999999999999E-2</v>
      </c>
      <c r="AH622" s="18">
        <v>2.09</v>
      </c>
      <c r="AI622" s="16">
        <v>8.4000000000000005E-2</v>
      </c>
      <c r="AJ622" s="15">
        <v>4811849</v>
      </c>
      <c r="AK622" s="16">
        <v>-6.0000000000000001E-3</v>
      </c>
      <c r="AL622" s="17">
        <v>1274713</v>
      </c>
      <c r="AM622" s="16">
        <v>-0.02</v>
      </c>
      <c r="AN622" s="17">
        <v>2409162</v>
      </c>
      <c r="AO622" s="16">
        <v>-4.9000000000000002E-2</v>
      </c>
      <c r="AP622" s="18">
        <v>3.77</v>
      </c>
      <c r="AQ622" s="16">
        <v>1.4E-2</v>
      </c>
      <c r="AR622" s="18">
        <v>2</v>
      </c>
      <c r="AS622" s="16">
        <v>4.4999999999999998E-2</v>
      </c>
    </row>
    <row r="623" spans="2:45" x14ac:dyDescent="0.2">
      <c r="B623" s="29"/>
      <c r="C623" s="29"/>
      <c r="D623" s="29"/>
      <c r="E623" s="14" t="s">
        <v>285</v>
      </c>
      <c r="F623" s="15">
        <v>184717</v>
      </c>
      <c r="G623" s="16">
        <v>5.0000000000000001E-3</v>
      </c>
      <c r="H623" s="17">
        <v>56140</v>
      </c>
      <c r="I623" s="16">
        <v>4.4999999999999998E-2</v>
      </c>
      <c r="J623" s="17">
        <v>108407</v>
      </c>
      <c r="K623" s="16">
        <v>-3.5999999999999997E-2</v>
      </c>
      <c r="L623" s="18">
        <v>3.29</v>
      </c>
      <c r="M623" s="16">
        <v>-3.7999999999999999E-2</v>
      </c>
      <c r="N623" s="18">
        <v>1.7</v>
      </c>
      <c r="O623" s="16">
        <v>4.2000000000000003E-2</v>
      </c>
      <c r="P623" s="15">
        <v>597215</v>
      </c>
      <c r="Q623" s="16">
        <v>-1.7000000000000001E-2</v>
      </c>
      <c r="R623" s="17">
        <v>179825</v>
      </c>
      <c r="S623" s="16">
        <v>3.1E-2</v>
      </c>
      <c r="T623" s="17">
        <v>347205</v>
      </c>
      <c r="U623" s="16">
        <v>-5.0999999999999997E-2</v>
      </c>
      <c r="V623" s="18">
        <v>3.32</v>
      </c>
      <c r="W623" s="16">
        <v>-4.7E-2</v>
      </c>
      <c r="X623" s="18">
        <v>1.72</v>
      </c>
      <c r="Y623" s="16">
        <v>3.5999999999999997E-2</v>
      </c>
      <c r="Z623" s="15">
        <v>1219470</v>
      </c>
      <c r="AA623" s="16">
        <v>-1E-3</v>
      </c>
      <c r="AB623" s="17">
        <v>348296</v>
      </c>
      <c r="AC623" s="16">
        <v>2.8000000000000001E-2</v>
      </c>
      <c r="AD623" s="17">
        <v>669845</v>
      </c>
      <c r="AE623" s="16">
        <v>-5.3999999999999999E-2</v>
      </c>
      <c r="AF623" s="18">
        <v>3.5</v>
      </c>
      <c r="AG623" s="16">
        <v>-2.8000000000000001E-2</v>
      </c>
      <c r="AH623" s="18">
        <v>1.82</v>
      </c>
      <c r="AI623" s="16">
        <v>5.5E-2</v>
      </c>
      <c r="AJ623" s="15">
        <v>2606630</v>
      </c>
      <c r="AK623" s="16">
        <v>-3.0000000000000001E-3</v>
      </c>
      <c r="AL623" s="17">
        <v>767536</v>
      </c>
      <c r="AM623" s="16">
        <v>3.9E-2</v>
      </c>
      <c r="AN623" s="17">
        <v>1531352</v>
      </c>
      <c r="AO623" s="16">
        <v>-4.0000000000000001E-3</v>
      </c>
      <c r="AP623" s="18">
        <v>3.4</v>
      </c>
      <c r="AQ623" s="16">
        <v>-4.1000000000000002E-2</v>
      </c>
      <c r="AR623" s="18">
        <v>1.7</v>
      </c>
      <c r="AS623" s="16">
        <v>0</v>
      </c>
    </row>
    <row r="624" spans="2:45" x14ac:dyDescent="0.2">
      <c r="B624" s="29"/>
      <c r="C624" s="29"/>
      <c r="D624" s="29"/>
      <c r="E624" s="14" t="s">
        <v>286</v>
      </c>
      <c r="F624" s="15">
        <v>240187</v>
      </c>
      <c r="G624" s="16">
        <v>-9.7000000000000003E-2</v>
      </c>
      <c r="H624" s="17">
        <v>59465</v>
      </c>
      <c r="I624" s="16">
        <v>-0.129</v>
      </c>
      <c r="J624" s="17">
        <v>113167</v>
      </c>
      <c r="K624" s="16">
        <v>-6.6000000000000003E-2</v>
      </c>
      <c r="L624" s="18">
        <v>4.04</v>
      </c>
      <c r="M624" s="16">
        <v>3.6999999999999998E-2</v>
      </c>
      <c r="N624" s="18">
        <v>2.12</v>
      </c>
      <c r="O624" s="16">
        <v>-3.3000000000000002E-2</v>
      </c>
      <c r="P624" s="15">
        <v>804964</v>
      </c>
      <c r="Q624" s="16">
        <v>-9.5000000000000001E-2</v>
      </c>
      <c r="R624" s="17">
        <v>203555</v>
      </c>
      <c r="S624" s="16">
        <v>-0.10100000000000001</v>
      </c>
      <c r="T624" s="17">
        <v>386813</v>
      </c>
      <c r="U624" s="16">
        <v>-5.8999999999999997E-2</v>
      </c>
      <c r="V624" s="18">
        <v>3.95</v>
      </c>
      <c r="W624" s="16">
        <v>7.0000000000000001E-3</v>
      </c>
      <c r="X624" s="18">
        <v>2.08</v>
      </c>
      <c r="Y624" s="16">
        <v>-3.7999999999999999E-2</v>
      </c>
      <c r="Z624" s="15">
        <v>1643138</v>
      </c>
      <c r="AA624" s="16">
        <v>-0.1</v>
      </c>
      <c r="AB624" s="17">
        <v>419218</v>
      </c>
      <c r="AC624" s="16">
        <v>-0.121</v>
      </c>
      <c r="AD624" s="17">
        <v>793698</v>
      </c>
      <c r="AE624" s="16">
        <v>-9.7000000000000003E-2</v>
      </c>
      <c r="AF624" s="18">
        <v>3.92</v>
      </c>
      <c r="AG624" s="16">
        <v>2.4E-2</v>
      </c>
      <c r="AH624" s="18">
        <v>2.0699999999999998</v>
      </c>
      <c r="AI624" s="16">
        <v>-4.0000000000000001E-3</v>
      </c>
      <c r="AJ624" s="15">
        <v>3489446</v>
      </c>
      <c r="AK624" s="16">
        <v>-0.108</v>
      </c>
      <c r="AL624" s="17">
        <v>889407</v>
      </c>
      <c r="AM624" s="16">
        <v>-0.123</v>
      </c>
      <c r="AN624" s="17">
        <v>1674524</v>
      </c>
      <c r="AO624" s="16">
        <v>-0.10299999999999999</v>
      </c>
      <c r="AP624" s="18">
        <v>3.92</v>
      </c>
      <c r="AQ624" s="16">
        <v>1.7999999999999999E-2</v>
      </c>
      <c r="AR624" s="18">
        <v>2.08</v>
      </c>
      <c r="AS624" s="16">
        <v>-5.0000000000000001E-3</v>
      </c>
    </row>
    <row r="625" spans="2:45" x14ac:dyDescent="0.2">
      <c r="B625" s="29"/>
      <c r="C625" s="29"/>
      <c r="D625" s="29"/>
      <c r="E625" s="14" t="s">
        <v>287</v>
      </c>
      <c r="F625" s="15">
        <v>235271</v>
      </c>
      <c r="G625" s="16">
        <v>-0.105</v>
      </c>
      <c r="H625" s="17">
        <v>57200</v>
      </c>
      <c r="I625" s="16">
        <v>-0.18</v>
      </c>
      <c r="J625" s="17">
        <v>111567</v>
      </c>
      <c r="K625" s="16">
        <v>-3.6999999999999998E-2</v>
      </c>
      <c r="L625" s="18">
        <v>4.1100000000000003</v>
      </c>
      <c r="M625" s="16">
        <v>9.0999999999999998E-2</v>
      </c>
      <c r="N625" s="18">
        <v>2.11</v>
      </c>
      <c r="O625" s="16">
        <v>-7.0000000000000007E-2</v>
      </c>
      <c r="P625" s="15">
        <v>835655</v>
      </c>
      <c r="Q625" s="16">
        <v>-0.11</v>
      </c>
      <c r="R625" s="17">
        <v>204674</v>
      </c>
      <c r="S625" s="16">
        <v>-0.19800000000000001</v>
      </c>
      <c r="T625" s="17">
        <v>400481</v>
      </c>
      <c r="U625" s="16">
        <v>-0.105</v>
      </c>
      <c r="V625" s="18">
        <v>4.08</v>
      </c>
      <c r="W625" s="16">
        <v>0.11</v>
      </c>
      <c r="X625" s="18">
        <v>2.09</v>
      </c>
      <c r="Y625" s="16">
        <v>-6.0000000000000001E-3</v>
      </c>
      <c r="Z625" s="15">
        <v>1701833</v>
      </c>
      <c r="AA625" s="16">
        <v>-0.12</v>
      </c>
      <c r="AB625" s="17">
        <v>424293</v>
      </c>
      <c r="AC625" s="16">
        <v>-0.16800000000000001</v>
      </c>
      <c r="AD625" s="17">
        <v>831401</v>
      </c>
      <c r="AE625" s="16">
        <v>-8.8999999999999996E-2</v>
      </c>
      <c r="AF625" s="18">
        <v>4.01</v>
      </c>
      <c r="AG625" s="16">
        <v>5.8000000000000003E-2</v>
      </c>
      <c r="AH625" s="18">
        <v>2.0499999999999998</v>
      </c>
      <c r="AI625" s="16">
        <v>-3.3000000000000002E-2</v>
      </c>
      <c r="AJ625" s="15">
        <v>3764778</v>
      </c>
      <c r="AK625" s="16">
        <v>-8.7999999999999995E-2</v>
      </c>
      <c r="AL625" s="17">
        <v>935590</v>
      </c>
      <c r="AM625" s="16">
        <v>-0.13600000000000001</v>
      </c>
      <c r="AN625" s="17">
        <v>1803183</v>
      </c>
      <c r="AO625" s="16">
        <v>-9.0999999999999998E-2</v>
      </c>
      <c r="AP625" s="18">
        <v>4.0199999999999996</v>
      </c>
      <c r="AQ625" s="16">
        <v>5.5E-2</v>
      </c>
      <c r="AR625" s="18">
        <v>2.09</v>
      </c>
      <c r="AS625" s="16">
        <v>3.0000000000000001E-3</v>
      </c>
    </row>
    <row r="626" spans="2:45" x14ac:dyDescent="0.2">
      <c r="B626" s="29"/>
      <c r="C626" s="29"/>
      <c r="D626" s="29"/>
      <c r="E626" s="14" t="s">
        <v>288</v>
      </c>
      <c r="F626" s="15">
        <v>325411</v>
      </c>
      <c r="G626" s="16">
        <v>0.17599999999999999</v>
      </c>
      <c r="H626" s="17">
        <v>80267</v>
      </c>
      <c r="I626" s="16">
        <v>0.14499999999999999</v>
      </c>
      <c r="J626" s="17">
        <v>123805</v>
      </c>
      <c r="K626" s="16">
        <v>0.14599999999999999</v>
      </c>
      <c r="L626" s="18">
        <v>4.05</v>
      </c>
      <c r="M626" s="16">
        <v>2.7E-2</v>
      </c>
      <c r="N626" s="18">
        <v>2.63</v>
      </c>
      <c r="O626" s="16">
        <v>2.5999999999999999E-2</v>
      </c>
      <c r="P626" s="15">
        <v>1044887</v>
      </c>
      <c r="Q626" s="16">
        <v>0.09</v>
      </c>
      <c r="R626" s="17">
        <v>264221</v>
      </c>
      <c r="S626" s="16">
        <v>7.1999999999999995E-2</v>
      </c>
      <c r="T626" s="17">
        <v>408402</v>
      </c>
      <c r="U626" s="16">
        <v>3.2000000000000001E-2</v>
      </c>
      <c r="V626" s="18">
        <v>3.95</v>
      </c>
      <c r="W626" s="16">
        <v>1.7000000000000001E-2</v>
      </c>
      <c r="X626" s="18">
        <v>2.56</v>
      </c>
      <c r="Y626" s="16">
        <v>5.6000000000000001E-2</v>
      </c>
      <c r="Z626" s="15">
        <v>1966658</v>
      </c>
      <c r="AA626" s="16">
        <v>5.0999999999999997E-2</v>
      </c>
      <c r="AB626" s="17">
        <v>516114</v>
      </c>
      <c r="AC626" s="16">
        <v>6.6000000000000003E-2</v>
      </c>
      <c r="AD626" s="17">
        <v>789441</v>
      </c>
      <c r="AE626" s="16">
        <v>2.8000000000000001E-2</v>
      </c>
      <c r="AF626" s="18">
        <v>3.81</v>
      </c>
      <c r="AG626" s="16">
        <v>-1.4E-2</v>
      </c>
      <c r="AH626" s="18">
        <v>2.4900000000000002</v>
      </c>
      <c r="AI626" s="16">
        <v>2.3E-2</v>
      </c>
      <c r="AJ626" s="15">
        <v>3998177</v>
      </c>
      <c r="AK626" s="16">
        <v>3.5000000000000003E-2</v>
      </c>
      <c r="AL626" s="17">
        <v>1051543</v>
      </c>
      <c r="AM626" s="16">
        <v>3.9E-2</v>
      </c>
      <c r="AN626" s="17">
        <v>1633176</v>
      </c>
      <c r="AO626" s="16">
        <v>3.1E-2</v>
      </c>
      <c r="AP626" s="18">
        <v>3.8</v>
      </c>
      <c r="AQ626" s="16">
        <v>-3.0000000000000001E-3</v>
      </c>
      <c r="AR626" s="18">
        <v>2.4500000000000002</v>
      </c>
      <c r="AS626" s="16">
        <v>4.0000000000000001E-3</v>
      </c>
    </row>
    <row r="627" spans="2:45" x14ac:dyDescent="0.2">
      <c r="B627" s="29"/>
      <c r="C627" s="29"/>
      <c r="D627" s="29"/>
      <c r="E627" s="14" t="s">
        <v>289</v>
      </c>
      <c r="F627" s="15">
        <v>157153</v>
      </c>
      <c r="G627" s="16">
        <v>0.35199999999999998</v>
      </c>
      <c r="H627" s="17">
        <v>40454</v>
      </c>
      <c r="I627" s="16">
        <v>0.317</v>
      </c>
      <c r="J627" s="17">
        <v>68988</v>
      </c>
      <c r="K627" s="16">
        <v>0.28299999999999997</v>
      </c>
      <c r="L627" s="18">
        <v>3.88</v>
      </c>
      <c r="M627" s="16">
        <v>2.5999999999999999E-2</v>
      </c>
      <c r="N627" s="18">
        <v>2.2799999999999998</v>
      </c>
      <c r="O627" s="16">
        <v>5.3999999999999999E-2</v>
      </c>
      <c r="P627" s="15">
        <v>514564</v>
      </c>
      <c r="Q627" s="16">
        <v>6.0999999999999999E-2</v>
      </c>
      <c r="R627" s="17">
        <v>133312</v>
      </c>
      <c r="S627" s="16">
        <v>5.8000000000000003E-2</v>
      </c>
      <c r="T627" s="17">
        <v>226028</v>
      </c>
      <c r="U627" s="16">
        <v>-0.03</v>
      </c>
      <c r="V627" s="18">
        <v>3.86</v>
      </c>
      <c r="W627" s="16">
        <v>3.0000000000000001E-3</v>
      </c>
      <c r="X627" s="18">
        <v>2.2799999999999998</v>
      </c>
      <c r="Y627" s="16">
        <v>9.4E-2</v>
      </c>
      <c r="Z627" s="15">
        <v>1056257</v>
      </c>
      <c r="AA627" s="16">
        <v>1.6E-2</v>
      </c>
      <c r="AB627" s="17">
        <v>274382</v>
      </c>
      <c r="AC627" s="16">
        <v>2.1000000000000001E-2</v>
      </c>
      <c r="AD627" s="17">
        <v>467156</v>
      </c>
      <c r="AE627" s="16">
        <v>-6.8000000000000005E-2</v>
      </c>
      <c r="AF627" s="18">
        <v>3.85</v>
      </c>
      <c r="AG627" s="16">
        <v>-4.0000000000000001E-3</v>
      </c>
      <c r="AH627" s="18">
        <v>2.2599999999999998</v>
      </c>
      <c r="AI627" s="16">
        <v>0.09</v>
      </c>
      <c r="AJ627" s="15">
        <v>2153059</v>
      </c>
      <c r="AK627" s="16">
        <v>-4.7E-2</v>
      </c>
      <c r="AL627" s="17">
        <v>562348</v>
      </c>
      <c r="AM627" s="16">
        <v>-5.5E-2</v>
      </c>
      <c r="AN627" s="17">
        <v>967685</v>
      </c>
      <c r="AO627" s="16">
        <v>-0.13300000000000001</v>
      </c>
      <c r="AP627" s="18">
        <v>3.83</v>
      </c>
      <c r="AQ627" s="16">
        <v>8.9999999999999993E-3</v>
      </c>
      <c r="AR627" s="18">
        <v>2.2200000000000002</v>
      </c>
      <c r="AS627" s="16">
        <v>0.1</v>
      </c>
    </row>
    <row r="628" spans="2:45" x14ac:dyDescent="0.2">
      <c r="B628" s="29"/>
      <c r="C628" s="29"/>
      <c r="D628" s="29"/>
      <c r="E628" s="14" t="s">
        <v>290</v>
      </c>
      <c r="F628" s="15">
        <v>170334</v>
      </c>
      <c r="G628" s="16">
        <v>0.23100000000000001</v>
      </c>
      <c r="H628" s="17">
        <v>45754</v>
      </c>
      <c r="I628" s="16">
        <v>0.26400000000000001</v>
      </c>
      <c r="J628" s="17">
        <v>75784</v>
      </c>
      <c r="K628" s="16">
        <v>0.20399999999999999</v>
      </c>
      <c r="L628" s="18">
        <v>3.72</v>
      </c>
      <c r="M628" s="16">
        <v>-2.7E-2</v>
      </c>
      <c r="N628" s="18">
        <v>2.25</v>
      </c>
      <c r="O628" s="16">
        <v>2.3E-2</v>
      </c>
      <c r="P628" s="15">
        <v>549221</v>
      </c>
      <c r="Q628" s="16">
        <v>1.2E-2</v>
      </c>
      <c r="R628" s="17">
        <v>147485</v>
      </c>
      <c r="S628" s="16">
        <v>-1.9E-2</v>
      </c>
      <c r="T628" s="17">
        <v>248803</v>
      </c>
      <c r="U628" s="16">
        <v>-2.7E-2</v>
      </c>
      <c r="V628" s="18">
        <v>3.72</v>
      </c>
      <c r="W628" s="16">
        <v>3.2000000000000001E-2</v>
      </c>
      <c r="X628" s="18">
        <v>2.21</v>
      </c>
      <c r="Y628" s="16">
        <v>0.04</v>
      </c>
      <c r="Z628" s="15">
        <v>1062587</v>
      </c>
      <c r="AA628" s="16">
        <v>2.8000000000000001E-2</v>
      </c>
      <c r="AB628" s="17">
        <v>288406</v>
      </c>
      <c r="AC628" s="16">
        <v>1.0999999999999999E-2</v>
      </c>
      <c r="AD628" s="17">
        <v>488082</v>
      </c>
      <c r="AE628" s="16">
        <v>1E-3</v>
      </c>
      <c r="AF628" s="18">
        <v>3.68</v>
      </c>
      <c r="AG628" s="16">
        <v>1.7000000000000001E-2</v>
      </c>
      <c r="AH628" s="18">
        <v>2.1800000000000002</v>
      </c>
      <c r="AI628" s="16">
        <v>2.7E-2</v>
      </c>
      <c r="AJ628" s="15">
        <v>2211069</v>
      </c>
      <c r="AK628" s="16">
        <v>0.05</v>
      </c>
      <c r="AL628" s="17">
        <v>600119</v>
      </c>
      <c r="AM628" s="16">
        <v>4.1000000000000002E-2</v>
      </c>
      <c r="AN628" s="17">
        <v>1020708</v>
      </c>
      <c r="AO628" s="16">
        <v>2.8000000000000001E-2</v>
      </c>
      <c r="AP628" s="18">
        <v>3.68</v>
      </c>
      <c r="AQ628" s="16">
        <v>8.9999999999999993E-3</v>
      </c>
      <c r="AR628" s="18">
        <v>2.17</v>
      </c>
      <c r="AS628" s="16">
        <v>2.1000000000000001E-2</v>
      </c>
    </row>
    <row r="629" spans="2:45" x14ac:dyDescent="0.2">
      <c r="B629" s="29"/>
      <c r="C629" s="29"/>
      <c r="D629" s="29"/>
      <c r="E629" s="14" t="s">
        <v>291</v>
      </c>
      <c r="F629" s="15">
        <v>122082</v>
      </c>
      <c r="G629" s="16">
        <v>0.13900000000000001</v>
      </c>
      <c r="H629" s="17">
        <v>29319</v>
      </c>
      <c r="I629" s="16">
        <v>0.155</v>
      </c>
      <c r="J629" s="17">
        <v>52848</v>
      </c>
      <c r="K629" s="16">
        <v>0.153</v>
      </c>
      <c r="L629" s="18">
        <v>4.16</v>
      </c>
      <c r="M629" s="16">
        <v>-1.4E-2</v>
      </c>
      <c r="N629" s="18">
        <v>2.31</v>
      </c>
      <c r="O629" s="16">
        <v>-1.2E-2</v>
      </c>
      <c r="P629" s="15">
        <v>379254</v>
      </c>
      <c r="Q629" s="16">
        <v>0.155</v>
      </c>
      <c r="R629" s="17">
        <v>89672</v>
      </c>
      <c r="S629" s="16">
        <v>0.17</v>
      </c>
      <c r="T629" s="17">
        <v>160360</v>
      </c>
      <c r="U629" s="16">
        <v>0.16500000000000001</v>
      </c>
      <c r="V629" s="18">
        <v>4.2300000000000004</v>
      </c>
      <c r="W629" s="16">
        <v>-1.2999999999999999E-2</v>
      </c>
      <c r="X629" s="18">
        <v>2.37</v>
      </c>
      <c r="Y629" s="16">
        <v>-8.9999999999999993E-3</v>
      </c>
      <c r="Z629" s="15">
        <v>700298</v>
      </c>
      <c r="AA629" s="16">
        <v>7.9000000000000001E-2</v>
      </c>
      <c r="AB629" s="17">
        <v>164024</v>
      </c>
      <c r="AC629" s="16">
        <v>7.6999999999999999E-2</v>
      </c>
      <c r="AD629" s="17">
        <v>289128</v>
      </c>
      <c r="AE629" s="16">
        <v>0.06</v>
      </c>
      <c r="AF629" s="18">
        <v>4.2699999999999996</v>
      </c>
      <c r="AG629" s="16">
        <v>1E-3</v>
      </c>
      <c r="AH629" s="18">
        <v>2.42</v>
      </c>
      <c r="AI629" s="16">
        <v>1.7999999999999999E-2</v>
      </c>
      <c r="AJ629" s="15">
        <v>1433833</v>
      </c>
      <c r="AK629" s="16">
        <v>2.1000000000000001E-2</v>
      </c>
      <c r="AL629" s="17">
        <v>338085</v>
      </c>
      <c r="AM629" s="16">
        <v>2.1000000000000001E-2</v>
      </c>
      <c r="AN629" s="17">
        <v>598365</v>
      </c>
      <c r="AO629" s="16">
        <v>-2E-3</v>
      </c>
      <c r="AP629" s="18">
        <v>4.24</v>
      </c>
      <c r="AQ629" s="16">
        <v>0</v>
      </c>
      <c r="AR629" s="18">
        <v>2.4</v>
      </c>
      <c r="AS629" s="16">
        <v>2.3E-2</v>
      </c>
    </row>
    <row r="630" spans="2:45" x14ac:dyDescent="0.2">
      <c r="B630" s="29"/>
      <c r="C630" s="29"/>
      <c r="D630" s="29"/>
      <c r="E630" s="14" t="s">
        <v>292</v>
      </c>
      <c r="F630" s="15">
        <v>1092842</v>
      </c>
      <c r="G630" s="16">
        <v>3.4000000000000002E-2</v>
      </c>
      <c r="H630" s="17">
        <v>254395</v>
      </c>
      <c r="I630" s="16">
        <v>3.3000000000000002E-2</v>
      </c>
      <c r="J630" s="17">
        <v>490033</v>
      </c>
      <c r="K630" s="16">
        <v>3.1E-2</v>
      </c>
      <c r="L630" s="18">
        <v>4.3</v>
      </c>
      <c r="M630" s="16">
        <v>2E-3</v>
      </c>
      <c r="N630" s="18">
        <v>2.23</v>
      </c>
      <c r="O630" s="16">
        <v>4.0000000000000001E-3</v>
      </c>
      <c r="P630" s="15">
        <v>3381998</v>
      </c>
      <c r="Q630" s="16">
        <v>3.4000000000000002E-2</v>
      </c>
      <c r="R630" s="17">
        <v>796982</v>
      </c>
      <c r="S630" s="16">
        <v>3.5999999999999997E-2</v>
      </c>
      <c r="T630" s="17">
        <v>1539423</v>
      </c>
      <c r="U630" s="16">
        <v>3.4000000000000002E-2</v>
      </c>
      <c r="V630" s="18">
        <v>4.24</v>
      </c>
      <c r="W630" s="16">
        <v>-1E-3</v>
      </c>
      <c r="X630" s="18">
        <v>2.2000000000000002</v>
      </c>
      <c r="Y630" s="16">
        <v>0</v>
      </c>
      <c r="Z630" s="15">
        <v>6596626</v>
      </c>
      <c r="AA630" s="16">
        <v>1.0999999999999999E-2</v>
      </c>
      <c r="AB630" s="17">
        <v>1559345</v>
      </c>
      <c r="AC630" s="16">
        <v>2.1999999999999999E-2</v>
      </c>
      <c r="AD630" s="17">
        <v>3012984</v>
      </c>
      <c r="AE630" s="16">
        <v>2.1000000000000001E-2</v>
      </c>
      <c r="AF630" s="18">
        <v>4.2300000000000004</v>
      </c>
      <c r="AG630" s="16">
        <v>-1.0999999999999999E-2</v>
      </c>
      <c r="AH630" s="18">
        <v>2.19</v>
      </c>
      <c r="AI630" s="16">
        <v>-0.01</v>
      </c>
      <c r="AJ630" s="15">
        <v>13921168</v>
      </c>
      <c r="AK630" s="16">
        <v>-0.02</v>
      </c>
      <c r="AL630" s="17">
        <v>3279103</v>
      </c>
      <c r="AM630" s="16">
        <v>4.2000000000000003E-2</v>
      </c>
      <c r="AN630" s="17">
        <v>6337770</v>
      </c>
      <c r="AO630" s="16">
        <v>4.5999999999999999E-2</v>
      </c>
      <c r="AP630" s="18">
        <v>4.25</v>
      </c>
      <c r="AQ630" s="16">
        <v>-5.8999999999999997E-2</v>
      </c>
      <c r="AR630" s="18">
        <v>2.2000000000000002</v>
      </c>
      <c r="AS630" s="16">
        <v>-6.2E-2</v>
      </c>
    </row>
    <row r="631" spans="2:45" x14ac:dyDescent="0.2">
      <c r="B631" s="29"/>
      <c r="C631" s="29"/>
      <c r="D631" s="29"/>
      <c r="E631" s="14" t="s">
        <v>293</v>
      </c>
      <c r="F631" s="15">
        <v>82953</v>
      </c>
      <c r="G631" s="16">
        <v>1.2669999999999999</v>
      </c>
      <c r="H631" s="17">
        <v>23028</v>
      </c>
      <c r="I631" s="16">
        <v>1.2749999999999999</v>
      </c>
      <c r="J631" s="17">
        <v>38478</v>
      </c>
      <c r="K631" s="16">
        <v>1.2969999999999999</v>
      </c>
      <c r="L631" s="18">
        <v>3.6</v>
      </c>
      <c r="M631" s="16">
        <v>-4.0000000000000001E-3</v>
      </c>
      <c r="N631" s="18">
        <v>2.16</v>
      </c>
      <c r="O631" s="16">
        <v>-1.2999999999999999E-2</v>
      </c>
      <c r="P631" s="15">
        <v>270481</v>
      </c>
      <c r="Q631" s="16">
        <v>0.33900000000000002</v>
      </c>
      <c r="R631" s="17">
        <v>72720</v>
      </c>
      <c r="S631" s="16">
        <v>0.36899999999999999</v>
      </c>
      <c r="T631" s="17">
        <v>122470</v>
      </c>
      <c r="U631" s="16">
        <v>0.28299999999999997</v>
      </c>
      <c r="V631" s="18">
        <v>3.72</v>
      </c>
      <c r="W631" s="16">
        <v>-2.1999999999999999E-2</v>
      </c>
      <c r="X631" s="18">
        <v>2.21</v>
      </c>
      <c r="Y631" s="16">
        <v>4.2999999999999997E-2</v>
      </c>
      <c r="Z631" s="15">
        <v>550007</v>
      </c>
      <c r="AA631" s="16">
        <v>0.22600000000000001</v>
      </c>
      <c r="AB631" s="17">
        <v>147086</v>
      </c>
      <c r="AC631" s="16">
        <v>0.251</v>
      </c>
      <c r="AD631" s="17">
        <v>247530</v>
      </c>
      <c r="AE631" s="16">
        <v>0.15</v>
      </c>
      <c r="AF631" s="18">
        <v>3.74</v>
      </c>
      <c r="AG631" s="16">
        <v>-2.1000000000000001E-2</v>
      </c>
      <c r="AH631" s="18">
        <v>2.2200000000000002</v>
      </c>
      <c r="AI631" s="16">
        <v>6.6000000000000003E-2</v>
      </c>
      <c r="AJ631" s="15">
        <v>1067445</v>
      </c>
      <c r="AK631" s="16">
        <v>9.0999999999999998E-2</v>
      </c>
      <c r="AL631" s="17">
        <v>285032</v>
      </c>
      <c r="AM631" s="16">
        <v>0.1</v>
      </c>
      <c r="AN631" s="17">
        <v>482469</v>
      </c>
      <c r="AO631" s="16">
        <v>-4.0000000000000001E-3</v>
      </c>
      <c r="AP631" s="18">
        <v>3.75</v>
      </c>
      <c r="AQ631" s="16">
        <v>-8.0000000000000002E-3</v>
      </c>
      <c r="AR631" s="18">
        <v>2.21</v>
      </c>
      <c r="AS631" s="16">
        <v>9.5000000000000001E-2</v>
      </c>
    </row>
    <row r="632" spans="2:45" x14ac:dyDescent="0.2">
      <c r="B632" s="29"/>
      <c r="C632" s="29"/>
      <c r="D632" s="29"/>
      <c r="E632" s="14" t="s">
        <v>294</v>
      </c>
      <c r="F632" s="15">
        <v>469618</v>
      </c>
      <c r="G632" s="16">
        <v>0.254</v>
      </c>
      <c r="H632" s="17">
        <v>125684</v>
      </c>
      <c r="I632" s="16">
        <v>0.31900000000000001</v>
      </c>
      <c r="J632" s="17">
        <v>204931</v>
      </c>
      <c r="K632" s="16">
        <v>0.249</v>
      </c>
      <c r="L632" s="18">
        <v>3.74</v>
      </c>
      <c r="M632" s="16">
        <v>-4.9000000000000002E-2</v>
      </c>
      <c r="N632" s="18">
        <v>2.29</v>
      </c>
      <c r="O632" s="16">
        <v>4.0000000000000001E-3</v>
      </c>
      <c r="P632" s="15">
        <v>1480170</v>
      </c>
      <c r="Q632" s="16">
        <v>3.7999999999999999E-2</v>
      </c>
      <c r="R632" s="17">
        <v>392297</v>
      </c>
      <c r="S632" s="16">
        <v>1.4999999999999999E-2</v>
      </c>
      <c r="T632" s="17">
        <v>657389</v>
      </c>
      <c r="U632" s="16">
        <v>-2E-3</v>
      </c>
      <c r="V632" s="18">
        <v>3.77</v>
      </c>
      <c r="W632" s="16">
        <v>2.3E-2</v>
      </c>
      <c r="X632" s="18">
        <v>2.25</v>
      </c>
      <c r="Y632" s="16">
        <v>3.9E-2</v>
      </c>
      <c r="Z632" s="15">
        <v>2897546</v>
      </c>
      <c r="AA632" s="16">
        <v>6.8000000000000005E-2</v>
      </c>
      <c r="AB632" s="17">
        <v>776258</v>
      </c>
      <c r="AC632" s="16">
        <v>5.8000000000000003E-2</v>
      </c>
      <c r="AD632" s="17">
        <v>1302464</v>
      </c>
      <c r="AE632" s="16">
        <v>3.6999999999999998E-2</v>
      </c>
      <c r="AF632" s="18">
        <v>3.73</v>
      </c>
      <c r="AG632" s="16">
        <v>8.9999999999999993E-3</v>
      </c>
      <c r="AH632" s="18">
        <v>2.2200000000000002</v>
      </c>
      <c r="AI632" s="16">
        <v>0.03</v>
      </c>
      <c r="AJ632" s="15">
        <v>5937013</v>
      </c>
      <c r="AK632" s="16">
        <v>7.2999999999999995E-2</v>
      </c>
      <c r="AL632" s="17">
        <v>1586403</v>
      </c>
      <c r="AM632" s="16">
        <v>6.5000000000000002E-2</v>
      </c>
      <c r="AN632" s="17">
        <v>2678893</v>
      </c>
      <c r="AO632" s="16">
        <v>4.2000000000000003E-2</v>
      </c>
      <c r="AP632" s="18">
        <v>3.74</v>
      </c>
      <c r="AQ632" s="16">
        <v>7.0000000000000001E-3</v>
      </c>
      <c r="AR632" s="18">
        <v>2.2200000000000002</v>
      </c>
      <c r="AS632" s="16">
        <v>2.9000000000000001E-2</v>
      </c>
    </row>
    <row r="633" spans="2:45" x14ac:dyDescent="0.2">
      <c r="B633" s="29"/>
      <c r="C633" s="29"/>
      <c r="D633" s="29"/>
      <c r="E633" s="14" t="s">
        <v>295</v>
      </c>
      <c r="F633" s="15">
        <v>304229</v>
      </c>
      <c r="G633" s="16">
        <v>0.04</v>
      </c>
      <c r="H633" s="17">
        <v>88140</v>
      </c>
      <c r="I633" s="16">
        <v>0.105</v>
      </c>
      <c r="J633" s="17">
        <v>147557</v>
      </c>
      <c r="K633" s="16">
        <v>0.13100000000000001</v>
      </c>
      <c r="L633" s="18">
        <v>3.45</v>
      </c>
      <c r="M633" s="16">
        <v>-0.06</v>
      </c>
      <c r="N633" s="18">
        <v>2.06</v>
      </c>
      <c r="O633" s="16">
        <v>-8.1000000000000003E-2</v>
      </c>
      <c r="P633" s="15">
        <v>997472</v>
      </c>
      <c r="Q633" s="16">
        <v>0.16500000000000001</v>
      </c>
      <c r="R633" s="17">
        <v>299760</v>
      </c>
      <c r="S633" s="16">
        <v>0.251</v>
      </c>
      <c r="T633" s="17">
        <v>495442</v>
      </c>
      <c r="U633" s="16">
        <v>0.25600000000000001</v>
      </c>
      <c r="V633" s="18">
        <v>3.33</v>
      </c>
      <c r="W633" s="16">
        <v>-6.9000000000000006E-2</v>
      </c>
      <c r="X633" s="18">
        <v>2.0099999999999998</v>
      </c>
      <c r="Y633" s="16">
        <v>-7.1999999999999995E-2</v>
      </c>
      <c r="Z633" s="15">
        <v>2006010</v>
      </c>
      <c r="AA633" s="16">
        <v>0.32700000000000001</v>
      </c>
      <c r="AB633" s="17">
        <v>609758</v>
      </c>
      <c r="AC633" s="16">
        <v>0.41199999999999998</v>
      </c>
      <c r="AD633" s="17">
        <v>999224</v>
      </c>
      <c r="AE633" s="16">
        <v>0.40899999999999997</v>
      </c>
      <c r="AF633" s="18">
        <v>3.29</v>
      </c>
      <c r="AG633" s="16">
        <v>-0.06</v>
      </c>
      <c r="AH633" s="18">
        <v>2.0099999999999998</v>
      </c>
      <c r="AI633" s="16">
        <v>-5.8000000000000003E-2</v>
      </c>
      <c r="AJ633" s="15">
        <v>3966836</v>
      </c>
      <c r="AK633" s="16">
        <v>0.27</v>
      </c>
      <c r="AL633" s="17">
        <v>1187723</v>
      </c>
      <c r="AM633" s="16">
        <v>0.32600000000000001</v>
      </c>
      <c r="AN633" s="17">
        <v>1921748</v>
      </c>
      <c r="AO633" s="16">
        <v>0.29099999999999998</v>
      </c>
      <c r="AP633" s="18">
        <v>3.34</v>
      </c>
      <c r="AQ633" s="16">
        <v>-4.2000000000000003E-2</v>
      </c>
      <c r="AR633" s="18">
        <v>2.06</v>
      </c>
      <c r="AS633" s="16">
        <v>-1.6E-2</v>
      </c>
    </row>
    <row r="634" spans="2:45" x14ac:dyDescent="0.2">
      <c r="B634" s="29"/>
      <c r="C634" s="29"/>
      <c r="D634" s="29"/>
      <c r="E634" s="14" t="s">
        <v>296</v>
      </c>
      <c r="F634" s="15">
        <v>267080</v>
      </c>
      <c r="G634" s="16">
        <v>5.5E-2</v>
      </c>
      <c r="H634" s="17">
        <v>78404</v>
      </c>
      <c r="I634" s="16">
        <v>0.1</v>
      </c>
      <c r="J634" s="17">
        <v>142104</v>
      </c>
      <c r="K634" s="16">
        <v>0.10100000000000001</v>
      </c>
      <c r="L634" s="18">
        <v>3.41</v>
      </c>
      <c r="M634" s="16">
        <v>-4.1000000000000002E-2</v>
      </c>
      <c r="N634" s="18">
        <v>1.88</v>
      </c>
      <c r="O634" s="16">
        <v>-4.2000000000000003E-2</v>
      </c>
      <c r="P634" s="15">
        <v>828203</v>
      </c>
      <c r="Q634" s="16">
        <v>5.0999999999999997E-2</v>
      </c>
      <c r="R634" s="17">
        <v>242657</v>
      </c>
      <c r="S634" s="16">
        <v>8.5000000000000006E-2</v>
      </c>
      <c r="T634" s="17">
        <v>435840</v>
      </c>
      <c r="U634" s="16">
        <v>7.6999999999999999E-2</v>
      </c>
      <c r="V634" s="18">
        <v>3.41</v>
      </c>
      <c r="W634" s="16">
        <v>-3.1E-2</v>
      </c>
      <c r="X634" s="18">
        <v>1.9</v>
      </c>
      <c r="Y634" s="16">
        <v>-2.4E-2</v>
      </c>
      <c r="Z634" s="15">
        <v>1688463</v>
      </c>
      <c r="AA634" s="16">
        <v>0.112</v>
      </c>
      <c r="AB634" s="17">
        <v>503656</v>
      </c>
      <c r="AC634" s="16">
        <v>0.151</v>
      </c>
      <c r="AD634" s="17">
        <v>898476</v>
      </c>
      <c r="AE634" s="16">
        <v>0.13400000000000001</v>
      </c>
      <c r="AF634" s="18">
        <v>3.35</v>
      </c>
      <c r="AG634" s="16">
        <v>-3.3000000000000002E-2</v>
      </c>
      <c r="AH634" s="18">
        <v>1.88</v>
      </c>
      <c r="AI634" s="16">
        <v>-1.9E-2</v>
      </c>
      <c r="AJ634" s="15">
        <v>3501011</v>
      </c>
      <c r="AK634" s="16">
        <v>8.8999999999999996E-2</v>
      </c>
      <c r="AL634" s="17">
        <v>1043986</v>
      </c>
      <c r="AM634" s="16">
        <v>0.13400000000000001</v>
      </c>
      <c r="AN634" s="17">
        <v>1863471</v>
      </c>
      <c r="AO634" s="16">
        <v>0.114</v>
      </c>
      <c r="AP634" s="18">
        <v>3.35</v>
      </c>
      <c r="AQ634" s="16">
        <v>-0.04</v>
      </c>
      <c r="AR634" s="18">
        <v>1.88</v>
      </c>
      <c r="AS634" s="16">
        <v>-2.1999999999999999E-2</v>
      </c>
    </row>
    <row r="635" spans="2:45" x14ac:dyDescent="0.2">
      <c r="B635" s="29"/>
      <c r="C635" s="29"/>
      <c r="D635" s="29"/>
      <c r="E635" s="14" t="s">
        <v>297</v>
      </c>
      <c r="F635" s="15">
        <v>118682</v>
      </c>
      <c r="G635" s="16">
        <v>0.65400000000000003</v>
      </c>
      <c r="H635" s="17">
        <v>33142</v>
      </c>
      <c r="I635" s="16">
        <v>0.749</v>
      </c>
      <c r="J635" s="17">
        <v>54722</v>
      </c>
      <c r="K635" s="16">
        <v>0.78400000000000003</v>
      </c>
      <c r="L635" s="18">
        <v>3.58</v>
      </c>
      <c r="M635" s="16">
        <v>-5.3999999999999999E-2</v>
      </c>
      <c r="N635" s="18">
        <v>2.17</v>
      </c>
      <c r="O635" s="16">
        <v>-7.2999999999999995E-2</v>
      </c>
      <c r="P635" s="15">
        <v>392774</v>
      </c>
      <c r="Q635" s="16">
        <v>0.20300000000000001</v>
      </c>
      <c r="R635" s="17">
        <v>106484</v>
      </c>
      <c r="S635" s="16">
        <v>0.23300000000000001</v>
      </c>
      <c r="T635" s="17">
        <v>176910</v>
      </c>
      <c r="U635" s="16">
        <v>0.19500000000000001</v>
      </c>
      <c r="V635" s="18">
        <v>3.69</v>
      </c>
      <c r="W635" s="16">
        <v>-2.4E-2</v>
      </c>
      <c r="X635" s="18">
        <v>2.2200000000000002</v>
      </c>
      <c r="Y635" s="16">
        <v>6.0000000000000001E-3</v>
      </c>
      <c r="Z635" s="15">
        <v>791828</v>
      </c>
      <c r="AA635" s="16">
        <v>0.158</v>
      </c>
      <c r="AB635" s="17">
        <v>214450</v>
      </c>
      <c r="AC635" s="16">
        <v>0.192</v>
      </c>
      <c r="AD635" s="17">
        <v>355539</v>
      </c>
      <c r="AE635" s="16">
        <v>0.13200000000000001</v>
      </c>
      <c r="AF635" s="18">
        <v>3.69</v>
      </c>
      <c r="AG635" s="16">
        <v>-2.9000000000000001E-2</v>
      </c>
      <c r="AH635" s="18">
        <v>2.23</v>
      </c>
      <c r="AI635" s="16">
        <v>2.3E-2</v>
      </c>
      <c r="AJ635" s="15">
        <v>1586850</v>
      </c>
      <c r="AK635" s="16">
        <v>8.5999999999999993E-2</v>
      </c>
      <c r="AL635" s="17">
        <v>425863</v>
      </c>
      <c r="AM635" s="16">
        <v>0.114</v>
      </c>
      <c r="AN635" s="17">
        <v>707976</v>
      </c>
      <c r="AO635" s="16">
        <v>4.2999999999999997E-2</v>
      </c>
      <c r="AP635" s="18">
        <v>3.73</v>
      </c>
      <c r="AQ635" s="16">
        <v>-2.5000000000000001E-2</v>
      </c>
      <c r="AR635" s="18">
        <v>2.2400000000000002</v>
      </c>
      <c r="AS635" s="16">
        <v>4.1000000000000002E-2</v>
      </c>
    </row>
    <row r="636" spans="2:45" x14ac:dyDescent="0.2">
      <c r="B636" s="29"/>
      <c r="C636" s="29"/>
      <c r="D636" s="29"/>
      <c r="E636" s="14" t="s">
        <v>298</v>
      </c>
      <c r="F636" s="15">
        <v>220615</v>
      </c>
      <c r="G636" s="16">
        <v>2.3E-2</v>
      </c>
      <c r="H636" s="17">
        <v>56844</v>
      </c>
      <c r="I636" s="16">
        <v>7.0000000000000001E-3</v>
      </c>
      <c r="J636" s="17">
        <v>92885</v>
      </c>
      <c r="K636" s="16">
        <v>-4.2999999999999997E-2</v>
      </c>
      <c r="L636" s="18">
        <v>3.88</v>
      </c>
      <c r="M636" s="16">
        <v>1.6E-2</v>
      </c>
      <c r="N636" s="18">
        <v>2.38</v>
      </c>
      <c r="O636" s="16">
        <v>6.9000000000000006E-2</v>
      </c>
      <c r="P636" s="15">
        <v>746478</v>
      </c>
      <c r="Q636" s="16">
        <v>1.4999999999999999E-2</v>
      </c>
      <c r="R636" s="17">
        <v>197233</v>
      </c>
      <c r="S636" s="16">
        <v>-2E-3</v>
      </c>
      <c r="T636" s="17">
        <v>326907</v>
      </c>
      <c r="U636" s="16">
        <v>-4.3999999999999997E-2</v>
      </c>
      <c r="V636" s="18">
        <v>3.78</v>
      </c>
      <c r="W636" s="16">
        <v>1.7999999999999999E-2</v>
      </c>
      <c r="X636" s="18">
        <v>2.2799999999999998</v>
      </c>
      <c r="Y636" s="16">
        <v>6.3E-2</v>
      </c>
      <c r="Z636" s="15">
        <v>1456721</v>
      </c>
      <c r="AA636" s="16">
        <v>-1E-3</v>
      </c>
      <c r="AB636" s="17">
        <v>385186</v>
      </c>
      <c r="AC636" s="16">
        <v>-1.4999999999999999E-2</v>
      </c>
      <c r="AD636" s="17">
        <v>651641</v>
      </c>
      <c r="AE636" s="16">
        <v>-3.7999999999999999E-2</v>
      </c>
      <c r="AF636" s="18">
        <v>3.78</v>
      </c>
      <c r="AG636" s="16">
        <v>1.4E-2</v>
      </c>
      <c r="AH636" s="18">
        <v>2.2400000000000002</v>
      </c>
      <c r="AI636" s="16">
        <v>3.7999999999999999E-2</v>
      </c>
      <c r="AJ636" s="15">
        <v>3024961</v>
      </c>
      <c r="AK636" s="16">
        <v>6.2E-2</v>
      </c>
      <c r="AL636" s="17">
        <v>802103</v>
      </c>
      <c r="AM636" s="16">
        <v>5.8000000000000003E-2</v>
      </c>
      <c r="AN636" s="17">
        <v>1365981</v>
      </c>
      <c r="AO636" s="16">
        <v>3.6999999999999998E-2</v>
      </c>
      <c r="AP636" s="18">
        <v>3.77</v>
      </c>
      <c r="AQ636" s="16">
        <v>4.0000000000000001E-3</v>
      </c>
      <c r="AR636" s="18">
        <v>2.21</v>
      </c>
      <c r="AS636" s="16">
        <v>2.5000000000000001E-2</v>
      </c>
    </row>
    <row r="637" spans="2:45" x14ac:dyDescent="0.2">
      <c r="B637" s="29"/>
      <c r="C637" s="29"/>
      <c r="D637" s="29"/>
      <c r="E637" s="14" t="s">
        <v>299</v>
      </c>
      <c r="F637" s="15">
        <v>1049422</v>
      </c>
      <c r="G637" s="16">
        <v>0.313</v>
      </c>
      <c r="H637" s="17">
        <v>283913</v>
      </c>
      <c r="I637" s="16">
        <v>0.503</v>
      </c>
      <c r="J637" s="17">
        <v>473389</v>
      </c>
      <c r="K637" s="16">
        <v>0.42399999999999999</v>
      </c>
      <c r="L637" s="18">
        <v>3.7</v>
      </c>
      <c r="M637" s="16">
        <v>-0.126</v>
      </c>
      <c r="N637" s="18">
        <v>2.2200000000000002</v>
      </c>
      <c r="O637" s="16">
        <v>-7.8E-2</v>
      </c>
      <c r="P637" s="15">
        <v>3280849</v>
      </c>
      <c r="Q637" s="16">
        <v>6.0000000000000001E-3</v>
      </c>
      <c r="R637" s="17">
        <v>887544</v>
      </c>
      <c r="S637" s="16">
        <v>0.13600000000000001</v>
      </c>
      <c r="T637" s="17">
        <v>1492001</v>
      </c>
      <c r="U637" s="16">
        <v>4.4999999999999998E-2</v>
      </c>
      <c r="V637" s="18">
        <v>3.7</v>
      </c>
      <c r="W637" s="16">
        <v>-0.114</v>
      </c>
      <c r="X637" s="18">
        <v>2.2000000000000002</v>
      </c>
      <c r="Y637" s="16">
        <v>-3.6999999999999998E-2</v>
      </c>
      <c r="Z637" s="15">
        <v>6466161</v>
      </c>
      <c r="AA637" s="16">
        <v>-4.9000000000000002E-2</v>
      </c>
      <c r="AB637" s="17">
        <v>1763264</v>
      </c>
      <c r="AC637" s="16">
        <v>9.6000000000000002E-2</v>
      </c>
      <c r="AD637" s="17">
        <v>2974444</v>
      </c>
      <c r="AE637" s="16">
        <v>-2E-3</v>
      </c>
      <c r="AF637" s="18">
        <v>3.67</v>
      </c>
      <c r="AG637" s="16">
        <v>-0.13300000000000001</v>
      </c>
      <c r="AH637" s="18">
        <v>2.17</v>
      </c>
      <c r="AI637" s="16">
        <v>-4.8000000000000001E-2</v>
      </c>
      <c r="AJ637" s="15">
        <v>13870014</v>
      </c>
      <c r="AK637" s="16">
        <v>-7.0999999999999994E-2</v>
      </c>
      <c r="AL637" s="17">
        <v>3672213</v>
      </c>
      <c r="AM637" s="16">
        <v>1.7000000000000001E-2</v>
      </c>
      <c r="AN637" s="17">
        <v>6342318</v>
      </c>
      <c r="AO637" s="16">
        <v>-4.3999999999999997E-2</v>
      </c>
      <c r="AP637" s="18">
        <v>3.78</v>
      </c>
      <c r="AQ637" s="16">
        <v>-8.6999999999999994E-2</v>
      </c>
      <c r="AR637" s="18">
        <v>2.19</v>
      </c>
      <c r="AS637" s="16">
        <v>-2.8000000000000001E-2</v>
      </c>
    </row>
    <row r="638" spans="2:45" x14ac:dyDescent="0.2">
      <c r="B638" s="29"/>
      <c r="C638" s="29"/>
      <c r="D638" s="29"/>
      <c r="E638" s="14" t="s">
        <v>300</v>
      </c>
      <c r="F638" s="15">
        <v>276906</v>
      </c>
      <c r="G638" s="16">
        <v>0.20200000000000001</v>
      </c>
      <c r="H638" s="17">
        <v>84006</v>
      </c>
      <c r="I638" s="16">
        <v>0.28299999999999997</v>
      </c>
      <c r="J638" s="17">
        <v>141206</v>
      </c>
      <c r="K638" s="16">
        <v>0.30399999999999999</v>
      </c>
      <c r="L638" s="18">
        <v>3.3</v>
      </c>
      <c r="M638" s="16">
        <v>-6.3E-2</v>
      </c>
      <c r="N638" s="18">
        <v>1.96</v>
      </c>
      <c r="O638" s="16">
        <v>-7.8E-2</v>
      </c>
      <c r="P638" s="15">
        <v>883523</v>
      </c>
      <c r="Q638" s="16">
        <v>0.13200000000000001</v>
      </c>
      <c r="R638" s="17">
        <v>263878</v>
      </c>
      <c r="S638" s="16">
        <v>0.17599999999999999</v>
      </c>
      <c r="T638" s="17">
        <v>444034</v>
      </c>
      <c r="U638" s="16">
        <v>0.187</v>
      </c>
      <c r="V638" s="18">
        <v>3.35</v>
      </c>
      <c r="W638" s="16">
        <v>-3.6999999999999998E-2</v>
      </c>
      <c r="X638" s="18">
        <v>1.99</v>
      </c>
      <c r="Y638" s="16">
        <v>-4.5999999999999999E-2</v>
      </c>
      <c r="Z638" s="15">
        <v>1756738</v>
      </c>
      <c r="AA638" s="16">
        <v>0.1</v>
      </c>
      <c r="AB638" s="17">
        <v>519568</v>
      </c>
      <c r="AC638" s="16">
        <v>0.13800000000000001</v>
      </c>
      <c r="AD638" s="17">
        <v>873059</v>
      </c>
      <c r="AE638" s="16">
        <v>0.14599999999999999</v>
      </c>
      <c r="AF638" s="18">
        <v>3.38</v>
      </c>
      <c r="AG638" s="16">
        <v>-3.4000000000000002E-2</v>
      </c>
      <c r="AH638" s="18">
        <v>2.0099999999999998</v>
      </c>
      <c r="AI638" s="16">
        <v>-4.1000000000000002E-2</v>
      </c>
      <c r="AJ638" s="15">
        <v>3561061</v>
      </c>
      <c r="AK638" s="16">
        <v>0.1</v>
      </c>
      <c r="AL638" s="17">
        <v>1039230</v>
      </c>
      <c r="AM638" s="16">
        <v>0.129</v>
      </c>
      <c r="AN638" s="17">
        <v>1729376</v>
      </c>
      <c r="AO638" s="16">
        <v>0.13200000000000001</v>
      </c>
      <c r="AP638" s="18">
        <v>3.43</v>
      </c>
      <c r="AQ638" s="16">
        <v>-2.5999999999999999E-2</v>
      </c>
      <c r="AR638" s="18">
        <v>2.06</v>
      </c>
      <c r="AS638" s="16">
        <v>-2.9000000000000001E-2</v>
      </c>
    </row>
    <row r="639" spans="2:45" x14ac:dyDescent="0.2">
      <c r="B639" s="29"/>
      <c r="C639" s="29"/>
      <c r="D639" s="29"/>
      <c r="E639" s="14" t="s">
        <v>301</v>
      </c>
      <c r="F639" s="15">
        <v>92153</v>
      </c>
      <c r="G639" s="16">
        <v>0.45900000000000002</v>
      </c>
      <c r="H639" s="17">
        <v>23659</v>
      </c>
      <c r="I639" s="16">
        <v>0.38900000000000001</v>
      </c>
      <c r="J639" s="17">
        <v>38623</v>
      </c>
      <c r="K639" s="16">
        <v>0.56200000000000006</v>
      </c>
      <c r="L639" s="18">
        <v>3.89</v>
      </c>
      <c r="M639" s="16">
        <v>0.05</v>
      </c>
      <c r="N639" s="18">
        <v>2.39</v>
      </c>
      <c r="O639" s="16">
        <v>-6.6000000000000003E-2</v>
      </c>
      <c r="P639" s="15">
        <v>306413</v>
      </c>
      <c r="Q639" s="16">
        <v>9.5000000000000001E-2</v>
      </c>
      <c r="R639" s="17">
        <v>79139</v>
      </c>
      <c r="S639" s="16">
        <v>7.0999999999999994E-2</v>
      </c>
      <c r="T639" s="17">
        <v>128558</v>
      </c>
      <c r="U639" s="16">
        <v>5.7000000000000002E-2</v>
      </c>
      <c r="V639" s="18">
        <v>3.87</v>
      </c>
      <c r="W639" s="16">
        <v>2.3E-2</v>
      </c>
      <c r="X639" s="18">
        <v>2.38</v>
      </c>
      <c r="Y639" s="16">
        <v>3.5999999999999997E-2</v>
      </c>
      <c r="Z639" s="15">
        <v>597974</v>
      </c>
      <c r="AA639" s="16">
        <v>2.9000000000000001E-2</v>
      </c>
      <c r="AB639" s="17">
        <v>154727</v>
      </c>
      <c r="AC639" s="16">
        <v>6.0000000000000001E-3</v>
      </c>
      <c r="AD639" s="17">
        <v>249838</v>
      </c>
      <c r="AE639" s="16">
        <v>-2.9000000000000001E-2</v>
      </c>
      <c r="AF639" s="18">
        <v>3.86</v>
      </c>
      <c r="AG639" s="16">
        <v>2.3E-2</v>
      </c>
      <c r="AH639" s="18">
        <v>2.39</v>
      </c>
      <c r="AI639" s="16">
        <v>5.8999999999999997E-2</v>
      </c>
      <c r="AJ639" s="15">
        <v>1112753</v>
      </c>
      <c r="AK639" s="16">
        <v>-8.3000000000000004E-2</v>
      </c>
      <c r="AL639" s="17">
        <v>286673</v>
      </c>
      <c r="AM639" s="16">
        <v>-0.10299999999999999</v>
      </c>
      <c r="AN639" s="17">
        <v>453121</v>
      </c>
      <c r="AO639" s="16">
        <v>-0.16</v>
      </c>
      <c r="AP639" s="18">
        <v>3.88</v>
      </c>
      <c r="AQ639" s="16">
        <v>2.3E-2</v>
      </c>
      <c r="AR639" s="18">
        <v>2.46</v>
      </c>
      <c r="AS639" s="16">
        <v>9.1999999999999998E-2</v>
      </c>
    </row>
    <row r="640" spans="2:45" x14ac:dyDescent="0.2">
      <c r="B640" s="29"/>
      <c r="C640" s="29"/>
      <c r="D640" s="29"/>
      <c r="E640" s="14" t="s">
        <v>302</v>
      </c>
      <c r="F640" s="15">
        <v>316034</v>
      </c>
      <c r="G640" s="16">
        <v>0.18</v>
      </c>
      <c r="H640" s="17">
        <v>85504</v>
      </c>
      <c r="I640" s="16">
        <v>0.20599999999999999</v>
      </c>
      <c r="J640" s="17">
        <v>137987</v>
      </c>
      <c r="K640" s="16">
        <v>0.157</v>
      </c>
      <c r="L640" s="18">
        <v>3.7</v>
      </c>
      <c r="M640" s="16">
        <v>-2.1999999999999999E-2</v>
      </c>
      <c r="N640" s="18">
        <v>2.29</v>
      </c>
      <c r="O640" s="16">
        <v>1.9E-2</v>
      </c>
      <c r="P640" s="15">
        <v>997491</v>
      </c>
      <c r="Q640" s="16">
        <v>-4.0000000000000001E-3</v>
      </c>
      <c r="R640" s="17">
        <v>268167</v>
      </c>
      <c r="S640" s="16">
        <v>-3.3000000000000002E-2</v>
      </c>
      <c r="T640" s="17">
        <v>443455</v>
      </c>
      <c r="U640" s="16">
        <v>-4.5999999999999999E-2</v>
      </c>
      <c r="V640" s="18">
        <v>3.72</v>
      </c>
      <c r="W640" s="16">
        <v>0.03</v>
      </c>
      <c r="X640" s="18">
        <v>2.25</v>
      </c>
      <c r="Y640" s="16">
        <v>4.3999999999999997E-2</v>
      </c>
      <c r="Z640" s="15">
        <v>1971864</v>
      </c>
      <c r="AA640" s="16">
        <v>1.6E-2</v>
      </c>
      <c r="AB640" s="17">
        <v>536162</v>
      </c>
      <c r="AC640" s="16">
        <v>0</v>
      </c>
      <c r="AD640" s="17">
        <v>888943</v>
      </c>
      <c r="AE640" s="16">
        <v>-1.2E-2</v>
      </c>
      <c r="AF640" s="18">
        <v>3.68</v>
      </c>
      <c r="AG640" s="16">
        <v>1.6E-2</v>
      </c>
      <c r="AH640" s="18">
        <v>2.2200000000000002</v>
      </c>
      <c r="AI640" s="16">
        <v>2.8000000000000001E-2</v>
      </c>
      <c r="AJ640" s="15">
        <v>4173650</v>
      </c>
      <c r="AK640" s="16">
        <v>5.0999999999999997E-2</v>
      </c>
      <c r="AL640" s="17">
        <v>1135424</v>
      </c>
      <c r="AM640" s="16">
        <v>4.1000000000000002E-2</v>
      </c>
      <c r="AN640" s="17">
        <v>1890114</v>
      </c>
      <c r="AO640" s="16">
        <v>2.7E-2</v>
      </c>
      <c r="AP640" s="18">
        <v>3.68</v>
      </c>
      <c r="AQ640" s="16">
        <v>0.01</v>
      </c>
      <c r="AR640" s="18">
        <v>2.21</v>
      </c>
      <c r="AS640" s="16">
        <v>2.3E-2</v>
      </c>
    </row>
    <row r="641" spans="2:45" x14ac:dyDescent="0.2">
      <c r="B641" s="29"/>
      <c r="C641" s="29"/>
      <c r="D641" s="29"/>
      <c r="E641" s="14" t="s">
        <v>303</v>
      </c>
      <c r="F641" s="15">
        <v>132036</v>
      </c>
      <c r="G641" s="16">
        <v>0.17</v>
      </c>
      <c r="H641" s="17">
        <v>36222</v>
      </c>
      <c r="I641" s="16">
        <v>0.10100000000000001</v>
      </c>
      <c r="J641" s="17">
        <v>52863</v>
      </c>
      <c r="K641" s="16">
        <v>8.5999999999999993E-2</v>
      </c>
      <c r="L641" s="18">
        <v>3.65</v>
      </c>
      <c r="M641" s="16">
        <v>6.3E-2</v>
      </c>
      <c r="N641" s="18">
        <v>2.5</v>
      </c>
      <c r="O641" s="16">
        <v>7.8E-2</v>
      </c>
      <c r="P641" s="15">
        <v>446877</v>
      </c>
      <c r="Q641" s="16">
        <v>1.7999999999999999E-2</v>
      </c>
      <c r="R641" s="17">
        <v>124200</v>
      </c>
      <c r="S641" s="16">
        <v>0</v>
      </c>
      <c r="T641" s="17">
        <v>181695</v>
      </c>
      <c r="U641" s="16">
        <v>-7.4999999999999997E-2</v>
      </c>
      <c r="V641" s="18">
        <v>3.6</v>
      </c>
      <c r="W641" s="16">
        <v>1.7999999999999999E-2</v>
      </c>
      <c r="X641" s="18">
        <v>2.46</v>
      </c>
      <c r="Y641" s="16">
        <v>0.1</v>
      </c>
      <c r="Z641" s="15">
        <v>934900</v>
      </c>
      <c r="AA641" s="16">
        <v>4.2000000000000003E-2</v>
      </c>
      <c r="AB641" s="17">
        <v>260947</v>
      </c>
      <c r="AC641" s="16">
        <v>4.4999999999999998E-2</v>
      </c>
      <c r="AD641" s="17">
        <v>383797</v>
      </c>
      <c r="AE641" s="16">
        <v>-4.1000000000000002E-2</v>
      </c>
      <c r="AF641" s="18">
        <v>3.58</v>
      </c>
      <c r="AG641" s="16">
        <v>-3.0000000000000001E-3</v>
      </c>
      <c r="AH641" s="18">
        <v>2.44</v>
      </c>
      <c r="AI641" s="16">
        <v>8.5999999999999993E-2</v>
      </c>
      <c r="AJ641" s="15">
        <v>1936565</v>
      </c>
      <c r="AK641" s="16">
        <v>8.0000000000000002E-3</v>
      </c>
      <c r="AL641" s="17">
        <v>541182</v>
      </c>
      <c r="AM641" s="16">
        <v>-6.0000000000000001E-3</v>
      </c>
      <c r="AN641" s="17">
        <v>806999</v>
      </c>
      <c r="AO641" s="16">
        <v>-8.1000000000000003E-2</v>
      </c>
      <c r="AP641" s="18">
        <v>3.58</v>
      </c>
      <c r="AQ641" s="16">
        <v>1.4E-2</v>
      </c>
      <c r="AR641" s="18">
        <v>2.4</v>
      </c>
      <c r="AS641" s="16">
        <v>9.7000000000000003E-2</v>
      </c>
    </row>
    <row r="642" spans="2:45" x14ac:dyDescent="0.2">
      <c r="B642" s="29"/>
      <c r="C642" s="29"/>
      <c r="D642" s="29"/>
      <c r="E642" s="14" t="s">
        <v>304</v>
      </c>
      <c r="F642" s="15">
        <v>497195</v>
      </c>
      <c r="G642" s="16">
        <v>2.1999999999999999E-2</v>
      </c>
      <c r="H642" s="17">
        <v>127411</v>
      </c>
      <c r="I642" s="16">
        <v>1.2E-2</v>
      </c>
      <c r="J642" s="17">
        <v>239162</v>
      </c>
      <c r="K642" s="16">
        <v>-0.06</v>
      </c>
      <c r="L642" s="18">
        <v>3.9</v>
      </c>
      <c r="M642" s="16">
        <v>0.01</v>
      </c>
      <c r="N642" s="18">
        <v>2.08</v>
      </c>
      <c r="O642" s="16">
        <v>8.6999999999999994E-2</v>
      </c>
      <c r="P642" s="15">
        <v>1611012</v>
      </c>
      <c r="Q642" s="16">
        <v>-4.2999999999999997E-2</v>
      </c>
      <c r="R642" s="17">
        <v>415187</v>
      </c>
      <c r="S642" s="16">
        <v>-8.0000000000000002E-3</v>
      </c>
      <c r="T642" s="17">
        <v>781861</v>
      </c>
      <c r="U642" s="16">
        <v>-4.4999999999999998E-2</v>
      </c>
      <c r="V642" s="18">
        <v>3.88</v>
      </c>
      <c r="W642" s="16">
        <v>-3.5000000000000003E-2</v>
      </c>
      <c r="X642" s="18">
        <v>2.06</v>
      </c>
      <c r="Y642" s="16">
        <v>2E-3</v>
      </c>
      <c r="Z642" s="15">
        <v>3190523</v>
      </c>
      <c r="AA642" s="16">
        <v>-4.5999999999999999E-2</v>
      </c>
      <c r="AB642" s="17">
        <v>827238</v>
      </c>
      <c r="AC642" s="16">
        <v>-1.2E-2</v>
      </c>
      <c r="AD642" s="17">
        <v>1554231</v>
      </c>
      <c r="AE642" s="16">
        <v>-5.5E-2</v>
      </c>
      <c r="AF642" s="18">
        <v>3.86</v>
      </c>
      <c r="AG642" s="16">
        <v>-3.4000000000000002E-2</v>
      </c>
      <c r="AH642" s="18">
        <v>2.0499999999999998</v>
      </c>
      <c r="AI642" s="16">
        <v>8.9999999999999993E-3</v>
      </c>
      <c r="AJ642" s="15">
        <v>6849779</v>
      </c>
      <c r="AK642" s="16">
        <v>-7.0000000000000007E-2</v>
      </c>
      <c r="AL642" s="17">
        <v>1761841</v>
      </c>
      <c r="AM642" s="16">
        <v>-5.8000000000000003E-2</v>
      </c>
      <c r="AN642" s="17">
        <v>3325044</v>
      </c>
      <c r="AO642" s="16">
        <v>-9.2999999999999999E-2</v>
      </c>
      <c r="AP642" s="18">
        <v>3.89</v>
      </c>
      <c r="AQ642" s="16">
        <v>-1.4E-2</v>
      </c>
      <c r="AR642" s="18">
        <v>2.06</v>
      </c>
      <c r="AS642" s="16">
        <v>2.5000000000000001E-2</v>
      </c>
    </row>
    <row r="643" spans="2:45" x14ac:dyDescent="0.2">
      <c r="B643" s="29"/>
      <c r="C643" s="29"/>
      <c r="D643" s="29"/>
      <c r="E643" s="14" t="s">
        <v>305</v>
      </c>
      <c r="F643" s="15">
        <v>477283</v>
      </c>
      <c r="G643" s="16">
        <v>2E-3</v>
      </c>
      <c r="H643" s="17">
        <v>121071</v>
      </c>
      <c r="I643" s="16">
        <v>0.05</v>
      </c>
      <c r="J643" s="17">
        <v>211019</v>
      </c>
      <c r="K643" s="16">
        <v>-9.9000000000000005E-2</v>
      </c>
      <c r="L643" s="18">
        <v>3.94</v>
      </c>
      <c r="M643" s="16">
        <v>-4.5999999999999999E-2</v>
      </c>
      <c r="N643" s="18">
        <v>2.2599999999999998</v>
      </c>
      <c r="O643" s="16">
        <v>0.111</v>
      </c>
      <c r="P643" s="15">
        <v>1474000</v>
      </c>
      <c r="Q643" s="16">
        <v>-1.9E-2</v>
      </c>
      <c r="R643" s="17">
        <v>368092</v>
      </c>
      <c r="S643" s="16">
        <v>1.7999999999999999E-2</v>
      </c>
      <c r="T643" s="17">
        <v>666696</v>
      </c>
      <c r="U643" s="16">
        <v>-8.2000000000000003E-2</v>
      </c>
      <c r="V643" s="18">
        <v>4</v>
      </c>
      <c r="W643" s="16">
        <v>-3.5999999999999997E-2</v>
      </c>
      <c r="X643" s="18">
        <v>2.21</v>
      </c>
      <c r="Y643" s="16">
        <v>6.8000000000000005E-2</v>
      </c>
      <c r="Z643" s="15">
        <v>2823339</v>
      </c>
      <c r="AA643" s="16">
        <v>-7.0000000000000001E-3</v>
      </c>
      <c r="AB643" s="17">
        <v>690897</v>
      </c>
      <c r="AC643" s="16">
        <v>2.3E-2</v>
      </c>
      <c r="AD643" s="17">
        <v>1295155</v>
      </c>
      <c r="AE643" s="16">
        <v>-4.1000000000000002E-2</v>
      </c>
      <c r="AF643" s="18">
        <v>4.09</v>
      </c>
      <c r="AG643" s="16">
        <v>-2.9000000000000001E-2</v>
      </c>
      <c r="AH643" s="18">
        <v>2.1800000000000002</v>
      </c>
      <c r="AI643" s="16">
        <v>3.5999999999999997E-2</v>
      </c>
      <c r="AJ643" s="15">
        <v>6103657</v>
      </c>
      <c r="AK643" s="16">
        <v>2.5000000000000001E-2</v>
      </c>
      <c r="AL643" s="17">
        <v>1476457</v>
      </c>
      <c r="AM643" s="16">
        <v>4.5999999999999999E-2</v>
      </c>
      <c r="AN643" s="17">
        <v>2844881</v>
      </c>
      <c r="AO643" s="16">
        <v>8.9999999999999993E-3</v>
      </c>
      <c r="AP643" s="18">
        <v>4.13</v>
      </c>
      <c r="AQ643" s="16">
        <v>-2.1000000000000001E-2</v>
      </c>
      <c r="AR643" s="18">
        <v>2.15</v>
      </c>
      <c r="AS643" s="16">
        <v>1.6E-2</v>
      </c>
    </row>
    <row r="644" spans="2:45" x14ac:dyDescent="0.2">
      <c r="B644" s="29"/>
      <c r="C644" s="29"/>
      <c r="D644" s="29"/>
      <c r="E644" s="14" t="s">
        <v>306</v>
      </c>
      <c r="F644" s="15">
        <v>239269</v>
      </c>
      <c r="G644" s="16">
        <v>0.223</v>
      </c>
      <c r="H644" s="17">
        <v>54709</v>
      </c>
      <c r="I644" s="16">
        <v>0.316</v>
      </c>
      <c r="J644" s="17">
        <v>99237</v>
      </c>
      <c r="K644" s="16">
        <v>0.33800000000000002</v>
      </c>
      <c r="L644" s="18">
        <v>4.37</v>
      </c>
      <c r="M644" s="16">
        <v>-7.0999999999999994E-2</v>
      </c>
      <c r="N644" s="18">
        <v>2.41</v>
      </c>
      <c r="O644" s="16">
        <v>-8.5999999999999993E-2</v>
      </c>
      <c r="P644" s="15">
        <v>757036</v>
      </c>
      <c r="Q644" s="16">
        <v>9.6000000000000002E-2</v>
      </c>
      <c r="R644" s="17">
        <v>173289</v>
      </c>
      <c r="S644" s="16">
        <v>0.13500000000000001</v>
      </c>
      <c r="T644" s="17">
        <v>313785</v>
      </c>
      <c r="U644" s="16">
        <v>0.13500000000000001</v>
      </c>
      <c r="V644" s="18">
        <v>4.37</v>
      </c>
      <c r="W644" s="16">
        <v>-3.4000000000000002E-2</v>
      </c>
      <c r="X644" s="18">
        <v>2.41</v>
      </c>
      <c r="Y644" s="16">
        <v>-3.4000000000000002E-2</v>
      </c>
      <c r="Z644" s="15">
        <v>1547452</v>
      </c>
      <c r="AA644" s="16">
        <v>5.8000000000000003E-2</v>
      </c>
      <c r="AB644" s="17">
        <v>349351</v>
      </c>
      <c r="AC644" s="16">
        <v>7.9000000000000001E-2</v>
      </c>
      <c r="AD644" s="17">
        <v>630218</v>
      </c>
      <c r="AE644" s="16">
        <v>7.0000000000000007E-2</v>
      </c>
      <c r="AF644" s="18">
        <v>4.43</v>
      </c>
      <c r="AG644" s="16">
        <v>-1.9E-2</v>
      </c>
      <c r="AH644" s="18">
        <v>2.46</v>
      </c>
      <c r="AI644" s="16">
        <v>-1.0999999999999999E-2</v>
      </c>
      <c r="AJ644" s="15">
        <v>3197782</v>
      </c>
      <c r="AK644" s="16">
        <v>7.0000000000000007E-2</v>
      </c>
      <c r="AL644" s="17">
        <v>721796</v>
      </c>
      <c r="AM644" s="16">
        <v>0.09</v>
      </c>
      <c r="AN644" s="17">
        <v>1311645</v>
      </c>
      <c r="AO644" s="16">
        <v>9.4E-2</v>
      </c>
      <c r="AP644" s="18">
        <v>4.43</v>
      </c>
      <c r="AQ644" s="16">
        <v>-1.7999999999999999E-2</v>
      </c>
      <c r="AR644" s="18">
        <v>2.44</v>
      </c>
      <c r="AS644" s="16">
        <v>-2.1999999999999999E-2</v>
      </c>
    </row>
    <row r="645" spans="2:45" x14ac:dyDescent="0.2">
      <c r="B645" s="29"/>
      <c r="C645" s="29"/>
      <c r="D645" s="29"/>
      <c r="E645" s="14" t="s">
        <v>307</v>
      </c>
      <c r="F645" s="15">
        <v>259790</v>
      </c>
      <c r="G645" s="16">
        <v>0.153</v>
      </c>
      <c r="H645" s="17">
        <v>66561</v>
      </c>
      <c r="I645" s="16">
        <v>0.16800000000000001</v>
      </c>
      <c r="J645" s="17">
        <v>123023</v>
      </c>
      <c r="K645" s="16">
        <v>8.7999999999999995E-2</v>
      </c>
      <c r="L645" s="18">
        <v>3.9</v>
      </c>
      <c r="M645" s="16">
        <v>-1.2999999999999999E-2</v>
      </c>
      <c r="N645" s="18">
        <v>2.11</v>
      </c>
      <c r="O645" s="16">
        <v>0.06</v>
      </c>
      <c r="P645" s="15">
        <v>795969</v>
      </c>
      <c r="Q645" s="16">
        <v>0.16</v>
      </c>
      <c r="R645" s="17">
        <v>211443</v>
      </c>
      <c r="S645" s="16">
        <v>0.20899999999999999</v>
      </c>
      <c r="T645" s="17">
        <v>393925</v>
      </c>
      <c r="U645" s="16">
        <v>0.13500000000000001</v>
      </c>
      <c r="V645" s="18">
        <v>3.76</v>
      </c>
      <c r="W645" s="16">
        <v>-4.1000000000000002E-2</v>
      </c>
      <c r="X645" s="18">
        <v>2.02</v>
      </c>
      <c r="Y645" s="16">
        <v>2.1999999999999999E-2</v>
      </c>
      <c r="Z645" s="15">
        <v>1576228</v>
      </c>
      <c r="AA645" s="16">
        <v>0.11899999999999999</v>
      </c>
      <c r="AB645" s="17">
        <v>422849</v>
      </c>
      <c r="AC645" s="16">
        <v>0.186</v>
      </c>
      <c r="AD645" s="17">
        <v>791380</v>
      </c>
      <c r="AE645" s="16">
        <v>0.125</v>
      </c>
      <c r="AF645" s="18">
        <v>3.73</v>
      </c>
      <c r="AG645" s="16">
        <v>-5.7000000000000002E-2</v>
      </c>
      <c r="AH645" s="18">
        <v>1.99</v>
      </c>
      <c r="AI645" s="16">
        <v>-6.0000000000000001E-3</v>
      </c>
      <c r="AJ645" s="15">
        <v>3096727</v>
      </c>
      <c r="AK645" s="16">
        <v>7.6999999999999999E-2</v>
      </c>
      <c r="AL645" s="17">
        <v>817526</v>
      </c>
      <c r="AM645" s="16">
        <v>0.14099999999999999</v>
      </c>
      <c r="AN645" s="17">
        <v>1555159</v>
      </c>
      <c r="AO645" s="16">
        <v>0.105</v>
      </c>
      <c r="AP645" s="18">
        <v>3.79</v>
      </c>
      <c r="AQ645" s="16">
        <v>-5.6000000000000001E-2</v>
      </c>
      <c r="AR645" s="18">
        <v>1.99</v>
      </c>
      <c r="AS645" s="16">
        <v>-2.5000000000000001E-2</v>
      </c>
    </row>
    <row r="646" spans="2:45" x14ac:dyDescent="0.2">
      <c r="B646" s="29"/>
      <c r="C646" s="29"/>
      <c r="D646" s="29"/>
      <c r="E646" s="14" t="s">
        <v>308</v>
      </c>
      <c r="F646" s="15">
        <v>219474</v>
      </c>
      <c r="G646" s="16">
        <v>-2.5000000000000001E-2</v>
      </c>
      <c r="H646" s="17">
        <v>59207</v>
      </c>
      <c r="I646" s="16">
        <v>4.3999999999999997E-2</v>
      </c>
      <c r="J646" s="17">
        <v>110479</v>
      </c>
      <c r="K646" s="16">
        <v>-0.01</v>
      </c>
      <c r="L646" s="18">
        <v>3.71</v>
      </c>
      <c r="M646" s="16">
        <v>-6.6000000000000003E-2</v>
      </c>
      <c r="N646" s="18">
        <v>1.99</v>
      </c>
      <c r="O646" s="16">
        <v>-1.4999999999999999E-2</v>
      </c>
      <c r="P646" s="15">
        <v>766513</v>
      </c>
      <c r="Q646" s="16">
        <v>1.0999999999999999E-2</v>
      </c>
      <c r="R646" s="17">
        <v>207595</v>
      </c>
      <c r="S646" s="16">
        <v>5.3999999999999999E-2</v>
      </c>
      <c r="T646" s="17">
        <v>388126</v>
      </c>
      <c r="U646" s="16">
        <v>2E-3</v>
      </c>
      <c r="V646" s="18">
        <v>3.69</v>
      </c>
      <c r="W646" s="16">
        <v>-4.1000000000000002E-2</v>
      </c>
      <c r="X646" s="18">
        <v>1.97</v>
      </c>
      <c r="Y646" s="16">
        <v>8.9999999999999993E-3</v>
      </c>
      <c r="Z646" s="15">
        <v>1536280</v>
      </c>
      <c r="AA646" s="16">
        <v>3.1E-2</v>
      </c>
      <c r="AB646" s="17">
        <v>416218</v>
      </c>
      <c r="AC646" s="16">
        <v>0.1</v>
      </c>
      <c r="AD646" s="17">
        <v>776715</v>
      </c>
      <c r="AE646" s="16">
        <v>4.2000000000000003E-2</v>
      </c>
      <c r="AF646" s="18">
        <v>3.69</v>
      </c>
      <c r="AG646" s="16">
        <v>-6.3E-2</v>
      </c>
      <c r="AH646" s="18">
        <v>1.98</v>
      </c>
      <c r="AI646" s="16">
        <v>-0.01</v>
      </c>
      <c r="AJ646" s="15">
        <v>3141977</v>
      </c>
      <c r="AK646" s="16">
        <v>-1E-3</v>
      </c>
      <c r="AL646" s="17">
        <v>832080</v>
      </c>
      <c r="AM646" s="16">
        <v>0.06</v>
      </c>
      <c r="AN646" s="17">
        <v>1572435</v>
      </c>
      <c r="AO646" s="16">
        <v>1.7999999999999999E-2</v>
      </c>
      <c r="AP646" s="18">
        <v>3.78</v>
      </c>
      <c r="AQ646" s="16">
        <v>-5.8000000000000003E-2</v>
      </c>
      <c r="AR646" s="18">
        <v>2</v>
      </c>
      <c r="AS646" s="16">
        <v>-1.9E-2</v>
      </c>
    </row>
    <row r="647" spans="2:45" x14ac:dyDescent="0.2">
      <c r="B647" s="29"/>
      <c r="C647" s="29"/>
      <c r="D647" s="29"/>
      <c r="E647" s="14" t="s">
        <v>309</v>
      </c>
      <c r="F647" s="15">
        <v>221196</v>
      </c>
      <c r="G647" s="16">
        <v>4.9000000000000002E-2</v>
      </c>
      <c r="H647" s="17">
        <v>59148</v>
      </c>
      <c r="I647" s="16">
        <v>8.3000000000000004E-2</v>
      </c>
      <c r="J647" s="17">
        <v>109013</v>
      </c>
      <c r="K647" s="16">
        <v>0.02</v>
      </c>
      <c r="L647" s="18">
        <v>3.74</v>
      </c>
      <c r="M647" s="16">
        <v>-3.1E-2</v>
      </c>
      <c r="N647" s="18">
        <v>2.0299999999999998</v>
      </c>
      <c r="O647" s="16">
        <v>2.8000000000000001E-2</v>
      </c>
      <c r="P647" s="15">
        <v>707468</v>
      </c>
      <c r="Q647" s="16">
        <v>1.4E-2</v>
      </c>
      <c r="R647" s="17">
        <v>188016</v>
      </c>
      <c r="S647" s="16">
        <v>6.0000000000000001E-3</v>
      </c>
      <c r="T647" s="17">
        <v>345994</v>
      </c>
      <c r="U647" s="16">
        <v>-5.5E-2</v>
      </c>
      <c r="V647" s="18">
        <v>3.76</v>
      </c>
      <c r="W647" s="16">
        <v>8.0000000000000002E-3</v>
      </c>
      <c r="X647" s="18">
        <v>2.04</v>
      </c>
      <c r="Y647" s="16">
        <v>7.2999999999999995E-2</v>
      </c>
      <c r="Z647" s="15">
        <v>1421304</v>
      </c>
      <c r="AA647" s="16">
        <v>2.3E-2</v>
      </c>
      <c r="AB647" s="17">
        <v>379706</v>
      </c>
      <c r="AC647" s="16">
        <v>3.4000000000000002E-2</v>
      </c>
      <c r="AD647" s="17">
        <v>696847</v>
      </c>
      <c r="AE647" s="16">
        <v>-3.4000000000000002E-2</v>
      </c>
      <c r="AF647" s="18">
        <v>3.74</v>
      </c>
      <c r="AG647" s="16">
        <v>-1.0999999999999999E-2</v>
      </c>
      <c r="AH647" s="18">
        <v>2.04</v>
      </c>
      <c r="AI647" s="16">
        <v>5.8000000000000003E-2</v>
      </c>
      <c r="AJ647" s="15">
        <v>2885772</v>
      </c>
      <c r="AK647" s="16">
        <v>7.0000000000000001E-3</v>
      </c>
      <c r="AL647" s="17">
        <v>764653</v>
      </c>
      <c r="AM647" s="16">
        <v>3.3000000000000002E-2</v>
      </c>
      <c r="AN647" s="17">
        <v>1437782</v>
      </c>
      <c r="AO647" s="16">
        <v>-8.9999999999999993E-3</v>
      </c>
      <c r="AP647" s="18">
        <v>3.77</v>
      </c>
      <c r="AQ647" s="16">
        <v>-2.5999999999999999E-2</v>
      </c>
      <c r="AR647" s="18">
        <v>2.0099999999999998</v>
      </c>
      <c r="AS647" s="16">
        <v>1.6E-2</v>
      </c>
    </row>
    <row r="648" spans="2:45" x14ac:dyDescent="0.2">
      <c r="B648" s="29"/>
      <c r="C648" s="29"/>
      <c r="D648" s="29"/>
      <c r="E648" s="14" t="s">
        <v>310</v>
      </c>
      <c r="F648" s="15">
        <v>147066</v>
      </c>
      <c r="G648" s="16">
        <v>-7.0000000000000007E-2</v>
      </c>
      <c r="H648" s="17">
        <v>38215</v>
      </c>
      <c r="I648" s="16">
        <v>-3.9E-2</v>
      </c>
      <c r="J648" s="17">
        <v>67828</v>
      </c>
      <c r="K648" s="16">
        <v>-6.8000000000000005E-2</v>
      </c>
      <c r="L648" s="18">
        <v>3.85</v>
      </c>
      <c r="M648" s="16">
        <v>-3.1E-2</v>
      </c>
      <c r="N648" s="18">
        <v>2.17</v>
      </c>
      <c r="O648" s="16">
        <v>-2E-3</v>
      </c>
      <c r="P648" s="15">
        <v>513962</v>
      </c>
      <c r="Q648" s="16">
        <v>-0.03</v>
      </c>
      <c r="R648" s="17">
        <v>133938</v>
      </c>
      <c r="S648" s="16">
        <v>-6.0000000000000001E-3</v>
      </c>
      <c r="T648" s="17">
        <v>238062</v>
      </c>
      <c r="U648" s="16">
        <v>-3.5999999999999997E-2</v>
      </c>
      <c r="V648" s="18">
        <v>3.84</v>
      </c>
      <c r="W648" s="16">
        <v>-2.4E-2</v>
      </c>
      <c r="X648" s="18">
        <v>2.16</v>
      </c>
      <c r="Y648" s="16">
        <v>6.0000000000000001E-3</v>
      </c>
      <c r="Z648" s="15">
        <v>1076155</v>
      </c>
      <c r="AA648" s="16">
        <v>-2E-3</v>
      </c>
      <c r="AB648" s="17">
        <v>280957</v>
      </c>
      <c r="AC648" s="16">
        <v>1.7000000000000001E-2</v>
      </c>
      <c r="AD648" s="17">
        <v>495775</v>
      </c>
      <c r="AE648" s="16">
        <v>-2.7E-2</v>
      </c>
      <c r="AF648" s="18">
        <v>3.83</v>
      </c>
      <c r="AG648" s="16">
        <v>-1.7999999999999999E-2</v>
      </c>
      <c r="AH648" s="18">
        <v>2.17</v>
      </c>
      <c r="AI648" s="16">
        <v>2.5999999999999999E-2</v>
      </c>
      <c r="AJ648" s="15">
        <v>2208234</v>
      </c>
      <c r="AK648" s="16">
        <v>-1.4E-2</v>
      </c>
      <c r="AL648" s="17">
        <v>576565</v>
      </c>
      <c r="AM648" s="16">
        <v>1E-3</v>
      </c>
      <c r="AN648" s="17">
        <v>1030325</v>
      </c>
      <c r="AO648" s="16">
        <v>-3.3000000000000002E-2</v>
      </c>
      <c r="AP648" s="18">
        <v>3.83</v>
      </c>
      <c r="AQ648" s="16">
        <v>-1.4999999999999999E-2</v>
      </c>
      <c r="AR648" s="18">
        <v>2.14</v>
      </c>
      <c r="AS648" s="16">
        <v>1.9E-2</v>
      </c>
    </row>
    <row r="649" spans="2:45" x14ac:dyDescent="0.2">
      <c r="B649" s="29"/>
      <c r="C649" s="29"/>
      <c r="D649" s="29"/>
      <c r="E649" s="14" t="s">
        <v>311</v>
      </c>
      <c r="F649" s="15">
        <v>277180</v>
      </c>
      <c r="G649" s="16">
        <v>-8.7999999999999995E-2</v>
      </c>
      <c r="H649" s="17">
        <v>59819</v>
      </c>
      <c r="I649" s="16">
        <v>-0.25600000000000001</v>
      </c>
      <c r="J649" s="17">
        <v>95466</v>
      </c>
      <c r="K649" s="16">
        <v>-0.218</v>
      </c>
      <c r="L649" s="18">
        <v>4.63</v>
      </c>
      <c r="M649" s="16">
        <v>0.22600000000000001</v>
      </c>
      <c r="N649" s="18">
        <v>2.9</v>
      </c>
      <c r="O649" s="16">
        <v>0.16700000000000001</v>
      </c>
      <c r="P649" s="15">
        <v>983002</v>
      </c>
      <c r="Q649" s="16">
        <v>-1E-3</v>
      </c>
      <c r="R649" s="17">
        <v>227693</v>
      </c>
      <c r="S649" s="16">
        <v>-0.104</v>
      </c>
      <c r="T649" s="17">
        <v>351422</v>
      </c>
      <c r="U649" s="16">
        <v>-9.1999999999999998E-2</v>
      </c>
      <c r="V649" s="18">
        <v>4.32</v>
      </c>
      <c r="W649" s="16">
        <v>0.115</v>
      </c>
      <c r="X649" s="18">
        <v>2.8</v>
      </c>
      <c r="Y649" s="16">
        <v>0.1</v>
      </c>
      <c r="Z649" s="15">
        <v>1956364</v>
      </c>
      <c r="AA649" s="16">
        <v>0</v>
      </c>
      <c r="AB649" s="17">
        <v>461959</v>
      </c>
      <c r="AC649" s="16">
        <v>-6.4000000000000001E-2</v>
      </c>
      <c r="AD649" s="17">
        <v>711682</v>
      </c>
      <c r="AE649" s="16">
        <v>-5.0999999999999997E-2</v>
      </c>
      <c r="AF649" s="18">
        <v>4.2300000000000004</v>
      </c>
      <c r="AG649" s="16">
        <v>6.9000000000000006E-2</v>
      </c>
      <c r="AH649" s="18">
        <v>2.75</v>
      </c>
      <c r="AI649" s="16">
        <v>5.3999999999999999E-2</v>
      </c>
      <c r="AJ649" s="15">
        <v>4263479</v>
      </c>
      <c r="AK649" s="16">
        <v>3.4000000000000002E-2</v>
      </c>
      <c r="AL649" s="17">
        <v>1033180</v>
      </c>
      <c r="AM649" s="16">
        <v>-1.2999999999999999E-2</v>
      </c>
      <c r="AN649" s="17">
        <v>1580846</v>
      </c>
      <c r="AO649" s="16">
        <v>-6.0000000000000001E-3</v>
      </c>
      <c r="AP649" s="18">
        <v>4.13</v>
      </c>
      <c r="AQ649" s="16">
        <v>4.8000000000000001E-2</v>
      </c>
      <c r="AR649" s="18">
        <v>2.7</v>
      </c>
      <c r="AS649" s="16">
        <v>0.04</v>
      </c>
    </row>
    <row r="650" spans="2:45" x14ac:dyDescent="0.2">
      <c r="B650" s="29"/>
      <c r="C650" s="29"/>
      <c r="D650" s="29"/>
      <c r="E650" s="14" t="s">
        <v>312</v>
      </c>
      <c r="F650" s="15">
        <v>207715</v>
      </c>
      <c r="G650" s="16">
        <v>5.0000000000000001E-3</v>
      </c>
      <c r="H650" s="17">
        <v>55749</v>
      </c>
      <c r="I650" s="16">
        <v>7.0000000000000001E-3</v>
      </c>
      <c r="J650" s="17">
        <v>91849</v>
      </c>
      <c r="K650" s="16">
        <v>-8.7999999999999995E-2</v>
      </c>
      <c r="L650" s="18">
        <v>3.73</v>
      </c>
      <c r="M650" s="16">
        <v>-2E-3</v>
      </c>
      <c r="N650" s="18">
        <v>2.2599999999999998</v>
      </c>
      <c r="O650" s="16">
        <v>0.10199999999999999</v>
      </c>
      <c r="P650" s="15">
        <v>663493</v>
      </c>
      <c r="Q650" s="16">
        <v>3.5000000000000003E-2</v>
      </c>
      <c r="R650" s="17">
        <v>178372</v>
      </c>
      <c r="S650" s="16">
        <v>3.3000000000000002E-2</v>
      </c>
      <c r="T650" s="17">
        <v>293512</v>
      </c>
      <c r="U650" s="16">
        <v>-6.5000000000000002E-2</v>
      </c>
      <c r="V650" s="18">
        <v>3.72</v>
      </c>
      <c r="W650" s="16">
        <v>2E-3</v>
      </c>
      <c r="X650" s="18">
        <v>2.2599999999999998</v>
      </c>
      <c r="Y650" s="16">
        <v>0.108</v>
      </c>
      <c r="Z650" s="15">
        <v>1301525</v>
      </c>
      <c r="AA650" s="16">
        <v>2.5999999999999999E-2</v>
      </c>
      <c r="AB650" s="17">
        <v>352456</v>
      </c>
      <c r="AC650" s="16">
        <v>1.9E-2</v>
      </c>
      <c r="AD650" s="17">
        <v>582214</v>
      </c>
      <c r="AE650" s="16">
        <v>-7.0999999999999994E-2</v>
      </c>
      <c r="AF650" s="18">
        <v>3.69</v>
      </c>
      <c r="AG650" s="16">
        <v>7.0000000000000001E-3</v>
      </c>
      <c r="AH650" s="18">
        <v>2.2400000000000002</v>
      </c>
      <c r="AI650" s="16">
        <v>0.105</v>
      </c>
      <c r="AJ650" s="15">
        <v>2609144</v>
      </c>
      <c r="AK650" s="16">
        <v>4.3999999999999997E-2</v>
      </c>
      <c r="AL650" s="17">
        <v>705244</v>
      </c>
      <c r="AM650" s="16">
        <v>5.6000000000000001E-2</v>
      </c>
      <c r="AN650" s="17">
        <v>1182852</v>
      </c>
      <c r="AO650" s="16">
        <v>-4.2000000000000003E-2</v>
      </c>
      <c r="AP650" s="18">
        <v>3.7</v>
      </c>
      <c r="AQ650" s="16">
        <v>-1.0999999999999999E-2</v>
      </c>
      <c r="AR650" s="18">
        <v>2.21</v>
      </c>
      <c r="AS650" s="16">
        <v>0.09</v>
      </c>
    </row>
    <row r="651" spans="2:45" x14ac:dyDescent="0.2">
      <c r="B651" s="29"/>
      <c r="C651" s="29"/>
      <c r="D651" s="29"/>
      <c r="E651" s="14" t="s">
        <v>313</v>
      </c>
      <c r="F651" s="15">
        <v>256702</v>
      </c>
      <c r="G651" s="16">
        <v>2.7E-2</v>
      </c>
      <c r="H651" s="17">
        <v>60418</v>
      </c>
      <c r="I651" s="16">
        <v>1.7999999999999999E-2</v>
      </c>
      <c r="J651" s="17">
        <v>116412</v>
      </c>
      <c r="K651" s="16">
        <v>2.3E-2</v>
      </c>
      <c r="L651" s="18">
        <v>4.25</v>
      </c>
      <c r="M651" s="16">
        <v>8.9999999999999993E-3</v>
      </c>
      <c r="N651" s="18">
        <v>2.21</v>
      </c>
      <c r="O651" s="16">
        <v>4.0000000000000001E-3</v>
      </c>
      <c r="P651" s="15">
        <v>785585</v>
      </c>
      <c r="Q651" s="16">
        <v>2E-3</v>
      </c>
      <c r="R651" s="17">
        <v>189571</v>
      </c>
      <c r="S651" s="16">
        <v>1.2E-2</v>
      </c>
      <c r="T651" s="17">
        <v>364865</v>
      </c>
      <c r="U651" s="16">
        <v>1.7999999999999999E-2</v>
      </c>
      <c r="V651" s="18">
        <v>4.1399999999999997</v>
      </c>
      <c r="W651" s="16">
        <v>-0.01</v>
      </c>
      <c r="X651" s="18">
        <v>2.15</v>
      </c>
      <c r="Y651" s="16">
        <v>-1.6E-2</v>
      </c>
      <c r="Z651" s="15">
        <v>1548570</v>
      </c>
      <c r="AA651" s="16">
        <v>-3.4000000000000002E-2</v>
      </c>
      <c r="AB651" s="17">
        <v>372931</v>
      </c>
      <c r="AC651" s="16">
        <v>-4.0000000000000001E-3</v>
      </c>
      <c r="AD651" s="17">
        <v>716776</v>
      </c>
      <c r="AE651" s="16">
        <v>1E-3</v>
      </c>
      <c r="AF651" s="18">
        <v>4.1500000000000004</v>
      </c>
      <c r="AG651" s="16">
        <v>-0.03</v>
      </c>
      <c r="AH651" s="18">
        <v>2.16</v>
      </c>
      <c r="AI651" s="16">
        <v>-3.5000000000000003E-2</v>
      </c>
      <c r="AJ651" s="15">
        <v>3332813</v>
      </c>
      <c r="AK651" s="16">
        <v>-4.4999999999999998E-2</v>
      </c>
      <c r="AL651" s="17">
        <v>797821</v>
      </c>
      <c r="AM651" s="16">
        <v>3.5999999999999997E-2</v>
      </c>
      <c r="AN651" s="17">
        <v>1533396</v>
      </c>
      <c r="AO651" s="16">
        <v>4.3999999999999997E-2</v>
      </c>
      <c r="AP651" s="18">
        <v>4.18</v>
      </c>
      <c r="AQ651" s="16">
        <v>-7.9000000000000001E-2</v>
      </c>
      <c r="AR651" s="18">
        <v>2.17</v>
      </c>
      <c r="AS651" s="16">
        <v>-8.5000000000000006E-2</v>
      </c>
    </row>
    <row r="652" spans="2:45" x14ac:dyDescent="0.2">
      <c r="B652" s="29"/>
      <c r="C652" s="29"/>
      <c r="D652" s="29"/>
      <c r="E652" s="14" t="s">
        <v>314</v>
      </c>
      <c r="F652" s="15">
        <v>696925</v>
      </c>
      <c r="G652" s="16">
        <v>2.1000000000000001E-2</v>
      </c>
      <c r="H652" s="17">
        <v>136802</v>
      </c>
      <c r="I652" s="16">
        <v>-0.106</v>
      </c>
      <c r="J652" s="17">
        <v>230336</v>
      </c>
      <c r="K652" s="16">
        <v>-0.14299999999999999</v>
      </c>
      <c r="L652" s="18">
        <v>5.09</v>
      </c>
      <c r="M652" s="16">
        <v>0.14199999999999999</v>
      </c>
      <c r="N652" s="18">
        <v>3.03</v>
      </c>
      <c r="O652" s="16">
        <v>0.192</v>
      </c>
      <c r="P652" s="15">
        <v>2217839</v>
      </c>
      <c r="Q652" s="16">
        <v>2.4E-2</v>
      </c>
      <c r="R652" s="17">
        <v>451970</v>
      </c>
      <c r="S652" s="16">
        <v>-7.2999999999999995E-2</v>
      </c>
      <c r="T652" s="17">
        <v>766661</v>
      </c>
      <c r="U652" s="16">
        <v>-0.10199999999999999</v>
      </c>
      <c r="V652" s="18">
        <v>4.91</v>
      </c>
      <c r="W652" s="16">
        <v>0.105</v>
      </c>
      <c r="X652" s="18">
        <v>2.89</v>
      </c>
      <c r="Y652" s="16">
        <v>0.14099999999999999</v>
      </c>
      <c r="Z652" s="15">
        <v>4352322</v>
      </c>
      <c r="AA652" s="16">
        <v>2.1000000000000001E-2</v>
      </c>
      <c r="AB652" s="17">
        <v>904044</v>
      </c>
      <c r="AC652" s="16">
        <v>-2.9000000000000001E-2</v>
      </c>
      <c r="AD652" s="17">
        <v>1542809</v>
      </c>
      <c r="AE652" s="16">
        <v>-5.1999999999999998E-2</v>
      </c>
      <c r="AF652" s="18">
        <v>4.8099999999999996</v>
      </c>
      <c r="AG652" s="16">
        <v>5.0999999999999997E-2</v>
      </c>
      <c r="AH652" s="18">
        <v>2.82</v>
      </c>
      <c r="AI652" s="16">
        <v>7.5999999999999998E-2</v>
      </c>
      <c r="AJ652" s="15">
        <v>9366622</v>
      </c>
      <c r="AK652" s="16">
        <v>5.7000000000000002E-2</v>
      </c>
      <c r="AL652" s="17">
        <v>1961718</v>
      </c>
      <c r="AM652" s="16">
        <v>8.0000000000000002E-3</v>
      </c>
      <c r="AN652" s="17">
        <v>3375314</v>
      </c>
      <c r="AO652" s="16">
        <v>-4.0000000000000001E-3</v>
      </c>
      <c r="AP652" s="18">
        <v>4.7699999999999996</v>
      </c>
      <c r="AQ652" s="16">
        <v>4.9000000000000002E-2</v>
      </c>
      <c r="AR652" s="18">
        <v>2.78</v>
      </c>
      <c r="AS652" s="16">
        <v>6.0999999999999999E-2</v>
      </c>
    </row>
    <row r="653" spans="2:45" x14ac:dyDescent="0.2">
      <c r="B653" s="29"/>
      <c r="C653" s="29"/>
      <c r="D653" s="29"/>
      <c r="E653" s="14" t="s">
        <v>315</v>
      </c>
      <c r="F653" s="15">
        <v>350167</v>
      </c>
      <c r="G653" s="16">
        <v>1E-3</v>
      </c>
      <c r="H653" s="17">
        <v>88658</v>
      </c>
      <c r="I653" s="16">
        <v>2.3E-2</v>
      </c>
      <c r="J653" s="17">
        <v>162699</v>
      </c>
      <c r="K653" s="16">
        <v>-3.9E-2</v>
      </c>
      <c r="L653" s="18">
        <v>3.95</v>
      </c>
      <c r="M653" s="16">
        <v>-2.1999999999999999E-2</v>
      </c>
      <c r="N653" s="18">
        <v>2.15</v>
      </c>
      <c r="O653" s="16">
        <v>4.2000000000000003E-2</v>
      </c>
      <c r="P653" s="15">
        <v>1097866</v>
      </c>
      <c r="Q653" s="16">
        <v>4.7E-2</v>
      </c>
      <c r="R653" s="17">
        <v>285937</v>
      </c>
      <c r="S653" s="16">
        <v>8.3000000000000004E-2</v>
      </c>
      <c r="T653" s="17">
        <v>529424</v>
      </c>
      <c r="U653" s="16">
        <v>2.5999999999999999E-2</v>
      </c>
      <c r="V653" s="18">
        <v>3.84</v>
      </c>
      <c r="W653" s="16">
        <v>-3.3000000000000002E-2</v>
      </c>
      <c r="X653" s="18">
        <v>2.0699999999999998</v>
      </c>
      <c r="Y653" s="16">
        <v>0.02</v>
      </c>
      <c r="Z653" s="15">
        <v>2162388</v>
      </c>
      <c r="AA653" s="16">
        <v>-0.04</v>
      </c>
      <c r="AB653" s="17">
        <v>566750</v>
      </c>
      <c r="AC653" s="16">
        <v>5.2999999999999999E-2</v>
      </c>
      <c r="AD653" s="17">
        <v>1055138</v>
      </c>
      <c r="AE653" s="16">
        <v>4.0000000000000001E-3</v>
      </c>
      <c r="AF653" s="18">
        <v>3.82</v>
      </c>
      <c r="AG653" s="16">
        <v>-8.8999999999999996E-2</v>
      </c>
      <c r="AH653" s="18">
        <v>2.0499999999999998</v>
      </c>
      <c r="AI653" s="16">
        <v>-4.3999999999999997E-2</v>
      </c>
      <c r="AJ653" s="15">
        <v>4598940</v>
      </c>
      <c r="AK653" s="16">
        <v>-5.0999999999999997E-2</v>
      </c>
      <c r="AL653" s="17">
        <v>1168711</v>
      </c>
      <c r="AM653" s="16">
        <v>7.6999999999999999E-2</v>
      </c>
      <c r="AN653" s="17">
        <v>2207922</v>
      </c>
      <c r="AO653" s="16">
        <v>4.2999999999999997E-2</v>
      </c>
      <c r="AP653" s="18">
        <v>3.94</v>
      </c>
      <c r="AQ653" s="16">
        <v>-0.11899999999999999</v>
      </c>
      <c r="AR653" s="18">
        <v>2.08</v>
      </c>
      <c r="AS653" s="16">
        <v>-0.09</v>
      </c>
    </row>
    <row r="654" spans="2:45" x14ac:dyDescent="0.2">
      <c r="B654" s="29"/>
      <c r="C654" s="29"/>
      <c r="D654" s="29"/>
      <c r="E654" s="14" t="s">
        <v>316</v>
      </c>
      <c r="F654" s="15">
        <v>388587</v>
      </c>
      <c r="G654" s="16">
        <v>0.28100000000000003</v>
      </c>
      <c r="H654" s="17">
        <v>101862</v>
      </c>
      <c r="I654" s="16">
        <v>0.31900000000000001</v>
      </c>
      <c r="J654" s="17">
        <v>174984</v>
      </c>
      <c r="K654" s="16">
        <v>0.19800000000000001</v>
      </c>
      <c r="L654" s="18">
        <v>3.81</v>
      </c>
      <c r="M654" s="16">
        <v>-2.9000000000000001E-2</v>
      </c>
      <c r="N654" s="18">
        <v>2.2200000000000002</v>
      </c>
      <c r="O654" s="16">
        <v>6.9000000000000006E-2</v>
      </c>
      <c r="P654" s="15">
        <v>1300066</v>
      </c>
      <c r="Q654" s="16">
        <v>0.152</v>
      </c>
      <c r="R654" s="17">
        <v>344259</v>
      </c>
      <c r="S654" s="16">
        <v>0.18</v>
      </c>
      <c r="T654" s="17">
        <v>593543</v>
      </c>
      <c r="U654" s="16">
        <v>8.5999999999999993E-2</v>
      </c>
      <c r="V654" s="18">
        <v>3.78</v>
      </c>
      <c r="W654" s="16">
        <v>-2.4E-2</v>
      </c>
      <c r="X654" s="18">
        <v>2.19</v>
      </c>
      <c r="Y654" s="16">
        <v>6.0999999999999999E-2</v>
      </c>
      <c r="Z654" s="15">
        <v>2642004</v>
      </c>
      <c r="AA654" s="16">
        <v>0.13200000000000001</v>
      </c>
      <c r="AB654" s="17">
        <v>701487</v>
      </c>
      <c r="AC654" s="16">
        <v>0.154</v>
      </c>
      <c r="AD654" s="17">
        <v>1204517</v>
      </c>
      <c r="AE654" s="16">
        <v>6.6000000000000003E-2</v>
      </c>
      <c r="AF654" s="18">
        <v>3.77</v>
      </c>
      <c r="AG654" s="16">
        <v>-1.9E-2</v>
      </c>
      <c r="AH654" s="18">
        <v>2.19</v>
      </c>
      <c r="AI654" s="16">
        <v>6.2E-2</v>
      </c>
      <c r="AJ654" s="15">
        <v>5356771</v>
      </c>
      <c r="AK654" s="16">
        <v>6.7000000000000004E-2</v>
      </c>
      <c r="AL654" s="17">
        <v>1406053</v>
      </c>
      <c r="AM654" s="16">
        <v>8.3000000000000004E-2</v>
      </c>
      <c r="AN654" s="17">
        <v>2452247</v>
      </c>
      <c r="AO654" s="16">
        <v>2.8000000000000001E-2</v>
      </c>
      <c r="AP654" s="18">
        <v>3.81</v>
      </c>
      <c r="AQ654" s="16">
        <v>-1.4999999999999999E-2</v>
      </c>
      <c r="AR654" s="18">
        <v>2.1800000000000002</v>
      </c>
      <c r="AS654" s="16">
        <v>3.7999999999999999E-2</v>
      </c>
    </row>
    <row r="655" spans="2:45" x14ac:dyDescent="0.2">
      <c r="B655" s="29"/>
      <c r="C655" s="29"/>
      <c r="D655" s="29"/>
      <c r="E655" s="14" t="s">
        <v>317</v>
      </c>
      <c r="F655" s="15">
        <v>207805</v>
      </c>
      <c r="G655" s="16">
        <v>-6.0999999999999999E-2</v>
      </c>
      <c r="H655" s="17">
        <v>60366</v>
      </c>
      <c r="I655" s="16">
        <v>-8.6999999999999994E-2</v>
      </c>
      <c r="J655" s="17">
        <v>74866</v>
      </c>
      <c r="K655" s="16">
        <v>-7.6999999999999999E-2</v>
      </c>
      <c r="L655" s="18">
        <v>3.44</v>
      </c>
      <c r="M655" s="16">
        <v>2.9000000000000001E-2</v>
      </c>
      <c r="N655" s="18">
        <v>2.78</v>
      </c>
      <c r="O655" s="16">
        <v>1.7000000000000001E-2</v>
      </c>
      <c r="P655" s="15">
        <v>674998</v>
      </c>
      <c r="Q655" s="16">
        <v>-0.03</v>
      </c>
      <c r="R655" s="17">
        <v>204529</v>
      </c>
      <c r="S655" s="16">
        <v>-8.0000000000000002E-3</v>
      </c>
      <c r="T655" s="17">
        <v>250920</v>
      </c>
      <c r="U655" s="16">
        <v>-2.7E-2</v>
      </c>
      <c r="V655" s="18">
        <v>3.3</v>
      </c>
      <c r="W655" s="16">
        <v>-2.3E-2</v>
      </c>
      <c r="X655" s="18">
        <v>2.69</v>
      </c>
      <c r="Y655" s="16">
        <v>-3.0000000000000001E-3</v>
      </c>
      <c r="Z655" s="15">
        <v>1371096</v>
      </c>
      <c r="AA655" s="16">
        <v>5.6000000000000001E-2</v>
      </c>
      <c r="AB655" s="17">
        <v>415292</v>
      </c>
      <c r="AC655" s="16">
        <v>9.5000000000000001E-2</v>
      </c>
      <c r="AD655" s="17">
        <v>509126</v>
      </c>
      <c r="AE655" s="16">
        <v>6.0999999999999999E-2</v>
      </c>
      <c r="AF655" s="18">
        <v>3.3</v>
      </c>
      <c r="AG655" s="16">
        <v>-3.5000000000000003E-2</v>
      </c>
      <c r="AH655" s="18">
        <v>2.69</v>
      </c>
      <c r="AI655" s="16">
        <v>-4.0000000000000001E-3</v>
      </c>
      <c r="AJ655" s="15">
        <v>2872352</v>
      </c>
      <c r="AK655" s="16">
        <v>3.3000000000000002E-2</v>
      </c>
      <c r="AL655" s="17">
        <v>858464</v>
      </c>
      <c r="AM655" s="16">
        <v>3.2000000000000001E-2</v>
      </c>
      <c r="AN655" s="17">
        <v>1062184</v>
      </c>
      <c r="AO655" s="16">
        <v>1.2E-2</v>
      </c>
      <c r="AP655" s="18">
        <v>3.35</v>
      </c>
      <c r="AQ655" s="16">
        <v>1E-3</v>
      </c>
      <c r="AR655" s="18">
        <v>2.7</v>
      </c>
      <c r="AS655" s="16">
        <v>0.02</v>
      </c>
    </row>
    <row r="656" spans="2:45" x14ac:dyDescent="0.2">
      <c r="B656" s="135"/>
      <c r="C656" s="135"/>
      <c r="D656" s="135"/>
      <c r="E656" s="14" t="s">
        <v>318</v>
      </c>
      <c r="F656" s="15">
        <v>423313</v>
      </c>
      <c r="G656" s="16">
        <v>0.186</v>
      </c>
      <c r="H656" s="17">
        <v>115753</v>
      </c>
      <c r="I656" s="16">
        <v>0.20200000000000001</v>
      </c>
      <c r="J656" s="17">
        <v>186672</v>
      </c>
      <c r="K656" s="16">
        <v>0.14199999999999999</v>
      </c>
      <c r="L656" s="18">
        <v>3.66</v>
      </c>
      <c r="M656" s="16">
        <v>-1.2999999999999999E-2</v>
      </c>
      <c r="N656" s="18">
        <v>2.27</v>
      </c>
      <c r="O656" s="16">
        <v>3.7999999999999999E-2</v>
      </c>
      <c r="P656" s="15">
        <v>1315118</v>
      </c>
      <c r="Q656" s="16">
        <v>-0.03</v>
      </c>
      <c r="R656" s="17">
        <v>356119</v>
      </c>
      <c r="S656" s="16">
        <v>-5.8000000000000003E-2</v>
      </c>
      <c r="T656" s="17">
        <v>585899</v>
      </c>
      <c r="U656" s="16">
        <v>-7.6999999999999999E-2</v>
      </c>
      <c r="V656" s="18">
        <v>3.69</v>
      </c>
      <c r="W656" s="16">
        <v>2.9000000000000001E-2</v>
      </c>
      <c r="X656" s="18">
        <v>2.2400000000000002</v>
      </c>
      <c r="Y656" s="16">
        <v>0.05</v>
      </c>
      <c r="Z656" s="15">
        <v>2577503</v>
      </c>
      <c r="AA656" s="16">
        <v>-2E-3</v>
      </c>
      <c r="AB656" s="17">
        <v>706018</v>
      </c>
      <c r="AC656" s="16">
        <v>-0.01</v>
      </c>
      <c r="AD656" s="17">
        <v>1165717</v>
      </c>
      <c r="AE656" s="16">
        <v>-3.5000000000000003E-2</v>
      </c>
      <c r="AF656" s="18">
        <v>3.65</v>
      </c>
      <c r="AG656" s="16">
        <v>8.0000000000000002E-3</v>
      </c>
      <c r="AH656" s="18">
        <v>2.21</v>
      </c>
      <c r="AI656" s="16">
        <v>3.4000000000000002E-2</v>
      </c>
      <c r="AJ656" s="15">
        <v>5462974</v>
      </c>
      <c r="AK656" s="16">
        <v>4.2999999999999997E-2</v>
      </c>
      <c r="AL656" s="17">
        <v>1495966</v>
      </c>
      <c r="AM656" s="16">
        <v>4.2000000000000003E-2</v>
      </c>
      <c r="AN656" s="17">
        <v>2485264</v>
      </c>
      <c r="AO656" s="16">
        <v>1.6E-2</v>
      </c>
      <c r="AP656" s="18">
        <v>3.65</v>
      </c>
      <c r="AQ656" s="16">
        <v>1E-3</v>
      </c>
      <c r="AR656" s="18">
        <v>2.2000000000000002</v>
      </c>
      <c r="AS656" s="16">
        <v>2.7E-2</v>
      </c>
    </row>
    <row r="657" spans="2:45" x14ac:dyDescent="0.2">
      <c r="C657" s="29"/>
      <c r="D657" s="29"/>
      <c r="E657" s="14" t="s">
        <v>344</v>
      </c>
      <c r="F657" s="18">
        <v>130374</v>
      </c>
      <c r="G657" s="16">
        <v>-4.2999999999999997E-2</v>
      </c>
      <c r="H657" s="18">
        <v>34448</v>
      </c>
      <c r="I657" s="16">
        <v>-5.8000000000000003E-2</v>
      </c>
      <c r="J657" s="18">
        <v>60801</v>
      </c>
      <c r="K657" s="16">
        <v>-0.113</v>
      </c>
      <c r="L657" s="18">
        <v>3.78</v>
      </c>
      <c r="M657" s="16">
        <v>1.6E-2</v>
      </c>
      <c r="N657" s="18">
        <v>2.14</v>
      </c>
      <c r="O657" s="16">
        <v>0.08</v>
      </c>
      <c r="P657" s="18">
        <v>424262</v>
      </c>
      <c r="Q657" s="16">
        <v>-0.10100000000000001</v>
      </c>
      <c r="R657" s="18">
        <v>111584</v>
      </c>
      <c r="S657" s="16">
        <v>-0.115</v>
      </c>
      <c r="T657" s="18">
        <v>197373</v>
      </c>
      <c r="U657" s="16">
        <v>-0.17299999999999999</v>
      </c>
      <c r="V657" s="18">
        <v>3.8</v>
      </c>
      <c r="W657" s="16">
        <v>1.6E-2</v>
      </c>
      <c r="X657" s="18">
        <v>2.15</v>
      </c>
      <c r="Y657" s="16">
        <v>8.6999999999999994E-2</v>
      </c>
      <c r="Z657" s="18">
        <v>885048</v>
      </c>
      <c r="AA657" s="16">
        <v>-0.104</v>
      </c>
      <c r="AB657" s="18">
        <v>232842</v>
      </c>
      <c r="AC657" s="16">
        <v>-0.113</v>
      </c>
      <c r="AD657" s="18">
        <v>411059</v>
      </c>
      <c r="AE657" s="16">
        <v>-0.17299999999999999</v>
      </c>
      <c r="AF657" s="18">
        <v>3.8</v>
      </c>
      <c r="AG657" s="16">
        <v>0.01</v>
      </c>
      <c r="AH657" s="18">
        <v>2.15</v>
      </c>
      <c r="AI657" s="16">
        <v>8.4000000000000005E-2</v>
      </c>
      <c r="AJ657" s="18">
        <v>1867983</v>
      </c>
      <c r="AK657" s="16">
        <v>-9.2999999999999999E-2</v>
      </c>
      <c r="AL657" s="18">
        <v>492494</v>
      </c>
      <c r="AM657" s="16">
        <v>-0.115</v>
      </c>
      <c r="AN657" s="18">
        <v>894458</v>
      </c>
      <c r="AO657" s="16">
        <v>-0.153</v>
      </c>
      <c r="AP657" s="18">
        <v>3.79</v>
      </c>
      <c r="AQ657" s="16">
        <v>2.5000000000000001E-2</v>
      </c>
      <c r="AR657" s="18">
        <v>2.09</v>
      </c>
      <c r="AS657" s="16">
        <v>7.0999999999999994E-2</v>
      </c>
    </row>
    <row r="658" spans="2:45" x14ac:dyDescent="0.2">
      <c r="C658" s="29"/>
      <c r="D658" s="29"/>
      <c r="E658" s="14" t="s">
        <v>345</v>
      </c>
      <c r="F658" s="18">
        <v>331282</v>
      </c>
      <c r="G658" s="16">
        <v>-3.4000000000000002E-2</v>
      </c>
      <c r="H658" s="18">
        <v>87257</v>
      </c>
      <c r="I658" s="16">
        <v>0</v>
      </c>
      <c r="J658" s="18">
        <v>137707</v>
      </c>
      <c r="K658" s="16">
        <v>-5.5E-2</v>
      </c>
      <c r="L658" s="18">
        <v>3.8</v>
      </c>
      <c r="M658" s="16">
        <v>-3.4000000000000002E-2</v>
      </c>
      <c r="N658" s="18">
        <v>2.41</v>
      </c>
      <c r="O658" s="16">
        <v>2.1999999999999999E-2</v>
      </c>
      <c r="P658" s="18">
        <v>1038512</v>
      </c>
      <c r="Q658" s="16">
        <v>-0.04</v>
      </c>
      <c r="R658" s="18">
        <v>271749</v>
      </c>
      <c r="S658" s="16">
        <v>-2.1999999999999999E-2</v>
      </c>
      <c r="T658" s="18">
        <v>431725</v>
      </c>
      <c r="U658" s="16">
        <v>-6.3E-2</v>
      </c>
      <c r="V658" s="18">
        <v>3.82</v>
      </c>
      <c r="W658" s="16">
        <v>-1.9E-2</v>
      </c>
      <c r="X658" s="18">
        <v>2.41</v>
      </c>
      <c r="Y658" s="16">
        <v>2.5000000000000001E-2</v>
      </c>
      <c r="Z658" s="18">
        <v>2085383</v>
      </c>
      <c r="AA658" s="16">
        <v>-4.0000000000000001E-3</v>
      </c>
      <c r="AB658" s="18">
        <v>541515</v>
      </c>
      <c r="AC658" s="16">
        <v>1.7999999999999999E-2</v>
      </c>
      <c r="AD658" s="18">
        <v>879144</v>
      </c>
      <c r="AE658" s="16">
        <v>-2.5000000000000001E-2</v>
      </c>
      <c r="AF658" s="18">
        <v>3.85</v>
      </c>
      <c r="AG658" s="16">
        <v>-2.1999999999999999E-2</v>
      </c>
      <c r="AH658" s="18">
        <v>2.37</v>
      </c>
      <c r="AI658" s="16">
        <v>2.1999999999999999E-2</v>
      </c>
      <c r="AJ658" s="18">
        <v>4477893</v>
      </c>
      <c r="AK658" s="16">
        <v>2E-3</v>
      </c>
      <c r="AL658" s="18">
        <v>1154937</v>
      </c>
      <c r="AM658" s="16">
        <v>1.6E-2</v>
      </c>
      <c r="AN658" s="18">
        <v>1899380</v>
      </c>
      <c r="AO658" s="16">
        <v>-8.9999999999999993E-3</v>
      </c>
      <c r="AP658" s="18">
        <v>3.88</v>
      </c>
      <c r="AQ658" s="16">
        <v>-1.4E-2</v>
      </c>
      <c r="AR658" s="18">
        <v>2.36</v>
      </c>
      <c r="AS658" s="16">
        <v>1.0999999999999999E-2</v>
      </c>
    </row>
    <row r="659" spans="2:45" x14ac:dyDescent="0.2">
      <c r="B659" s="28" t="s">
        <v>19</v>
      </c>
      <c r="C659" s="28" t="s">
        <v>12</v>
      </c>
      <c r="D659" s="28" t="s">
        <v>23</v>
      </c>
      <c r="E659" s="14" t="s">
        <v>319</v>
      </c>
      <c r="F659" s="15">
        <v>3125880</v>
      </c>
      <c r="G659" s="16">
        <v>1.2999999999999999E-2</v>
      </c>
      <c r="H659" s="17">
        <v>692824</v>
      </c>
      <c r="I659" s="16">
        <v>-5.8000000000000003E-2</v>
      </c>
      <c r="J659" s="17">
        <v>1221085</v>
      </c>
      <c r="K659" s="16">
        <v>-6.3E-2</v>
      </c>
      <c r="L659" s="18">
        <v>4.51</v>
      </c>
      <c r="M659" s="16">
        <v>7.4999999999999997E-2</v>
      </c>
      <c r="N659" s="18">
        <v>2.56</v>
      </c>
      <c r="O659" s="16">
        <v>0.08</v>
      </c>
      <c r="P659" s="15">
        <v>9969282</v>
      </c>
      <c r="Q659" s="16">
        <v>2.1000000000000001E-2</v>
      </c>
      <c r="R659" s="17">
        <v>2274357</v>
      </c>
      <c r="S659" s="16">
        <v>-2.3E-2</v>
      </c>
      <c r="T659" s="17">
        <v>3996406</v>
      </c>
      <c r="U659" s="16">
        <v>-3.1E-2</v>
      </c>
      <c r="V659" s="18">
        <v>4.38</v>
      </c>
      <c r="W659" s="16">
        <v>4.4999999999999998E-2</v>
      </c>
      <c r="X659" s="18">
        <v>2.4900000000000002</v>
      </c>
      <c r="Y659" s="16">
        <v>5.2999999999999999E-2</v>
      </c>
      <c r="Z659" s="15">
        <v>19588159</v>
      </c>
      <c r="AA659" s="16">
        <v>8.9999999999999993E-3</v>
      </c>
      <c r="AB659" s="17">
        <v>4510633</v>
      </c>
      <c r="AC659" s="16">
        <v>-8.0000000000000002E-3</v>
      </c>
      <c r="AD659" s="17">
        <v>7936942</v>
      </c>
      <c r="AE659" s="16">
        <v>-1.4E-2</v>
      </c>
      <c r="AF659" s="18">
        <v>4.34</v>
      </c>
      <c r="AG659" s="16">
        <v>1.7000000000000001E-2</v>
      </c>
      <c r="AH659" s="18">
        <v>2.4700000000000002</v>
      </c>
      <c r="AI659" s="16">
        <v>2.3E-2</v>
      </c>
      <c r="AJ659" s="15">
        <v>42004267</v>
      </c>
      <c r="AK659" s="16">
        <v>1.7000000000000001E-2</v>
      </c>
      <c r="AL659" s="17">
        <v>9715895</v>
      </c>
      <c r="AM659" s="16">
        <v>2.5999999999999999E-2</v>
      </c>
      <c r="AN659" s="17">
        <v>17101094</v>
      </c>
      <c r="AO659" s="16">
        <v>2.3E-2</v>
      </c>
      <c r="AP659" s="18">
        <v>4.32</v>
      </c>
      <c r="AQ659" s="16">
        <v>-8.9999999999999993E-3</v>
      </c>
      <c r="AR659" s="18">
        <v>2.46</v>
      </c>
      <c r="AS659" s="16">
        <v>-6.0000000000000001E-3</v>
      </c>
    </row>
    <row r="660" spans="2:45" x14ac:dyDescent="0.2">
      <c r="B660" s="29"/>
      <c r="C660" s="29"/>
      <c r="D660" s="29"/>
      <c r="E660" s="14" t="s">
        <v>320</v>
      </c>
      <c r="F660" s="15">
        <v>3578526</v>
      </c>
      <c r="G660" s="16">
        <v>0.129</v>
      </c>
      <c r="H660" s="17">
        <v>955556</v>
      </c>
      <c r="I660" s="16">
        <v>0.114</v>
      </c>
      <c r="J660" s="17">
        <v>1660330</v>
      </c>
      <c r="K660" s="16">
        <v>8.3000000000000004E-2</v>
      </c>
      <c r="L660" s="18">
        <v>3.74</v>
      </c>
      <c r="M660" s="16">
        <v>1.2999999999999999E-2</v>
      </c>
      <c r="N660" s="18">
        <v>2.16</v>
      </c>
      <c r="O660" s="16">
        <v>4.2000000000000003E-2</v>
      </c>
      <c r="P660" s="15">
        <v>11584474</v>
      </c>
      <c r="Q660" s="16">
        <v>4.3999999999999997E-2</v>
      </c>
      <c r="R660" s="17">
        <v>3112248</v>
      </c>
      <c r="S660" s="16">
        <v>4.2000000000000003E-2</v>
      </c>
      <c r="T660" s="17">
        <v>5386692</v>
      </c>
      <c r="U660" s="16">
        <v>-6.0000000000000001E-3</v>
      </c>
      <c r="V660" s="18">
        <v>3.72</v>
      </c>
      <c r="W660" s="16">
        <v>2E-3</v>
      </c>
      <c r="X660" s="18">
        <v>2.15</v>
      </c>
      <c r="Y660" s="16">
        <v>5.0999999999999997E-2</v>
      </c>
      <c r="Z660" s="15">
        <v>23485612</v>
      </c>
      <c r="AA660" s="16">
        <v>4.1000000000000002E-2</v>
      </c>
      <c r="AB660" s="17">
        <v>6288148</v>
      </c>
      <c r="AC660" s="16">
        <v>4.7E-2</v>
      </c>
      <c r="AD660" s="17">
        <v>10838332</v>
      </c>
      <c r="AE660" s="16">
        <v>-8.9999999999999993E-3</v>
      </c>
      <c r="AF660" s="18">
        <v>3.73</v>
      </c>
      <c r="AG660" s="16">
        <v>-6.0000000000000001E-3</v>
      </c>
      <c r="AH660" s="18">
        <v>2.17</v>
      </c>
      <c r="AI660" s="16">
        <v>5.0999999999999997E-2</v>
      </c>
      <c r="AJ660" s="15">
        <v>47914780</v>
      </c>
      <c r="AK660" s="16">
        <v>2E-3</v>
      </c>
      <c r="AL660" s="17">
        <v>12922673</v>
      </c>
      <c r="AM660" s="16">
        <v>-1E-3</v>
      </c>
      <c r="AN660" s="17">
        <v>22658622</v>
      </c>
      <c r="AO660" s="16">
        <v>-4.1000000000000002E-2</v>
      </c>
      <c r="AP660" s="18">
        <v>3.71</v>
      </c>
      <c r="AQ660" s="16">
        <v>3.0000000000000001E-3</v>
      </c>
      <c r="AR660" s="18">
        <v>2.11</v>
      </c>
      <c r="AS660" s="16">
        <v>4.4999999999999998E-2</v>
      </c>
    </row>
    <row r="661" spans="2:45" x14ac:dyDescent="0.2">
      <c r="B661" s="29"/>
      <c r="C661" s="29"/>
      <c r="D661" s="29"/>
      <c r="E661" s="14" t="s">
        <v>321</v>
      </c>
      <c r="F661" s="15">
        <v>2436805</v>
      </c>
      <c r="G661" s="16">
        <v>0.03</v>
      </c>
      <c r="H661" s="17">
        <v>637200</v>
      </c>
      <c r="I661" s="16">
        <v>4.7E-2</v>
      </c>
      <c r="J661" s="17">
        <v>1158783</v>
      </c>
      <c r="K661" s="16">
        <v>1.2E-2</v>
      </c>
      <c r="L661" s="18">
        <v>3.82</v>
      </c>
      <c r="M661" s="16">
        <v>-1.7000000000000001E-2</v>
      </c>
      <c r="N661" s="18">
        <v>2.1</v>
      </c>
      <c r="O661" s="16">
        <v>1.7000000000000001E-2</v>
      </c>
      <c r="P661" s="15">
        <v>8106842</v>
      </c>
      <c r="Q661" s="16">
        <v>-1.7999999999999999E-2</v>
      </c>
      <c r="R661" s="17">
        <v>2125197</v>
      </c>
      <c r="S661" s="16">
        <v>-1.2999999999999999E-2</v>
      </c>
      <c r="T661" s="17">
        <v>3872250</v>
      </c>
      <c r="U661" s="16">
        <v>-5.0999999999999997E-2</v>
      </c>
      <c r="V661" s="18">
        <v>3.81</v>
      </c>
      <c r="W661" s="16">
        <v>-5.0000000000000001E-3</v>
      </c>
      <c r="X661" s="18">
        <v>2.09</v>
      </c>
      <c r="Y661" s="16">
        <v>3.5000000000000003E-2</v>
      </c>
      <c r="Z661" s="15">
        <v>16412774</v>
      </c>
      <c r="AA661" s="16">
        <v>-1.4E-2</v>
      </c>
      <c r="AB661" s="17">
        <v>4322461</v>
      </c>
      <c r="AC661" s="16">
        <v>8.0000000000000002E-3</v>
      </c>
      <c r="AD661" s="17">
        <v>7854747</v>
      </c>
      <c r="AE661" s="16">
        <v>-3.7999999999999999E-2</v>
      </c>
      <c r="AF661" s="18">
        <v>3.8</v>
      </c>
      <c r="AG661" s="16">
        <v>-2.1999999999999999E-2</v>
      </c>
      <c r="AH661" s="18">
        <v>2.09</v>
      </c>
      <c r="AI661" s="16">
        <v>2.5000000000000001E-2</v>
      </c>
      <c r="AJ661" s="15">
        <v>33830254</v>
      </c>
      <c r="AK661" s="16">
        <v>-2.9000000000000001E-2</v>
      </c>
      <c r="AL661" s="17">
        <v>8855864</v>
      </c>
      <c r="AM661" s="16">
        <v>-7.0000000000000001E-3</v>
      </c>
      <c r="AN661" s="17">
        <v>16262423</v>
      </c>
      <c r="AO661" s="16">
        <v>-4.4999999999999998E-2</v>
      </c>
      <c r="AP661" s="18">
        <v>3.82</v>
      </c>
      <c r="AQ661" s="16">
        <v>-2.1999999999999999E-2</v>
      </c>
      <c r="AR661" s="18">
        <v>2.08</v>
      </c>
      <c r="AS661" s="16">
        <v>1.7000000000000001E-2</v>
      </c>
    </row>
    <row r="662" spans="2:45" x14ac:dyDescent="0.2">
      <c r="B662" s="29"/>
      <c r="C662" s="29"/>
      <c r="D662" s="29"/>
      <c r="E662" s="14" t="s">
        <v>322</v>
      </c>
      <c r="F662" s="15">
        <v>3806249</v>
      </c>
      <c r="G662" s="16">
        <v>0.113</v>
      </c>
      <c r="H662" s="17">
        <v>1004592</v>
      </c>
      <c r="I662" s="16">
        <v>0.14199999999999999</v>
      </c>
      <c r="J662" s="17">
        <v>1794983</v>
      </c>
      <c r="K662" s="16">
        <v>0.161</v>
      </c>
      <c r="L662" s="18">
        <v>3.79</v>
      </c>
      <c r="M662" s="16">
        <v>-2.5000000000000001E-2</v>
      </c>
      <c r="N662" s="18">
        <v>2.12</v>
      </c>
      <c r="O662" s="16">
        <v>-4.1000000000000002E-2</v>
      </c>
      <c r="P662" s="15">
        <v>12388753</v>
      </c>
      <c r="Q662" s="16">
        <v>0.01</v>
      </c>
      <c r="R662" s="17">
        <v>3274124</v>
      </c>
      <c r="S662" s="16">
        <v>3.5999999999999997E-2</v>
      </c>
      <c r="T662" s="17">
        <v>5900752</v>
      </c>
      <c r="U662" s="16">
        <v>4.5999999999999999E-2</v>
      </c>
      <c r="V662" s="18">
        <v>3.78</v>
      </c>
      <c r="W662" s="16">
        <v>-2.5000000000000001E-2</v>
      </c>
      <c r="X662" s="18">
        <v>2.1</v>
      </c>
      <c r="Y662" s="16">
        <v>-3.4000000000000002E-2</v>
      </c>
      <c r="Z662" s="15">
        <v>24742897</v>
      </c>
      <c r="AA662" s="16">
        <v>-1.7000000000000001E-2</v>
      </c>
      <c r="AB662" s="17">
        <v>6557951</v>
      </c>
      <c r="AC662" s="16">
        <v>0.02</v>
      </c>
      <c r="AD662" s="17">
        <v>11801040</v>
      </c>
      <c r="AE662" s="16">
        <v>1.7999999999999999E-2</v>
      </c>
      <c r="AF662" s="18">
        <v>3.77</v>
      </c>
      <c r="AG662" s="16">
        <v>-3.5999999999999997E-2</v>
      </c>
      <c r="AH662" s="18">
        <v>2.1</v>
      </c>
      <c r="AI662" s="16">
        <v>-3.5000000000000003E-2</v>
      </c>
      <c r="AJ662" s="15">
        <v>51760657</v>
      </c>
      <c r="AK662" s="16">
        <v>-3.5000000000000003E-2</v>
      </c>
      <c r="AL662" s="17">
        <v>13565815</v>
      </c>
      <c r="AM662" s="16">
        <v>-1.2E-2</v>
      </c>
      <c r="AN662" s="17">
        <v>24406620</v>
      </c>
      <c r="AO662" s="16">
        <v>-1.7000000000000001E-2</v>
      </c>
      <c r="AP662" s="18">
        <v>3.82</v>
      </c>
      <c r="AQ662" s="16">
        <v>-2.3E-2</v>
      </c>
      <c r="AR662" s="18">
        <v>2.12</v>
      </c>
      <c r="AS662" s="16">
        <v>-1.7999999999999999E-2</v>
      </c>
    </row>
    <row r="663" spans="2:45" x14ac:dyDescent="0.2">
      <c r="B663" s="29"/>
      <c r="C663" s="29"/>
      <c r="D663" s="29"/>
      <c r="E663" s="14" t="s">
        <v>323</v>
      </c>
      <c r="F663" s="15">
        <v>1612738</v>
      </c>
      <c r="G663" s="16">
        <v>9.8000000000000004E-2</v>
      </c>
      <c r="H663" s="17">
        <v>448513</v>
      </c>
      <c r="I663" s="16">
        <v>9.0999999999999998E-2</v>
      </c>
      <c r="J663" s="17">
        <v>721272</v>
      </c>
      <c r="K663" s="16">
        <v>0.122</v>
      </c>
      <c r="L663" s="18">
        <v>3.6</v>
      </c>
      <c r="M663" s="16">
        <v>7.0000000000000001E-3</v>
      </c>
      <c r="N663" s="18">
        <v>2.2400000000000002</v>
      </c>
      <c r="O663" s="16">
        <v>-2.1000000000000001E-2</v>
      </c>
      <c r="P663" s="15">
        <v>5146716</v>
      </c>
      <c r="Q663" s="16">
        <v>3.4000000000000002E-2</v>
      </c>
      <c r="R663" s="17">
        <v>1446439</v>
      </c>
      <c r="S663" s="16">
        <v>4.4999999999999998E-2</v>
      </c>
      <c r="T663" s="17">
        <v>2296528</v>
      </c>
      <c r="U663" s="16">
        <v>3.3000000000000002E-2</v>
      </c>
      <c r="V663" s="18">
        <v>3.56</v>
      </c>
      <c r="W663" s="16">
        <v>-1.0999999999999999E-2</v>
      </c>
      <c r="X663" s="18">
        <v>2.2400000000000002</v>
      </c>
      <c r="Y663" s="16">
        <v>1E-3</v>
      </c>
      <c r="Z663" s="15">
        <v>10343794</v>
      </c>
      <c r="AA663" s="16">
        <v>6.6000000000000003E-2</v>
      </c>
      <c r="AB663" s="17">
        <v>2931985</v>
      </c>
      <c r="AC663" s="16">
        <v>8.7999999999999995E-2</v>
      </c>
      <c r="AD663" s="17">
        <v>4637375</v>
      </c>
      <c r="AE663" s="16">
        <v>5.8999999999999997E-2</v>
      </c>
      <c r="AF663" s="18">
        <v>3.53</v>
      </c>
      <c r="AG663" s="16">
        <v>-0.02</v>
      </c>
      <c r="AH663" s="18">
        <v>2.23</v>
      </c>
      <c r="AI663" s="16">
        <v>6.0000000000000001E-3</v>
      </c>
      <c r="AJ663" s="15">
        <v>20878261</v>
      </c>
      <c r="AK663" s="16">
        <v>1.9E-2</v>
      </c>
      <c r="AL663" s="17">
        <v>5908673</v>
      </c>
      <c r="AM663" s="16">
        <v>3.3000000000000002E-2</v>
      </c>
      <c r="AN663" s="17">
        <v>9322923</v>
      </c>
      <c r="AO663" s="16">
        <v>2E-3</v>
      </c>
      <c r="AP663" s="18">
        <v>3.53</v>
      </c>
      <c r="AQ663" s="16">
        <v>-1.2999999999999999E-2</v>
      </c>
      <c r="AR663" s="18">
        <v>2.2400000000000002</v>
      </c>
      <c r="AS663" s="16">
        <v>1.7000000000000001E-2</v>
      </c>
    </row>
    <row r="664" spans="2:45" x14ac:dyDescent="0.2">
      <c r="B664" s="29"/>
      <c r="C664" s="29"/>
      <c r="D664" s="29"/>
      <c r="E664" s="14" t="s">
        <v>324</v>
      </c>
      <c r="F664" s="15">
        <v>2080226</v>
      </c>
      <c r="G664" s="16">
        <v>6.6000000000000003E-2</v>
      </c>
      <c r="H664" s="17">
        <v>516344</v>
      </c>
      <c r="I664" s="16">
        <v>2.9000000000000001E-2</v>
      </c>
      <c r="J664" s="17">
        <v>833960</v>
      </c>
      <c r="K664" s="16">
        <v>2.8000000000000001E-2</v>
      </c>
      <c r="L664" s="18">
        <v>4.03</v>
      </c>
      <c r="M664" s="16">
        <v>3.5000000000000003E-2</v>
      </c>
      <c r="N664" s="18">
        <v>2.4900000000000002</v>
      </c>
      <c r="O664" s="16">
        <v>3.6999999999999998E-2</v>
      </c>
      <c r="P664" s="15">
        <v>6809171</v>
      </c>
      <c r="Q664" s="16">
        <v>-1.2E-2</v>
      </c>
      <c r="R664" s="17">
        <v>1717468</v>
      </c>
      <c r="S664" s="16">
        <v>-3.5000000000000003E-2</v>
      </c>
      <c r="T664" s="17">
        <v>2800488</v>
      </c>
      <c r="U664" s="16">
        <v>-4.7E-2</v>
      </c>
      <c r="V664" s="18">
        <v>3.96</v>
      </c>
      <c r="W664" s="16">
        <v>2.4E-2</v>
      </c>
      <c r="X664" s="18">
        <v>2.4300000000000002</v>
      </c>
      <c r="Y664" s="16">
        <v>3.6999999999999998E-2</v>
      </c>
      <c r="Z664" s="15">
        <v>13190683</v>
      </c>
      <c r="AA664" s="16">
        <v>-3.1E-2</v>
      </c>
      <c r="AB664" s="17">
        <v>3404322</v>
      </c>
      <c r="AC664" s="16">
        <v>-3.6999999999999998E-2</v>
      </c>
      <c r="AD664" s="17">
        <v>5558140</v>
      </c>
      <c r="AE664" s="16">
        <v>-4.7E-2</v>
      </c>
      <c r="AF664" s="18">
        <v>3.87</v>
      </c>
      <c r="AG664" s="16">
        <v>5.0000000000000001E-3</v>
      </c>
      <c r="AH664" s="18">
        <v>2.37</v>
      </c>
      <c r="AI664" s="16">
        <v>1.6E-2</v>
      </c>
      <c r="AJ664" s="15">
        <v>27325583</v>
      </c>
      <c r="AK664" s="16">
        <v>-2.9000000000000001E-2</v>
      </c>
      <c r="AL664" s="17">
        <v>7095620</v>
      </c>
      <c r="AM664" s="16">
        <v>-3.4000000000000002E-2</v>
      </c>
      <c r="AN664" s="17">
        <v>11630664</v>
      </c>
      <c r="AO664" s="16">
        <v>-3.1E-2</v>
      </c>
      <c r="AP664" s="18">
        <v>3.85</v>
      </c>
      <c r="AQ664" s="16">
        <v>5.0000000000000001E-3</v>
      </c>
      <c r="AR664" s="18">
        <v>2.35</v>
      </c>
      <c r="AS664" s="16">
        <v>2E-3</v>
      </c>
    </row>
    <row r="665" spans="2:45" x14ac:dyDescent="0.2">
      <c r="B665" s="29"/>
      <c r="C665" s="29"/>
      <c r="D665" s="29"/>
      <c r="E665" s="14" t="s">
        <v>325</v>
      </c>
      <c r="F665" s="15">
        <v>3454455</v>
      </c>
      <c r="G665" s="16">
        <v>0.249</v>
      </c>
      <c r="H665" s="17">
        <v>913667</v>
      </c>
      <c r="I665" s="16">
        <v>0.27500000000000002</v>
      </c>
      <c r="J665" s="17">
        <v>1513610</v>
      </c>
      <c r="K665" s="16">
        <v>0.218</v>
      </c>
      <c r="L665" s="18">
        <v>3.78</v>
      </c>
      <c r="M665" s="16">
        <v>-0.02</v>
      </c>
      <c r="N665" s="18">
        <v>2.2799999999999998</v>
      </c>
      <c r="O665" s="16">
        <v>2.5000000000000001E-2</v>
      </c>
      <c r="P665" s="15">
        <v>11071635</v>
      </c>
      <c r="Q665" s="16">
        <v>3.2000000000000001E-2</v>
      </c>
      <c r="R665" s="17">
        <v>2927163</v>
      </c>
      <c r="S665" s="16">
        <v>1.2999999999999999E-2</v>
      </c>
      <c r="T665" s="17">
        <v>4938218</v>
      </c>
      <c r="U665" s="16">
        <v>-1.2E-2</v>
      </c>
      <c r="V665" s="18">
        <v>3.78</v>
      </c>
      <c r="W665" s="16">
        <v>1.9E-2</v>
      </c>
      <c r="X665" s="18">
        <v>2.2400000000000002</v>
      </c>
      <c r="Y665" s="16">
        <v>4.4999999999999998E-2</v>
      </c>
      <c r="Z665" s="15">
        <v>21939576</v>
      </c>
      <c r="AA665" s="16">
        <v>4.3999999999999997E-2</v>
      </c>
      <c r="AB665" s="17">
        <v>5847221</v>
      </c>
      <c r="AC665" s="16">
        <v>3.6999999999999998E-2</v>
      </c>
      <c r="AD665" s="17">
        <v>9880034</v>
      </c>
      <c r="AE665" s="16">
        <v>7.0000000000000001E-3</v>
      </c>
      <c r="AF665" s="18">
        <v>3.75</v>
      </c>
      <c r="AG665" s="16">
        <v>8.0000000000000002E-3</v>
      </c>
      <c r="AH665" s="18">
        <v>2.2200000000000002</v>
      </c>
      <c r="AI665" s="16">
        <v>3.6999999999999998E-2</v>
      </c>
      <c r="AJ665" s="15">
        <v>45661494</v>
      </c>
      <c r="AK665" s="16">
        <v>4.4999999999999998E-2</v>
      </c>
      <c r="AL665" s="17">
        <v>12137272</v>
      </c>
      <c r="AM665" s="16">
        <v>4.1000000000000002E-2</v>
      </c>
      <c r="AN665" s="17">
        <v>20639171</v>
      </c>
      <c r="AO665" s="16">
        <v>1.2999999999999999E-2</v>
      </c>
      <c r="AP665" s="18">
        <v>3.76</v>
      </c>
      <c r="AQ665" s="16">
        <v>4.0000000000000001E-3</v>
      </c>
      <c r="AR665" s="18">
        <v>2.21</v>
      </c>
      <c r="AS665" s="16">
        <v>3.2000000000000001E-2</v>
      </c>
    </row>
    <row r="666" spans="2:45" x14ac:dyDescent="0.2">
      <c r="B666" s="29"/>
      <c r="C666" s="29"/>
      <c r="D666" s="29"/>
      <c r="E666" s="14" t="s">
        <v>326</v>
      </c>
      <c r="F666" s="15">
        <v>3106882</v>
      </c>
      <c r="G666" s="16">
        <v>1.2999999999999999E-2</v>
      </c>
      <c r="H666" s="17">
        <v>795037</v>
      </c>
      <c r="I666" s="16">
        <v>3.3000000000000002E-2</v>
      </c>
      <c r="J666" s="17">
        <v>1374422</v>
      </c>
      <c r="K666" s="16">
        <v>-0.03</v>
      </c>
      <c r="L666" s="18">
        <v>3.91</v>
      </c>
      <c r="M666" s="16">
        <v>-0.02</v>
      </c>
      <c r="N666" s="18">
        <v>2.2599999999999998</v>
      </c>
      <c r="O666" s="16">
        <v>4.3999999999999997E-2</v>
      </c>
      <c r="P666" s="15">
        <v>9827277</v>
      </c>
      <c r="Q666" s="16">
        <v>1.4E-2</v>
      </c>
      <c r="R666" s="17">
        <v>2528021</v>
      </c>
      <c r="S666" s="16">
        <v>4.2000000000000003E-2</v>
      </c>
      <c r="T666" s="17">
        <v>4417057</v>
      </c>
      <c r="U666" s="16">
        <v>-0.01</v>
      </c>
      <c r="V666" s="18">
        <v>3.89</v>
      </c>
      <c r="W666" s="16">
        <v>-2.7E-2</v>
      </c>
      <c r="X666" s="18">
        <v>2.2200000000000002</v>
      </c>
      <c r="Y666" s="16">
        <v>2.4E-2</v>
      </c>
      <c r="Z666" s="15">
        <v>19482297</v>
      </c>
      <c r="AA666" s="16">
        <v>6.0000000000000001E-3</v>
      </c>
      <c r="AB666" s="17">
        <v>5015641</v>
      </c>
      <c r="AC666" s="16">
        <v>4.9000000000000002E-2</v>
      </c>
      <c r="AD666" s="17">
        <v>8876747</v>
      </c>
      <c r="AE666" s="16">
        <v>3.0000000000000001E-3</v>
      </c>
      <c r="AF666" s="18">
        <v>3.88</v>
      </c>
      <c r="AG666" s="16">
        <v>-4.1000000000000002E-2</v>
      </c>
      <c r="AH666" s="18">
        <v>2.19</v>
      </c>
      <c r="AI666" s="16">
        <v>3.0000000000000001E-3</v>
      </c>
      <c r="AJ666" s="15">
        <v>40409469</v>
      </c>
      <c r="AK666" s="16">
        <v>8.9999999999999993E-3</v>
      </c>
      <c r="AL666" s="17">
        <v>10311403</v>
      </c>
      <c r="AM666" s="16">
        <v>6.0999999999999999E-2</v>
      </c>
      <c r="AN666" s="17">
        <v>18481960</v>
      </c>
      <c r="AO666" s="16">
        <v>2.1999999999999999E-2</v>
      </c>
      <c r="AP666" s="18">
        <v>3.92</v>
      </c>
      <c r="AQ666" s="16">
        <v>-4.9000000000000002E-2</v>
      </c>
      <c r="AR666" s="18">
        <v>2.19</v>
      </c>
      <c r="AS666" s="16">
        <v>-1.2E-2</v>
      </c>
    </row>
    <row r="667" spans="2:45" x14ac:dyDescent="0.2">
      <c r="B667" s="29"/>
      <c r="C667" s="29"/>
      <c r="D667" s="29"/>
      <c r="E667" s="14" t="s">
        <v>327</v>
      </c>
      <c r="F667" s="15">
        <v>23201762</v>
      </c>
      <c r="G667" s="16">
        <v>8.8999999999999996E-2</v>
      </c>
      <c r="H667" s="17">
        <v>5963732</v>
      </c>
      <c r="I667" s="16">
        <v>8.7999999999999995E-2</v>
      </c>
      <c r="J667" s="17">
        <v>10278445</v>
      </c>
      <c r="K667" s="16">
        <v>6.6000000000000003E-2</v>
      </c>
      <c r="L667" s="18">
        <v>3.89</v>
      </c>
      <c r="M667" s="16">
        <v>1E-3</v>
      </c>
      <c r="N667" s="18">
        <v>2.2599999999999998</v>
      </c>
      <c r="O667" s="16">
        <v>2.1999999999999999E-2</v>
      </c>
      <c r="P667" s="15">
        <v>74904149</v>
      </c>
      <c r="Q667" s="16">
        <v>1.7000000000000001E-2</v>
      </c>
      <c r="R667" s="17">
        <v>19405018</v>
      </c>
      <c r="S667" s="16">
        <v>1.6E-2</v>
      </c>
      <c r="T667" s="17">
        <v>33608389</v>
      </c>
      <c r="U667" s="16">
        <v>-8.0000000000000002E-3</v>
      </c>
      <c r="V667" s="18">
        <v>3.86</v>
      </c>
      <c r="W667" s="16">
        <v>1E-3</v>
      </c>
      <c r="X667" s="18">
        <v>2.23</v>
      </c>
      <c r="Y667" s="16">
        <v>2.5999999999999999E-2</v>
      </c>
      <c r="Z667" s="15">
        <v>149185792</v>
      </c>
      <c r="AA667" s="16">
        <v>1.2E-2</v>
      </c>
      <c r="AB667" s="17">
        <v>38878362</v>
      </c>
      <c r="AC667" s="16">
        <v>2.5000000000000001E-2</v>
      </c>
      <c r="AD667" s="17">
        <v>67383355</v>
      </c>
      <c r="AE667" s="16">
        <v>-3.0000000000000001E-3</v>
      </c>
      <c r="AF667" s="18">
        <v>3.84</v>
      </c>
      <c r="AG667" s="16">
        <v>-1.2999999999999999E-2</v>
      </c>
      <c r="AH667" s="18">
        <v>2.21</v>
      </c>
      <c r="AI667" s="16">
        <v>1.4999999999999999E-2</v>
      </c>
      <c r="AJ667" s="15">
        <v>309784763</v>
      </c>
      <c r="AK667" s="16">
        <v>-1E-3</v>
      </c>
      <c r="AL667" s="17">
        <v>80513214</v>
      </c>
      <c r="AM667" s="16">
        <v>1.2999999999999999E-2</v>
      </c>
      <c r="AN667" s="17">
        <v>140503475</v>
      </c>
      <c r="AO667" s="16">
        <v>-0.01</v>
      </c>
      <c r="AP667" s="18">
        <v>3.85</v>
      </c>
      <c r="AQ667" s="16">
        <v>-1.2999999999999999E-2</v>
      </c>
      <c r="AR667" s="18">
        <v>2.2000000000000002</v>
      </c>
      <c r="AS667" s="16">
        <v>0.01</v>
      </c>
    </row>
    <row r="668" spans="2:45" x14ac:dyDescent="0.2">
      <c r="B668" s="28" t="s">
        <v>19</v>
      </c>
      <c r="C668" s="28" t="s">
        <v>12</v>
      </c>
      <c r="D668" s="28" t="s">
        <v>24</v>
      </c>
      <c r="E668" s="14" t="s">
        <v>271</v>
      </c>
      <c r="F668" s="15">
        <v>285398</v>
      </c>
      <c r="G668" s="16">
        <v>8.4000000000000005E-2</v>
      </c>
      <c r="H668" s="17">
        <v>69834</v>
      </c>
      <c r="I668" s="16">
        <v>1.4999999999999999E-2</v>
      </c>
      <c r="J668" s="17">
        <v>107896</v>
      </c>
      <c r="K668" s="16">
        <v>1.7999999999999999E-2</v>
      </c>
      <c r="L668" s="18">
        <v>4.09</v>
      </c>
      <c r="M668" s="16">
        <v>6.8000000000000005E-2</v>
      </c>
      <c r="N668" s="18">
        <v>2.65</v>
      </c>
      <c r="O668" s="16">
        <v>6.5000000000000002E-2</v>
      </c>
      <c r="P668" s="15">
        <v>811719</v>
      </c>
      <c r="Q668" s="16">
        <v>2.9000000000000001E-2</v>
      </c>
      <c r="R668" s="17">
        <v>207878</v>
      </c>
      <c r="S668" s="16">
        <v>3.0000000000000001E-3</v>
      </c>
      <c r="T668" s="17">
        <v>329292</v>
      </c>
      <c r="U668" s="16">
        <v>1.0999999999999999E-2</v>
      </c>
      <c r="V668" s="18">
        <v>3.9</v>
      </c>
      <c r="W668" s="16">
        <v>2.5999999999999999E-2</v>
      </c>
      <c r="X668" s="18">
        <v>2.4700000000000002</v>
      </c>
      <c r="Y668" s="16">
        <v>1.7999999999999999E-2</v>
      </c>
      <c r="Z668" s="15">
        <v>1653024</v>
      </c>
      <c r="AA668" s="16">
        <v>4.8000000000000001E-2</v>
      </c>
      <c r="AB668" s="17">
        <v>428653</v>
      </c>
      <c r="AC668" s="16">
        <v>5.6000000000000001E-2</v>
      </c>
      <c r="AD668" s="17">
        <v>683347</v>
      </c>
      <c r="AE668" s="16">
        <v>6.9000000000000006E-2</v>
      </c>
      <c r="AF668" s="18">
        <v>3.86</v>
      </c>
      <c r="AG668" s="16">
        <v>-8.0000000000000002E-3</v>
      </c>
      <c r="AH668" s="18">
        <v>2.42</v>
      </c>
      <c r="AI668" s="16">
        <v>-1.9E-2</v>
      </c>
      <c r="AJ668" s="15">
        <v>3551777</v>
      </c>
      <c r="AK668" s="16">
        <v>2.7E-2</v>
      </c>
      <c r="AL668" s="17">
        <v>921163</v>
      </c>
      <c r="AM668" s="16">
        <v>1.2999999999999999E-2</v>
      </c>
      <c r="AN668" s="17">
        <v>1429595</v>
      </c>
      <c r="AO668" s="16">
        <v>2.3E-2</v>
      </c>
      <c r="AP668" s="18">
        <v>3.86</v>
      </c>
      <c r="AQ668" s="16">
        <v>1.4E-2</v>
      </c>
      <c r="AR668" s="18">
        <v>2.48</v>
      </c>
      <c r="AS668" s="16">
        <v>4.0000000000000001E-3</v>
      </c>
    </row>
    <row r="669" spans="2:45" x14ac:dyDescent="0.2">
      <c r="B669" s="29"/>
      <c r="C669" s="29"/>
      <c r="D669" s="29"/>
      <c r="E669" s="14" t="s">
        <v>272</v>
      </c>
      <c r="F669" s="15">
        <v>293215</v>
      </c>
      <c r="G669" s="16">
        <v>-0.03</v>
      </c>
      <c r="H669" s="17">
        <v>80934</v>
      </c>
      <c r="I669" s="16">
        <v>-5.5E-2</v>
      </c>
      <c r="J669" s="17">
        <v>120951</v>
      </c>
      <c r="K669" s="16">
        <v>-3.7999999999999999E-2</v>
      </c>
      <c r="L669" s="18">
        <v>3.62</v>
      </c>
      <c r="M669" s="16">
        <v>2.7E-2</v>
      </c>
      <c r="N669" s="18">
        <v>2.42</v>
      </c>
      <c r="O669" s="16">
        <v>8.0000000000000002E-3</v>
      </c>
      <c r="P669" s="15">
        <v>1001839</v>
      </c>
      <c r="Q669" s="16">
        <v>1.2E-2</v>
      </c>
      <c r="R669" s="17">
        <v>283934</v>
      </c>
      <c r="S669" s="16">
        <v>2.5999999999999999E-2</v>
      </c>
      <c r="T669" s="17">
        <v>419308</v>
      </c>
      <c r="U669" s="16">
        <v>3.0000000000000001E-3</v>
      </c>
      <c r="V669" s="18">
        <v>3.53</v>
      </c>
      <c r="W669" s="16">
        <v>-1.4E-2</v>
      </c>
      <c r="X669" s="18">
        <v>2.39</v>
      </c>
      <c r="Y669" s="16">
        <v>8.9999999999999993E-3</v>
      </c>
      <c r="Z669" s="15">
        <v>2003059</v>
      </c>
      <c r="AA669" s="16">
        <v>1.4E-2</v>
      </c>
      <c r="AB669" s="17">
        <v>567200</v>
      </c>
      <c r="AC669" s="16">
        <v>1.6E-2</v>
      </c>
      <c r="AD669" s="17">
        <v>842075</v>
      </c>
      <c r="AE669" s="16">
        <v>0.01</v>
      </c>
      <c r="AF669" s="18">
        <v>3.53</v>
      </c>
      <c r="AG669" s="16">
        <v>-2E-3</v>
      </c>
      <c r="AH669" s="18">
        <v>2.38</v>
      </c>
      <c r="AI669" s="16">
        <v>4.0000000000000001E-3</v>
      </c>
      <c r="AJ669" s="15">
        <v>4125416</v>
      </c>
      <c r="AK669" s="16">
        <v>-4.0000000000000001E-3</v>
      </c>
      <c r="AL669" s="17">
        <v>1171516</v>
      </c>
      <c r="AM669" s="16">
        <v>-1.0999999999999999E-2</v>
      </c>
      <c r="AN669" s="17">
        <v>1716720</v>
      </c>
      <c r="AO669" s="16">
        <v>-1.7999999999999999E-2</v>
      </c>
      <c r="AP669" s="18">
        <v>3.52</v>
      </c>
      <c r="AQ669" s="16">
        <v>8.0000000000000002E-3</v>
      </c>
      <c r="AR669" s="18">
        <v>2.4</v>
      </c>
      <c r="AS669" s="16">
        <v>1.4999999999999999E-2</v>
      </c>
    </row>
    <row r="670" spans="2:45" x14ac:dyDescent="0.2">
      <c r="B670" s="29"/>
      <c r="C670" s="29"/>
      <c r="D670" s="29"/>
      <c r="E670" s="14" t="s">
        <v>273</v>
      </c>
      <c r="F670" s="15">
        <v>702713</v>
      </c>
      <c r="G670" s="16">
        <v>9.0999999999999998E-2</v>
      </c>
      <c r="H670" s="17">
        <v>209779</v>
      </c>
      <c r="I670" s="16">
        <v>0.186</v>
      </c>
      <c r="J670" s="17">
        <v>340464</v>
      </c>
      <c r="K670" s="16">
        <v>0.11</v>
      </c>
      <c r="L670" s="18">
        <v>3.35</v>
      </c>
      <c r="M670" s="16">
        <v>-0.08</v>
      </c>
      <c r="N670" s="18">
        <v>2.06</v>
      </c>
      <c r="O670" s="16">
        <v>-1.7000000000000001E-2</v>
      </c>
      <c r="P670" s="15">
        <v>2172552</v>
      </c>
      <c r="Q670" s="16">
        <v>6.3E-2</v>
      </c>
      <c r="R670" s="17">
        <v>626446</v>
      </c>
      <c r="S670" s="16">
        <v>0.106</v>
      </c>
      <c r="T670" s="17">
        <v>1014797</v>
      </c>
      <c r="U670" s="16">
        <v>0.03</v>
      </c>
      <c r="V670" s="18">
        <v>3.47</v>
      </c>
      <c r="W670" s="16">
        <v>-3.9E-2</v>
      </c>
      <c r="X670" s="18">
        <v>2.14</v>
      </c>
      <c r="Y670" s="16">
        <v>3.1E-2</v>
      </c>
      <c r="Z670" s="15">
        <v>4244985</v>
      </c>
      <c r="AA670" s="16">
        <v>5.5E-2</v>
      </c>
      <c r="AB670" s="17">
        <v>1227559</v>
      </c>
      <c r="AC670" s="16">
        <v>0.108</v>
      </c>
      <c r="AD670" s="17">
        <v>1996693</v>
      </c>
      <c r="AE670" s="16">
        <v>4.2999999999999997E-2</v>
      </c>
      <c r="AF670" s="18">
        <v>3.46</v>
      </c>
      <c r="AG670" s="16">
        <v>-4.8000000000000001E-2</v>
      </c>
      <c r="AH670" s="18">
        <v>2.13</v>
      </c>
      <c r="AI670" s="16">
        <v>1.0999999999999999E-2</v>
      </c>
      <c r="AJ670" s="15">
        <v>8804840</v>
      </c>
      <c r="AK670" s="16">
        <v>5.0999999999999997E-2</v>
      </c>
      <c r="AL670" s="17">
        <v>2553776</v>
      </c>
      <c r="AM670" s="16">
        <v>0.104</v>
      </c>
      <c r="AN670" s="17">
        <v>4124646</v>
      </c>
      <c r="AO670" s="16">
        <v>4.9000000000000002E-2</v>
      </c>
      <c r="AP670" s="18">
        <v>3.45</v>
      </c>
      <c r="AQ670" s="16">
        <v>-4.8000000000000001E-2</v>
      </c>
      <c r="AR670" s="18">
        <v>2.13</v>
      </c>
      <c r="AS670" s="16">
        <v>1E-3</v>
      </c>
    </row>
    <row r="671" spans="2:45" x14ac:dyDescent="0.2">
      <c r="B671" s="29"/>
      <c r="C671" s="29"/>
      <c r="D671" s="29"/>
      <c r="E671" s="14" t="s">
        <v>274</v>
      </c>
      <c r="F671" s="15">
        <v>178563</v>
      </c>
      <c r="G671" s="16">
        <v>-1.6E-2</v>
      </c>
      <c r="H671" s="17">
        <v>49710</v>
      </c>
      <c r="I671" s="16">
        <v>-5.0999999999999997E-2</v>
      </c>
      <c r="J671" s="17">
        <v>74881</v>
      </c>
      <c r="K671" s="16">
        <v>-5.0000000000000001E-3</v>
      </c>
      <c r="L671" s="18">
        <v>3.59</v>
      </c>
      <c r="M671" s="16">
        <v>3.5999999999999997E-2</v>
      </c>
      <c r="N671" s="18">
        <v>2.38</v>
      </c>
      <c r="O671" s="16">
        <v>-1.0999999999999999E-2</v>
      </c>
      <c r="P671" s="15">
        <v>631785</v>
      </c>
      <c r="Q671" s="16">
        <v>2.3E-2</v>
      </c>
      <c r="R671" s="17">
        <v>179976</v>
      </c>
      <c r="S671" s="16">
        <v>1.7999999999999999E-2</v>
      </c>
      <c r="T671" s="17">
        <v>266684</v>
      </c>
      <c r="U671" s="16">
        <v>1.4999999999999999E-2</v>
      </c>
      <c r="V671" s="18">
        <v>3.51</v>
      </c>
      <c r="W671" s="16">
        <v>5.0000000000000001E-3</v>
      </c>
      <c r="X671" s="18">
        <v>2.37</v>
      </c>
      <c r="Y671" s="16">
        <v>7.0000000000000001E-3</v>
      </c>
      <c r="Z671" s="15">
        <v>1301587</v>
      </c>
      <c r="AA671" s="16">
        <v>0.01</v>
      </c>
      <c r="AB671" s="17">
        <v>371578</v>
      </c>
      <c r="AC671" s="16">
        <v>0</v>
      </c>
      <c r="AD671" s="17">
        <v>550427</v>
      </c>
      <c r="AE671" s="16">
        <v>0</v>
      </c>
      <c r="AF671" s="18">
        <v>3.5</v>
      </c>
      <c r="AG671" s="16">
        <v>0.01</v>
      </c>
      <c r="AH671" s="18">
        <v>2.36</v>
      </c>
      <c r="AI671" s="16">
        <v>0.01</v>
      </c>
      <c r="AJ671" s="15">
        <v>2679098</v>
      </c>
      <c r="AK671" s="16">
        <v>-3.3000000000000002E-2</v>
      </c>
      <c r="AL671" s="17">
        <v>768548</v>
      </c>
      <c r="AM671" s="16">
        <v>-4.7E-2</v>
      </c>
      <c r="AN671" s="17">
        <v>1126963</v>
      </c>
      <c r="AO671" s="16">
        <v>-5.7000000000000002E-2</v>
      </c>
      <c r="AP671" s="18">
        <v>3.49</v>
      </c>
      <c r="AQ671" s="16">
        <v>1.4E-2</v>
      </c>
      <c r="AR671" s="18">
        <v>2.38</v>
      </c>
      <c r="AS671" s="16">
        <v>2.5999999999999999E-2</v>
      </c>
    </row>
    <row r="672" spans="2:45" x14ac:dyDescent="0.2">
      <c r="B672" s="29"/>
      <c r="C672" s="29"/>
      <c r="D672" s="29"/>
      <c r="E672" s="14" t="s">
        <v>275</v>
      </c>
      <c r="F672" s="15">
        <v>772538</v>
      </c>
      <c r="G672" s="16">
        <v>9.4E-2</v>
      </c>
      <c r="H672" s="17">
        <v>240769</v>
      </c>
      <c r="I672" s="16">
        <v>0.17799999999999999</v>
      </c>
      <c r="J672" s="17">
        <v>385028</v>
      </c>
      <c r="K672" s="16">
        <v>0.17299999999999999</v>
      </c>
      <c r="L672" s="18">
        <v>3.21</v>
      </c>
      <c r="M672" s="16">
        <v>-7.1999999999999995E-2</v>
      </c>
      <c r="N672" s="18">
        <v>2.0099999999999998</v>
      </c>
      <c r="O672" s="16">
        <v>-6.8000000000000005E-2</v>
      </c>
      <c r="P672" s="15">
        <v>2332709</v>
      </c>
      <c r="Q672" s="16">
        <v>0.109</v>
      </c>
      <c r="R672" s="17">
        <v>706632</v>
      </c>
      <c r="S672" s="16">
        <v>0.157</v>
      </c>
      <c r="T672" s="17">
        <v>1123990</v>
      </c>
      <c r="U672" s="16">
        <v>0.13700000000000001</v>
      </c>
      <c r="V672" s="18">
        <v>3.3</v>
      </c>
      <c r="W672" s="16">
        <v>-4.1000000000000002E-2</v>
      </c>
      <c r="X672" s="18">
        <v>2.08</v>
      </c>
      <c r="Y672" s="16">
        <v>-2.4E-2</v>
      </c>
      <c r="Z672" s="15">
        <v>4577145</v>
      </c>
      <c r="AA672" s="16">
        <v>0.11</v>
      </c>
      <c r="AB672" s="17">
        <v>1379713</v>
      </c>
      <c r="AC672" s="16">
        <v>0.155</v>
      </c>
      <c r="AD672" s="17">
        <v>2185738</v>
      </c>
      <c r="AE672" s="16">
        <v>0.13200000000000001</v>
      </c>
      <c r="AF672" s="18">
        <v>3.32</v>
      </c>
      <c r="AG672" s="16">
        <v>-3.9E-2</v>
      </c>
      <c r="AH672" s="18">
        <v>2.09</v>
      </c>
      <c r="AI672" s="16">
        <v>-0.02</v>
      </c>
      <c r="AJ672" s="15">
        <v>9786411</v>
      </c>
      <c r="AK672" s="16">
        <v>3.4000000000000002E-2</v>
      </c>
      <c r="AL672" s="17">
        <v>2926105</v>
      </c>
      <c r="AM672" s="16">
        <v>0.06</v>
      </c>
      <c r="AN672" s="17">
        <v>4556132</v>
      </c>
      <c r="AO672" s="16">
        <v>0.05</v>
      </c>
      <c r="AP672" s="18">
        <v>3.34</v>
      </c>
      <c r="AQ672" s="16">
        <v>-2.5000000000000001E-2</v>
      </c>
      <c r="AR672" s="18">
        <v>2.15</v>
      </c>
      <c r="AS672" s="16">
        <v>-1.4999999999999999E-2</v>
      </c>
    </row>
    <row r="673" spans="2:45" x14ac:dyDescent="0.2">
      <c r="B673" s="29"/>
      <c r="C673" s="29"/>
      <c r="D673" s="29"/>
      <c r="E673" s="14" t="s">
        <v>276</v>
      </c>
      <c r="F673" s="15">
        <v>269135</v>
      </c>
      <c r="G673" s="16">
        <v>-0.14199999999999999</v>
      </c>
      <c r="H673" s="17">
        <v>78580</v>
      </c>
      <c r="I673" s="16">
        <v>-0.17499999999999999</v>
      </c>
      <c r="J673" s="17">
        <v>95489</v>
      </c>
      <c r="K673" s="16">
        <v>-0.316</v>
      </c>
      <c r="L673" s="18">
        <v>3.42</v>
      </c>
      <c r="M673" s="16">
        <v>0.04</v>
      </c>
      <c r="N673" s="18">
        <v>2.82</v>
      </c>
      <c r="O673" s="16">
        <v>0.254</v>
      </c>
      <c r="P673" s="15">
        <v>861775</v>
      </c>
      <c r="Q673" s="16">
        <v>-0.108</v>
      </c>
      <c r="R673" s="17">
        <v>261553</v>
      </c>
      <c r="S673" s="16">
        <v>-7.0000000000000007E-2</v>
      </c>
      <c r="T673" s="17">
        <v>344314</v>
      </c>
      <c r="U673" s="16">
        <v>-0.153</v>
      </c>
      <c r="V673" s="18">
        <v>3.29</v>
      </c>
      <c r="W673" s="16">
        <v>-0.04</v>
      </c>
      <c r="X673" s="18">
        <v>2.5</v>
      </c>
      <c r="Y673" s="16">
        <v>5.3999999999999999E-2</v>
      </c>
      <c r="Z673" s="15">
        <v>1749834</v>
      </c>
      <c r="AA673" s="16">
        <v>-0.113</v>
      </c>
      <c r="AB673" s="17">
        <v>524485</v>
      </c>
      <c r="AC673" s="16">
        <v>-7.1999999999999995E-2</v>
      </c>
      <c r="AD673" s="17">
        <v>673660</v>
      </c>
      <c r="AE673" s="16">
        <v>-0.16800000000000001</v>
      </c>
      <c r="AF673" s="18">
        <v>3.34</v>
      </c>
      <c r="AG673" s="16">
        <v>-4.3999999999999997E-2</v>
      </c>
      <c r="AH673" s="18">
        <v>2.6</v>
      </c>
      <c r="AI673" s="16">
        <v>6.6000000000000003E-2</v>
      </c>
      <c r="AJ673" s="15">
        <v>4306199</v>
      </c>
      <c r="AK673" s="16">
        <v>5.0000000000000001E-3</v>
      </c>
      <c r="AL673" s="17">
        <v>1268764</v>
      </c>
      <c r="AM673" s="16">
        <v>3.5999999999999997E-2</v>
      </c>
      <c r="AN673" s="17">
        <v>1665701</v>
      </c>
      <c r="AO673" s="16">
        <v>-5.0999999999999997E-2</v>
      </c>
      <c r="AP673" s="18">
        <v>3.39</v>
      </c>
      <c r="AQ673" s="16">
        <v>-0.03</v>
      </c>
      <c r="AR673" s="18">
        <v>2.59</v>
      </c>
      <c r="AS673" s="16">
        <v>5.8999999999999997E-2</v>
      </c>
    </row>
    <row r="674" spans="2:45" x14ac:dyDescent="0.2">
      <c r="B674" s="29"/>
      <c r="C674" s="29"/>
      <c r="D674" s="29"/>
      <c r="E674" s="14" t="s">
        <v>277</v>
      </c>
      <c r="F674" s="15">
        <v>134231</v>
      </c>
      <c r="G674" s="16">
        <v>-0.19900000000000001</v>
      </c>
      <c r="H674" s="17">
        <v>40569</v>
      </c>
      <c r="I674" s="16">
        <v>-0.20599999999999999</v>
      </c>
      <c r="J674" s="17">
        <v>59997</v>
      </c>
      <c r="K674" s="16">
        <v>-0.246</v>
      </c>
      <c r="L674" s="18">
        <v>3.31</v>
      </c>
      <c r="M674" s="16">
        <v>8.9999999999999993E-3</v>
      </c>
      <c r="N674" s="18">
        <v>2.2400000000000002</v>
      </c>
      <c r="O674" s="16">
        <v>6.3E-2</v>
      </c>
      <c r="P674" s="15">
        <v>439423</v>
      </c>
      <c r="Q674" s="16">
        <v>-0.17799999999999999</v>
      </c>
      <c r="R674" s="17">
        <v>132727</v>
      </c>
      <c r="S674" s="16">
        <v>-0.19900000000000001</v>
      </c>
      <c r="T674" s="17">
        <v>198336</v>
      </c>
      <c r="U674" s="16">
        <v>-0.23300000000000001</v>
      </c>
      <c r="V674" s="18">
        <v>3.31</v>
      </c>
      <c r="W674" s="16">
        <v>2.5999999999999999E-2</v>
      </c>
      <c r="X674" s="18">
        <v>2.2200000000000002</v>
      </c>
      <c r="Y674" s="16">
        <v>7.0999999999999994E-2</v>
      </c>
      <c r="Z674" s="15">
        <v>888291</v>
      </c>
      <c r="AA674" s="16">
        <v>-0.19500000000000001</v>
      </c>
      <c r="AB674" s="17">
        <v>267177</v>
      </c>
      <c r="AC674" s="16">
        <v>-0.21099999999999999</v>
      </c>
      <c r="AD674" s="17">
        <v>400015</v>
      </c>
      <c r="AE674" s="16">
        <v>-0.23100000000000001</v>
      </c>
      <c r="AF674" s="18">
        <v>3.32</v>
      </c>
      <c r="AG674" s="16">
        <v>0.02</v>
      </c>
      <c r="AH674" s="18">
        <v>2.2200000000000002</v>
      </c>
      <c r="AI674" s="16">
        <v>4.5999999999999999E-2</v>
      </c>
      <c r="AJ674" s="15">
        <v>2058579</v>
      </c>
      <c r="AK674" s="16">
        <v>-0.13900000000000001</v>
      </c>
      <c r="AL674" s="17">
        <v>629651</v>
      </c>
      <c r="AM674" s="16">
        <v>-0.14099999999999999</v>
      </c>
      <c r="AN674" s="17">
        <v>951830</v>
      </c>
      <c r="AO674" s="16">
        <v>-0.13800000000000001</v>
      </c>
      <c r="AP674" s="18">
        <v>3.27</v>
      </c>
      <c r="AQ674" s="16">
        <v>3.0000000000000001E-3</v>
      </c>
      <c r="AR674" s="18">
        <v>2.16</v>
      </c>
      <c r="AS674" s="16">
        <v>-1E-3</v>
      </c>
    </row>
    <row r="675" spans="2:45" x14ac:dyDescent="0.2">
      <c r="B675" s="29"/>
      <c r="C675" s="29"/>
      <c r="D675" s="29"/>
      <c r="E675" s="14" t="s">
        <v>278</v>
      </c>
      <c r="F675" s="15">
        <v>545064</v>
      </c>
      <c r="G675" s="16">
        <v>2.8000000000000001E-2</v>
      </c>
      <c r="H675" s="17">
        <v>159052</v>
      </c>
      <c r="I675" s="16">
        <v>8.9999999999999993E-3</v>
      </c>
      <c r="J675" s="17">
        <v>249124</v>
      </c>
      <c r="K675" s="16">
        <v>1.7999999999999999E-2</v>
      </c>
      <c r="L675" s="18">
        <v>3.43</v>
      </c>
      <c r="M675" s="16">
        <v>1.7999999999999999E-2</v>
      </c>
      <c r="N675" s="18">
        <v>2.19</v>
      </c>
      <c r="O675" s="16">
        <v>0.01</v>
      </c>
      <c r="P675" s="15">
        <v>1787950</v>
      </c>
      <c r="Q675" s="16">
        <v>8.0000000000000002E-3</v>
      </c>
      <c r="R675" s="17">
        <v>521188</v>
      </c>
      <c r="S675" s="16">
        <v>6.0000000000000001E-3</v>
      </c>
      <c r="T675" s="17">
        <v>805255</v>
      </c>
      <c r="U675" s="16">
        <v>0.02</v>
      </c>
      <c r="V675" s="18">
        <v>3.43</v>
      </c>
      <c r="W675" s="16">
        <v>3.0000000000000001E-3</v>
      </c>
      <c r="X675" s="18">
        <v>2.2200000000000002</v>
      </c>
      <c r="Y675" s="16">
        <v>-1.2E-2</v>
      </c>
      <c r="Z675" s="15">
        <v>3692323</v>
      </c>
      <c r="AA675" s="16">
        <v>2.3E-2</v>
      </c>
      <c r="AB675" s="17">
        <v>1069524</v>
      </c>
      <c r="AC675" s="16">
        <v>1.2E-2</v>
      </c>
      <c r="AD675" s="17">
        <v>1629015</v>
      </c>
      <c r="AE675" s="16">
        <v>2.1999999999999999E-2</v>
      </c>
      <c r="AF675" s="18">
        <v>3.45</v>
      </c>
      <c r="AG675" s="16">
        <v>1.0999999999999999E-2</v>
      </c>
      <c r="AH675" s="18">
        <v>2.27</v>
      </c>
      <c r="AI675" s="16">
        <v>1E-3</v>
      </c>
      <c r="AJ675" s="15">
        <v>7567376</v>
      </c>
      <c r="AK675" s="16">
        <v>2E-3</v>
      </c>
      <c r="AL675" s="17">
        <v>2221560</v>
      </c>
      <c r="AM675" s="16">
        <v>-3.0000000000000001E-3</v>
      </c>
      <c r="AN675" s="17">
        <v>3369457</v>
      </c>
      <c r="AO675" s="16">
        <v>0.01</v>
      </c>
      <c r="AP675" s="18">
        <v>3.41</v>
      </c>
      <c r="AQ675" s="16">
        <v>4.0000000000000001E-3</v>
      </c>
      <c r="AR675" s="18">
        <v>2.25</v>
      </c>
      <c r="AS675" s="16">
        <v>-8.0000000000000002E-3</v>
      </c>
    </row>
    <row r="676" spans="2:45" x14ac:dyDescent="0.2">
      <c r="B676" s="29"/>
      <c r="C676" s="29"/>
      <c r="D676" s="29"/>
      <c r="E676" s="14" t="s">
        <v>279</v>
      </c>
      <c r="F676" s="15">
        <v>236817</v>
      </c>
      <c r="G676" s="16">
        <v>-3.1E-2</v>
      </c>
      <c r="H676" s="17">
        <v>73751</v>
      </c>
      <c r="I676" s="16">
        <v>5.0000000000000001E-3</v>
      </c>
      <c r="J676" s="17">
        <v>108410</v>
      </c>
      <c r="K676" s="16">
        <v>-3.7999999999999999E-2</v>
      </c>
      <c r="L676" s="18">
        <v>3.21</v>
      </c>
      <c r="M676" s="16">
        <v>-3.5000000000000003E-2</v>
      </c>
      <c r="N676" s="18">
        <v>2.1800000000000002</v>
      </c>
      <c r="O676" s="16">
        <v>7.0000000000000001E-3</v>
      </c>
      <c r="P676" s="15">
        <v>806869</v>
      </c>
      <c r="Q676" s="16">
        <v>6.0000000000000001E-3</v>
      </c>
      <c r="R676" s="17">
        <v>238959</v>
      </c>
      <c r="S676" s="16">
        <v>4.0000000000000001E-3</v>
      </c>
      <c r="T676" s="17">
        <v>349287</v>
      </c>
      <c r="U676" s="16">
        <v>-3.9E-2</v>
      </c>
      <c r="V676" s="18">
        <v>3.38</v>
      </c>
      <c r="W676" s="16">
        <v>2E-3</v>
      </c>
      <c r="X676" s="18">
        <v>2.31</v>
      </c>
      <c r="Y676" s="16">
        <v>4.7E-2</v>
      </c>
      <c r="Z676" s="15">
        <v>1708787</v>
      </c>
      <c r="AA676" s="16">
        <v>0.03</v>
      </c>
      <c r="AB676" s="17">
        <v>493136</v>
      </c>
      <c r="AC676" s="16">
        <v>5.0000000000000001E-3</v>
      </c>
      <c r="AD676" s="17">
        <v>728248</v>
      </c>
      <c r="AE676" s="16">
        <v>-2.4E-2</v>
      </c>
      <c r="AF676" s="18">
        <v>3.47</v>
      </c>
      <c r="AG676" s="16">
        <v>2.5000000000000001E-2</v>
      </c>
      <c r="AH676" s="18">
        <v>2.35</v>
      </c>
      <c r="AI676" s="16">
        <v>5.6000000000000001E-2</v>
      </c>
      <c r="AJ676" s="15">
        <v>3316746</v>
      </c>
      <c r="AK676" s="16">
        <v>-6.0000000000000001E-3</v>
      </c>
      <c r="AL676" s="17">
        <v>974372</v>
      </c>
      <c r="AM676" s="16">
        <v>-1.4E-2</v>
      </c>
      <c r="AN676" s="17">
        <v>1418618</v>
      </c>
      <c r="AO676" s="16">
        <v>-5.0999999999999997E-2</v>
      </c>
      <c r="AP676" s="18">
        <v>3.4</v>
      </c>
      <c r="AQ676" s="16">
        <v>8.0000000000000002E-3</v>
      </c>
      <c r="AR676" s="18">
        <v>2.34</v>
      </c>
      <c r="AS676" s="16">
        <v>4.8000000000000001E-2</v>
      </c>
    </row>
    <row r="677" spans="2:45" x14ac:dyDescent="0.2">
      <c r="B677" s="29"/>
      <c r="C677" s="29"/>
      <c r="D677" s="29"/>
      <c r="E677" s="14" t="s">
        <v>280</v>
      </c>
      <c r="F677" s="15">
        <v>218417</v>
      </c>
      <c r="G677" s="16">
        <v>-0.191</v>
      </c>
      <c r="H677" s="17">
        <v>69617</v>
      </c>
      <c r="I677" s="16">
        <v>-0.27900000000000003</v>
      </c>
      <c r="J677" s="17">
        <v>128127</v>
      </c>
      <c r="K677" s="16">
        <v>-0.29699999999999999</v>
      </c>
      <c r="L677" s="18">
        <v>3.14</v>
      </c>
      <c r="M677" s="16">
        <v>0.122</v>
      </c>
      <c r="N677" s="18">
        <v>1.7</v>
      </c>
      <c r="O677" s="16">
        <v>0.15</v>
      </c>
      <c r="P677" s="15">
        <v>717156</v>
      </c>
      <c r="Q677" s="16">
        <v>-0.186</v>
      </c>
      <c r="R677" s="17">
        <v>216192</v>
      </c>
      <c r="S677" s="16">
        <v>-0.308</v>
      </c>
      <c r="T677" s="17">
        <v>388368</v>
      </c>
      <c r="U677" s="16">
        <v>-0.33</v>
      </c>
      <c r="V677" s="18">
        <v>3.32</v>
      </c>
      <c r="W677" s="16">
        <v>0.17499999999999999</v>
      </c>
      <c r="X677" s="18">
        <v>1.85</v>
      </c>
      <c r="Y677" s="16">
        <v>0.215</v>
      </c>
      <c r="Z677" s="15">
        <v>1474641</v>
      </c>
      <c r="AA677" s="16">
        <v>-0.10299999999999999</v>
      </c>
      <c r="AB677" s="17">
        <v>421135</v>
      </c>
      <c r="AC677" s="16">
        <v>-0.19400000000000001</v>
      </c>
      <c r="AD677" s="17">
        <v>735608</v>
      </c>
      <c r="AE677" s="16">
        <v>-0.21199999999999999</v>
      </c>
      <c r="AF677" s="18">
        <v>3.5</v>
      </c>
      <c r="AG677" s="16">
        <v>0.113</v>
      </c>
      <c r="AH677" s="18">
        <v>2</v>
      </c>
      <c r="AI677" s="16">
        <v>0.13800000000000001</v>
      </c>
      <c r="AJ677" s="15">
        <v>3113195</v>
      </c>
      <c r="AK677" s="16">
        <v>-0.01</v>
      </c>
      <c r="AL677" s="17">
        <v>867908</v>
      </c>
      <c r="AM677" s="16">
        <v>-0.129</v>
      </c>
      <c r="AN677" s="17">
        <v>1503860</v>
      </c>
      <c r="AO677" s="16">
        <v>-0.14099999999999999</v>
      </c>
      <c r="AP677" s="18">
        <v>3.59</v>
      </c>
      <c r="AQ677" s="16">
        <v>0.13800000000000001</v>
      </c>
      <c r="AR677" s="18">
        <v>2.0699999999999998</v>
      </c>
      <c r="AS677" s="16">
        <v>0.153</v>
      </c>
    </row>
    <row r="678" spans="2:45" x14ac:dyDescent="0.2">
      <c r="B678" s="29"/>
      <c r="C678" s="29"/>
      <c r="D678" s="29"/>
      <c r="E678" s="14" t="s">
        <v>281</v>
      </c>
      <c r="F678" s="15">
        <v>189739</v>
      </c>
      <c r="G678" s="16">
        <v>-4.8000000000000001E-2</v>
      </c>
      <c r="H678" s="17">
        <v>56791</v>
      </c>
      <c r="I678" s="16">
        <v>-9.6000000000000002E-2</v>
      </c>
      <c r="J678" s="17">
        <v>92786</v>
      </c>
      <c r="K678" s="16">
        <v>-0.14199999999999999</v>
      </c>
      <c r="L678" s="18">
        <v>3.34</v>
      </c>
      <c r="M678" s="16">
        <v>5.2999999999999999E-2</v>
      </c>
      <c r="N678" s="18">
        <v>2.04</v>
      </c>
      <c r="O678" s="16">
        <v>0.11</v>
      </c>
      <c r="P678" s="15">
        <v>634784</v>
      </c>
      <c r="Q678" s="16">
        <v>-0.04</v>
      </c>
      <c r="R678" s="17">
        <v>185746</v>
      </c>
      <c r="S678" s="16">
        <v>-8.6999999999999994E-2</v>
      </c>
      <c r="T678" s="17">
        <v>296347</v>
      </c>
      <c r="U678" s="16">
        <v>-0.13800000000000001</v>
      </c>
      <c r="V678" s="18">
        <v>3.42</v>
      </c>
      <c r="W678" s="16">
        <v>5.1999999999999998E-2</v>
      </c>
      <c r="X678" s="18">
        <v>2.14</v>
      </c>
      <c r="Y678" s="16">
        <v>0.114</v>
      </c>
      <c r="Z678" s="15">
        <v>1336147</v>
      </c>
      <c r="AA678" s="16">
        <v>-8.0000000000000002E-3</v>
      </c>
      <c r="AB678" s="17">
        <v>379715</v>
      </c>
      <c r="AC678" s="16">
        <v>-5.1999999999999998E-2</v>
      </c>
      <c r="AD678" s="17">
        <v>598999</v>
      </c>
      <c r="AE678" s="16">
        <v>-9.0999999999999998E-2</v>
      </c>
      <c r="AF678" s="18">
        <v>3.52</v>
      </c>
      <c r="AG678" s="16">
        <v>4.7E-2</v>
      </c>
      <c r="AH678" s="18">
        <v>2.23</v>
      </c>
      <c r="AI678" s="16">
        <v>9.0999999999999998E-2</v>
      </c>
      <c r="AJ678" s="15">
        <v>2768971</v>
      </c>
      <c r="AK678" s="16">
        <v>2.7E-2</v>
      </c>
      <c r="AL678" s="17">
        <v>779982</v>
      </c>
      <c r="AM678" s="16">
        <v>-3.2000000000000001E-2</v>
      </c>
      <c r="AN678" s="17">
        <v>1239169</v>
      </c>
      <c r="AO678" s="16">
        <v>-5.8000000000000003E-2</v>
      </c>
      <c r="AP678" s="18">
        <v>3.55</v>
      </c>
      <c r="AQ678" s="16">
        <v>6.0999999999999999E-2</v>
      </c>
      <c r="AR678" s="18">
        <v>2.23</v>
      </c>
      <c r="AS678" s="16">
        <v>0.09</v>
      </c>
    </row>
    <row r="679" spans="2:45" x14ac:dyDescent="0.2">
      <c r="B679" s="29"/>
      <c r="C679" s="29"/>
      <c r="D679" s="29"/>
      <c r="E679" s="14" t="s">
        <v>282</v>
      </c>
      <c r="F679" s="15">
        <v>493671</v>
      </c>
      <c r="G679" s="16">
        <v>-3.4000000000000002E-2</v>
      </c>
      <c r="H679" s="17">
        <v>135728</v>
      </c>
      <c r="I679" s="16">
        <v>-5.6000000000000001E-2</v>
      </c>
      <c r="J679" s="17">
        <v>219772</v>
      </c>
      <c r="K679" s="16">
        <v>-2.5999999999999999E-2</v>
      </c>
      <c r="L679" s="18">
        <v>3.64</v>
      </c>
      <c r="M679" s="16">
        <v>2.3E-2</v>
      </c>
      <c r="N679" s="18">
        <v>2.25</v>
      </c>
      <c r="O679" s="16">
        <v>-8.0000000000000002E-3</v>
      </c>
      <c r="P679" s="15">
        <v>1577784</v>
      </c>
      <c r="Q679" s="16">
        <v>-7.0999999999999994E-2</v>
      </c>
      <c r="R679" s="17">
        <v>431280</v>
      </c>
      <c r="S679" s="16">
        <v>-9.8000000000000004E-2</v>
      </c>
      <c r="T679" s="17">
        <v>694725</v>
      </c>
      <c r="U679" s="16">
        <v>-8.2000000000000003E-2</v>
      </c>
      <c r="V679" s="18">
        <v>3.66</v>
      </c>
      <c r="W679" s="16">
        <v>0.03</v>
      </c>
      <c r="X679" s="18">
        <v>2.27</v>
      </c>
      <c r="Y679" s="16">
        <v>1.2E-2</v>
      </c>
      <c r="Z679" s="15">
        <v>3175158</v>
      </c>
      <c r="AA679" s="16">
        <v>-5.3999999999999999E-2</v>
      </c>
      <c r="AB679" s="17">
        <v>877445</v>
      </c>
      <c r="AC679" s="16">
        <v>-7.1999999999999995E-2</v>
      </c>
      <c r="AD679" s="17">
        <v>1415103</v>
      </c>
      <c r="AE679" s="16">
        <v>-5.8999999999999997E-2</v>
      </c>
      <c r="AF679" s="18">
        <v>3.62</v>
      </c>
      <c r="AG679" s="16">
        <v>0.02</v>
      </c>
      <c r="AH679" s="18">
        <v>2.2400000000000002</v>
      </c>
      <c r="AI679" s="16">
        <v>6.0000000000000001E-3</v>
      </c>
      <c r="AJ679" s="15">
        <v>6555844</v>
      </c>
      <c r="AK679" s="16">
        <v>-6.8000000000000005E-2</v>
      </c>
      <c r="AL679" s="17">
        <v>1811107</v>
      </c>
      <c r="AM679" s="16">
        <v>-0.09</v>
      </c>
      <c r="AN679" s="17">
        <v>2900937</v>
      </c>
      <c r="AO679" s="16">
        <v>-7.9000000000000001E-2</v>
      </c>
      <c r="AP679" s="18">
        <v>3.62</v>
      </c>
      <c r="AQ679" s="16">
        <v>2.5000000000000001E-2</v>
      </c>
      <c r="AR679" s="18">
        <v>2.2599999999999998</v>
      </c>
      <c r="AS679" s="16">
        <v>1.2E-2</v>
      </c>
    </row>
    <row r="680" spans="2:45" x14ac:dyDescent="0.2">
      <c r="B680" s="29"/>
      <c r="C680" s="29"/>
      <c r="D680" s="29"/>
      <c r="E680" s="14" t="s">
        <v>283</v>
      </c>
      <c r="F680" s="15">
        <v>466718</v>
      </c>
      <c r="G680" s="16">
        <v>-0.11799999999999999</v>
      </c>
      <c r="H680" s="17">
        <v>129849</v>
      </c>
      <c r="I680" s="16">
        <v>-6.6000000000000003E-2</v>
      </c>
      <c r="J680" s="17">
        <v>213150</v>
      </c>
      <c r="K680" s="16">
        <v>-0.13400000000000001</v>
      </c>
      <c r="L680" s="18">
        <v>3.59</v>
      </c>
      <c r="M680" s="16">
        <v>-5.5E-2</v>
      </c>
      <c r="N680" s="18">
        <v>2.19</v>
      </c>
      <c r="O680" s="16">
        <v>1.9E-2</v>
      </c>
      <c r="P680" s="15">
        <v>1501523</v>
      </c>
      <c r="Q680" s="16">
        <v>-0.13</v>
      </c>
      <c r="R680" s="17">
        <v>411264</v>
      </c>
      <c r="S680" s="16">
        <v>-8.7999999999999995E-2</v>
      </c>
      <c r="T680" s="17">
        <v>673609</v>
      </c>
      <c r="U680" s="16">
        <v>-0.16</v>
      </c>
      <c r="V680" s="18">
        <v>3.65</v>
      </c>
      <c r="W680" s="16">
        <v>-4.5999999999999999E-2</v>
      </c>
      <c r="X680" s="18">
        <v>2.23</v>
      </c>
      <c r="Y680" s="16">
        <v>3.5000000000000003E-2</v>
      </c>
      <c r="Z680" s="15">
        <v>3032054</v>
      </c>
      <c r="AA680" s="16">
        <v>-0.13</v>
      </c>
      <c r="AB680" s="17">
        <v>837982</v>
      </c>
      <c r="AC680" s="16">
        <v>-9.5000000000000001E-2</v>
      </c>
      <c r="AD680" s="17">
        <v>1377070</v>
      </c>
      <c r="AE680" s="16">
        <v>-0.14599999999999999</v>
      </c>
      <c r="AF680" s="18">
        <v>3.62</v>
      </c>
      <c r="AG680" s="16">
        <v>-3.7999999999999999E-2</v>
      </c>
      <c r="AH680" s="18">
        <v>2.2000000000000002</v>
      </c>
      <c r="AI680" s="16">
        <v>1.7999999999999999E-2</v>
      </c>
      <c r="AJ680" s="15">
        <v>6633079</v>
      </c>
      <c r="AK680" s="16">
        <v>-8.2000000000000003E-2</v>
      </c>
      <c r="AL680" s="17">
        <v>1802863</v>
      </c>
      <c r="AM680" s="16">
        <v>-9.6000000000000002E-2</v>
      </c>
      <c r="AN680" s="17">
        <v>3109599</v>
      </c>
      <c r="AO680" s="16">
        <v>-7.6999999999999999E-2</v>
      </c>
      <c r="AP680" s="18">
        <v>3.68</v>
      </c>
      <c r="AQ680" s="16">
        <v>1.6E-2</v>
      </c>
      <c r="AR680" s="18">
        <v>2.13</v>
      </c>
      <c r="AS680" s="16">
        <v>-5.0000000000000001E-3</v>
      </c>
    </row>
    <row r="681" spans="2:45" x14ac:dyDescent="0.2">
      <c r="B681" s="29"/>
      <c r="C681" s="29"/>
      <c r="D681" s="29"/>
      <c r="E681" s="14" t="s">
        <v>284</v>
      </c>
      <c r="F681" s="15">
        <v>465403</v>
      </c>
      <c r="G681" s="16">
        <v>-0.03</v>
      </c>
      <c r="H681" s="17">
        <v>134764</v>
      </c>
      <c r="I681" s="16">
        <v>-6.0999999999999999E-2</v>
      </c>
      <c r="J681" s="17">
        <v>216919</v>
      </c>
      <c r="K681" s="16">
        <v>-8.6999999999999994E-2</v>
      </c>
      <c r="L681" s="18">
        <v>3.45</v>
      </c>
      <c r="M681" s="16">
        <v>3.3000000000000002E-2</v>
      </c>
      <c r="N681" s="18">
        <v>2.15</v>
      </c>
      <c r="O681" s="16">
        <v>6.2E-2</v>
      </c>
      <c r="P681" s="15">
        <v>1530896</v>
      </c>
      <c r="Q681" s="16">
        <v>-1.2999999999999999E-2</v>
      </c>
      <c r="R681" s="17">
        <v>435950</v>
      </c>
      <c r="S681" s="16">
        <v>-1.0999999999999999E-2</v>
      </c>
      <c r="T681" s="17">
        <v>691684</v>
      </c>
      <c r="U681" s="16">
        <v>-2.8000000000000001E-2</v>
      </c>
      <c r="V681" s="18">
        <v>3.51</v>
      </c>
      <c r="W681" s="16">
        <v>-3.0000000000000001E-3</v>
      </c>
      <c r="X681" s="18">
        <v>2.21</v>
      </c>
      <c r="Y681" s="16">
        <v>1.4999999999999999E-2</v>
      </c>
      <c r="Z681" s="15">
        <v>3310251</v>
      </c>
      <c r="AA681" s="16">
        <v>1.6E-2</v>
      </c>
      <c r="AB681" s="17">
        <v>916404</v>
      </c>
      <c r="AC681" s="16">
        <v>-3.0000000000000001E-3</v>
      </c>
      <c r="AD681" s="17">
        <v>1446127</v>
      </c>
      <c r="AE681" s="16">
        <v>-1.7999999999999999E-2</v>
      </c>
      <c r="AF681" s="18">
        <v>3.61</v>
      </c>
      <c r="AG681" s="16">
        <v>0.02</v>
      </c>
      <c r="AH681" s="18">
        <v>2.29</v>
      </c>
      <c r="AI681" s="16">
        <v>3.5000000000000003E-2</v>
      </c>
      <c r="AJ681" s="15">
        <v>6683224</v>
      </c>
      <c r="AK681" s="16">
        <v>3.3000000000000002E-2</v>
      </c>
      <c r="AL681" s="17">
        <v>1859307</v>
      </c>
      <c r="AM681" s="16">
        <v>2.7E-2</v>
      </c>
      <c r="AN681" s="17">
        <v>2938935</v>
      </c>
      <c r="AO681" s="16">
        <v>2.7E-2</v>
      </c>
      <c r="AP681" s="18">
        <v>3.59</v>
      </c>
      <c r="AQ681" s="16">
        <v>6.0000000000000001E-3</v>
      </c>
      <c r="AR681" s="18">
        <v>2.27</v>
      </c>
      <c r="AS681" s="16">
        <v>7.0000000000000001E-3</v>
      </c>
    </row>
    <row r="682" spans="2:45" x14ac:dyDescent="0.2">
      <c r="B682" s="29"/>
      <c r="C682" s="29"/>
      <c r="D682" s="29"/>
      <c r="E682" s="14" t="s">
        <v>285</v>
      </c>
      <c r="F682" s="15">
        <v>180147</v>
      </c>
      <c r="G682" s="16">
        <v>-4.9000000000000002E-2</v>
      </c>
      <c r="H682" s="17">
        <v>55973</v>
      </c>
      <c r="I682" s="16">
        <v>-9.0999999999999998E-2</v>
      </c>
      <c r="J682" s="17">
        <v>97512</v>
      </c>
      <c r="K682" s="16">
        <v>-0.10100000000000001</v>
      </c>
      <c r="L682" s="18">
        <v>3.22</v>
      </c>
      <c r="M682" s="16">
        <v>4.5999999999999999E-2</v>
      </c>
      <c r="N682" s="18">
        <v>1.85</v>
      </c>
      <c r="O682" s="16">
        <v>5.8000000000000003E-2</v>
      </c>
      <c r="P682" s="15">
        <v>604137</v>
      </c>
      <c r="Q682" s="16">
        <v>-3.9E-2</v>
      </c>
      <c r="R682" s="17">
        <v>184657</v>
      </c>
      <c r="S682" s="16">
        <v>-2.1000000000000001E-2</v>
      </c>
      <c r="T682" s="17">
        <v>319242</v>
      </c>
      <c r="U682" s="16">
        <v>3.0000000000000001E-3</v>
      </c>
      <c r="V682" s="18">
        <v>3.27</v>
      </c>
      <c r="W682" s="16">
        <v>-1.7999999999999999E-2</v>
      </c>
      <c r="X682" s="18">
        <v>1.89</v>
      </c>
      <c r="Y682" s="16">
        <v>-4.1000000000000002E-2</v>
      </c>
      <c r="Z682" s="15">
        <v>1388770</v>
      </c>
      <c r="AA682" s="16">
        <v>-1.2E-2</v>
      </c>
      <c r="AB682" s="17">
        <v>399124</v>
      </c>
      <c r="AC682" s="16">
        <v>-3.6999999999999998E-2</v>
      </c>
      <c r="AD682" s="17">
        <v>676244</v>
      </c>
      <c r="AE682" s="16">
        <v>-2.3E-2</v>
      </c>
      <c r="AF682" s="18">
        <v>3.48</v>
      </c>
      <c r="AG682" s="16">
        <v>2.5999999999999999E-2</v>
      </c>
      <c r="AH682" s="18">
        <v>2.0499999999999998</v>
      </c>
      <c r="AI682" s="16">
        <v>1.0999999999999999E-2</v>
      </c>
      <c r="AJ682" s="15">
        <v>2801175</v>
      </c>
      <c r="AK682" s="16">
        <v>-8.0000000000000002E-3</v>
      </c>
      <c r="AL682" s="17">
        <v>818490</v>
      </c>
      <c r="AM682" s="16">
        <v>-7.0000000000000001E-3</v>
      </c>
      <c r="AN682" s="17">
        <v>1393974</v>
      </c>
      <c r="AO682" s="16">
        <v>1.4E-2</v>
      </c>
      <c r="AP682" s="18">
        <v>3.42</v>
      </c>
      <c r="AQ682" s="16">
        <v>0</v>
      </c>
      <c r="AR682" s="18">
        <v>2.0099999999999998</v>
      </c>
      <c r="AS682" s="16">
        <v>-2.1000000000000001E-2</v>
      </c>
    </row>
    <row r="683" spans="2:45" x14ac:dyDescent="0.2">
      <c r="B683" s="29"/>
      <c r="C683" s="29"/>
      <c r="D683" s="29"/>
      <c r="E683" s="14" t="s">
        <v>286</v>
      </c>
      <c r="F683" s="15">
        <v>355366</v>
      </c>
      <c r="G683" s="16">
        <v>0.187</v>
      </c>
      <c r="H683" s="17">
        <v>111293</v>
      </c>
      <c r="I683" s="16">
        <v>0.32</v>
      </c>
      <c r="J683" s="17">
        <v>170898</v>
      </c>
      <c r="K683" s="16">
        <v>0.26700000000000002</v>
      </c>
      <c r="L683" s="18">
        <v>3.19</v>
      </c>
      <c r="M683" s="16">
        <v>-0.10100000000000001</v>
      </c>
      <c r="N683" s="18">
        <v>2.08</v>
      </c>
      <c r="O683" s="16">
        <v>-6.3E-2</v>
      </c>
      <c r="P683" s="15">
        <v>1082069</v>
      </c>
      <c r="Q683" s="16">
        <v>0.14000000000000001</v>
      </c>
      <c r="R683" s="17">
        <v>325286</v>
      </c>
      <c r="S683" s="16">
        <v>0.21299999999999999</v>
      </c>
      <c r="T683" s="17">
        <v>500349</v>
      </c>
      <c r="U683" s="16">
        <v>0.185</v>
      </c>
      <c r="V683" s="18">
        <v>3.33</v>
      </c>
      <c r="W683" s="16">
        <v>-0.06</v>
      </c>
      <c r="X683" s="18">
        <v>2.16</v>
      </c>
      <c r="Y683" s="16">
        <v>-3.7999999999999999E-2</v>
      </c>
      <c r="Z683" s="15">
        <v>2217515</v>
      </c>
      <c r="AA683" s="16">
        <v>0.104</v>
      </c>
      <c r="AB683" s="17">
        <v>663750</v>
      </c>
      <c r="AC683" s="16">
        <v>0.14399999999999999</v>
      </c>
      <c r="AD683" s="17">
        <v>1025309</v>
      </c>
      <c r="AE683" s="16">
        <v>0.124</v>
      </c>
      <c r="AF683" s="18">
        <v>3.34</v>
      </c>
      <c r="AG683" s="16">
        <v>-3.5000000000000003E-2</v>
      </c>
      <c r="AH683" s="18">
        <v>2.16</v>
      </c>
      <c r="AI683" s="16">
        <v>-1.7999999999999999E-2</v>
      </c>
      <c r="AJ683" s="15">
        <v>4540775</v>
      </c>
      <c r="AK683" s="16">
        <v>2.4E-2</v>
      </c>
      <c r="AL683" s="17">
        <v>1356273</v>
      </c>
      <c r="AM683" s="16">
        <v>4.9000000000000002E-2</v>
      </c>
      <c r="AN683" s="17">
        <v>2024648</v>
      </c>
      <c r="AO683" s="16">
        <v>4.4999999999999998E-2</v>
      </c>
      <c r="AP683" s="18">
        <v>3.35</v>
      </c>
      <c r="AQ683" s="16">
        <v>-2.4E-2</v>
      </c>
      <c r="AR683" s="18">
        <v>2.2400000000000002</v>
      </c>
      <c r="AS683" s="16">
        <v>-0.02</v>
      </c>
    </row>
    <row r="684" spans="2:45" x14ac:dyDescent="0.2">
      <c r="B684" s="29"/>
      <c r="C684" s="29"/>
      <c r="D684" s="29"/>
      <c r="E684" s="14" t="s">
        <v>287</v>
      </c>
      <c r="F684" s="15">
        <v>550138</v>
      </c>
      <c r="G684" s="16">
        <v>0.46400000000000002</v>
      </c>
      <c r="H684" s="17">
        <v>161251</v>
      </c>
      <c r="I684" s="16">
        <v>0.51300000000000001</v>
      </c>
      <c r="J684" s="17">
        <v>260898</v>
      </c>
      <c r="K684" s="16">
        <v>0.46700000000000003</v>
      </c>
      <c r="L684" s="18">
        <v>3.41</v>
      </c>
      <c r="M684" s="16">
        <v>-3.3000000000000002E-2</v>
      </c>
      <c r="N684" s="18">
        <v>2.11</v>
      </c>
      <c r="O684" s="16">
        <v>-2E-3</v>
      </c>
      <c r="P684" s="15">
        <v>1406186</v>
      </c>
      <c r="Q684" s="16">
        <v>0.23300000000000001</v>
      </c>
      <c r="R684" s="17">
        <v>418001</v>
      </c>
      <c r="S684" s="16">
        <v>0.25900000000000001</v>
      </c>
      <c r="T684" s="17">
        <v>671054</v>
      </c>
      <c r="U684" s="16">
        <v>0.18</v>
      </c>
      <c r="V684" s="18">
        <v>3.36</v>
      </c>
      <c r="W684" s="16">
        <v>-0.02</v>
      </c>
      <c r="X684" s="18">
        <v>2.1</v>
      </c>
      <c r="Y684" s="16">
        <v>4.5999999999999999E-2</v>
      </c>
      <c r="Z684" s="15">
        <v>2642852</v>
      </c>
      <c r="AA684" s="16">
        <v>0.17399999999999999</v>
      </c>
      <c r="AB684" s="17">
        <v>791299</v>
      </c>
      <c r="AC684" s="16">
        <v>0.20499999999999999</v>
      </c>
      <c r="AD684" s="17">
        <v>1276527</v>
      </c>
      <c r="AE684" s="16">
        <v>0.14799999999999999</v>
      </c>
      <c r="AF684" s="18">
        <v>3.34</v>
      </c>
      <c r="AG684" s="16">
        <v>-2.5999999999999999E-2</v>
      </c>
      <c r="AH684" s="18">
        <v>2.0699999999999998</v>
      </c>
      <c r="AI684" s="16">
        <v>2.1999999999999999E-2</v>
      </c>
      <c r="AJ684" s="15">
        <v>5679442</v>
      </c>
      <c r="AK684" s="16">
        <v>8.4000000000000005E-2</v>
      </c>
      <c r="AL684" s="17">
        <v>1721594</v>
      </c>
      <c r="AM684" s="16">
        <v>0.127</v>
      </c>
      <c r="AN684" s="17">
        <v>2664430</v>
      </c>
      <c r="AO684" s="16">
        <v>9.2999999999999999E-2</v>
      </c>
      <c r="AP684" s="18">
        <v>3.3</v>
      </c>
      <c r="AQ684" s="16">
        <v>-3.7999999999999999E-2</v>
      </c>
      <c r="AR684" s="18">
        <v>2.13</v>
      </c>
      <c r="AS684" s="16">
        <v>-8.9999999999999993E-3</v>
      </c>
    </row>
    <row r="685" spans="2:45" x14ac:dyDescent="0.2">
      <c r="B685" s="29"/>
      <c r="C685" s="29"/>
      <c r="D685" s="29"/>
      <c r="E685" s="14" t="s">
        <v>288</v>
      </c>
      <c r="F685" s="15">
        <v>459379</v>
      </c>
      <c r="G685" s="16">
        <v>-3.5999999999999997E-2</v>
      </c>
      <c r="H685" s="17">
        <v>132277</v>
      </c>
      <c r="I685" s="16">
        <v>-6.8000000000000005E-2</v>
      </c>
      <c r="J685" s="17">
        <v>218324</v>
      </c>
      <c r="K685" s="16">
        <v>0</v>
      </c>
      <c r="L685" s="18">
        <v>3.47</v>
      </c>
      <c r="M685" s="16">
        <v>3.4000000000000002E-2</v>
      </c>
      <c r="N685" s="18">
        <v>2.1</v>
      </c>
      <c r="O685" s="16">
        <v>-3.5999999999999997E-2</v>
      </c>
      <c r="P685" s="15">
        <v>1510860</v>
      </c>
      <c r="Q685" s="16">
        <v>-7.1999999999999995E-2</v>
      </c>
      <c r="R685" s="17">
        <v>425037</v>
      </c>
      <c r="S685" s="16">
        <v>-0.11899999999999999</v>
      </c>
      <c r="T685" s="17">
        <v>690945</v>
      </c>
      <c r="U685" s="16">
        <v>-7.9000000000000001E-2</v>
      </c>
      <c r="V685" s="18">
        <v>3.55</v>
      </c>
      <c r="W685" s="16">
        <v>5.3999999999999999E-2</v>
      </c>
      <c r="X685" s="18">
        <v>2.19</v>
      </c>
      <c r="Y685" s="16">
        <v>8.0000000000000002E-3</v>
      </c>
      <c r="Z685" s="15">
        <v>3007528</v>
      </c>
      <c r="AA685" s="16">
        <v>-8.5999999999999993E-2</v>
      </c>
      <c r="AB685" s="17">
        <v>861630</v>
      </c>
      <c r="AC685" s="16">
        <v>-0.11600000000000001</v>
      </c>
      <c r="AD685" s="17">
        <v>1397497</v>
      </c>
      <c r="AE685" s="16">
        <v>-7.4999999999999997E-2</v>
      </c>
      <c r="AF685" s="18">
        <v>3.49</v>
      </c>
      <c r="AG685" s="16">
        <v>3.3000000000000002E-2</v>
      </c>
      <c r="AH685" s="18">
        <v>2.15</v>
      </c>
      <c r="AI685" s="16">
        <v>-1.0999999999999999E-2</v>
      </c>
      <c r="AJ685" s="15">
        <v>6190802</v>
      </c>
      <c r="AK685" s="16">
        <v>-8.8999999999999996E-2</v>
      </c>
      <c r="AL685" s="17">
        <v>1795158</v>
      </c>
      <c r="AM685" s="16">
        <v>-0.106</v>
      </c>
      <c r="AN685" s="17">
        <v>2832264</v>
      </c>
      <c r="AO685" s="16">
        <v>-0.09</v>
      </c>
      <c r="AP685" s="18">
        <v>3.45</v>
      </c>
      <c r="AQ685" s="16">
        <v>1.9E-2</v>
      </c>
      <c r="AR685" s="18">
        <v>2.19</v>
      </c>
      <c r="AS685" s="16">
        <v>1E-3</v>
      </c>
    </row>
    <row r="686" spans="2:45" x14ac:dyDescent="0.2">
      <c r="B686" s="29"/>
      <c r="C686" s="29"/>
      <c r="D686" s="29"/>
      <c r="E686" s="14" t="s">
        <v>289</v>
      </c>
      <c r="F686" s="15">
        <v>165987</v>
      </c>
      <c r="G686" s="16">
        <v>1.2999999999999999E-2</v>
      </c>
      <c r="H686" s="17">
        <v>47885</v>
      </c>
      <c r="I686" s="16">
        <v>8.9999999999999993E-3</v>
      </c>
      <c r="J686" s="17">
        <v>75154</v>
      </c>
      <c r="K686" s="16">
        <v>-3.3000000000000002E-2</v>
      </c>
      <c r="L686" s="18">
        <v>3.47</v>
      </c>
      <c r="M686" s="16">
        <v>4.0000000000000001E-3</v>
      </c>
      <c r="N686" s="18">
        <v>2.21</v>
      </c>
      <c r="O686" s="16">
        <v>4.7E-2</v>
      </c>
      <c r="P686" s="15">
        <v>579725</v>
      </c>
      <c r="Q686" s="16">
        <v>8.0000000000000002E-3</v>
      </c>
      <c r="R686" s="17">
        <v>164586</v>
      </c>
      <c r="S686" s="16">
        <v>1.2999999999999999E-2</v>
      </c>
      <c r="T686" s="17">
        <v>254862</v>
      </c>
      <c r="U686" s="16">
        <v>-3.4000000000000002E-2</v>
      </c>
      <c r="V686" s="18">
        <v>3.52</v>
      </c>
      <c r="W686" s="16">
        <v>-5.0000000000000001E-3</v>
      </c>
      <c r="X686" s="18">
        <v>2.27</v>
      </c>
      <c r="Y686" s="16">
        <v>4.3999999999999997E-2</v>
      </c>
      <c r="Z686" s="15">
        <v>1233786</v>
      </c>
      <c r="AA686" s="16">
        <v>2.5000000000000001E-2</v>
      </c>
      <c r="AB686" s="17">
        <v>345707</v>
      </c>
      <c r="AC686" s="16">
        <v>1.6E-2</v>
      </c>
      <c r="AD686" s="17">
        <v>533576</v>
      </c>
      <c r="AE686" s="16">
        <v>-2.1000000000000001E-2</v>
      </c>
      <c r="AF686" s="18">
        <v>3.57</v>
      </c>
      <c r="AG686" s="16">
        <v>8.9999999999999993E-3</v>
      </c>
      <c r="AH686" s="18">
        <v>2.31</v>
      </c>
      <c r="AI686" s="16">
        <v>4.7E-2</v>
      </c>
      <c r="AJ686" s="15">
        <v>2444525</v>
      </c>
      <c r="AK686" s="16">
        <v>0.02</v>
      </c>
      <c r="AL686" s="17">
        <v>686454</v>
      </c>
      <c r="AM686" s="16">
        <v>1E-3</v>
      </c>
      <c r="AN686" s="17">
        <v>1064531</v>
      </c>
      <c r="AO686" s="16">
        <v>-2.1999999999999999E-2</v>
      </c>
      <c r="AP686" s="18">
        <v>3.56</v>
      </c>
      <c r="AQ686" s="16">
        <v>1.9E-2</v>
      </c>
      <c r="AR686" s="18">
        <v>2.2999999999999998</v>
      </c>
      <c r="AS686" s="16">
        <v>4.2999999999999997E-2</v>
      </c>
    </row>
    <row r="687" spans="2:45" x14ac:dyDescent="0.2">
      <c r="B687" s="29"/>
      <c r="C687" s="29"/>
      <c r="D687" s="29"/>
      <c r="E687" s="14" t="s">
        <v>290</v>
      </c>
      <c r="F687" s="15">
        <v>126278</v>
      </c>
      <c r="G687" s="16">
        <v>-9.8000000000000004E-2</v>
      </c>
      <c r="H687" s="17">
        <v>34918</v>
      </c>
      <c r="I687" s="16">
        <v>-0.13200000000000001</v>
      </c>
      <c r="J687" s="17">
        <v>52058</v>
      </c>
      <c r="K687" s="16">
        <v>-8.7999999999999995E-2</v>
      </c>
      <c r="L687" s="18">
        <v>3.62</v>
      </c>
      <c r="M687" s="16">
        <v>3.9E-2</v>
      </c>
      <c r="N687" s="18">
        <v>2.4300000000000002</v>
      </c>
      <c r="O687" s="16">
        <v>-1.0999999999999999E-2</v>
      </c>
      <c r="P687" s="15">
        <v>445645</v>
      </c>
      <c r="Q687" s="16">
        <v>-1.7000000000000001E-2</v>
      </c>
      <c r="R687" s="17">
        <v>126330</v>
      </c>
      <c r="S687" s="16">
        <v>-1.2999999999999999E-2</v>
      </c>
      <c r="T687" s="17">
        <v>186752</v>
      </c>
      <c r="U687" s="16">
        <v>-3.5999999999999997E-2</v>
      </c>
      <c r="V687" s="18">
        <v>3.53</v>
      </c>
      <c r="W687" s="16">
        <v>-4.0000000000000001E-3</v>
      </c>
      <c r="X687" s="18">
        <v>2.39</v>
      </c>
      <c r="Y687" s="16">
        <v>0.02</v>
      </c>
      <c r="Z687" s="15">
        <v>868954</v>
      </c>
      <c r="AA687" s="16">
        <v>-2.5000000000000001E-2</v>
      </c>
      <c r="AB687" s="17">
        <v>247406</v>
      </c>
      <c r="AC687" s="16">
        <v>-0.03</v>
      </c>
      <c r="AD687" s="17">
        <v>367164</v>
      </c>
      <c r="AE687" s="16">
        <v>-3.5999999999999997E-2</v>
      </c>
      <c r="AF687" s="18">
        <v>3.51</v>
      </c>
      <c r="AG687" s="16">
        <v>5.0000000000000001E-3</v>
      </c>
      <c r="AH687" s="18">
        <v>2.37</v>
      </c>
      <c r="AI687" s="16">
        <v>1.2E-2</v>
      </c>
      <c r="AJ687" s="15">
        <v>1875769</v>
      </c>
      <c r="AK687" s="16">
        <v>-1.7000000000000001E-2</v>
      </c>
      <c r="AL687" s="17">
        <v>538462</v>
      </c>
      <c r="AM687" s="16">
        <v>-2.4E-2</v>
      </c>
      <c r="AN687" s="17">
        <v>789334</v>
      </c>
      <c r="AO687" s="16">
        <v>-3.5999999999999997E-2</v>
      </c>
      <c r="AP687" s="18">
        <v>3.48</v>
      </c>
      <c r="AQ687" s="16">
        <v>7.0000000000000001E-3</v>
      </c>
      <c r="AR687" s="18">
        <v>2.38</v>
      </c>
      <c r="AS687" s="16">
        <v>0.02</v>
      </c>
    </row>
    <row r="688" spans="2:45" x14ac:dyDescent="0.2">
      <c r="B688" s="29"/>
      <c r="C688" s="29"/>
      <c r="D688" s="29"/>
      <c r="E688" s="14" t="s">
        <v>291</v>
      </c>
      <c r="F688" s="15">
        <v>207086</v>
      </c>
      <c r="G688" s="16">
        <v>2.9000000000000001E-2</v>
      </c>
      <c r="H688" s="17">
        <v>58927</v>
      </c>
      <c r="I688" s="16">
        <v>8.3000000000000004E-2</v>
      </c>
      <c r="J688" s="17">
        <v>102796</v>
      </c>
      <c r="K688" s="16">
        <v>8.8999999999999996E-2</v>
      </c>
      <c r="L688" s="18">
        <v>3.51</v>
      </c>
      <c r="M688" s="16">
        <v>-0.05</v>
      </c>
      <c r="N688" s="18">
        <v>2.0099999999999998</v>
      </c>
      <c r="O688" s="16">
        <v>-5.5E-2</v>
      </c>
      <c r="P688" s="15">
        <v>654123</v>
      </c>
      <c r="Q688" s="16">
        <v>4.3999999999999997E-2</v>
      </c>
      <c r="R688" s="17">
        <v>181103</v>
      </c>
      <c r="S688" s="16">
        <v>6.7000000000000004E-2</v>
      </c>
      <c r="T688" s="17">
        <v>307316</v>
      </c>
      <c r="U688" s="16">
        <v>0.06</v>
      </c>
      <c r="V688" s="18">
        <v>3.61</v>
      </c>
      <c r="W688" s="16">
        <v>-2.1999999999999999E-2</v>
      </c>
      <c r="X688" s="18">
        <v>2.13</v>
      </c>
      <c r="Y688" s="16">
        <v>-1.4999999999999999E-2</v>
      </c>
      <c r="Z688" s="15">
        <v>1357123</v>
      </c>
      <c r="AA688" s="16">
        <v>5.5E-2</v>
      </c>
      <c r="AB688" s="17">
        <v>377081</v>
      </c>
      <c r="AC688" s="16">
        <v>5.3999999999999999E-2</v>
      </c>
      <c r="AD688" s="17">
        <v>632034</v>
      </c>
      <c r="AE688" s="16">
        <v>3.3000000000000002E-2</v>
      </c>
      <c r="AF688" s="18">
        <v>3.6</v>
      </c>
      <c r="AG688" s="16">
        <v>0</v>
      </c>
      <c r="AH688" s="18">
        <v>2.15</v>
      </c>
      <c r="AI688" s="16">
        <v>2.1999999999999999E-2</v>
      </c>
      <c r="AJ688" s="15">
        <v>2786479</v>
      </c>
      <c r="AK688" s="16">
        <v>5.5E-2</v>
      </c>
      <c r="AL688" s="17">
        <v>769174</v>
      </c>
      <c r="AM688" s="16">
        <v>4.7E-2</v>
      </c>
      <c r="AN688" s="17">
        <v>1304435</v>
      </c>
      <c r="AO688" s="16">
        <v>3.4000000000000002E-2</v>
      </c>
      <c r="AP688" s="18">
        <v>3.62</v>
      </c>
      <c r="AQ688" s="16">
        <v>7.0000000000000001E-3</v>
      </c>
      <c r="AR688" s="18">
        <v>2.14</v>
      </c>
      <c r="AS688" s="16">
        <v>0.02</v>
      </c>
    </row>
    <row r="689" spans="2:45" x14ac:dyDescent="0.2">
      <c r="B689" s="29"/>
      <c r="C689" s="29"/>
      <c r="D689" s="29"/>
      <c r="E689" s="14" t="s">
        <v>292</v>
      </c>
      <c r="F689" s="15">
        <v>1326843</v>
      </c>
      <c r="G689" s="16">
        <v>0.08</v>
      </c>
      <c r="H689" s="17">
        <v>346001</v>
      </c>
      <c r="I689" s="16">
        <v>7.1999999999999995E-2</v>
      </c>
      <c r="J689" s="17">
        <v>612342</v>
      </c>
      <c r="K689" s="16">
        <v>7.6999999999999999E-2</v>
      </c>
      <c r="L689" s="18">
        <v>3.83</v>
      </c>
      <c r="M689" s="16">
        <v>7.0000000000000001E-3</v>
      </c>
      <c r="N689" s="18">
        <v>2.17</v>
      </c>
      <c r="O689" s="16">
        <v>3.0000000000000001E-3</v>
      </c>
      <c r="P689" s="15">
        <v>4276365</v>
      </c>
      <c r="Q689" s="16">
        <v>5.8000000000000003E-2</v>
      </c>
      <c r="R689" s="17">
        <v>1132565</v>
      </c>
      <c r="S689" s="16">
        <v>7.0000000000000007E-2</v>
      </c>
      <c r="T689" s="17">
        <v>1999666</v>
      </c>
      <c r="U689" s="16">
        <v>7.2999999999999995E-2</v>
      </c>
      <c r="V689" s="18">
        <v>3.78</v>
      </c>
      <c r="W689" s="16">
        <v>-1.0999999999999999E-2</v>
      </c>
      <c r="X689" s="18">
        <v>2.14</v>
      </c>
      <c r="Y689" s="16">
        <v>-1.4E-2</v>
      </c>
      <c r="Z689" s="15">
        <v>8498050</v>
      </c>
      <c r="AA689" s="16">
        <v>3.3000000000000002E-2</v>
      </c>
      <c r="AB689" s="17">
        <v>2264404</v>
      </c>
      <c r="AC689" s="16">
        <v>6.6000000000000003E-2</v>
      </c>
      <c r="AD689" s="17">
        <v>3982867</v>
      </c>
      <c r="AE689" s="16">
        <v>6.3E-2</v>
      </c>
      <c r="AF689" s="18">
        <v>3.75</v>
      </c>
      <c r="AG689" s="16">
        <v>-3.1E-2</v>
      </c>
      <c r="AH689" s="18">
        <v>2.13</v>
      </c>
      <c r="AI689" s="16">
        <v>-2.8000000000000001E-2</v>
      </c>
      <c r="AJ689" s="15">
        <v>17605423</v>
      </c>
      <c r="AK689" s="16">
        <v>2.9000000000000001E-2</v>
      </c>
      <c r="AL689" s="17">
        <v>4682367</v>
      </c>
      <c r="AM689" s="16">
        <v>0.09</v>
      </c>
      <c r="AN689" s="17">
        <v>8253851</v>
      </c>
      <c r="AO689" s="16">
        <v>9.8000000000000004E-2</v>
      </c>
      <c r="AP689" s="18">
        <v>3.76</v>
      </c>
      <c r="AQ689" s="16">
        <v>-5.5E-2</v>
      </c>
      <c r="AR689" s="18">
        <v>2.13</v>
      </c>
      <c r="AS689" s="16">
        <v>-6.3E-2</v>
      </c>
    </row>
    <row r="690" spans="2:45" x14ac:dyDescent="0.2">
      <c r="B690" s="29"/>
      <c r="C690" s="29"/>
      <c r="D690" s="29"/>
      <c r="E690" s="14" t="s">
        <v>293</v>
      </c>
      <c r="F690" s="15">
        <v>84343</v>
      </c>
      <c r="G690" s="16">
        <v>-4.7E-2</v>
      </c>
      <c r="H690" s="17">
        <v>25294</v>
      </c>
      <c r="I690" s="16">
        <v>-1.9E-2</v>
      </c>
      <c r="J690" s="17">
        <v>36530</v>
      </c>
      <c r="K690" s="16">
        <v>-5.5E-2</v>
      </c>
      <c r="L690" s="18">
        <v>3.33</v>
      </c>
      <c r="M690" s="16">
        <v>-2.8000000000000001E-2</v>
      </c>
      <c r="N690" s="18">
        <v>2.31</v>
      </c>
      <c r="O690" s="16">
        <v>8.9999999999999993E-3</v>
      </c>
      <c r="P690" s="15">
        <v>289094</v>
      </c>
      <c r="Q690" s="16">
        <v>-6.6000000000000003E-2</v>
      </c>
      <c r="R690" s="17">
        <v>83036</v>
      </c>
      <c r="S690" s="16">
        <v>-0.06</v>
      </c>
      <c r="T690" s="17">
        <v>117283</v>
      </c>
      <c r="U690" s="16">
        <v>-0.107</v>
      </c>
      <c r="V690" s="18">
        <v>3.48</v>
      </c>
      <c r="W690" s="16">
        <v>-6.0000000000000001E-3</v>
      </c>
      <c r="X690" s="18">
        <v>2.46</v>
      </c>
      <c r="Y690" s="16">
        <v>4.5999999999999999E-2</v>
      </c>
      <c r="Z690" s="15">
        <v>624423</v>
      </c>
      <c r="AA690" s="16">
        <v>-5.2999999999999999E-2</v>
      </c>
      <c r="AB690" s="17">
        <v>177857</v>
      </c>
      <c r="AC690" s="16">
        <v>-5.5E-2</v>
      </c>
      <c r="AD690" s="17">
        <v>252457</v>
      </c>
      <c r="AE690" s="16">
        <v>-8.7999999999999995E-2</v>
      </c>
      <c r="AF690" s="18">
        <v>3.51</v>
      </c>
      <c r="AG690" s="16">
        <v>2E-3</v>
      </c>
      <c r="AH690" s="18">
        <v>2.4700000000000002</v>
      </c>
      <c r="AI690" s="16">
        <v>3.9E-2</v>
      </c>
      <c r="AJ690" s="15">
        <v>1291547</v>
      </c>
      <c r="AK690" s="16">
        <v>-3.2000000000000001E-2</v>
      </c>
      <c r="AL690" s="17">
        <v>369299</v>
      </c>
      <c r="AM690" s="16">
        <v>-0.04</v>
      </c>
      <c r="AN690" s="17">
        <v>527373</v>
      </c>
      <c r="AO690" s="16">
        <v>-0.06</v>
      </c>
      <c r="AP690" s="18">
        <v>3.5</v>
      </c>
      <c r="AQ690" s="16">
        <v>8.0000000000000002E-3</v>
      </c>
      <c r="AR690" s="18">
        <v>2.4500000000000002</v>
      </c>
      <c r="AS690" s="16">
        <v>0.03</v>
      </c>
    </row>
    <row r="691" spans="2:45" x14ac:dyDescent="0.2">
      <c r="B691" s="29"/>
      <c r="C691" s="29"/>
      <c r="D691" s="29"/>
      <c r="E691" s="14" t="s">
        <v>294</v>
      </c>
      <c r="F691" s="15">
        <v>447362</v>
      </c>
      <c r="G691" s="16">
        <v>-6.3E-2</v>
      </c>
      <c r="H691" s="17">
        <v>117980</v>
      </c>
      <c r="I691" s="16">
        <v>-0.11799999999999999</v>
      </c>
      <c r="J691" s="17">
        <v>183401</v>
      </c>
      <c r="K691" s="16">
        <v>-2.1999999999999999E-2</v>
      </c>
      <c r="L691" s="18">
        <v>3.79</v>
      </c>
      <c r="M691" s="16">
        <v>6.2E-2</v>
      </c>
      <c r="N691" s="18">
        <v>2.44</v>
      </c>
      <c r="O691" s="16">
        <v>-4.2000000000000003E-2</v>
      </c>
      <c r="P691" s="15">
        <v>1530315</v>
      </c>
      <c r="Q691" s="16">
        <v>4.0000000000000001E-3</v>
      </c>
      <c r="R691" s="17">
        <v>418226</v>
      </c>
      <c r="S691" s="16">
        <v>8.0000000000000002E-3</v>
      </c>
      <c r="T691" s="17">
        <v>629237</v>
      </c>
      <c r="U691" s="16">
        <v>0.02</v>
      </c>
      <c r="V691" s="18">
        <v>3.66</v>
      </c>
      <c r="W691" s="16">
        <v>-4.0000000000000001E-3</v>
      </c>
      <c r="X691" s="18">
        <v>2.4300000000000002</v>
      </c>
      <c r="Y691" s="16">
        <v>-1.6E-2</v>
      </c>
      <c r="Z691" s="15">
        <v>2911080</v>
      </c>
      <c r="AA691" s="16">
        <v>-1.2999999999999999E-2</v>
      </c>
      <c r="AB691" s="17">
        <v>801173</v>
      </c>
      <c r="AC691" s="16">
        <v>-1.7999999999999999E-2</v>
      </c>
      <c r="AD691" s="17">
        <v>1204149</v>
      </c>
      <c r="AE691" s="16">
        <v>6.0000000000000001E-3</v>
      </c>
      <c r="AF691" s="18">
        <v>3.63</v>
      </c>
      <c r="AG691" s="16">
        <v>5.0000000000000001E-3</v>
      </c>
      <c r="AH691" s="18">
        <v>2.42</v>
      </c>
      <c r="AI691" s="16">
        <v>-1.9E-2</v>
      </c>
      <c r="AJ691" s="15">
        <v>6469706</v>
      </c>
      <c r="AK691" s="16">
        <v>-1.4E-2</v>
      </c>
      <c r="AL691" s="17">
        <v>1802311</v>
      </c>
      <c r="AM691" s="16">
        <v>-2.3E-2</v>
      </c>
      <c r="AN691" s="17">
        <v>2644385</v>
      </c>
      <c r="AO691" s="16">
        <v>-1.9E-2</v>
      </c>
      <c r="AP691" s="18">
        <v>3.59</v>
      </c>
      <c r="AQ691" s="16">
        <v>8.9999999999999993E-3</v>
      </c>
      <c r="AR691" s="18">
        <v>2.4500000000000002</v>
      </c>
      <c r="AS691" s="16">
        <v>5.0000000000000001E-3</v>
      </c>
    </row>
    <row r="692" spans="2:45" x14ac:dyDescent="0.2">
      <c r="B692" s="29"/>
      <c r="C692" s="29"/>
      <c r="D692" s="29"/>
      <c r="E692" s="14" t="s">
        <v>295</v>
      </c>
      <c r="F692" s="15">
        <v>233422</v>
      </c>
      <c r="G692" s="16">
        <v>-0.151</v>
      </c>
      <c r="H692" s="17">
        <v>79077</v>
      </c>
      <c r="I692" s="16">
        <v>-7.0000000000000007E-2</v>
      </c>
      <c r="J692" s="17">
        <v>135007</v>
      </c>
      <c r="K692" s="16">
        <v>-7.3999999999999996E-2</v>
      </c>
      <c r="L692" s="18">
        <v>2.95</v>
      </c>
      <c r="M692" s="16">
        <v>-8.6999999999999994E-2</v>
      </c>
      <c r="N692" s="18">
        <v>1.73</v>
      </c>
      <c r="O692" s="16">
        <v>-8.3000000000000004E-2</v>
      </c>
      <c r="P692" s="15">
        <v>764574</v>
      </c>
      <c r="Q692" s="16">
        <v>-0.155</v>
      </c>
      <c r="R692" s="17">
        <v>252098</v>
      </c>
      <c r="S692" s="16">
        <v>-0.16500000000000001</v>
      </c>
      <c r="T692" s="17">
        <v>420773</v>
      </c>
      <c r="U692" s="16">
        <v>-0.19700000000000001</v>
      </c>
      <c r="V692" s="18">
        <v>3.03</v>
      </c>
      <c r="W692" s="16">
        <v>1.0999999999999999E-2</v>
      </c>
      <c r="X692" s="18">
        <v>1.82</v>
      </c>
      <c r="Y692" s="16">
        <v>5.1999999999999998E-2</v>
      </c>
      <c r="Z692" s="15">
        <v>1738190</v>
      </c>
      <c r="AA692" s="16">
        <v>4.0000000000000001E-3</v>
      </c>
      <c r="AB692" s="17">
        <v>600080</v>
      </c>
      <c r="AC692" s="16">
        <v>-1.7000000000000001E-2</v>
      </c>
      <c r="AD692" s="17">
        <v>1003853</v>
      </c>
      <c r="AE692" s="16">
        <v>-7.1999999999999995E-2</v>
      </c>
      <c r="AF692" s="18">
        <v>2.9</v>
      </c>
      <c r="AG692" s="16">
        <v>2.1999999999999999E-2</v>
      </c>
      <c r="AH692" s="18">
        <v>1.73</v>
      </c>
      <c r="AI692" s="16">
        <v>8.2000000000000003E-2</v>
      </c>
      <c r="AJ692" s="15">
        <v>3864960</v>
      </c>
      <c r="AK692" s="16">
        <v>3.5000000000000003E-2</v>
      </c>
      <c r="AL692" s="17">
        <v>1408009</v>
      </c>
      <c r="AM692" s="16">
        <v>8.4000000000000005E-2</v>
      </c>
      <c r="AN692" s="17">
        <v>2415738</v>
      </c>
      <c r="AO692" s="16">
        <v>8.2000000000000003E-2</v>
      </c>
      <c r="AP692" s="18">
        <v>2.74</v>
      </c>
      <c r="AQ692" s="16">
        <v>-4.4999999999999998E-2</v>
      </c>
      <c r="AR692" s="18">
        <v>1.6</v>
      </c>
      <c r="AS692" s="16">
        <v>-4.2999999999999997E-2</v>
      </c>
    </row>
    <row r="693" spans="2:45" x14ac:dyDescent="0.2">
      <c r="B693" s="29"/>
      <c r="C693" s="29"/>
      <c r="D693" s="29"/>
      <c r="E693" s="14" t="s">
        <v>296</v>
      </c>
      <c r="F693" s="15">
        <v>318510</v>
      </c>
      <c r="G693" s="16">
        <v>0.106</v>
      </c>
      <c r="H693" s="17">
        <v>109452</v>
      </c>
      <c r="I693" s="16">
        <v>0.27100000000000002</v>
      </c>
      <c r="J693" s="17">
        <v>201201</v>
      </c>
      <c r="K693" s="16">
        <v>0.30199999999999999</v>
      </c>
      <c r="L693" s="18">
        <v>2.91</v>
      </c>
      <c r="M693" s="16">
        <v>-0.129</v>
      </c>
      <c r="N693" s="18">
        <v>1.58</v>
      </c>
      <c r="O693" s="16">
        <v>-0.151</v>
      </c>
      <c r="P693" s="15">
        <v>948275</v>
      </c>
      <c r="Q693" s="16">
        <v>-1.7000000000000001E-2</v>
      </c>
      <c r="R693" s="17">
        <v>300174</v>
      </c>
      <c r="S693" s="16">
        <v>1.2999999999999999E-2</v>
      </c>
      <c r="T693" s="17">
        <v>532739</v>
      </c>
      <c r="U693" s="16">
        <v>8.0000000000000002E-3</v>
      </c>
      <c r="V693" s="18">
        <v>3.16</v>
      </c>
      <c r="W693" s="16">
        <v>-2.9000000000000001E-2</v>
      </c>
      <c r="X693" s="18">
        <v>1.78</v>
      </c>
      <c r="Y693" s="16">
        <v>-2.5000000000000001E-2</v>
      </c>
      <c r="Z693" s="15">
        <v>2068464</v>
      </c>
      <c r="AA693" s="16">
        <v>-2E-3</v>
      </c>
      <c r="AB693" s="17">
        <v>660390</v>
      </c>
      <c r="AC693" s="16">
        <v>-2.4E-2</v>
      </c>
      <c r="AD693" s="17">
        <v>1163409</v>
      </c>
      <c r="AE693" s="16">
        <v>-4.3999999999999997E-2</v>
      </c>
      <c r="AF693" s="18">
        <v>3.13</v>
      </c>
      <c r="AG693" s="16">
        <v>2.3E-2</v>
      </c>
      <c r="AH693" s="18">
        <v>1.78</v>
      </c>
      <c r="AI693" s="16">
        <v>4.4999999999999998E-2</v>
      </c>
      <c r="AJ693" s="15">
        <v>4466756</v>
      </c>
      <c r="AK693" s="16">
        <v>0.02</v>
      </c>
      <c r="AL693" s="17">
        <v>1497473</v>
      </c>
      <c r="AM693" s="16">
        <v>6.7000000000000004E-2</v>
      </c>
      <c r="AN693" s="17">
        <v>2685705</v>
      </c>
      <c r="AO693" s="16">
        <v>7.0999999999999994E-2</v>
      </c>
      <c r="AP693" s="18">
        <v>2.98</v>
      </c>
      <c r="AQ693" s="16">
        <v>-4.4999999999999998E-2</v>
      </c>
      <c r="AR693" s="18">
        <v>1.66</v>
      </c>
      <c r="AS693" s="16">
        <v>-4.8000000000000001E-2</v>
      </c>
    </row>
    <row r="694" spans="2:45" x14ac:dyDescent="0.2">
      <c r="B694" s="29"/>
      <c r="C694" s="29"/>
      <c r="D694" s="29"/>
      <c r="E694" s="14" t="s">
        <v>297</v>
      </c>
      <c r="F694" s="15">
        <v>104052</v>
      </c>
      <c r="G694" s="16">
        <v>-9.2999999999999999E-2</v>
      </c>
      <c r="H694" s="17">
        <v>30673</v>
      </c>
      <c r="I694" s="16">
        <v>-6.7000000000000004E-2</v>
      </c>
      <c r="J694" s="17">
        <v>44167</v>
      </c>
      <c r="K694" s="16">
        <v>-6.7000000000000004E-2</v>
      </c>
      <c r="L694" s="18">
        <v>3.39</v>
      </c>
      <c r="M694" s="16">
        <v>-2.8000000000000001E-2</v>
      </c>
      <c r="N694" s="18">
        <v>2.36</v>
      </c>
      <c r="O694" s="16">
        <v>-2.7E-2</v>
      </c>
      <c r="P694" s="15">
        <v>361008</v>
      </c>
      <c r="Q694" s="16">
        <v>-8.7999999999999995E-2</v>
      </c>
      <c r="R694" s="17">
        <v>104570</v>
      </c>
      <c r="S694" s="16">
        <v>-6.7000000000000004E-2</v>
      </c>
      <c r="T694" s="17">
        <v>147660</v>
      </c>
      <c r="U694" s="16">
        <v>-0.10199999999999999</v>
      </c>
      <c r="V694" s="18">
        <v>3.45</v>
      </c>
      <c r="W694" s="16">
        <v>-2.1999999999999999E-2</v>
      </c>
      <c r="X694" s="18">
        <v>2.44</v>
      </c>
      <c r="Y694" s="16">
        <v>1.4999999999999999E-2</v>
      </c>
      <c r="Z694" s="15">
        <v>753678</v>
      </c>
      <c r="AA694" s="16">
        <v>-9.1999999999999998E-2</v>
      </c>
      <c r="AB694" s="17">
        <v>217683</v>
      </c>
      <c r="AC694" s="16">
        <v>-7.9000000000000001E-2</v>
      </c>
      <c r="AD694" s="17">
        <v>308990</v>
      </c>
      <c r="AE694" s="16">
        <v>-0.1</v>
      </c>
      <c r="AF694" s="18">
        <v>3.46</v>
      </c>
      <c r="AG694" s="16">
        <v>-1.4E-2</v>
      </c>
      <c r="AH694" s="18">
        <v>2.44</v>
      </c>
      <c r="AI694" s="16">
        <v>8.0000000000000002E-3</v>
      </c>
      <c r="AJ694" s="15">
        <v>1586942</v>
      </c>
      <c r="AK694" s="16">
        <v>-8.8999999999999996E-2</v>
      </c>
      <c r="AL694" s="17">
        <v>457885</v>
      </c>
      <c r="AM694" s="16">
        <v>-8.6999999999999994E-2</v>
      </c>
      <c r="AN694" s="17">
        <v>650466</v>
      </c>
      <c r="AO694" s="16">
        <v>-0.104</v>
      </c>
      <c r="AP694" s="18">
        <v>3.47</v>
      </c>
      <c r="AQ694" s="16">
        <v>-2E-3</v>
      </c>
      <c r="AR694" s="18">
        <v>2.44</v>
      </c>
      <c r="AS694" s="16">
        <v>1.6E-2</v>
      </c>
    </row>
    <row r="695" spans="2:45" x14ac:dyDescent="0.2">
      <c r="B695" s="29"/>
      <c r="C695" s="29"/>
      <c r="D695" s="29"/>
      <c r="E695" s="14" t="s">
        <v>298</v>
      </c>
      <c r="F695" s="15">
        <v>199723</v>
      </c>
      <c r="G695" s="16">
        <v>-4.3999999999999997E-2</v>
      </c>
      <c r="H695" s="17">
        <v>58048</v>
      </c>
      <c r="I695" s="16">
        <v>-0.03</v>
      </c>
      <c r="J695" s="17">
        <v>81252</v>
      </c>
      <c r="K695" s="16">
        <v>-4.3999999999999997E-2</v>
      </c>
      <c r="L695" s="18">
        <v>3.44</v>
      </c>
      <c r="M695" s="16">
        <v>-1.4E-2</v>
      </c>
      <c r="N695" s="18">
        <v>2.46</v>
      </c>
      <c r="O695" s="16">
        <v>0</v>
      </c>
      <c r="P695" s="15">
        <v>739211</v>
      </c>
      <c r="Q695" s="16">
        <v>1.7000000000000001E-2</v>
      </c>
      <c r="R695" s="17">
        <v>212169</v>
      </c>
      <c r="S695" s="16">
        <v>1.7000000000000001E-2</v>
      </c>
      <c r="T695" s="17">
        <v>295432</v>
      </c>
      <c r="U695" s="16">
        <v>-1.7999999999999999E-2</v>
      </c>
      <c r="V695" s="18">
        <v>3.48</v>
      </c>
      <c r="W695" s="16">
        <v>0</v>
      </c>
      <c r="X695" s="18">
        <v>2.5</v>
      </c>
      <c r="Y695" s="16">
        <v>3.5999999999999997E-2</v>
      </c>
      <c r="Z695" s="15">
        <v>1747112</v>
      </c>
      <c r="AA695" s="16">
        <v>4.7E-2</v>
      </c>
      <c r="AB695" s="17">
        <v>501897</v>
      </c>
      <c r="AC695" s="16">
        <v>4.7E-2</v>
      </c>
      <c r="AD695" s="17">
        <v>689400</v>
      </c>
      <c r="AE695" s="16">
        <v>1.7000000000000001E-2</v>
      </c>
      <c r="AF695" s="18">
        <v>3.48</v>
      </c>
      <c r="AG695" s="16">
        <v>0</v>
      </c>
      <c r="AH695" s="18">
        <v>2.5299999999999998</v>
      </c>
      <c r="AI695" s="16">
        <v>0.03</v>
      </c>
      <c r="AJ695" s="15">
        <v>3662465</v>
      </c>
      <c r="AK695" s="16">
        <v>1.2999999999999999E-2</v>
      </c>
      <c r="AL695" s="17">
        <v>1060977</v>
      </c>
      <c r="AM695" s="16">
        <v>1.2E-2</v>
      </c>
      <c r="AN695" s="17">
        <v>1467202</v>
      </c>
      <c r="AO695" s="16">
        <v>-0.03</v>
      </c>
      <c r="AP695" s="18">
        <v>3.45</v>
      </c>
      <c r="AQ695" s="16">
        <v>1E-3</v>
      </c>
      <c r="AR695" s="18">
        <v>2.5</v>
      </c>
      <c r="AS695" s="16">
        <v>4.4999999999999998E-2</v>
      </c>
    </row>
    <row r="696" spans="2:45" x14ac:dyDescent="0.2">
      <c r="B696" s="29"/>
      <c r="C696" s="29"/>
      <c r="D696" s="29"/>
      <c r="E696" s="14" t="s">
        <v>299</v>
      </c>
      <c r="F696" s="15">
        <v>1551992</v>
      </c>
      <c r="G696" s="16">
        <v>0.14099999999999999</v>
      </c>
      <c r="H696" s="17">
        <v>503944</v>
      </c>
      <c r="I696" s="16">
        <v>0.379</v>
      </c>
      <c r="J696" s="17">
        <v>714175</v>
      </c>
      <c r="K696" s="16">
        <v>0.27300000000000002</v>
      </c>
      <c r="L696" s="18">
        <v>3.08</v>
      </c>
      <c r="M696" s="16">
        <v>-0.17299999999999999</v>
      </c>
      <c r="N696" s="18">
        <v>2.17</v>
      </c>
      <c r="O696" s="16">
        <v>-0.104</v>
      </c>
      <c r="P696" s="15">
        <v>4757407</v>
      </c>
      <c r="Q696" s="16">
        <v>0.109</v>
      </c>
      <c r="R696" s="17">
        <v>1464397</v>
      </c>
      <c r="S696" s="16">
        <v>0.26200000000000001</v>
      </c>
      <c r="T696" s="17">
        <v>2048037</v>
      </c>
      <c r="U696" s="16">
        <v>0.13700000000000001</v>
      </c>
      <c r="V696" s="18">
        <v>3.25</v>
      </c>
      <c r="W696" s="16">
        <v>-0.121</v>
      </c>
      <c r="X696" s="18">
        <v>2.3199999999999998</v>
      </c>
      <c r="Y696" s="16">
        <v>-2.4E-2</v>
      </c>
      <c r="Z696" s="15">
        <v>9379699</v>
      </c>
      <c r="AA696" s="16">
        <v>0.08</v>
      </c>
      <c r="AB696" s="17">
        <v>2832823</v>
      </c>
      <c r="AC696" s="16">
        <v>0.21199999999999999</v>
      </c>
      <c r="AD696" s="17">
        <v>3942394</v>
      </c>
      <c r="AE696" s="16">
        <v>8.2000000000000003E-2</v>
      </c>
      <c r="AF696" s="18">
        <v>3.31</v>
      </c>
      <c r="AG696" s="16">
        <v>-0.109</v>
      </c>
      <c r="AH696" s="18">
        <v>2.38</v>
      </c>
      <c r="AI696" s="16">
        <v>-2E-3</v>
      </c>
      <c r="AJ696" s="15">
        <v>21855531</v>
      </c>
      <c r="AK696" s="16">
        <v>2.8000000000000001E-2</v>
      </c>
      <c r="AL696" s="17">
        <v>6735327</v>
      </c>
      <c r="AM696" s="16">
        <v>6.6000000000000003E-2</v>
      </c>
      <c r="AN696" s="17">
        <v>8324782</v>
      </c>
      <c r="AO696" s="16">
        <v>2.3E-2</v>
      </c>
      <c r="AP696" s="18">
        <v>3.24</v>
      </c>
      <c r="AQ696" s="16">
        <v>-3.5999999999999997E-2</v>
      </c>
      <c r="AR696" s="18">
        <v>2.63</v>
      </c>
      <c r="AS696" s="16">
        <v>5.0000000000000001E-3</v>
      </c>
    </row>
    <row r="697" spans="2:45" x14ac:dyDescent="0.2">
      <c r="B697" s="29"/>
      <c r="C697" s="29"/>
      <c r="D697" s="29"/>
      <c r="E697" s="14" t="s">
        <v>300</v>
      </c>
      <c r="F697" s="15">
        <v>909616</v>
      </c>
      <c r="G697" s="16">
        <v>1E-3</v>
      </c>
      <c r="H697" s="17">
        <v>251683</v>
      </c>
      <c r="I697" s="16">
        <v>-3.5000000000000003E-2</v>
      </c>
      <c r="J697" s="17">
        <v>413873</v>
      </c>
      <c r="K697" s="16">
        <v>-1.9E-2</v>
      </c>
      <c r="L697" s="18">
        <v>3.61</v>
      </c>
      <c r="M697" s="16">
        <v>3.6999999999999998E-2</v>
      </c>
      <c r="N697" s="18">
        <v>2.2000000000000002</v>
      </c>
      <c r="O697" s="16">
        <v>0.02</v>
      </c>
      <c r="P697" s="15">
        <v>2913405</v>
      </c>
      <c r="Q697" s="16">
        <v>1.4E-2</v>
      </c>
      <c r="R697" s="17">
        <v>810373</v>
      </c>
      <c r="S697" s="16">
        <v>0.01</v>
      </c>
      <c r="T697" s="17">
        <v>1336054</v>
      </c>
      <c r="U697" s="16">
        <v>2.1999999999999999E-2</v>
      </c>
      <c r="V697" s="18">
        <v>3.6</v>
      </c>
      <c r="W697" s="16">
        <v>5.0000000000000001E-3</v>
      </c>
      <c r="X697" s="18">
        <v>2.1800000000000002</v>
      </c>
      <c r="Y697" s="16">
        <v>-7.0000000000000001E-3</v>
      </c>
      <c r="Z697" s="15">
        <v>6095315</v>
      </c>
      <c r="AA697" s="16">
        <v>1.2E-2</v>
      </c>
      <c r="AB697" s="17">
        <v>1684880</v>
      </c>
      <c r="AC697" s="16">
        <v>1.4E-2</v>
      </c>
      <c r="AD697" s="17">
        <v>2767515</v>
      </c>
      <c r="AE697" s="16">
        <v>1.9E-2</v>
      </c>
      <c r="AF697" s="18">
        <v>3.62</v>
      </c>
      <c r="AG697" s="16">
        <v>-2E-3</v>
      </c>
      <c r="AH697" s="18">
        <v>2.2000000000000002</v>
      </c>
      <c r="AI697" s="16">
        <v>-6.0000000000000001E-3</v>
      </c>
      <c r="AJ697" s="15">
        <v>12994294</v>
      </c>
      <c r="AK697" s="16">
        <v>0.02</v>
      </c>
      <c r="AL697" s="17">
        <v>3585812</v>
      </c>
      <c r="AM697" s="16">
        <v>8.9999999999999993E-3</v>
      </c>
      <c r="AN697" s="17">
        <v>5841808</v>
      </c>
      <c r="AO697" s="16">
        <v>0.01</v>
      </c>
      <c r="AP697" s="18">
        <v>3.62</v>
      </c>
      <c r="AQ697" s="16">
        <v>1.0999999999999999E-2</v>
      </c>
      <c r="AR697" s="18">
        <v>2.2200000000000002</v>
      </c>
      <c r="AS697" s="16">
        <v>8.9999999999999993E-3</v>
      </c>
    </row>
    <row r="698" spans="2:45" x14ac:dyDescent="0.2">
      <c r="B698" s="29"/>
      <c r="C698" s="29"/>
      <c r="D698" s="29"/>
      <c r="E698" s="14" t="s">
        <v>301</v>
      </c>
      <c r="F698" s="15">
        <v>91179</v>
      </c>
      <c r="G698" s="16">
        <v>8.2000000000000003E-2</v>
      </c>
      <c r="H698" s="17">
        <v>25316</v>
      </c>
      <c r="I698" s="16">
        <v>8.4000000000000005E-2</v>
      </c>
      <c r="J698" s="17">
        <v>40169</v>
      </c>
      <c r="K698" s="16">
        <v>7.0999999999999994E-2</v>
      </c>
      <c r="L698" s="18">
        <v>3.6</v>
      </c>
      <c r="M698" s="16">
        <v>-2E-3</v>
      </c>
      <c r="N698" s="18">
        <v>2.27</v>
      </c>
      <c r="O698" s="16">
        <v>0.01</v>
      </c>
      <c r="P698" s="15">
        <v>302160</v>
      </c>
      <c r="Q698" s="16">
        <v>1.2999999999999999E-2</v>
      </c>
      <c r="R698" s="17">
        <v>83836</v>
      </c>
      <c r="S698" s="16">
        <v>2.5000000000000001E-2</v>
      </c>
      <c r="T698" s="17">
        <v>133199</v>
      </c>
      <c r="U698" s="16">
        <v>1.9E-2</v>
      </c>
      <c r="V698" s="18">
        <v>3.6</v>
      </c>
      <c r="W698" s="16">
        <v>-1.0999999999999999E-2</v>
      </c>
      <c r="X698" s="18">
        <v>2.27</v>
      </c>
      <c r="Y698" s="16">
        <v>-5.0000000000000001E-3</v>
      </c>
      <c r="Z698" s="15">
        <v>637939</v>
      </c>
      <c r="AA698" s="16">
        <v>4.2000000000000003E-2</v>
      </c>
      <c r="AB698" s="17">
        <v>177049</v>
      </c>
      <c r="AC698" s="16">
        <v>4.8000000000000001E-2</v>
      </c>
      <c r="AD698" s="17">
        <v>280068</v>
      </c>
      <c r="AE698" s="16">
        <v>4.8000000000000001E-2</v>
      </c>
      <c r="AF698" s="18">
        <v>3.6</v>
      </c>
      <c r="AG698" s="16">
        <v>-6.0000000000000001E-3</v>
      </c>
      <c r="AH698" s="18">
        <v>2.2799999999999998</v>
      </c>
      <c r="AI698" s="16">
        <v>-6.0000000000000001E-3</v>
      </c>
      <c r="AJ698" s="15">
        <v>1254192</v>
      </c>
      <c r="AK698" s="16">
        <v>3.9E-2</v>
      </c>
      <c r="AL698" s="17">
        <v>348539</v>
      </c>
      <c r="AM698" s="16">
        <v>4.2000000000000003E-2</v>
      </c>
      <c r="AN698" s="17">
        <v>555849</v>
      </c>
      <c r="AO698" s="16">
        <v>5.6000000000000001E-2</v>
      </c>
      <c r="AP698" s="18">
        <v>3.6</v>
      </c>
      <c r="AQ698" s="16">
        <v>-3.0000000000000001E-3</v>
      </c>
      <c r="AR698" s="18">
        <v>2.2599999999999998</v>
      </c>
      <c r="AS698" s="16">
        <v>-1.7000000000000001E-2</v>
      </c>
    </row>
    <row r="699" spans="2:45" x14ac:dyDescent="0.2">
      <c r="B699" s="29"/>
      <c r="C699" s="29"/>
      <c r="D699" s="29"/>
      <c r="E699" s="14" t="s">
        <v>302</v>
      </c>
      <c r="F699" s="15">
        <v>261696</v>
      </c>
      <c r="G699" s="16">
        <v>-6.2E-2</v>
      </c>
      <c r="H699" s="17">
        <v>72524</v>
      </c>
      <c r="I699" s="16">
        <v>-0.111</v>
      </c>
      <c r="J699" s="17">
        <v>108902</v>
      </c>
      <c r="K699" s="16">
        <v>-3.6999999999999998E-2</v>
      </c>
      <c r="L699" s="18">
        <v>3.61</v>
      </c>
      <c r="M699" s="16">
        <v>5.5E-2</v>
      </c>
      <c r="N699" s="18">
        <v>2.4</v>
      </c>
      <c r="O699" s="16">
        <v>-2.7E-2</v>
      </c>
      <c r="P699" s="15">
        <v>909119</v>
      </c>
      <c r="Q699" s="16">
        <v>4.0000000000000001E-3</v>
      </c>
      <c r="R699" s="17">
        <v>258127</v>
      </c>
      <c r="S699" s="16">
        <v>-2E-3</v>
      </c>
      <c r="T699" s="17">
        <v>379813</v>
      </c>
      <c r="U699" s="16">
        <v>0</v>
      </c>
      <c r="V699" s="18">
        <v>3.52</v>
      </c>
      <c r="W699" s="16">
        <v>6.0000000000000001E-3</v>
      </c>
      <c r="X699" s="18">
        <v>2.39</v>
      </c>
      <c r="Y699" s="16">
        <v>4.0000000000000001E-3</v>
      </c>
      <c r="Z699" s="15">
        <v>1767197</v>
      </c>
      <c r="AA699" s="16">
        <v>-1.9E-2</v>
      </c>
      <c r="AB699" s="17">
        <v>505501</v>
      </c>
      <c r="AC699" s="16">
        <v>-3.2000000000000001E-2</v>
      </c>
      <c r="AD699" s="17">
        <v>742563</v>
      </c>
      <c r="AE699" s="16">
        <v>-2.1999999999999999E-2</v>
      </c>
      <c r="AF699" s="18">
        <v>3.5</v>
      </c>
      <c r="AG699" s="16">
        <v>1.2999999999999999E-2</v>
      </c>
      <c r="AH699" s="18">
        <v>2.38</v>
      </c>
      <c r="AI699" s="16">
        <v>3.0000000000000001E-3</v>
      </c>
      <c r="AJ699" s="15">
        <v>3873629</v>
      </c>
      <c r="AK699" s="16">
        <v>-3.1E-2</v>
      </c>
      <c r="AL699" s="17">
        <v>1120437</v>
      </c>
      <c r="AM699" s="16">
        <v>-4.5999999999999999E-2</v>
      </c>
      <c r="AN699" s="17">
        <v>1613309</v>
      </c>
      <c r="AO699" s="16">
        <v>-6.2E-2</v>
      </c>
      <c r="AP699" s="18">
        <v>3.46</v>
      </c>
      <c r="AQ699" s="16">
        <v>1.6E-2</v>
      </c>
      <c r="AR699" s="18">
        <v>2.4</v>
      </c>
      <c r="AS699" s="16">
        <v>3.3000000000000002E-2</v>
      </c>
    </row>
    <row r="700" spans="2:45" x14ac:dyDescent="0.2">
      <c r="B700" s="29"/>
      <c r="C700" s="29"/>
      <c r="D700" s="29"/>
      <c r="E700" s="14" t="s">
        <v>303</v>
      </c>
      <c r="F700" s="15">
        <v>170770</v>
      </c>
      <c r="G700" s="16">
        <v>-2E-3</v>
      </c>
      <c r="H700" s="17">
        <v>53394</v>
      </c>
      <c r="I700" s="16">
        <v>5.7000000000000002E-2</v>
      </c>
      <c r="J700" s="17">
        <v>78297</v>
      </c>
      <c r="K700" s="16">
        <v>5.0000000000000001E-3</v>
      </c>
      <c r="L700" s="18">
        <v>3.2</v>
      </c>
      <c r="M700" s="16">
        <v>-5.6000000000000001E-2</v>
      </c>
      <c r="N700" s="18">
        <v>2.1800000000000002</v>
      </c>
      <c r="O700" s="16">
        <v>-6.0000000000000001E-3</v>
      </c>
      <c r="P700" s="15">
        <v>591742</v>
      </c>
      <c r="Q700" s="16">
        <v>-2E-3</v>
      </c>
      <c r="R700" s="17">
        <v>173697</v>
      </c>
      <c r="S700" s="16">
        <v>3.3000000000000002E-2</v>
      </c>
      <c r="T700" s="17">
        <v>260797</v>
      </c>
      <c r="U700" s="16">
        <v>-1E-3</v>
      </c>
      <c r="V700" s="18">
        <v>3.41</v>
      </c>
      <c r="W700" s="16">
        <v>-3.4000000000000002E-2</v>
      </c>
      <c r="X700" s="18">
        <v>2.27</v>
      </c>
      <c r="Y700" s="16">
        <v>-1E-3</v>
      </c>
      <c r="Z700" s="15">
        <v>1243917</v>
      </c>
      <c r="AA700" s="16">
        <v>-1.4E-2</v>
      </c>
      <c r="AB700" s="17">
        <v>354123</v>
      </c>
      <c r="AC700" s="16">
        <v>-0.02</v>
      </c>
      <c r="AD700" s="17">
        <v>524046</v>
      </c>
      <c r="AE700" s="16">
        <v>-5.5E-2</v>
      </c>
      <c r="AF700" s="18">
        <v>3.51</v>
      </c>
      <c r="AG700" s="16">
        <v>6.0000000000000001E-3</v>
      </c>
      <c r="AH700" s="18">
        <v>2.37</v>
      </c>
      <c r="AI700" s="16">
        <v>4.2999999999999997E-2</v>
      </c>
      <c r="AJ700" s="15">
        <v>2481743</v>
      </c>
      <c r="AK700" s="16">
        <v>-2.8000000000000001E-2</v>
      </c>
      <c r="AL700" s="17">
        <v>710777</v>
      </c>
      <c r="AM700" s="16">
        <v>-3.6999999999999998E-2</v>
      </c>
      <c r="AN700" s="17">
        <v>1049619</v>
      </c>
      <c r="AO700" s="16">
        <v>-7.0999999999999994E-2</v>
      </c>
      <c r="AP700" s="18">
        <v>3.49</v>
      </c>
      <c r="AQ700" s="16">
        <v>0.01</v>
      </c>
      <c r="AR700" s="18">
        <v>2.36</v>
      </c>
      <c r="AS700" s="16">
        <v>4.7E-2</v>
      </c>
    </row>
    <row r="701" spans="2:45" x14ac:dyDescent="0.2">
      <c r="B701" s="29"/>
      <c r="C701" s="29"/>
      <c r="D701" s="29"/>
      <c r="E701" s="14" t="s">
        <v>304</v>
      </c>
      <c r="F701" s="15">
        <v>481484</v>
      </c>
      <c r="G701" s="16">
        <v>-8.5000000000000006E-2</v>
      </c>
      <c r="H701" s="17">
        <v>156358</v>
      </c>
      <c r="I701" s="16">
        <v>5.8999999999999997E-2</v>
      </c>
      <c r="J701" s="17">
        <v>231028</v>
      </c>
      <c r="K701" s="16">
        <v>-5.0000000000000001E-3</v>
      </c>
      <c r="L701" s="18">
        <v>3.08</v>
      </c>
      <c r="M701" s="16">
        <v>-0.13600000000000001</v>
      </c>
      <c r="N701" s="18">
        <v>2.08</v>
      </c>
      <c r="O701" s="16">
        <v>-0.08</v>
      </c>
      <c r="P701" s="15">
        <v>1490245</v>
      </c>
      <c r="Q701" s="16">
        <v>-7.0000000000000007E-2</v>
      </c>
      <c r="R701" s="17">
        <v>461496</v>
      </c>
      <c r="S701" s="16">
        <v>2.4E-2</v>
      </c>
      <c r="T701" s="17">
        <v>677208</v>
      </c>
      <c r="U701" s="16">
        <v>-3.7999999999999999E-2</v>
      </c>
      <c r="V701" s="18">
        <v>3.23</v>
      </c>
      <c r="W701" s="16">
        <v>-9.1999999999999998E-2</v>
      </c>
      <c r="X701" s="18">
        <v>2.2000000000000002</v>
      </c>
      <c r="Y701" s="16">
        <v>-3.3000000000000002E-2</v>
      </c>
      <c r="Z701" s="15">
        <v>2978243</v>
      </c>
      <c r="AA701" s="16">
        <v>-7.8E-2</v>
      </c>
      <c r="AB701" s="17">
        <v>915190</v>
      </c>
      <c r="AC701" s="16">
        <v>3.0000000000000001E-3</v>
      </c>
      <c r="AD701" s="17">
        <v>1342058</v>
      </c>
      <c r="AE701" s="16">
        <v>-5.7000000000000002E-2</v>
      </c>
      <c r="AF701" s="18">
        <v>3.25</v>
      </c>
      <c r="AG701" s="16">
        <v>-8.1000000000000003E-2</v>
      </c>
      <c r="AH701" s="18">
        <v>2.2200000000000002</v>
      </c>
      <c r="AI701" s="16">
        <v>-2.1999999999999999E-2</v>
      </c>
      <c r="AJ701" s="15">
        <v>6816409</v>
      </c>
      <c r="AK701" s="16">
        <v>-4.5999999999999999E-2</v>
      </c>
      <c r="AL701" s="17">
        <v>2082180</v>
      </c>
      <c r="AM701" s="16">
        <v>-6.0000000000000001E-3</v>
      </c>
      <c r="AN701" s="17">
        <v>2923541</v>
      </c>
      <c r="AO701" s="16">
        <v>-3.5999999999999997E-2</v>
      </c>
      <c r="AP701" s="18">
        <v>3.27</v>
      </c>
      <c r="AQ701" s="16">
        <v>-0.04</v>
      </c>
      <c r="AR701" s="18">
        <v>2.33</v>
      </c>
      <c r="AS701" s="16">
        <v>-1.0999999999999999E-2</v>
      </c>
    </row>
    <row r="702" spans="2:45" x14ac:dyDescent="0.2">
      <c r="B702" s="29"/>
      <c r="C702" s="29"/>
      <c r="D702" s="29"/>
      <c r="E702" s="14" t="s">
        <v>305</v>
      </c>
      <c r="F702" s="15">
        <v>524486</v>
      </c>
      <c r="G702" s="16">
        <v>0.185</v>
      </c>
      <c r="H702" s="17">
        <v>136814</v>
      </c>
      <c r="I702" s="16">
        <v>0.109</v>
      </c>
      <c r="J702" s="17">
        <v>234456</v>
      </c>
      <c r="K702" s="16">
        <v>9.1999999999999998E-2</v>
      </c>
      <c r="L702" s="18">
        <v>3.83</v>
      </c>
      <c r="M702" s="16">
        <v>6.8000000000000005E-2</v>
      </c>
      <c r="N702" s="18">
        <v>2.2400000000000002</v>
      </c>
      <c r="O702" s="16">
        <v>8.5000000000000006E-2</v>
      </c>
      <c r="P702" s="15">
        <v>1617319</v>
      </c>
      <c r="Q702" s="16">
        <v>0.14899999999999999</v>
      </c>
      <c r="R702" s="17">
        <v>424517</v>
      </c>
      <c r="S702" s="16">
        <v>0.09</v>
      </c>
      <c r="T702" s="17">
        <v>729383</v>
      </c>
      <c r="U702" s="16">
        <v>7.4999999999999997E-2</v>
      </c>
      <c r="V702" s="18">
        <v>3.81</v>
      </c>
      <c r="W702" s="16">
        <v>5.5E-2</v>
      </c>
      <c r="X702" s="18">
        <v>2.2200000000000002</v>
      </c>
      <c r="Y702" s="16">
        <v>6.9000000000000006E-2</v>
      </c>
      <c r="Z702" s="15">
        <v>3056771</v>
      </c>
      <c r="AA702" s="16">
        <v>0.114</v>
      </c>
      <c r="AB702" s="17">
        <v>809787</v>
      </c>
      <c r="AC702" s="16">
        <v>7.1999999999999995E-2</v>
      </c>
      <c r="AD702" s="17">
        <v>1397714</v>
      </c>
      <c r="AE702" s="16">
        <v>5.7000000000000002E-2</v>
      </c>
      <c r="AF702" s="18">
        <v>3.77</v>
      </c>
      <c r="AG702" s="16">
        <v>3.9E-2</v>
      </c>
      <c r="AH702" s="18">
        <v>2.19</v>
      </c>
      <c r="AI702" s="16">
        <v>5.3999999999999999E-2</v>
      </c>
      <c r="AJ702" s="15">
        <v>6312459</v>
      </c>
      <c r="AK702" s="16">
        <v>4.3999999999999997E-2</v>
      </c>
      <c r="AL702" s="17">
        <v>1700236</v>
      </c>
      <c r="AM702" s="16">
        <v>-3.6999999999999998E-2</v>
      </c>
      <c r="AN702" s="17">
        <v>2945170</v>
      </c>
      <c r="AO702" s="16">
        <v>1.2999999999999999E-2</v>
      </c>
      <c r="AP702" s="18">
        <v>3.71</v>
      </c>
      <c r="AQ702" s="16">
        <v>8.5000000000000006E-2</v>
      </c>
      <c r="AR702" s="18">
        <v>2.14</v>
      </c>
      <c r="AS702" s="16">
        <v>3.1E-2</v>
      </c>
    </row>
    <row r="703" spans="2:45" x14ac:dyDescent="0.2">
      <c r="B703" s="29"/>
      <c r="C703" s="29"/>
      <c r="D703" s="29"/>
      <c r="E703" s="14" t="s">
        <v>306</v>
      </c>
      <c r="F703" s="15">
        <v>383652</v>
      </c>
      <c r="G703" s="16">
        <v>-0.18</v>
      </c>
      <c r="H703" s="17">
        <v>123147</v>
      </c>
      <c r="I703" s="16">
        <v>-0.255</v>
      </c>
      <c r="J703" s="17">
        <v>219187</v>
      </c>
      <c r="K703" s="16">
        <v>-0.27400000000000002</v>
      </c>
      <c r="L703" s="18">
        <v>3.12</v>
      </c>
      <c r="M703" s="16">
        <v>0.10100000000000001</v>
      </c>
      <c r="N703" s="18">
        <v>1.75</v>
      </c>
      <c r="O703" s="16">
        <v>0.13</v>
      </c>
      <c r="P703" s="15">
        <v>1225764</v>
      </c>
      <c r="Q703" s="16">
        <v>-0.155</v>
      </c>
      <c r="R703" s="17">
        <v>374730</v>
      </c>
      <c r="S703" s="16">
        <v>-0.27100000000000002</v>
      </c>
      <c r="T703" s="17">
        <v>650550</v>
      </c>
      <c r="U703" s="16">
        <v>-0.3</v>
      </c>
      <c r="V703" s="18">
        <v>3.27</v>
      </c>
      <c r="W703" s="16">
        <v>0.158</v>
      </c>
      <c r="X703" s="18">
        <v>1.88</v>
      </c>
      <c r="Y703" s="16">
        <v>0.20699999999999999</v>
      </c>
      <c r="Z703" s="15">
        <v>2452089</v>
      </c>
      <c r="AA703" s="16">
        <v>-0.105</v>
      </c>
      <c r="AB703" s="17">
        <v>711211</v>
      </c>
      <c r="AC703" s="16">
        <v>-0.19</v>
      </c>
      <c r="AD703" s="17">
        <v>1189469</v>
      </c>
      <c r="AE703" s="16">
        <v>-0.219</v>
      </c>
      <c r="AF703" s="18">
        <v>3.45</v>
      </c>
      <c r="AG703" s="16">
        <v>0.104</v>
      </c>
      <c r="AH703" s="18">
        <v>2.06</v>
      </c>
      <c r="AI703" s="16">
        <v>0.14599999999999999</v>
      </c>
      <c r="AJ703" s="15">
        <v>5333016</v>
      </c>
      <c r="AK703" s="16">
        <v>-4.2000000000000003E-2</v>
      </c>
      <c r="AL703" s="17">
        <v>1518671</v>
      </c>
      <c r="AM703" s="16">
        <v>-0.13400000000000001</v>
      </c>
      <c r="AN703" s="17">
        <v>2517405</v>
      </c>
      <c r="AO703" s="16">
        <v>-0.158</v>
      </c>
      <c r="AP703" s="18">
        <v>3.51</v>
      </c>
      <c r="AQ703" s="16">
        <v>0.106</v>
      </c>
      <c r="AR703" s="18">
        <v>2.12</v>
      </c>
      <c r="AS703" s="16">
        <v>0.13700000000000001</v>
      </c>
    </row>
    <row r="704" spans="2:45" x14ac:dyDescent="0.2">
      <c r="B704" s="29"/>
      <c r="C704" s="29"/>
      <c r="D704" s="29"/>
      <c r="E704" s="14" t="s">
        <v>307</v>
      </c>
      <c r="F704" s="15">
        <v>368000</v>
      </c>
      <c r="G704" s="16">
        <v>1.4999999999999999E-2</v>
      </c>
      <c r="H704" s="17">
        <v>106606</v>
      </c>
      <c r="I704" s="16">
        <v>-1.9E-2</v>
      </c>
      <c r="J704" s="17">
        <v>195005</v>
      </c>
      <c r="K704" s="16">
        <v>-3.2000000000000001E-2</v>
      </c>
      <c r="L704" s="18">
        <v>3.45</v>
      </c>
      <c r="M704" s="16">
        <v>3.4000000000000002E-2</v>
      </c>
      <c r="N704" s="18">
        <v>1.89</v>
      </c>
      <c r="O704" s="16">
        <v>4.8000000000000001E-2</v>
      </c>
      <c r="P704" s="15">
        <v>1161785</v>
      </c>
      <c r="Q704" s="16">
        <v>5.2999999999999999E-2</v>
      </c>
      <c r="R704" s="17">
        <v>343245</v>
      </c>
      <c r="S704" s="16">
        <v>3.3000000000000002E-2</v>
      </c>
      <c r="T704" s="17">
        <v>627342</v>
      </c>
      <c r="U704" s="16">
        <v>8.9999999999999993E-3</v>
      </c>
      <c r="V704" s="18">
        <v>3.38</v>
      </c>
      <c r="W704" s="16">
        <v>1.9E-2</v>
      </c>
      <c r="X704" s="18">
        <v>1.85</v>
      </c>
      <c r="Y704" s="16">
        <v>4.2999999999999997E-2</v>
      </c>
      <c r="Z704" s="15">
        <v>2348094</v>
      </c>
      <c r="AA704" s="16">
        <v>-6.0000000000000001E-3</v>
      </c>
      <c r="AB704" s="17">
        <v>701348</v>
      </c>
      <c r="AC704" s="16">
        <v>5.0000000000000001E-3</v>
      </c>
      <c r="AD704" s="17">
        <v>1277984</v>
      </c>
      <c r="AE704" s="16">
        <v>-2.1000000000000001E-2</v>
      </c>
      <c r="AF704" s="18">
        <v>3.35</v>
      </c>
      <c r="AG704" s="16">
        <v>-0.01</v>
      </c>
      <c r="AH704" s="18">
        <v>1.84</v>
      </c>
      <c r="AI704" s="16">
        <v>1.4999999999999999E-2</v>
      </c>
      <c r="AJ704" s="15">
        <v>4820155</v>
      </c>
      <c r="AK704" s="16">
        <v>-1.6E-2</v>
      </c>
      <c r="AL704" s="17">
        <v>1449923</v>
      </c>
      <c r="AM704" s="16">
        <v>1.2999999999999999E-2</v>
      </c>
      <c r="AN704" s="17">
        <v>2672395</v>
      </c>
      <c r="AO704" s="16">
        <v>-6.0000000000000001E-3</v>
      </c>
      <c r="AP704" s="18">
        <v>3.32</v>
      </c>
      <c r="AQ704" s="16">
        <v>-2.9000000000000001E-2</v>
      </c>
      <c r="AR704" s="18">
        <v>1.8</v>
      </c>
      <c r="AS704" s="16">
        <v>-0.01</v>
      </c>
    </row>
    <row r="705" spans="2:45" x14ac:dyDescent="0.2">
      <c r="B705" s="29"/>
      <c r="C705" s="29"/>
      <c r="D705" s="29"/>
      <c r="E705" s="14" t="s">
        <v>308</v>
      </c>
      <c r="F705" s="15">
        <v>197192</v>
      </c>
      <c r="G705" s="16">
        <v>-0.25900000000000001</v>
      </c>
      <c r="H705" s="17">
        <v>58190</v>
      </c>
      <c r="I705" s="16">
        <v>-0.28599999999999998</v>
      </c>
      <c r="J705" s="17">
        <v>87656</v>
      </c>
      <c r="K705" s="16">
        <v>-0.307</v>
      </c>
      <c r="L705" s="18">
        <v>3.39</v>
      </c>
      <c r="M705" s="16">
        <v>3.7999999999999999E-2</v>
      </c>
      <c r="N705" s="18">
        <v>2.25</v>
      </c>
      <c r="O705" s="16">
        <v>6.9000000000000006E-2</v>
      </c>
      <c r="P705" s="15">
        <v>657933</v>
      </c>
      <c r="Q705" s="16">
        <v>-0.23799999999999999</v>
      </c>
      <c r="R705" s="17">
        <v>193854</v>
      </c>
      <c r="S705" s="16">
        <v>-0.27600000000000002</v>
      </c>
      <c r="T705" s="17">
        <v>294138</v>
      </c>
      <c r="U705" s="16">
        <v>-0.29899999999999999</v>
      </c>
      <c r="V705" s="18">
        <v>3.39</v>
      </c>
      <c r="W705" s="16">
        <v>5.1999999999999998E-2</v>
      </c>
      <c r="X705" s="18">
        <v>2.2400000000000002</v>
      </c>
      <c r="Y705" s="16">
        <v>8.5999999999999993E-2</v>
      </c>
      <c r="Z705" s="15">
        <v>1323330</v>
      </c>
      <c r="AA705" s="16">
        <v>-0.22600000000000001</v>
      </c>
      <c r="AB705" s="17">
        <v>389495</v>
      </c>
      <c r="AC705" s="16">
        <v>-0.25600000000000001</v>
      </c>
      <c r="AD705" s="17">
        <v>590794</v>
      </c>
      <c r="AE705" s="16">
        <v>-0.27500000000000002</v>
      </c>
      <c r="AF705" s="18">
        <v>3.4</v>
      </c>
      <c r="AG705" s="16">
        <v>4.1000000000000002E-2</v>
      </c>
      <c r="AH705" s="18">
        <v>2.2400000000000002</v>
      </c>
      <c r="AI705" s="16">
        <v>6.8000000000000005E-2</v>
      </c>
      <c r="AJ705" s="15">
        <v>3126009</v>
      </c>
      <c r="AK705" s="16">
        <v>-0.13800000000000001</v>
      </c>
      <c r="AL705" s="17">
        <v>942642</v>
      </c>
      <c r="AM705" s="16">
        <v>-0.14799999999999999</v>
      </c>
      <c r="AN705" s="17">
        <v>1442739</v>
      </c>
      <c r="AO705" s="16">
        <v>-0.153</v>
      </c>
      <c r="AP705" s="18">
        <v>3.32</v>
      </c>
      <c r="AQ705" s="16">
        <v>1.2E-2</v>
      </c>
      <c r="AR705" s="18">
        <v>2.17</v>
      </c>
      <c r="AS705" s="16">
        <v>1.7000000000000001E-2</v>
      </c>
    </row>
    <row r="706" spans="2:45" x14ac:dyDescent="0.2">
      <c r="B706" s="29"/>
      <c r="C706" s="29"/>
      <c r="D706" s="29"/>
      <c r="E706" s="14" t="s">
        <v>309</v>
      </c>
      <c r="F706" s="15">
        <v>188136</v>
      </c>
      <c r="G706" s="16">
        <v>-0.185</v>
      </c>
      <c r="H706" s="17">
        <v>51679</v>
      </c>
      <c r="I706" s="16">
        <v>-0.19600000000000001</v>
      </c>
      <c r="J706" s="17">
        <v>87260</v>
      </c>
      <c r="K706" s="16">
        <v>-0.19700000000000001</v>
      </c>
      <c r="L706" s="18">
        <v>3.64</v>
      </c>
      <c r="M706" s="16">
        <v>1.4999999999999999E-2</v>
      </c>
      <c r="N706" s="18">
        <v>2.16</v>
      </c>
      <c r="O706" s="16">
        <v>1.6E-2</v>
      </c>
      <c r="P706" s="15">
        <v>620036</v>
      </c>
      <c r="Q706" s="16">
        <v>-0.17100000000000001</v>
      </c>
      <c r="R706" s="17">
        <v>167719</v>
      </c>
      <c r="S706" s="16">
        <v>-0.20300000000000001</v>
      </c>
      <c r="T706" s="17">
        <v>284018</v>
      </c>
      <c r="U706" s="16">
        <v>-0.19500000000000001</v>
      </c>
      <c r="V706" s="18">
        <v>3.7</v>
      </c>
      <c r="W706" s="16">
        <v>4.1000000000000002E-2</v>
      </c>
      <c r="X706" s="18">
        <v>2.1800000000000002</v>
      </c>
      <c r="Y706" s="16">
        <v>3.1E-2</v>
      </c>
      <c r="Z706" s="15">
        <v>1268312</v>
      </c>
      <c r="AA706" s="16">
        <v>-0.16900000000000001</v>
      </c>
      <c r="AB706" s="17">
        <v>346201</v>
      </c>
      <c r="AC706" s="16">
        <v>-0.19600000000000001</v>
      </c>
      <c r="AD706" s="17">
        <v>583618</v>
      </c>
      <c r="AE706" s="16">
        <v>-0.188</v>
      </c>
      <c r="AF706" s="18">
        <v>3.66</v>
      </c>
      <c r="AG706" s="16">
        <v>3.4000000000000002E-2</v>
      </c>
      <c r="AH706" s="18">
        <v>2.17</v>
      </c>
      <c r="AI706" s="16">
        <v>2.3E-2</v>
      </c>
      <c r="AJ706" s="15">
        <v>2885374</v>
      </c>
      <c r="AK706" s="16">
        <v>-0.125</v>
      </c>
      <c r="AL706" s="17">
        <v>803072</v>
      </c>
      <c r="AM706" s="16">
        <v>-0.14399999999999999</v>
      </c>
      <c r="AN706" s="17">
        <v>1346349</v>
      </c>
      <c r="AO706" s="16">
        <v>-0.14199999999999999</v>
      </c>
      <c r="AP706" s="18">
        <v>3.59</v>
      </c>
      <c r="AQ706" s="16">
        <v>2.3E-2</v>
      </c>
      <c r="AR706" s="18">
        <v>2.14</v>
      </c>
      <c r="AS706" s="16">
        <v>0.02</v>
      </c>
    </row>
    <row r="707" spans="2:45" x14ac:dyDescent="0.2">
      <c r="B707" s="29"/>
      <c r="C707" s="29"/>
      <c r="D707" s="29"/>
      <c r="E707" s="14" t="s">
        <v>310</v>
      </c>
      <c r="F707" s="15">
        <v>152712</v>
      </c>
      <c r="G707" s="16">
        <v>-0.13200000000000001</v>
      </c>
      <c r="H707" s="17">
        <v>40414</v>
      </c>
      <c r="I707" s="16">
        <v>-0.17499999999999999</v>
      </c>
      <c r="J707" s="17">
        <v>68581</v>
      </c>
      <c r="K707" s="16">
        <v>-0.17899999999999999</v>
      </c>
      <c r="L707" s="18">
        <v>3.78</v>
      </c>
      <c r="M707" s="16">
        <v>5.0999999999999997E-2</v>
      </c>
      <c r="N707" s="18">
        <v>2.23</v>
      </c>
      <c r="O707" s="16">
        <v>5.7000000000000002E-2</v>
      </c>
      <c r="P707" s="15">
        <v>513850</v>
      </c>
      <c r="Q707" s="16">
        <v>-0.114</v>
      </c>
      <c r="R707" s="17">
        <v>136014</v>
      </c>
      <c r="S707" s="16">
        <v>-0.156</v>
      </c>
      <c r="T707" s="17">
        <v>231277</v>
      </c>
      <c r="U707" s="16">
        <v>-0.16</v>
      </c>
      <c r="V707" s="18">
        <v>3.78</v>
      </c>
      <c r="W707" s="16">
        <v>4.9000000000000002E-2</v>
      </c>
      <c r="X707" s="18">
        <v>2.2200000000000002</v>
      </c>
      <c r="Y707" s="16">
        <v>5.5E-2</v>
      </c>
      <c r="Z707" s="15">
        <v>1088716</v>
      </c>
      <c r="AA707" s="16">
        <v>-9.5000000000000001E-2</v>
      </c>
      <c r="AB707" s="17">
        <v>289687</v>
      </c>
      <c r="AC707" s="16">
        <v>-0.129</v>
      </c>
      <c r="AD707" s="17">
        <v>489991</v>
      </c>
      <c r="AE707" s="16">
        <v>-0.14000000000000001</v>
      </c>
      <c r="AF707" s="18">
        <v>3.76</v>
      </c>
      <c r="AG707" s="16">
        <v>3.9E-2</v>
      </c>
      <c r="AH707" s="18">
        <v>2.2200000000000002</v>
      </c>
      <c r="AI707" s="16">
        <v>5.2999999999999999E-2</v>
      </c>
      <c r="AJ707" s="15">
        <v>2366761</v>
      </c>
      <c r="AK707" s="16">
        <v>-5.5E-2</v>
      </c>
      <c r="AL707" s="17">
        <v>649661</v>
      </c>
      <c r="AM707" s="16">
        <v>-0.06</v>
      </c>
      <c r="AN707" s="17">
        <v>1104208</v>
      </c>
      <c r="AO707" s="16">
        <v>-6.3E-2</v>
      </c>
      <c r="AP707" s="18">
        <v>3.64</v>
      </c>
      <c r="AQ707" s="16">
        <v>5.0000000000000001E-3</v>
      </c>
      <c r="AR707" s="18">
        <v>2.14</v>
      </c>
      <c r="AS707" s="16">
        <v>8.0000000000000002E-3</v>
      </c>
    </row>
    <row r="708" spans="2:45" x14ac:dyDescent="0.2">
      <c r="B708" s="29"/>
      <c r="C708" s="29"/>
      <c r="D708" s="29"/>
      <c r="E708" s="14" t="s">
        <v>311</v>
      </c>
      <c r="F708" s="15">
        <v>297468</v>
      </c>
      <c r="G708" s="16">
        <v>1.6E-2</v>
      </c>
      <c r="H708" s="17">
        <v>131930</v>
      </c>
      <c r="I708" s="16">
        <v>4.2999999999999997E-2</v>
      </c>
      <c r="J708" s="17">
        <v>112347</v>
      </c>
      <c r="K708" s="16">
        <v>-6.0999999999999999E-2</v>
      </c>
      <c r="L708" s="18">
        <v>2.25</v>
      </c>
      <c r="M708" s="16">
        <v>-2.5999999999999999E-2</v>
      </c>
      <c r="N708" s="18">
        <v>2.65</v>
      </c>
      <c r="O708" s="16">
        <v>8.2000000000000003E-2</v>
      </c>
      <c r="P708" s="15">
        <v>1011124</v>
      </c>
      <c r="Q708" s="16">
        <v>6.2E-2</v>
      </c>
      <c r="R708" s="17">
        <v>434474</v>
      </c>
      <c r="S708" s="16">
        <v>4.2999999999999997E-2</v>
      </c>
      <c r="T708" s="17">
        <v>379884</v>
      </c>
      <c r="U708" s="16">
        <v>0</v>
      </c>
      <c r="V708" s="18">
        <v>2.33</v>
      </c>
      <c r="W708" s="16">
        <v>1.7999999999999999E-2</v>
      </c>
      <c r="X708" s="18">
        <v>2.66</v>
      </c>
      <c r="Y708" s="16">
        <v>6.2E-2</v>
      </c>
      <c r="Z708" s="15">
        <v>2058375</v>
      </c>
      <c r="AA708" s="16">
        <v>5.8999999999999997E-2</v>
      </c>
      <c r="AB708" s="17">
        <v>870555</v>
      </c>
      <c r="AC708" s="16">
        <v>3.5000000000000003E-2</v>
      </c>
      <c r="AD708" s="17">
        <v>779194</v>
      </c>
      <c r="AE708" s="16">
        <v>0.02</v>
      </c>
      <c r="AF708" s="18">
        <v>2.36</v>
      </c>
      <c r="AG708" s="16">
        <v>2.3E-2</v>
      </c>
      <c r="AH708" s="18">
        <v>2.64</v>
      </c>
      <c r="AI708" s="16">
        <v>3.9E-2</v>
      </c>
      <c r="AJ708" s="15">
        <v>4354514</v>
      </c>
      <c r="AK708" s="16">
        <v>6.9000000000000006E-2</v>
      </c>
      <c r="AL708" s="17">
        <v>1855910</v>
      </c>
      <c r="AM708" s="16">
        <v>3.5999999999999997E-2</v>
      </c>
      <c r="AN708" s="17">
        <v>1678173</v>
      </c>
      <c r="AO708" s="16">
        <v>4.2000000000000003E-2</v>
      </c>
      <c r="AP708" s="18">
        <v>2.35</v>
      </c>
      <c r="AQ708" s="16">
        <v>3.2000000000000001E-2</v>
      </c>
      <c r="AR708" s="18">
        <v>2.59</v>
      </c>
      <c r="AS708" s="16">
        <v>2.5999999999999999E-2</v>
      </c>
    </row>
    <row r="709" spans="2:45" x14ac:dyDescent="0.2">
      <c r="B709" s="29"/>
      <c r="C709" s="29"/>
      <c r="D709" s="29"/>
      <c r="E709" s="14" t="s">
        <v>312</v>
      </c>
      <c r="F709" s="15">
        <v>151337</v>
      </c>
      <c r="G709" s="16">
        <v>8.9999999999999993E-3</v>
      </c>
      <c r="H709" s="17">
        <v>43134</v>
      </c>
      <c r="I709" s="16">
        <v>3.5999999999999997E-2</v>
      </c>
      <c r="J709" s="17">
        <v>67746</v>
      </c>
      <c r="K709" s="16">
        <v>1.2E-2</v>
      </c>
      <c r="L709" s="18">
        <v>3.51</v>
      </c>
      <c r="M709" s="16">
        <v>-2.5999999999999999E-2</v>
      </c>
      <c r="N709" s="18">
        <v>2.23</v>
      </c>
      <c r="O709" s="16">
        <v>-3.0000000000000001E-3</v>
      </c>
      <c r="P709" s="15">
        <v>501769</v>
      </c>
      <c r="Q709" s="16">
        <v>-5.0999999999999997E-2</v>
      </c>
      <c r="R709" s="17">
        <v>142839</v>
      </c>
      <c r="S709" s="16">
        <v>-3.4000000000000002E-2</v>
      </c>
      <c r="T709" s="17">
        <v>222222</v>
      </c>
      <c r="U709" s="16">
        <v>-7.6999999999999999E-2</v>
      </c>
      <c r="V709" s="18">
        <v>3.51</v>
      </c>
      <c r="W709" s="16">
        <v>-1.7999999999999999E-2</v>
      </c>
      <c r="X709" s="18">
        <v>2.2599999999999998</v>
      </c>
      <c r="Y709" s="16">
        <v>2.8000000000000001E-2</v>
      </c>
      <c r="Z709" s="15">
        <v>1078205</v>
      </c>
      <c r="AA709" s="16">
        <v>-2.5000000000000001E-2</v>
      </c>
      <c r="AB709" s="17">
        <v>308069</v>
      </c>
      <c r="AC709" s="16">
        <v>-1.9E-2</v>
      </c>
      <c r="AD709" s="17">
        <v>479628</v>
      </c>
      <c r="AE709" s="16">
        <v>-6.4000000000000001E-2</v>
      </c>
      <c r="AF709" s="18">
        <v>3.5</v>
      </c>
      <c r="AG709" s="16">
        <v>-6.0000000000000001E-3</v>
      </c>
      <c r="AH709" s="18">
        <v>2.25</v>
      </c>
      <c r="AI709" s="16">
        <v>4.2000000000000003E-2</v>
      </c>
      <c r="AJ709" s="15">
        <v>2236792</v>
      </c>
      <c r="AK709" s="16">
        <v>-2.5999999999999999E-2</v>
      </c>
      <c r="AL709" s="17">
        <v>636600</v>
      </c>
      <c r="AM709" s="16">
        <v>-3.5000000000000003E-2</v>
      </c>
      <c r="AN709" s="17">
        <v>1002341</v>
      </c>
      <c r="AO709" s="16">
        <v>-8.1000000000000003E-2</v>
      </c>
      <c r="AP709" s="18">
        <v>3.51</v>
      </c>
      <c r="AQ709" s="16">
        <v>8.9999999999999993E-3</v>
      </c>
      <c r="AR709" s="18">
        <v>2.23</v>
      </c>
      <c r="AS709" s="16">
        <v>0.06</v>
      </c>
    </row>
    <row r="710" spans="2:45" x14ac:dyDescent="0.2">
      <c r="B710" s="29"/>
      <c r="C710" s="29"/>
      <c r="D710" s="29"/>
      <c r="E710" s="14" t="s">
        <v>313</v>
      </c>
      <c r="F710" s="15">
        <v>301416</v>
      </c>
      <c r="G710" s="16">
        <v>8.5000000000000006E-2</v>
      </c>
      <c r="H710" s="17">
        <v>77469</v>
      </c>
      <c r="I710" s="16">
        <v>7.2999999999999995E-2</v>
      </c>
      <c r="J710" s="17">
        <v>141287</v>
      </c>
      <c r="K710" s="16">
        <v>0.08</v>
      </c>
      <c r="L710" s="18">
        <v>3.89</v>
      </c>
      <c r="M710" s="16">
        <v>1.2E-2</v>
      </c>
      <c r="N710" s="18">
        <v>2.13</v>
      </c>
      <c r="O710" s="16">
        <v>5.0000000000000001E-3</v>
      </c>
      <c r="P710" s="15">
        <v>948700</v>
      </c>
      <c r="Q710" s="16">
        <v>0.05</v>
      </c>
      <c r="R710" s="17">
        <v>249828</v>
      </c>
      <c r="S710" s="16">
        <v>5.8999999999999997E-2</v>
      </c>
      <c r="T710" s="17">
        <v>455613</v>
      </c>
      <c r="U710" s="16">
        <v>7.0999999999999994E-2</v>
      </c>
      <c r="V710" s="18">
        <v>3.8</v>
      </c>
      <c r="W710" s="16">
        <v>-8.0000000000000002E-3</v>
      </c>
      <c r="X710" s="18">
        <v>2.08</v>
      </c>
      <c r="Y710" s="16">
        <v>-1.9E-2</v>
      </c>
      <c r="Z710" s="15">
        <v>1883976</v>
      </c>
      <c r="AA710" s="16">
        <v>8.0000000000000002E-3</v>
      </c>
      <c r="AB710" s="17">
        <v>499115</v>
      </c>
      <c r="AC710" s="16">
        <v>4.2999999999999997E-2</v>
      </c>
      <c r="AD710" s="17">
        <v>905190</v>
      </c>
      <c r="AE710" s="16">
        <v>0.05</v>
      </c>
      <c r="AF710" s="18">
        <v>3.77</v>
      </c>
      <c r="AG710" s="16">
        <v>-3.4000000000000002E-2</v>
      </c>
      <c r="AH710" s="18">
        <v>2.08</v>
      </c>
      <c r="AI710" s="16">
        <v>-4.1000000000000002E-2</v>
      </c>
      <c r="AJ710" s="15">
        <v>3947752</v>
      </c>
      <c r="AK710" s="16">
        <v>3.0000000000000001E-3</v>
      </c>
      <c r="AL710" s="17">
        <v>1042761</v>
      </c>
      <c r="AM710" s="16">
        <v>7.0999999999999994E-2</v>
      </c>
      <c r="AN710" s="17">
        <v>1887947</v>
      </c>
      <c r="AO710" s="16">
        <v>8.6999999999999994E-2</v>
      </c>
      <c r="AP710" s="18">
        <v>3.79</v>
      </c>
      <c r="AQ710" s="16">
        <v>-6.4000000000000001E-2</v>
      </c>
      <c r="AR710" s="18">
        <v>2.09</v>
      </c>
      <c r="AS710" s="16">
        <v>-7.6999999999999999E-2</v>
      </c>
    </row>
    <row r="711" spans="2:45" x14ac:dyDescent="0.2">
      <c r="B711" s="29"/>
      <c r="C711" s="29"/>
      <c r="D711" s="29"/>
      <c r="E711" s="14" t="s">
        <v>314</v>
      </c>
      <c r="F711" s="15">
        <v>814230</v>
      </c>
      <c r="G711" s="16">
        <v>0.14499999999999999</v>
      </c>
      <c r="H711" s="17">
        <v>209823</v>
      </c>
      <c r="I711" s="16">
        <v>8.8999999999999996E-2</v>
      </c>
      <c r="J711" s="17">
        <v>320495</v>
      </c>
      <c r="K711" s="16">
        <v>4.1000000000000002E-2</v>
      </c>
      <c r="L711" s="18">
        <v>3.88</v>
      </c>
      <c r="M711" s="16">
        <v>5.1999999999999998E-2</v>
      </c>
      <c r="N711" s="18">
        <v>2.54</v>
      </c>
      <c r="O711" s="16">
        <v>0.10100000000000001</v>
      </c>
      <c r="P711" s="15">
        <v>2560159</v>
      </c>
      <c r="Q711" s="16">
        <v>0.10299999999999999</v>
      </c>
      <c r="R711" s="17">
        <v>666161</v>
      </c>
      <c r="S711" s="16">
        <v>4.5999999999999999E-2</v>
      </c>
      <c r="T711" s="17">
        <v>1021905</v>
      </c>
      <c r="U711" s="16">
        <v>1.7999999999999999E-2</v>
      </c>
      <c r="V711" s="18">
        <v>3.84</v>
      </c>
      <c r="W711" s="16">
        <v>5.3999999999999999E-2</v>
      </c>
      <c r="X711" s="18">
        <v>2.5099999999999998</v>
      </c>
      <c r="Y711" s="16">
        <v>8.3000000000000004E-2</v>
      </c>
      <c r="Z711" s="15">
        <v>5050370</v>
      </c>
      <c r="AA711" s="16">
        <v>8.3000000000000004E-2</v>
      </c>
      <c r="AB711" s="17">
        <v>1335643</v>
      </c>
      <c r="AC711" s="16">
        <v>5.7000000000000002E-2</v>
      </c>
      <c r="AD711" s="17">
        <v>2050764</v>
      </c>
      <c r="AE711" s="16">
        <v>3.5000000000000003E-2</v>
      </c>
      <c r="AF711" s="18">
        <v>3.78</v>
      </c>
      <c r="AG711" s="16">
        <v>2.5000000000000001E-2</v>
      </c>
      <c r="AH711" s="18">
        <v>2.46</v>
      </c>
      <c r="AI711" s="16">
        <v>4.7E-2</v>
      </c>
      <c r="AJ711" s="15">
        <v>10463328</v>
      </c>
      <c r="AK711" s="16">
        <v>7.9000000000000001E-2</v>
      </c>
      <c r="AL711" s="17">
        <v>2785870</v>
      </c>
      <c r="AM711" s="16">
        <v>5.8999999999999997E-2</v>
      </c>
      <c r="AN711" s="17">
        <v>4280741</v>
      </c>
      <c r="AO711" s="16">
        <v>4.8000000000000001E-2</v>
      </c>
      <c r="AP711" s="18">
        <v>3.76</v>
      </c>
      <c r="AQ711" s="16">
        <v>1.9E-2</v>
      </c>
      <c r="AR711" s="18">
        <v>2.44</v>
      </c>
      <c r="AS711" s="16">
        <v>0.03</v>
      </c>
    </row>
    <row r="712" spans="2:45" x14ac:dyDescent="0.2">
      <c r="B712" s="29"/>
      <c r="C712" s="29"/>
      <c r="D712" s="29"/>
      <c r="E712" s="14" t="s">
        <v>315</v>
      </c>
      <c r="F712" s="15">
        <v>459950</v>
      </c>
      <c r="G712" s="16">
        <v>-3.1E-2</v>
      </c>
      <c r="H712" s="17">
        <v>134690</v>
      </c>
      <c r="I712" s="16">
        <v>-1.2999999999999999E-2</v>
      </c>
      <c r="J712" s="17">
        <v>236396</v>
      </c>
      <c r="K712" s="16">
        <v>-0.05</v>
      </c>
      <c r="L712" s="18">
        <v>3.41</v>
      </c>
      <c r="M712" s="16">
        <v>-1.7000000000000001E-2</v>
      </c>
      <c r="N712" s="18">
        <v>1.95</v>
      </c>
      <c r="O712" s="16">
        <v>2.1000000000000001E-2</v>
      </c>
      <c r="P712" s="15">
        <v>1466956</v>
      </c>
      <c r="Q712" s="16">
        <v>-1.7000000000000001E-2</v>
      </c>
      <c r="R712" s="17">
        <v>433154</v>
      </c>
      <c r="S712" s="16">
        <v>1.4E-2</v>
      </c>
      <c r="T712" s="17">
        <v>758668</v>
      </c>
      <c r="U712" s="16">
        <v>-2.9000000000000001E-2</v>
      </c>
      <c r="V712" s="18">
        <v>3.39</v>
      </c>
      <c r="W712" s="16">
        <v>-0.03</v>
      </c>
      <c r="X712" s="18">
        <v>1.93</v>
      </c>
      <c r="Y712" s="16">
        <v>1.2999999999999999E-2</v>
      </c>
      <c r="Z712" s="15">
        <v>2983797</v>
      </c>
      <c r="AA712" s="16">
        <v>-5.5E-2</v>
      </c>
      <c r="AB712" s="17">
        <v>889316</v>
      </c>
      <c r="AC712" s="16">
        <v>1.9E-2</v>
      </c>
      <c r="AD712" s="17">
        <v>1553851</v>
      </c>
      <c r="AE712" s="16">
        <v>-2.9000000000000001E-2</v>
      </c>
      <c r="AF712" s="18">
        <v>3.36</v>
      </c>
      <c r="AG712" s="16">
        <v>-7.2999999999999995E-2</v>
      </c>
      <c r="AH712" s="18">
        <v>1.92</v>
      </c>
      <c r="AI712" s="16">
        <v>-2.7E-2</v>
      </c>
      <c r="AJ712" s="15">
        <v>6354170</v>
      </c>
      <c r="AK712" s="16">
        <v>-3.4000000000000002E-2</v>
      </c>
      <c r="AL712" s="17">
        <v>1852453</v>
      </c>
      <c r="AM712" s="16">
        <v>5.2999999999999999E-2</v>
      </c>
      <c r="AN712" s="17">
        <v>3300890</v>
      </c>
      <c r="AO712" s="16">
        <v>1.4E-2</v>
      </c>
      <c r="AP712" s="18">
        <v>3.43</v>
      </c>
      <c r="AQ712" s="16">
        <v>-8.2000000000000003E-2</v>
      </c>
      <c r="AR712" s="18">
        <v>1.92</v>
      </c>
      <c r="AS712" s="16">
        <v>-4.7E-2</v>
      </c>
    </row>
    <row r="713" spans="2:45" x14ac:dyDescent="0.2">
      <c r="B713" s="29"/>
      <c r="C713" s="29"/>
      <c r="D713" s="29"/>
      <c r="E713" s="14" t="s">
        <v>316</v>
      </c>
      <c r="F713" s="15">
        <v>251387</v>
      </c>
      <c r="G713" s="16">
        <v>-0.14399999999999999</v>
      </c>
      <c r="H713" s="17">
        <v>69827</v>
      </c>
      <c r="I713" s="16">
        <v>-0.18</v>
      </c>
      <c r="J713" s="17">
        <v>109024</v>
      </c>
      <c r="K713" s="16">
        <v>-0.184</v>
      </c>
      <c r="L713" s="18">
        <v>3.6</v>
      </c>
      <c r="M713" s="16">
        <v>4.3999999999999997E-2</v>
      </c>
      <c r="N713" s="18">
        <v>2.31</v>
      </c>
      <c r="O713" s="16">
        <v>0.05</v>
      </c>
      <c r="P713" s="15">
        <v>857217</v>
      </c>
      <c r="Q713" s="16">
        <v>-7.4999999999999997E-2</v>
      </c>
      <c r="R713" s="17">
        <v>243151</v>
      </c>
      <c r="S713" s="16">
        <v>-8.1000000000000003E-2</v>
      </c>
      <c r="T713" s="17">
        <v>376307</v>
      </c>
      <c r="U713" s="16">
        <v>-0.10199999999999999</v>
      </c>
      <c r="V713" s="18">
        <v>3.53</v>
      </c>
      <c r="W713" s="16">
        <v>7.0000000000000001E-3</v>
      </c>
      <c r="X713" s="18">
        <v>2.2799999999999998</v>
      </c>
      <c r="Y713" s="16">
        <v>0.03</v>
      </c>
      <c r="Z713" s="15">
        <v>1706333</v>
      </c>
      <c r="AA713" s="16">
        <v>-0.112</v>
      </c>
      <c r="AB713" s="17">
        <v>484263</v>
      </c>
      <c r="AC713" s="16">
        <v>-0.11899999999999999</v>
      </c>
      <c r="AD713" s="17">
        <v>749107</v>
      </c>
      <c r="AE713" s="16">
        <v>-0.13100000000000001</v>
      </c>
      <c r="AF713" s="18">
        <v>3.52</v>
      </c>
      <c r="AG713" s="16">
        <v>8.0000000000000002E-3</v>
      </c>
      <c r="AH713" s="18">
        <v>2.2799999999999998</v>
      </c>
      <c r="AI713" s="16">
        <v>2.1999999999999999E-2</v>
      </c>
      <c r="AJ713" s="15">
        <v>3793556</v>
      </c>
      <c r="AK713" s="16">
        <v>-9.5000000000000001E-2</v>
      </c>
      <c r="AL713" s="17">
        <v>1085753</v>
      </c>
      <c r="AM713" s="16">
        <v>-9.7000000000000003E-2</v>
      </c>
      <c r="AN713" s="17">
        <v>1679818</v>
      </c>
      <c r="AO713" s="16">
        <v>-0.10199999999999999</v>
      </c>
      <c r="AP713" s="18">
        <v>3.49</v>
      </c>
      <c r="AQ713" s="16">
        <v>3.0000000000000001E-3</v>
      </c>
      <c r="AR713" s="18">
        <v>2.2599999999999998</v>
      </c>
      <c r="AS713" s="16">
        <v>8.9999999999999993E-3</v>
      </c>
    </row>
    <row r="714" spans="2:45" x14ac:dyDescent="0.2">
      <c r="B714" s="29"/>
      <c r="C714" s="29"/>
      <c r="D714" s="29"/>
      <c r="E714" s="14" t="s">
        <v>317</v>
      </c>
      <c r="F714" s="15">
        <v>299544</v>
      </c>
      <c r="G714" s="16">
        <v>9.5000000000000001E-2</v>
      </c>
      <c r="H714" s="17">
        <v>114538</v>
      </c>
      <c r="I714" s="16">
        <v>0.39600000000000002</v>
      </c>
      <c r="J714" s="17">
        <v>161858</v>
      </c>
      <c r="K714" s="16">
        <v>0.251</v>
      </c>
      <c r="L714" s="18">
        <v>2.62</v>
      </c>
      <c r="M714" s="16">
        <v>-0.216</v>
      </c>
      <c r="N714" s="18">
        <v>1.85</v>
      </c>
      <c r="O714" s="16">
        <v>-0.125</v>
      </c>
      <c r="P714" s="15">
        <v>950293</v>
      </c>
      <c r="Q714" s="16">
        <v>8.9999999999999993E-3</v>
      </c>
      <c r="R714" s="17">
        <v>314498</v>
      </c>
      <c r="S714" s="16">
        <v>0.15</v>
      </c>
      <c r="T714" s="17">
        <v>497877</v>
      </c>
      <c r="U714" s="16">
        <v>0.13500000000000001</v>
      </c>
      <c r="V714" s="18">
        <v>3.02</v>
      </c>
      <c r="W714" s="16">
        <v>-0.123</v>
      </c>
      <c r="X714" s="18">
        <v>1.91</v>
      </c>
      <c r="Y714" s="16">
        <v>-0.111</v>
      </c>
      <c r="Z714" s="15">
        <v>1844807</v>
      </c>
      <c r="AA714" s="16">
        <v>-3.2000000000000001E-2</v>
      </c>
      <c r="AB714" s="17">
        <v>566675</v>
      </c>
      <c r="AC714" s="16">
        <v>-3.0000000000000001E-3</v>
      </c>
      <c r="AD714" s="17">
        <v>891414</v>
      </c>
      <c r="AE714" s="16">
        <v>-1.4999999999999999E-2</v>
      </c>
      <c r="AF714" s="18">
        <v>3.26</v>
      </c>
      <c r="AG714" s="16">
        <v>-2.9000000000000001E-2</v>
      </c>
      <c r="AH714" s="18">
        <v>2.0699999999999998</v>
      </c>
      <c r="AI714" s="16">
        <v>-1.7000000000000001E-2</v>
      </c>
      <c r="AJ714" s="15">
        <v>3890629</v>
      </c>
      <c r="AK714" s="16">
        <v>-0.02</v>
      </c>
      <c r="AL714" s="17">
        <v>1183584</v>
      </c>
      <c r="AM714" s="16">
        <v>-1.2999999999999999E-2</v>
      </c>
      <c r="AN714" s="17">
        <v>1897120</v>
      </c>
      <c r="AO714" s="16">
        <v>-1.2999999999999999E-2</v>
      </c>
      <c r="AP714" s="18">
        <v>3.29</v>
      </c>
      <c r="AQ714" s="16">
        <v>-8.0000000000000002E-3</v>
      </c>
      <c r="AR714" s="18">
        <v>2.0499999999999998</v>
      </c>
      <c r="AS714" s="16">
        <v>-8.0000000000000002E-3</v>
      </c>
    </row>
    <row r="715" spans="2:45" x14ac:dyDescent="0.2">
      <c r="B715" s="135"/>
      <c r="C715" s="135"/>
      <c r="D715" s="135"/>
      <c r="E715" s="14" t="s">
        <v>318</v>
      </c>
      <c r="F715" s="15">
        <v>336857</v>
      </c>
      <c r="G715" s="16">
        <v>-6.3E-2</v>
      </c>
      <c r="H715" s="17">
        <v>96312</v>
      </c>
      <c r="I715" s="16">
        <v>-9.8000000000000004E-2</v>
      </c>
      <c r="J715" s="17">
        <v>145911</v>
      </c>
      <c r="K715" s="16">
        <v>-4.9000000000000002E-2</v>
      </c>
      <c r="L715" s="18">
        <v>3.5</v>
      </c>
      <c r="M715" s="16">
        <v>3.9E-2</v>
      </c>
      <c r="N715" s="18">
        <v>2.31</v>
      </c>
      <c r="O715" s="16">
        <v>-1.4E-2</v>
      </c>
      <c r="P715" s="15">
        <v>1137686</v>
      </c>
      <c r="Q715" s="16">
        <v>2E-3</v>
      </c>
      <c r="R715" s="17">
        <v>329199</v>
      </c>
      <c r="S715" s="16">
        <v>1.2999999999999999E-2</v>
      </c>
      <c r="T715" s="17">
        <v>490453</v>
      </c>
      <c r="U715" s="16">
        <v>2E-3</v>
      </c>
      <c r="V715" s="18">
        <v>3.46</v>
      </c>
      <c r="W715" s="16">
        <v>-0.01</v>
      </c>
      <c r="X715" s="18">
        <v>2.3199999999999998</v>
      </c>
      <c r="Y715" s="16">
        <v>0</v>
      </c>
      <c r="Z715" s="15">
        <v>2159421</v>
      </c>
      <c r="AA715" s="16">
        <v>-3.5999999999999997E-2</v>
      </c>
      <c r="AB715" s="17">
        <v>624875</v>
      </c>
      <c r="AC715" s="16">
        <v>-3.5999999999999997E-2</v>
      </c>
      <c r="AD715" s="17">
        <v>931365</v>
      </c>
      <c r="AE715" s="16">
        <v>-3.1E-2</v>
      </c>
      <c r="AF715" s="18">
        <v>3.46</v>
      </c>
      <c r="AG715" s="16">
        <v>0</v>
      </c>
      <c r="AH715" s="18">
        <v>2.3199999999999998</v>
      </c>
      <c r="AI715" s="16">
        <v>-5.0000000000000001E-3</v>
      </c>
      <c r="AJ715" s="15">
        <v>4856729</v>
      </c>
      <c r="AK715" s="16">
        <v>-4.7E-2</v>
      </c>
      <c r="AL715" s="17">
        <v>1412730</v>
      </c>
      <c r="AM715" s="16">
        <v>-5.2999999999999999E-2</v>
      </c>
      <c r="AN715" s="17">
        <v>2072317</v>
      </c>
      <c r="AO715" s="16">
        <v>-6.5000000000000002E-2</v>
      </c>
      <c r="AP715" s="18">
        <v>3.44</v>
      </c>
      <c r="AQ715" s="16">
        <v>7.0000000000000001E-3</v>
      </c>
      <c r="AR715" s="18">
        <v>2.34</v>
      </c>
      <c r="AS715" s="16">
        <v>1.9E-2</v>
      </c>
    </row>
    <row r="716" spans="2:45" x14ac:dyDescent="0.2">
      <c r="C716" s="29"/>
      <c r="D716" s="29"/>
      <c r="E716" s="14" t="s">
        <v>344</v>
      </c>
      <c r="F716" s="18">
        <v>152331</v>
      </c>
      <c r="G716" s="16">
        <v>-5.7000000000000002E-2</v>
      </c>
      <c r="H716" s="18">
        <v>45862</v>
      </c>
      <c r="I716" s="16">
        <v>-6.6000000000000003E-2</v>
      </c>
      <c r="J716" s="18">
        <v>74799</v>
      </c>
      <c r="K716" s="16">
        <v>-0.105</v>
      </c>
      <c r="L716" s="18">
        <v>3.32</v>
      </c>
      <c r="M716" s="16">
        <v>0.01</v>
      </c>
      <c r="N716" s="18">
        <v>2.04</v>
      </c>
      <c r="O716" s="16">
        <v>5.2999999999999999E-2</v>
      </c>
      <c r="P716" s="18">
        <v>512656</v>
      </c>
      <c r="Q716" s="16">
        <v>-2.7E-2</v>
      </c>
      <c r="R716" s="18">
        <v>149356</v>
      </c>
      <c r="S716" s="16">
        <v>-3.1E-2</v>
      </c>
      <c r="T716" s="18">
        <v>237990</v>
      </c>
      <c r="U716" s="16">
        <v>-7.1999999999999995E-2</v>
      </c>
      <c r="V716" s="18">
        <v>3.43</v>
      </c>
      <c r="W716" s="16">
        <v>4.0000000000000001E-3</v>
      </c>
      <c r="X716" s="18">
        <v>2.15</v>
      </c>
      <c r="Y716" s="16">
        <v>4.8000000000000001E-2</v>
      </c>
      <c r="Z716" s="18">
        <v>1126380</v>
      </c>
      <c r="AA716" s="16">
        <v>-4.0000000000000001E-3</v>
      </c>
      <c r="AB716" s="18">
        <v>318351</v>
      </c>
      <c r="AC716" s="16">
        <v>-3.2000000000000001E-2</v>
      </c>
      <c r="AD716" s="18">
        <v>504684</v>
      </c>
      <c r="AE716" s="16">
        <v>-6.5000000000000002E-2</v>
      </c>
      <c r="AF716" s="18">
        <v>3.54</v>
      </c>
      <c r="AG716" s="16">
        <v>0.03</v>
      </c>
      <c r="AH716" s="18">
        <v>2.23</v>
      </c>
      <c r="AI716" s="16">
        <v>6.5000000000000002E-2</v>
      </c>
      <c r="AJ716" s="18">
        <v>2332399</v>
      </c>
      <c r="AK716" s="16">
        <v>2.7E-2</v>
      </c>
      <c r="AL716" s="18">
        <v>656286</v>
      </c>
      <c r="AM716" s="16">
        <v>-5.0000000000000001E-3</v>
      </c>
      <c r="AN716" s="18">
        <v>1050956</v>
      </c>
      <c r="AO716" s="16">
        <v>-2.3E-2</v>
      </c>
      <c r="AP716" s="18">
        <v>3.55</v>
      </c>
      <c r="AQ716" s="16">
        <v>3.2000000000000001E-2</v>
      </c>
      <c r="AR716" s="18">
        <v>2.2200000000000002</v>
      </c>
      <c r="AS716" s="16">
        <v>5.1999999999999998E-2</v>
      </c>
    </row>
    <row r="717" spans="2:45" x14ac:dyDescent="0.2">
      <c r="C717" s="29"/>
      <c r="D717" s="29"/>
      <c r="E717" s="14" t="s">
        <v>345</v>
      </c>
      <c r="F717" s="18">
        <v>320015</v>
      </c>
      <c r="G717" s="16">
        <v>7.1999999999999995E-2</v>
      </c>
      <c r="H717" s="18">
        <v>84993</v>
      </c>
      <c r="I717" s="16">
        <v>7.9000000000000001E-2</v>
      </c>
      <c r="J717" s="18">
        <v>144459</v>
      </c>
      <c r="K717" s="16">
        <v>3.7999999999999999E-2</v>
      </c>
      <c r="L717" s="18">
        <v>3.77</v>
      </c>
      <c r="M717" s="16">
        <v>-7.0000000000000001E-3</v>
      </c>
      <c r="N717" s="18">
        <v>2.2200000000000002</v>
      </c>
      <c r="O717" s="16">
        <v>3.2000000000000001E-2</v>
      </c>
      <c r="P717" s="18">
        <v>1052720</v>
      </c>
      <c r="Q717" s="16">
        <v>6.0999999999999999E-2</v>
      </c>
      <c r="R717" s="18">
        <v>279821</v>
      </c>
      <c r="S717" s="16">
        <v>6.6000000000000003E-2</v>
      </c>
      <c r="T717" s="18">
        <v>476368</v>
      </c>
      <c r="U717" s="16">
        <v>3.5999999999999997E-2</v>
      </c>
      <c r="V717" s="18">
        <v>3.76</v>
      </c>
      <c r="W717" s="16">
        <v>-5.0000000000000001E-3</v>
      </c>
      <c r="X717" s="18">
        <v>2.21</v>
      </c>
      <c r="Y717" s="16">
        <v>2.4E-2</v>
      </c>
      <c r="Z717" s="18">
        <v>2177757</v>
      </c>
      <c r="AA717" s="16">
        <v>3.9E-2</v>
      </c>
      <c r="AB717" s="18">
        <v>580782</v>
      </c>
      <c r="AC717" s="16">
        <v>4.5999999999999999E-2</v>
      </c>
      <c r="AD717" s="18">
        <v>993125</v>
      </c>
      <c r="AE717" s="16">
        <v>3.7999999999999999E-2</v>
      </c>
      <c r="AF717" s="18">
        <v>3.75</v>
      </c>
      <c r="AG717" s="16">
        <v>-7.0000000000000001E-3</v>
      </c>
      <c r="AH717" s="18">
        <v>2.19</v>
      </c>
      <c r="AI717" s="16">
        <v>0</v>
      </c>
      <c r="AJ717" s="18">
        <v>4395592</v>
      </c>
      <c r="AK717" s="16">
        <v>1.9E-2</v>
      </c>
      <c r="AL717" s="18">
        <v>1169356</v>
      </c>
      <c r="AM717" s="16">
        <v>-0.121</v>
      </c>
      <c r="AN717" s="18">
        <v>2015871</v>
      </c>
      <c r="AO717" s="16">
        <v>0.03</v>
      </c>
      <c r="AP717" s="18">
        <v>3.76</v>
      </c>
      <c r="AQ717" s="16">
        <v>0.158</v>
      </c>
      <c r="AR717" s="18">
        <v>2.1800000000000002</v>
      </c>
      <c r="AS717" s="16">
        <v>-1.0999999999999999E-2</v>
      </c>
    </row>
    <row r="718" spans="2:45" x14ac:dyDescent="0.2">
      <c r="B718" s="28" t="s">
        <v>19</v>
      </c>
      <c r="C718" s="28" t="s">
        <v>12</v>
      </c>
      <c r="D718" s="28" t="s">
        <v>24</v>
      </c>
      <c r="E718" s="14" t="s">
        <v>319</v>
      </c>
      <c r="F718" s="15">
        <v>3675064</v>
      </c>
      <c r="G718" s="16">
        <v>9.0999999999999998E-2</v>
      </c>
      <c r="H718" s="17">
        <v>1050730</v>
      </c>
      <c r="I718" s="16">
        <v>7.0999999999999994E-2</v>
      </c>
      <c r="J718" s="17">
        <v>1573460</v>
      </c>
      <c r="K718" s="16">
        <v>4.3999999999999997E-2</v>
      </c>
      <c r="L718" s="18">
        <v>3.5</v>
      </c>
      <c r="M718" s="16">
        <v>1.9E-2</v>
      </c>
      <c r="N718" s="18">
        <v>2.34</v>
      </c>
      <c r="O718" s="16">
        <v>4.4999999999999998E-2</v>
      </c>
      <c r="P718" s="15">
        <v>11778046</v>
      </c>
      <c r="Q718" s="16">
        <v>7.0999999999999994E-2</v>
      </c>
      <c r="R718" s="17">
        <v>3393928</v>
      </c>
      <c r="S718" s="16">
        <v>5.3999999999999999E-2</v>
      </c>
      <c r="T718" s="17">
        <v>5098011</v>
      </c>
      <c r="U718" s="16">
        <v>4.2000000000000003E-2</v>
      </c>
      <c r="V718" s="18">
        <v>3.47</v>
      </c>
      <c r="W718" s="16">
        <v>1.6E-2</v>
      </c>
      <c r="X718" s="18">
        <v>2.31</v>
      </c>
      <c r="Y718" s="16">
        <v>2.8000000000000001E-2</v>
      </c>
      <c r="Z718" s="15">
        <v>23446154</v>
      </c>
      <c r="AA718" s="16">
        <v>4.7E-2</v>
      </c>
      <c r="AB718" s="17">
        <v>6800854</v>
      </c>
      <c r="AC718" s="16">
        <v>4.9000000000000002E-2</v>
      </c>
      <c r="AD718" s="17">
        <v>10215399</v>
      </c>
      <c r="AE718" s="16">
        <v>3.9E-2</v>
      </c>
      <c r="AF718" s="18">
        <v>3.45</v>
      </c>
      <c r="AG718" s="16">
        <v>-2E-3</v>
      </c>
      <c r="AH718" s="18">
        <v>2.2999999999999998</v>
      </c>
      <c r="AI718" s="16">
        <v>7.0000000000000001E-3</v>
      </c>
      <c r="AJ718" s="15">
        <v>48930195</v>
      </c>
      <c r="AK718" s="16">
        <v>4.4999999999999998E-2</v>
      </c>
      <c r="AL718" s="17">
        <v>14246518</v>
      </c>
      <c r="AM718" s="16">
        <v>5.8999999999999997E-2</v>
      </c>
      <c r="AN718" s="17">
        <v>21405806</v>
      </c>
      <c r="AO718" s="16">
        <v>6.4000000000000001E-2</v>
      </c>
      <c r="AP718" s="18">
        <v>3.43</v>
      </c>
      <c r="AQ718" s="16">
        <v>-1.2E-2</v>
      </c>
      <c r="AR718" s="18">
        <v>2.29</v>
      </c>
      <c r="AS718" s="16">
        <v>-1.7000000000000001E-2</v>
      </c>
    </row>
    <row r="719" spans="2:45" x14ac:dyDescent="0.2">
      <c r="B719" s="29"/>
      <c r="C719" s="29"/>
      <c r="D719" s="29"/>
      <c r="E719" s="14" t="s">
        <v>320</v>
      </c>
      <c r="F719" s="15">
        <v>3754141</v>
      </c>
      <c r="G719" s="16">
        <v>-4.3999999999999997E-2</v>
      </c>
      <c r="H719" s="17">
        <v>1150840</v>
      </c>
      <c r="I719" s="16">
        <v>-5.5E-2</v>
      </c>
      <c r="J719" s="17">
        <v>1858901</v>
      </c>
      <c r="K719" s="16">
        <v>-8.5999999999999993E-2</v>
      </c>
      <c r="L719" s="18">
        <v>3.26</v>
      </c>
      <c r="M719" s="16">
        <v>1.0999999999999999E-2</v>
      </c>
      <c r="N719" s="18">
        <v>2.02</v>
      </c>
      <c r="O719" s="16">
        <v>4.4999999999999998E-2</v>
      </c>
      <c r="P719" s="15">
        <v>12549542</v>
      </c>
      <c r="Q719" s="16">
        <v>-0.04</v>
      </c>
      <c r="R719" s="17">
        <v>3725661</v>
      </c>
      <c r="S719" s="16">
        <v>-5.8000000000000003E-2</v>
      </c>
      <c r="T719" s="17">
        <v>5942647</v>
      </c>
      <c r="U719" s="16">
        <v>-8.5000000000000006E-2</v>
      </c>
      <c r="V719" s="18">
        <v>3.37</v>
      </c>
      <c r="W719" s="16">
        <v>1.9E-2</v>
      </c>
      <c r="X719" s="18">
        <v>2.11</v>
      </c>
      <c r="Y719" s="16">
        <v>4.9000000000000002E-2</v>
      </c>
      <c r="Z719" s="15">
        <v>27028693</v>
      </c>
      <c r="AA719" s="16">
        <v>-3.0000000000000001E-3</v>
      </c>
      <c r="AB719" s="17">
        <v>7844883</v>
      </c>
      <c r="AC719" s="16">
        <v>-0.03</v>
      </c>
      <c r="AD719" s="17">
        <v>12394613</v>
      </c>
      <c r="AE719" s="16">
        <v>-5.2999999999999999E-2</v>
      </c>
      <c r="AF719" s="18">
        <v>3.45</v>
      </c>
      <c r="AG719" s="16">
        <v>2.8000000000000001E-2</v>
      </c>
      <c r="AH719" s="18">
        <v>2.1800000000000002</v>
      </c>
      <c r="AI719" s="16">
        <v>5.2999999999999999E-2</v>
      </c>
      <c r="AJ719" s="15">
        <v>55185827</v>
      </c>
      <c r="AK719" s="16">
        <v>5.0000000000000001E-3</v>
      </c>
      <c r="AL719" s="17">
        <v>16191585</v>
      </c>
      <c r="AM719" s="16">
        <v>-1.0999999999999999E-2</v>
      </c>
      <c r="AN719" s="17">
        <v>25688927</v>
      </c>
      <c r="AO719" s="16">
        <v>-0.02</v>
      </c>
      <c r="AP719" s="18">
        <v>3.41</v>
      </c>
      <c r="AQ719" s="16">
        <v>1.7000000000000001E-2</v>
      </c>
      <c r="AR719" s="18">
        <v>2.15</v>
      </c>
      <c r="AS719" s="16">
        <v>2.5999999999999999E-2</v>
      </c>
    </row>
    <row r="720" spans="2:45" x14ac:dyDescent="0.2">
      <c r="B720" s="29"/>
      <c r="C720" s="29"/>
      <c r="D720" s="29"/>
      <c r="E720" s="14" t="s">
        <v>321</v>
      </c>
      <c r="F720" s="15">
        <v>2446153</v>
      </c>
      <c r="G720" s="16">
        <v>-0.108</v>
      </c>
      <c r="H720" s="17">
        <v>711776</v>
      </c>
      <c r="I720" s="16">
        <v>-8.8999999999999996E-2</v>
      </c>
      <c r="J720" s="17">
        <v>1115225</v>
      </c>
      <c r="K720" s="16">
        <v>-0.126</v>
      </c>
      <c r="L720" s="18">
        <v>3.44</v>
      </c>
      <c r="M720" s="16">
        <v>-2.1000000000000001E-2</v>
      </c>
      <c r="N720" s="18">
        <v>2.19</v>
      </c>
      <c r="O720" s="16">
        <v>0.02</v>
      </c>
      <c r="P720" s="15">
        <v>8012582</v>
      </c>
      <c r="Q720" s="16">
        <v>-9.9000000000000005E-2</v>
      </c>
      <c r="R720" s="17">
        <v>2292035</v>
      </c>
      <c r="S720" s="16">
        <v>-9.9000000000000005E-2</v>
      </c>
      <c r="T720" s="17">
        <v>3579723</v>
      </c>
      <c r="U720" s="16">
        <v>-0.13800000000000001</v>
      </c>
      <c r="V720" s="18">
        <v>3.5</v>
      </c>
      <c r="W720" s="16">
        <v>0</v>
      </c>
      <c r="X720" s="18">
        <v>2.2400000000000002</v>
      </c>
      <c r="Y720" s="16">
        <v>4.4999999999999998E-2</v>
      </c>
      <c r="Z720" s="15">
        <v>16396788</v>
      </c>
      <c r="AA720" s="16">
        <v>-9.8000000000000004E-2</v>
      </c>
      <c r="AB720" s="17">
        <v>4693624</v>
      </c>
      <c r="AC720" s="16">
        <v>-9.5000000000000001E-2</v>
      </c>
      <c r="AD720" s="17">
        <v>7339069</v>
      </c>
      <c r="AE720" s="16">
        <v>-0.127</v>
      </c>
      <c r="AF720" s="18">
        <v>3.49</v>
      </c>
      <c r="AG720" s="16">
        <v>-4.0000000000000001E-3</v>
      </c>
      <c r="AH720" s="18">
        <v>2.23</v>
      </c>
      <c r="AI720" s="16">
        <v>3.3000000000000002E-2</v>
      </c>
      <c r="AJ720" s="15">
        <v>35747999</v>
      </c>
      <c r="AK720" s="16">
        <v>-6.7000000000000004E-2</v>
      </c>
      <c r="AL720" s="17">
        <v>10339383</v>
      </c>
      <c r="AM720" s="16">
        <v>-5.7000000000000002E-2</v>
      </c>
      <c r="AN720" s="17">
        <v>16215576</v>
      </c>
      <c r="AO720" s="16">
        <v>-7.8E-2</v>
      </c>
      <c r="AP720" s="18">
        <v>3.46</v>
      </c>
      <c r="AQ720" s="16">
        <v>-1.0999999999999999E-2</v>
      </c>
      <c r="AR720" s="18">
        <v>2.2000000000000002</v>
      </c>
      <c r="AS720" s="16">
        <v>1.2E-2</v>
      </c>
    </row>
    <row r="721" spans="1:45" x14ac:dyDescent="0.2">
      <c r="B721" s="29"/>
      <c r="C721" s="29"/>
      <c r="D721" s="29"/>
      <c r="E721" s="14" t="s">
        <v>322</v>
      </c>
      <c r="F721" s="15">
        <v>6543857</v>
      </c>
      <c r="G721" s="16">
        <v>6.6000000000000003E-2</v>
      </c>
      <c r="H721" s="17">
        <v>1967851</v>
      </c>
      <c r="I721" s="16">
        <v>0.123</v>
      </c>
      <c r="J721" s="17">
        <v>3014813</v>
      </c>
      <c r="K721" s="16">
        <v>7.9000000000000001E-2</v>
      </c>
      <c r="L721" s="18">
        <v>3.33</v>
      </c>
      <c r="M721" s="16">
        <v>-5.0999999999999997E-2</v>
      </c>
      <c r="N721" s="18">
        <v>2.17</v>
      </c>
      <c r="O721" s="16">
        <v>-1.0999999999999999E-2</v>
      </c>
      <c r="P721" s="15">
        <v>19893103</v>
      </c>
      <c r="Q721" s="16">
        <v>4.5999999999999999E-2</v>
      </c>
      <c r="R721" s="17">
        <v>5869679</v>
      </c>
      <c r="S721" s="16">
        <v>8.4000000000000005E-2</v>
      </c>
      <c r="T721" s="17">
        <v>8985668</v>
      </c>
      <c r="U721" s="16">
        <v>3.4000000000000002E-2</v>
      </c>
      <c r="V721" s="18">
        <v>3.39</v>
      </c>
      <c r="W721" s="16">
        <v>-3.5000000000000003E-2</v>
      </c>
      <c r="X721" s="18">
        <v>2.21</v>
      </c>
      <c r="Y721" s="16">
        <v>1.0999999999999999E-2</v>
      </c>
      <c r="Z721" s="15">
        <v>39919528</v>
      </c>
      <c r="AA721" s="16">
        <v>3.5999999999999997E-2</v>
      </c>
      <c r="AB721" s="17">
        <v>11657122</v>
      </c>
      <c r="AC721" s="16">
        <v>7.8E-2</v>
      </c>
      <c r="AD721" s="17">
        <v>17762761</v>
      </c>
      <c r="AE721" s="16">
        <v>0.03</v>
      </c>
      <c r="AF721" s="18">
        <v>3.42</v>
      </c>
      <c r="AG721" s="16">
        <v>-3.9E-2</v>
      </c>
      <c r="AH721" s="18">
        <v>2.25</v>
      </c>
      <c r="AI721" s="16">
        <v>6.0000000000000001E-3</v>
      </c>
      <c r="AJ721" s="15">
        <v>88116339</v>
      </c>
      <c r="AK721" s="16">
        <v>1.7999999999999999E-2</v>
      </c>
      <c r="AL721" s="17">
        <v>25840012</v>
      </c>
      <c r="AM721" s="16">
        <v>3.3000000000000002E-2</v>
      </c>
      <c r="AN721" s="17">
        <v>37585519</v>
      </c>
      <c r="AO721" s="16">
        <v>7.0000000000000001E-3</v>
      </c>
      <c r="AP721" s="18">
        <v>3.41</v>
      </c>
      <c r="AQ721" s="16">
        <v>-1.4E-2</v>
      </c>
      <c r="AR721" s="18">
        <v>2.34</v>
      </c>
      <c r="AS721" s="16">
        <v>1.2E-2</v>
      </c>
    </row>
    <row r="722" spans="1:45" x14ac:dyDescent="0.2">
      <c r="B722" s="29"/>
      <c r="C722" s="29"/>
      <c r="D722" s="29"/>
      <c r="E722" s="14" t="s">
        <v>323</v>
      </c>
      <c r="F722" s="15">
        <v>2057893</v>
      </c>
      <c r="G722" s="16">
        <v>8.4000000000000005E-2</v>
      </c>
      <c r="H722" s="17">
        <v>681694</v>
      </c>
      <c r="I722" s="16">
        <v>0.23799999999999999</v>
      </c>
      <c r="J722" s="17">
        <v>1123528</v>
      </c>
      <c r="K722" s="16">
        <v>0.20699999999999999</v>
      </c>
      <c r="L722" s="18">
        <v>3.02</v>
      </c>
      <c r="M722" s="16">
        <v>-0.124</v>
      </c>
      <c r="N722" s="18">
        <v>1.83</v>
      </c>
      <c r="O722" s="16">
        <v>-0.10199999999999999</v>
      </c>
      <c r="P722" s="15">
        <v>6502120</v>
      </c>
      <c r="Q722" s="16">
        <v>1.0999999999999999E-2</v>
      </c>
      <c r="R722" s="17">
        <v>1983425</v>
      </c>
      <c r="S722" s="16">
        <v>6.5000000000000002E-2</v>
      </c>
      <c r="T722" s="17">
        <v>3325400</v>
      </c>
      <c r="U722" s="16">
        <v>5.3999999999999999E-2</v>
      </c>
      <c r="V722" s="18">
        <v>3.28</v>
      </c>
      <c r="W722" s="16">
        <v>-5.0999999999999997E-2</v>
      </c>
      <c r="X722" s="18">
        <v>1.96</v>
      </c>
      <c r="Y722" s="16">
        <v>-4.1000000000000002E-2</v>
      </c>
      <c r="Z722" s="15">
        <v>13519954</v>
      </c>
      <c r="AA722" s="16">
        <v>1.0999999999999999E-2</v>
      </c>
      <c r="AB722" s="17">
        <v>4045199</v>
      </c>
      <c r="AC722" s="16">
        <v>1.0999999999999999E-2</v>
      </c>
      <c r="AD722" s="17">
        <v>6753029</v>
      </c>
      <c r="AE722" s="16">
        <v>-6.0000000000000001E-3</v>
      </c>
      <c r="AF722" s="18">
        <v>3.34</v>
      </c>
      <c r="AG722" s="16">
        <v>0</v>
      </c>
      <c r="AH722" s="18">
        <v>2</v>
      </c>
      <c r="AI722" s="16">
        <v>1.7000000000000001E-2</v>
      </c>
      <c r="AJ722" s="15">
        <v>28197943</v>
      </c>
      <c r="AK722" s="16">
        <v>2.4E-2</v>
      </c>
      <c r="AL722" s="17">
        <v>8578997</v>
      </c>
      <c r="AM722" s="16">
        <v>4.3999999999999997E-2</v>
      </c>
      <c r="AN722" s="17">
        <v>14545931</v>
      </c>
      <c r="AO722" s="16">
        <v>3.9E-2</v>
      </c>
      <c r="AP722" s="18">
        <v>3.29</v>
      </c>
      <c r="AQ722" s="16">
        <v>-1.9E-2</v>
      </c>
      <c r="AR722" s="18">
        <v>1.94</v>
      </c>
      <c r="AS722" s="16">
        <v>-1.4E-2</v>
      </c>
    </row>
    <row r="723" spans="1:45" x14ac:dyDescent="0.2">
      <c r="B723" s="29"/>
      <c r="C723" s="29"/>
      <c r="D723" s="29"/>
      <c r="E723" s="14" t="s">
        <v>324</v>
      </c>
      <c r="F723" s="15">
        <v>2634136</v>
      </c>
      <c r="G723" s="16">
        <v>-1.7000000000000001E-2</v>
      </c>
      <c r="H723" s="17">
        <v>721689</v>
      </c>
      <c r="I723" s="16">
        <v>-4.2000000000000003E-2</v>
      </c>
      <c r="J723" s="17">
        <v>1165171</v>
      </c>
      <c r="K723" s="16">
        <v>-8.9999999999999993E-3</v>
      </c>
      <c r="L723" s="18">
        <v>3.65</v>
      </c>
      <c r="M723" s="16">
        <v>2.7E-2</v>
      </c>
      <c r="N723" s="18">
        <v>2.2599999999999998</v>
      </c>
      <c r="O723" s="16">
        <v>-8.0000000000000002E-3</v>
      </c>
      <c r="P723" s="15">
        <v>8754303</v>
      </c>
      <c r="Q723" s="16">
        <v>-3.6999999999999998E-2</v>
      </c>
      <c r="R723" s="17">
        <v>2378954</v>
      </c>
      <c r="S723" s="16">
        <v>-7.1999999999999995E-2</v>
      </c>
      <c r="T723" s="17">
        <v>3796380</v>
      </c>
      <c r="U723" s="16">
        <v>-5.6000000000000001E-2</v>
      </c>
      <c r="V723" s="18">
        <v>3.68</v>
      </c>
      <c r="W723" s="16">
        <v>3.7999999999999999E-2</v>
      </c>
      <c r="X723" s="18">
        <v>2.31</v>
      </c>
      <c r="Y723" s="16">
        <v>0.02</v>
      </c>
      <c r="Z723" s="15">
        <v>18003558</v>
      </c>
      <c r="AA723" s="16">
        <v>-0.03</v>
      </c>
      <c r="AB723" s="17">
        <v>4966856</v>
      </c>
      <c r="AC723" s="16">
        <v>-5.3999999999999999E-2</v>
      </c>
      <c r="AD723" s="17">
        <v>7884257</v>
      </c>
      <c r="AE723" s="16">
        <v>-0.04</v>
      </c>
      <c r="AF723" s="18">
        <v>3.62</v>
      </c>
      <c r="AG723" s="16">
        <v>2.5000000000000001E-2</v>
      </c>
      <c r="AH723" s="18">
        <v>2.2799999999999998</v>
      </c>
      <c r="AI723" s="16">
        <v>1.0999999999999999E-2</v>
      </c>
      <c r="AJ723" s="15">
        <v>37081964</v>
      </c>
      <c r="AK723" s="16">
        <v>-4.8000000000000001E-2</v>
      </c>
      <c r="AL723" s="17">
        <v>10301828</v>
      </c>
      <c r="AM723" s="16">
        <v>-7.2999999999999995E-2</v>
      </c>
      <c r="AN723" s="17">
        <v>16186666</v>
      </c>
      <c r="AO723" s="16">
        <v>-6.9000000000000006E-2</v>
      </c>
      <c r="AP723" s="18">
        <v>3.6</v>
      </c>
      <c r="AQ723" s="16">
        <v>2.8000000000000001E-2</v>
      </c>
      <c r="AR723" s="18">
        <v>2.29</v>
      </c>
      <c r="AS723" s="16">
        <v>2.3E-2</v>
      </c>
    </row>
    <row r="724" spans="1:45" x14ac:dyDescent="0.2">
      <c r="B724" s="29"/>
      <c r="C724" s="29"/>
      <c r="D724" s="29"/>
      <c r="E724" s="14" t="s">
        <v>325</v>
      </c>
      <c r="F724" s="15">
        <v>2756088</v>
      </c>
      <c r="G724" s="16">
        <v>-6.6000000000000003E-2</v>
      </c>
      <c r="H724" s="17">
        <v>761915</v>
      </c>
      <c r="I724" s="16">
        <v>-0.104</v>
      </c>
      <c r="J724" s="17">
        <v>1158128</v>
      </c>
      <c r="K724" s="16">
        <v>-6.2E-2</v>
      </c>
      <c r="L724" s="18">
        <v>3.62</v>
      </c>
      <c r="M724" s="16">
        <v>4.2000000000000003E-2</v>
      </c>
      <c r="N724" s="18">
        <v>2.38</v>
      </c>
      <c r="O724" s="16">
        <v>-5.0000000000000001E-3</v>
      </c>
      <c r="P724" s="15">
        <v>9465538</v>
      </c>
      <c r="Q724" s="16">
        <v>0</v>
      </c>
      <c r="R724" s="17">
        <v>2675814</v>
      </c>
      <c r="S724" s="16">
        <v>2E-3</v>
      </c>
      <c r="T724" s="17">
        <v>3996261</v>
      </c>
      <c r="U724" s="16">
        <v>-0.01</v>
      </c>
      <c r="V724" s="18">
        <v>3.54</v>
      </c>
      <c r="W724" s="16">
        <v>-2E-3</v>
      </c>
      <c r="X724" s="18">
        <v>2.37</v>
      </c>
      <c r="Y724" s="16">
        <v>0.01</v>
      </c>
      <c r="Z724" s="15">
        <v>18575558</v>
      </c>
      <c r="AA724" s="16">
        <v>-1.9E-2</v>
      </c>
      <c r="AB724" s="17">
        <v>5271418</v>
      </c>
      <c r="AC724" s="16">
        <v>-2.4E-2</v>
      </c>
      <c r="AD724" s="17">
        <v>7871912</v>
      </c>
      <c r="AE724" s="16">
        <v>-2.5000000000000001E-2</v>
      </c>
      <c r="AF724" s="18">
        <v>3.52</v>
      </c>
      <c r="AG724" s="16">
        <v>5.0000000000000001E-3</v>
      </c>
      <c r="AH724" s="18">
        <v>2.36</v>
      </c>
      <c r="AI724" s="16">
        <v>5.0000000000000001E-3</v>
      </c>
      <c r="AJ724" s="15">
        <v>40525232</v>
      </c>
      <c r="AK724" s="16">
        <v>-3.1E-2</v>
      </c>
      <c r="AL724" s="17">
        <v>11585278</v>
      </c>
      <c r="AM724" s="16">
        <v>-3.9E-2</v>
      </c>
      <c r="AN724" s="17">
        <v>17079396</v>
      </c>
      <c r="AO724" s="16">
        <v>-5.0999999999999997E-2</v>
      </c>
      <c r="AP724" s="18">
        <v>3.5</v>
      </c>
      <c r="AQ724" s="16">
        <v>8.9999999999999993E-3</v>
      </c>
      <c r="AR724" s="18">
        <v>2.37</v>
      </c>
      <c r="AS724" s="16">
        <v>2.1000000000000001E-2</v>
      </c>
    </row>
    <row r="725" spans="1:45" x14ac:dyDescent="0.2">
      <c r="B725" s="29"/>
      <c r="C725" s="29"/>
      <c r="D725" s="29"/>
      <c r="E725" s="14" t="s">
        <v>326</v>
      </c>
      <c r="F725" s="15">
        <v>3902394</v>
      </c>
      <c r="G725" s="16">
        <v>3.0000000000000001E-3</v>
      </c>
      <c r="H725" s="17">
        <v>1075764</v>
      </c>
      <c r="I725" s="16">
        <v>4.0000000000000001E-3</v>
      </c>
      <c r="J725" s="17">
        <v>1793525</v>
      </c>
      <c r="K725" s="16">
        <v>-2.9000000000000001E-2</v>
      </c>
      <c r="L725" s="18">
        <v>3.63</v>
      </c>
      <c r="M725" s="16">
        <v>-1E-3</v>
      </c>
      <c r="N725" s="18">
        <v>2.1800000000000002</v>
      </c>
      <c r="O725" s="16">
        <v>3.3000000000000002E-2</v>
      </c>
      <c r="P725" s="15">
        <v>12599087</v>
      </c>
      <c r="Q725" s="16">
        <v>-2E-3</v>
      </c>
      <c r="R725" s="17">
        <v>3483867</v>
      </c>
      <c r="S725" s="16">
        <v>3.0000000000000001E-3</v>
      </c>
      <c r="T725" s="17">
        <v>5802026</v>
      </c>
      <c r="U725" s="16">
        <v>-3.1E-2</v>
      </c>
      <c r="V725" s="18">
        <v>3.62</v>
      </c>
      <c r="W725" s="16">
        <v>-5.0000000000000001E-3</v>
      </c>
      <c r="X725" s="18">
        <v>2.17</v>
      </c>
      <c r="Y725" s="16">
        <v>0.03</v>
      </c>
      <c r="Z725" s="15">
        <v>25557073</v>
      </c>
      <c r="AA725" s="16">
        <v>-2.1000000000000001E-2</v>
      </c>
      <c r="AB725" s="17">
        <v>7121864</v>
      </c>
      <c r="AC725" s="16">
        <v>-4.0000000000000001E-3</v>
      </c>
      <c r="AD725" s="17">
        <v>11853544</v>
      </c>
      <c r="AE725" s="16">
        <v>-3.5999999999999997E-2</v>
      </c>
      <c r="AF725" s="18">
        <v>3.59</v>
      </c>
      <c r="AG725" s="16">
        <v>-1.7000000000000001E-2</v>
      </c>
      <c r="AH725" s="18">
        <v>2.16</v>
      </c>
      <c r="AI725" s="16">
        <v>1.4999999999999999E-2</v>
      </c>
      <c r="AJ725" s="15">
        <v>53662568</v>
      </c>
      <c r="AK725" s="16">
        <v>-1.0999999999999999E-2</v>
      </c>
      <c r="AL725" s="17">
        <v>14900502</v>
      </c>
      <c r="AM725" s="16">
        <v>-0.01</v>
      </c>
      <c r="AN725" s="17">
        <v>25255592</v>
      </c>
      <c r="AO725" s="16">
        <v>-1.2E-2</v>
      </c>
      <c r="AP725" s="18">
        <v>3.6</v>
      </c>
      <c r="AQ725" s="16">
        <v>-1E-3</v>
      </c>
      <c r="AR725" s="18">
        <v>2.12</v>
      </c>
      <c r="AS725" s="16">
        <v>1E-3</v>
      </c>
    </row>
    <row r="726" spans="1:45" x14ac:dyDescent="0.2">
      <c r="B726" s="29"/>
      <c r="C726" s="29"/>
      <c r="D726" s="29"/>
      <c r="E726" s="14" t="s">
        <v>327</v>
      </c>
      <c r="F726" s="15">
        <v>27769726</v>
      </c>
      <c r="G726" s="16">
        <v>6.0000000000000001E-3</v>
      </c>
      <c r="H726" s="17">
        <v>8122259</v>
      </c>
      <c r="I726" s="16">
        <v>2.1000000000000001E-2</v>
      </c>
      <c r="J726" s="17">
        <v>12802751</v>
      </c>
      <c r="K726" s="16">
        <v>0</v>
      </c>
      <c r="L726" s="18">
        <v>3.42</v>
      </c>
      <c r="M726" s="16">
        <v>-1.4E-2</v>
      </c>
      <c r="N726" s="18">
        <v>2.17</v>
      </c>
      <c r="O726" s="16">
        <v>6.0000000000000001E-3</v>
      </c>
      <c r="P726" s="15">
        <v>89554322</v>
      </c>
      <c r="Q726" s="16">
        <v>0</v>
      </c>
      <c r="R726" s="17">
        <v>25803362</v>
      </c>
      <c r="S726" s="16">
        <v>4.0000000000000001E-3</v>
      </c>
      <c r="T726" s="17">
        <v>40526116</v>
      </c>
      <c r="U726" s="16">
        <v>-2.1999999999999999E-2</v>
      </c>
      <c r="V726" s="18">
        <v>3.47</v>
      </c>
      <c r="W726" s="16">
        <v>-4.0000000000000001E-3</v>
      </c>
      <c r="X726" s="18">
        <v>2.21</v>
      </c>
      <c r="Y726" s="16">
        <v>2.1999999999999999E-2</v>
      </c>
      <c r="Z726" s="15">
        <v>182447305</v>
      </c>
      <c r="AA726" s="16">
        <v>-4.0000000000000001E-3</v>
      </c>
      <c r="AB726" s="17">
        <v>52401819</v>
      </c>
      <c r="AC726" s="16">
        <v>1E-3</v>
      </c>
      <c r="AD726" s="17">
        <v>82074583</v>
      </c>
      <c r="AE726" s="16">
        <v>-2.1999999999999999E-2</v>
      </c>
      <c r="AF726" s="18">
        <v>3.48</v>
      </c>
      <c r="AG726" s="16">
        <v>-5.0000000000000001E-3</v>
      </c>
      <c r="AH726" s="18">
        <v>2.2200000000000002</v>
      </c>
      <c r="AI726" s="16">
        <v>1.9E-2</v>
      </c>
      <c r="AJ726" s="15">
        <v>387448066</v>
      </c>
      <c r="AK726" s="16">
        <v>-4.0000000000000001E-3</v>
      </c>
      <c r="AL726" s="17">
        <v>111984101</v>
      </c>
      <c r="AM726" s="16">
        <v>-2E-3</v>
      </c>
      <c r="AN726" s="17">
        <v>173963413</v>
      </c>
      <c r="AO726" s="16">
        <v>-1.2999999999999999E-2</v>
      </c>
      <c r="AP726" s="18">
        <v>3.46</v>
      </c>
      <c r="AQ726" s="16">
        <v>-2E-3</v>
      </c>
      <c r="AR726" s="18">
        <v>2.23</v>
      </c>
      <c r="AS726" s="16">
        <v>8.9999999999999993E-3</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108286</v>
      </c>
      <c r="G731" s="16">
        <v>0.36799999999999999</v>
      </c>
      <c r="H731" s="17">
        <v>22819</v>
      </c>
      <c r="I731" s="16">
        <v>0.33100000000000002</v>
      </c>
      <c r="J731" s="17">
        <v>37539</v>
      </c>
      <c r="K731" s="16">
        <v>0.32800000000000001</v>
      </c>
      <c r="L731" s="18">
        <v>4.75</v>
      </c>
      <c r="M731" s="16">
        <v>2.8000000000000001E-2</v>
      </c>
      <c r="N731" s="18">
        <v>2.88</v>
      </c>
      <c r="O731" s="16">
        <v>0.03</v>
      </c>
      <c r="P731" s="15">
        <v>273710</v>
      </c>
      <c r="Q731" s="16">
        <v>0.14199999999999999</v>
      </c>
      <c r="R731" s="17">
        <v>58778</v>
      </c>
      <c r="S731" s="16">
        <v>0.128</v>
      </c>
      <c r="T731" s="17">
        <v>96647</v>
      </c>
      <c r="U731" s="16">
        <v>0.11899999999999999</v>
      </c>
      <c r="V731" s="18">
        <v>4.66</v>
      </c>
      <c r="W731" s="16">
        <v>1.2999999999999999E-2</v>
      </c>
      <c r="X731" s="18">
        <v>2.83</v>
      </c>
      <c r="Y731" s="16">
        <v>0.02</v>
      </c>
      <c r="Z731" s="15">
        <v>533011</v>
      </c>
      <c r="AA731" s="16">
        <v>0.13700000000000001</v>
      </c>
      <c r="AB731" s="17">
        <v>117971</v>
      </c>
      <c r="AC731" s="16">
        <v>0.14699999999999999</v>
      </c>
      <c r="AD731" s="17">
        <v>193577</v>
      </c>
      <c r="AE731" s="16">
        <v>0.13100000000000001</v>
      </c>
      <c r="AF731" s="18">
        <v>4.5199999999999996</v>
      </c>
      <c r="AG731" s="16">
        <v>-8.0000000000000002E-3</v>
      </c>
      <c r="AH731" s="18">
        <v>2.75</v>
      </c>
      <c r="AI731" s="16">
        <v>5.0000000000000001E-3</v>
      </c>
      <c r="AJ731" s="15">
        <v>1119335</v>
      </c>
      <c r="AK731" s="16">
        <v>0.17699999999999999</v>
      </c>
      <c r="AL731" s="17">
        <v>244550</v>
      </c>
      <c r="AM731" s="16">
        <v>0.185</v>
      </c>
      <c r="AN731" s="17">
        <v>402579</v>
      </c>
      <c r="AO731" s="16">
        <v>0.14399999999999999</v>
      </c>
      <c r="AP731" s="18">
        <v>4.58</v>
      </c>
      <c r="AQ731" s="16">
        <v>-6.0000000000000001E-3</v>
      </c>
      <c r="AR731" s="18">
        <v>2.78</v>
      </c>
      <c r="AS731" s="16">
        <v>2.9000000000000001E-2</v>
      </c>
    </row>
    <row r="732" spans="1:45" x14ac:dyDescent="0.2">
      <c r="B732" s="29"/>
      <c r="C732" s="29"/>
      <c r="D732" s="29"/>
      <c r="E732" s="14" t="s">
        <v>272</v>
      </c>
      <c r="F732" s="15">
        <v>277475</v>
      </c>
      <c r="G732" s="16">
        <v>3.4000000000000002E-2</v>
      </c>
      <c r="H732" s="17">
        <v>65047</v>
      </c>
      <c r="I732" s="16">
        <v>1.9E-2</v>
      </c>
      <c r="J732" s="17">
        <v>124579</v>
      </c>
      <c r="K732" s="16">
        <v>-6.0000000000000001E-3</v>
      </c>
      <c r="L732" s="18">
        <v>4.2699999999999996</v>
      </c>
      <c r="M732" s="16">
        <v>1.4E-2</v>
      </c>
      <c r="N732" s="18">
        <v>2.23</v>
      </c>
      <c r="O732" s="16">
        <v>0.04</v>
      </c>
      <c r="P732" s="15">
        <v>842718</v>
      </c>
      <c r="Q732" s="16">
        <v>-0.113</v>
      </c>
      <c r="R732" s="17">
        <v>195449</v>
      </c>
      <c r="S732" s="16">
        <v>-0.11</v>
      </c>
      <c r="T732" s="17">
        <v>377782</v>
      </c>
      <c r="U732" s="16">
        <v>-0.126</v>
      </c>
      <c r="V732" s="18">
        <v>4.3099999999999996</v>
      </c>
      <c r="W732" s="16">
        <v>-4.0000000000000001E-3</v>
      </c>
      <c r="X732" s="18">
        <v>2.23</v>
      </c>
      <c r="Y732" s="16">
        <v>1.4999999999999999E-2</v>
      </c>
      <c r="Z732" s="15">
        <v>1691067</v>
      </c>
      <c r="AA732" s="16">
        <v>-0.104</v>
      </c>
      <c r="AB732" s="17">
        <v>393539</v>
      </c>
      <c r="AC732" s="16">
        <v>-8.8999999999999996E-2</v>
      </c>
      <c r="AD732" s="17">
        <v>765640</v>
      </c>
      <c r="AE732" s="16">
        <v>-0.10100000000000001</v>
      </c>
      <c r="AF732" s="18">
        <v>4.3</v>
      </c>
      <c r="AG732" s="16">
        <v>-1.7000000000000001E-2</v>
      </c>
      <c r="AH732" s="18">
        <v>2.21</v>
      </c>
      <c r="AI732" s="16">
        <v>-3.0000000000000001E-3</v>
      </c>
      <c r="AJ732" s="15">
        <v>3462216</v>
      </c>
      <c r="AK732" s="16">
        <v>-9.7000000000000003E-2</v>
      </c>
      <c r="AL732" s="17">
        <v>791309</v>
      </c>
      <c r="AM732" s="16">
        <v>-9.7000000000000003E-2</v>
      </c>
      <c r="AN732" s="17">
        <v>1545829</v>
      </c>
      <c r="AO732" s="16">
        <v>-0.112</v>
      </c>
      <c r="AP732" s="18">
        <v>4.38</v>
      </c>
      <c r="AQ732" s="16">
        <v>1E-3</v>
      </c>
      <c r="AR732" s="18">
        <v>2.2400000000000002</v>
      </c>
      <c r="AS732" s="16">
        <v>1.7000000000000001E-2</v>
      </c>
    </row>
    <row r="733" spans="1:45" x14ac:dyDescent="0.2">
      <c r="B733" s="29"/>
      <c r="C733" s="29"/>
      <c r="D733" s="29"/>
      <c r="E733" s="14" t="s">
        <v>273</v>
      </c>
      <c r="F733" s="15">
        <v>554730</v>
      </c>
      <c r="G733" s="16">
        <v>-0.01</v>
      </c>
      <c r="H733" s="17">
        <v>129479</v>
      </c>
      <c r="I733" s="16">
        <v>-0.06</v>
      </c>
      <c r="J733" s="17">
        <v>247250</v>
      </c>
      <c r="K733" s="16">
        <v>-6.7000000000000004E-2</v>
      </c>
      <c r="L733" s="18">
        <v>4.28</v>
      </c>
      <c r="M733" s="16">
        <v>5.2999999999999999E-2</v>
      </c>
      <c r="N733" s="18">
        <v>2.2400000000000002</v>
      </c>
      <c r="O733" s="16">
        <v>0.06</v>
      </c>
      <c r="P733" s="15">
        <v>1719077</v>
      </c>
      <c r="Q733" s="16">
        <v>-1.2999999999999999E-2</v>
      </c>
      <c r="R733" s="17">
        <v>403202</v>
      </c>
      <c r="S733" s="16">
        <v>-5.3999999999999999E-2</v>
      </c>
      <c r="T733" s="17">
        <v>771367</v>
      </c>
      <c r="U733" s="16">
        <v>-0.05</v>
      </c>
      <c r="V733" s="18">
        <v>4.26</v>
      </c>
      <c r="W733" s="16">
        <v>4.2999999999999997E-2</v>
      </c>
      <c r="X733" s="18">
        <v>2.23</v>
      </c>
      <c r="Y733" s="16">
        <v>3.9E-2</v>
      </c>
      <c r="Z733" s="15">
        <v>3270757</v>
      </c>
      <c r="AA733" s="16">
        <v>-2.8000000000000001E-2</v>
      </c>
      <c r="AB733" s="17">
        <v>773772</v>
      </c>
      <c r="AC733" s="16">
        <v>-6.5000000000000002E-2</v>
      </c>
      <c r="AD733" s="17">
        <v>1479677</v>
      </c>
      <c r="AE733" s="16">
        <v>-6.0999999999999999E-2</v>
      </c>
      <c r="AF733" s="18">
        <v>4.2300000000000004</v>
      </c>
      <c r="AG733" s="16">
        <v>3.9E-2</v>
      </c>
      <c r="AH733" s="18">
        <v>2.21</v>
      </c>
      <c r="AI733" s="16">
        <v>3.5000000000000003E-2</v>
      </c>
      <c r="AJ733" s="15">
        <v>6881459</v>
      </c>
      <c r="AK733" s="16">
        <v>-1.9E-2</v>
      </c>
      <c r="AL733" s="17">
        <v>1642998</v>
      </c>
      <c r="AM733" s="16">
        <v>-3.9E-2</v>
      </c>
      <c r="AN733" s="17">
        <v>3139705</v>
      </c>
      <c r="AO733" s="16">
        <v>-4.7E-2</v>
      </c>
      <c r="AP733" s="18">
        <v>4.1900000000000004</v>
      </c>
      <c r="AQ733" s="16">
        <v>2.1000000000000001E-2</v>
      </c>
      <c r="AR733" s="18">
        <v>2.19</v>
      </c>
      <c r="AS733" s="16">
        <v>0.03</v>
      </c>
    </row>
    <row r="734" spans="1:45" x14ac:dyDescent="0.2">
      <c r="B734" s="29"/>
      <c r="C734" s="29"/>
      <c r="D734" s="29"/>
      <c r="E734" s="14" t="s">
        <v>274</v>
      </c>
      <c r="F734" s="15">
        <v>209333</v>
      </c>
      <c r="G734" s="16">
        <v>2E-3</v>
      </c>
      <c r="H734" s="17">
        <v>48672</v>
      </c>
      <c r="I734" s="16">
        <v>-3.9E-2</v>
      </c>
      <c r="J734" s="17">
        <v>93522</v>
      </c>
      <c r="K734" s="16">
        <v>-0.04</v>
      </c>
      <c r="L734" s="18">
        <v>4.3</v>
      </c>
      <c r="M734" s="16">
        <v>4.2999999999999997E-2</v>
      </c>
      <c r="N734" s="18">
        <v>2.2400000000000002</v>
      </c>
      <c r="O734" s="16">
        <v>4.3999999999999997E-2</v>
      </c>
      <c r="P734" s="15">
        <v>661268</v>
      </c>
      <c r="Q734" s="16">
        <v>1.9E-2</v>
      </c>
      <c r="R734" s="17">
        <v>151187</v>
      </c>
      <c r="S734" s="16">
        <v>6.0000000000000001E-3</v>
      </c>
      <c r="T734" s="17">
        <v>290969</v>
      </c>
      <c r="U734" s="16">
        <v>5.0000000000000001E-3</v>
      </c>
      <c r="V734" s="18">
        <v>4.37</v>
      </c>
      <c r="W734" s="16">
        <v>1.2999999999999999E-2</v>
      </c>
      <c r="X734" s="18">
        <v>2.27</v>
      </c>
      <c r="Y734" s="16">
        <v>1.4E-2</v>
      </c>
      <c r="Z734" s="15">
        <v>1340721</v>
      </c>
      <c r="AA734" s="16">
        <v>0.06</v>
      </c>
      <c r="AB734" s="17">
        <v>308267</v>
      </c>
      <c r="AC734" s="16">
        <v>6.7000000000000004E-2</v>
      </c>
      <c r="AD734" s="17">
        <v>593351</v>
      </c>
      <c r="AE734" s="16">
        <v>6.0999999999999999E-2</v>
      </c>
      <c r="AF734" s="18">
        <v>4.3499999999999996</v>
      </c>
      <c r="AG734" s="16">
        <v>-7.0000000000000001E-3</v>
      </c>
      <c r="AH734" s="18">
        <v>2.2599999999999998</v>
      </c>
      <c r="AI734" s="16">
        <v>-1E-3</v>
      </c>
      <c r="AJ734" s="15">
        <v>2782533</v>
      </c>
      <c r="AK734" s="16">
        <v>0.106</v>
      </c>
      <c r="AL734" s="17">
        <v>635835</v>
      </c>
      <c r="AM734" s="16">
        <v>0.11</v>
      </c>
      <c r="AN734" s="17">
        <v>1222706</v>
      </c>
      <c r="AO734" s="16">
        <v>8.6999999999999994E-2</v>
      </c>
      <c r="AP734" s="18">
        <v>4.38</v>
      </c>
      <c r="AQ734" s="16">
        <v>-3.0000000000000001E-3</v>
      </c>
      <c r="AR734" s="18">
        <v>2.2799999999999998</v>
      </c>
      <c r="AS734" s="16">
        <v>1.7999999999999999E-2</v>
      </c>
    </row>
    <row r="735" spans="1:45" x14ac:dyDescent="0.2">
      <c r="B735" s="29"/>
      <c r="C735" s="29"/>
      <c r="D735" s="29"/>
      <c r="E735" s="14" t="s">
        <v>275</v>
      </c>
      <c r="F735" s="15">
        <v>413141</v>
      </c>
      <c r="G735" s="16">
        <v>-0.20899999999999999</v>
      </c>
      <c r="H735" s="17">
        <v>109964</v>
      </c>
      <c r="I735" s="16">
        <v>-0.219</v>
      </c>
      <c r="J735" s="17">
        <v>187213</v>
      </c>
      <c r="K735" s="16">
        <v>-0.156</v>
      </c>
      <c r="L735" s="18">
        <v>3.76</v>
      </c>
      <c r="M735" s="16">
        <v>1.2999999999999999E-2</v>
      </c>
      <c r="N735" s="18">
        <v>2.21</v>
      </c>
      <c r="O735" s="16">
        <v>-6.2E-2</v>
      </c>
      <c r="P735" s="15">
        <v>1268436</v>
      </c>
      <c r="Q735" s="16">
        <v>-0.18</v>
      </c>
      <c r="R735" s="17">
        <v>334622</v>
      </c>
      <c r="S735" s="16">
        <v>-0.185</v>
      </c>
      <c r="T735" s="17">
        <v>552348</v>
      </c>
      <c r="U735" s="16">
        <v>-0.14299999999999999</v>
      </c>
      <c r="V735" s="18">
        <v>3.79</v>
      </c>
      <c r="W735" s="16">
        <v>7.0000000000000001E-3</v>
      </c>
      <c r="X735" s="18">
        <v>2.2999999999999998</v>
      </c>
      <c r="Y735" s="16">
        <v>-4.2999999999999997E-2</v>
      </c>
      <c r="Z735" s="15">
        <v>2523075</v>
      </c>
      <c r="AA735" s="16">
        <v>-0.15</v>
      </c>
      <c r="AB735" s="17">
        <v>657314</v>
      </c>
      <c r="AC735" s="16">
        <v>-0.16600000000000001</v>
      </c>
      <c r="AD735" s="17">
        <v>1061889</v>
      </c>
      <c r="AE735" s="16">
        <v>-0.14299999999999999</v>
      </c>
      <c r="AF735" s="18">
        <v>3.84</v>
      </c>
      <c r="AG735" s="16">
        <v>1.9E-2</v>
      </c>
      <c r="AH735" s="18">
        <v>2.38</v>
      </c>
      <c r="AI735" s="16">
        <v>-8.0000000000000002E-3</v>
      </c>
      <c r="AJ735" s="15">
        <v>5752661</v>
      </c>
      <c r="AK735" s="16">
        <v>-2.1000000000000001E-2</v>
      </c>
      <c r="AL735" s="17">
        <v>1536050</v>
      </c>
      <c r="AM735" s="16">
        <v>-0.01</v>
      </c>
      <c r="AN735" s="17">
        <v>2412057</v>
      </c>
      <c r="AO735" s="16">
        <v>-3.4000000000000002E-2</v>
      </c>
      <c r="AP735" s="18">
        <v>3.75</v>
      </c>
      <c r="AQ735" s="16">
        <v>-1.2E-2</v>
      </c>
      <c r="AR735" s="18">
        <v>2.38</v>
      </c>
      <c r="AS735" s="16">
        <v>1.2999999999999999E-2</v>
      </c>
    </row>
    <row r="736" spans="1:45" x14ac:dyDescent="0.2">
      <c r="B736" s="29"/>
      <c r="C736" s="29"/>
      <c r="D736" s="29"/>
      <c r="E736" s="14" t="s">
        <v>276</v>
      </c>
      <c r="F736" s="15">
        <v>254111</v>
      </c>
      <c r="G736" s="16">
        <v>-2E-3</v>
      </c>
      <c r="H736" s="17">
        <v>61692</v>
      </c>
      <c r="I736" s="16">
        <v>-5.0000000000000001E-3</v>
      </c>
      <c r="J736" s="17">
        <v>117200</v>
      </c>
      <c r="K736" s="16">
        <v>-6.0000000000000001E-3</v>
      </c>
      <c r="L736" s="18">
        <v>4.12</v>
      </c>
      <c r="M736" s="16">
        <v>3.0000000000000001E-3</v>
      </c>
      <c r="N736" s="18">
        <v>2.17</v>
      </c>
      <c r="O736" s="16">
        <v>5.0000000000000001E-3</v>
      </c>
      <c r="P736" s="15">
        <v>776206</v>
      </c>
      <c r="Q736" s="16">
        <v>-6.2E-2</v>
      </c>
      <c r="R736" s="17">
        <v>188400</v>
      </c>
      <c r="S736" s="16">
        <v>-7.1999999999999995E-2</v>
      </c>
      <c r="T736" s="17">
        <v>359012</v>
      </c>
      <c r="U736" s="16">
        <v>-4.1000000000000002E-2</v>
      </c>
      <c r="V736" s="18">
        <v>4.12</v>
      </c>
      <c r="W736" s="16">
        <v>0.01</v>
      </c>
      <c r="X736" s="18">
        <v>2.16</v>
      </c>
      <c r="Y736" s="16">
        <v>-2.1999999999999999E-2</v>
      </c>
      <c r="Z736" s="15">
        <v>1529292</v>
      </c>
      <c r="AA736" s="16">
        <v>-0.08</v>
      </c>
      <c r="AB736" s="17">
        <v>371718</v>
      </c>
      <c r="AC736" s="16">
        <v>-9.1999999999999998E-2</v>
      </c>
      <c r="AD736" s="17">
        <v>707204</v>
      </c>
      <c r="AE736" s="16">
        <v>-5.3999999999999999E-2</v>
      </c>
      <c r="AF736" s="18">
        <v>4.1100000000000003</v>
      </c>
      <c r="AG736" s="16">
        <v>1.2999999999999999E-2</v>
      </c>
      <c r="AH736" s="18">
        <v>2.16</v>
      </c>
      <c r="AI736" s="16">
        <v>-2.7E-2</v>
      </c>
      <c r="AJ736" s="15">
        <v>3290772</v>
      </c>
      <c r="AK736" s="16">
        <v>-4.4999999999999998E-2</v>
      </c>
      <c r="AL736" s="17">
        <v>802704</v>
      </c>
      <c r="AM736" s="16">
        <v>-0.06</v>
      </c>
      <c r="AN736" s="17">
        <v>1527096</v>
      </c>
      <c r="AO736" s="16">
        <v>-2.5999999999999999E-2</v>
      </c>
      <c r="AP736" s="18">
        <v>4.0999999999999996</v>
      </c>
      <c r="AQ736" s="16">
        <v>1.6E-2</v>
      </c>
      <c r="AR736" s="18">
        <v>2.15</v>
      </c>
      <c r="AS736" s="16">
        <v>-0.02</v>
      </c>
    </row>
    <row r="737" spans="2:45" x14ac:dyDescent="0.2">
      <c r="B737" s="29"/>
      <c r="C737" s="29"/>
      <c r="D737" s="29"/>
      <c r="E737" s="14" t="s">
        <v>277</v>
      </c>
      <c r="F737" s="15">
        <v>152811</v>
      </c>
      <c r="G737" s="16">
        <v>0.26</v>
      </c>
      <c r="H737" s="17">
        <v>34135</v>
      </c>
      <c r="I737" s="16">
        <v>0.37</v>
      </c>
      <c r="J737" s="17">
        <v>64220</v>
      </c>
      <c r="K737" s="16">
        <v>0.38500000000000001</v>
      </c>
      <c r="L737" s="18">
        <v>4.4800000000000004</v>
      </c>
      <c r="M737" s="16">
        <v>-0.08</v>
      </c>
      <c r="N737" s="18">
        <v>2.38</v>
      </c>
      <c r="O737" s="16">
        <v>-0.09</v>
      </c>
      <c r="P737" s="15">
        <v>451865</v>
      </c>
      <c r="Q737" s="16">
        <v>0.16900000000000001</v>
      </c>
      <c r="R737" s="17">
        <v>97751</v>
      </c>
      <c r="S737" s="16">
        <v>0.222</v>
      </c>
      <c r="T737" s="17">
        <v>184799</v>
      </c>
      <c r="U737" s="16">
        <v>0.20499999999999999</v>
      </c>
      <c r="V737" s="18">
        <v>4.62</v>
      </c>
      <c r="W737" s="16">
        <v>-4.2999999999999997E-2</v>
      </c>
      <c r="X737" s="18">
        <v>2.4500000000000002</v>
      </c>
      <c r="Y737" s="16">
        <v>-0.03</v>
      </c>
      <c r="Z737" s="15">
        <v>861844</v>
      </c>
      <c r="AA737" s="16">
        <v>0.113</v>
      </c>
      <c r="AB737" s="17">
        <v>182312</v>
      </c>
      <c r="AC737" s="16">
        <v>0.14599999999999999</v>
      </c>
      <c r="AD737" s="17">
        <v>346499</v>
      </c>
      <c r="AE737" s="16">
        <v>0.14099999999999999</v>
      </c>
      <c r="AF737" s="18">
        <v>4.7300000000000004</v>
      </c>
      <c r="AG737" s="16">
        <v>-2.9000000000000001E-2</v>
      </c>
      <c r="AH737" s="18">
        <v>2.4900000000000002</v>
      </c>
      <c r="AI737" s="16">
        <v>-2.5000000000000001E-2</v>
      </c>
      <c r="AJ737" s="15">
        <v>1780791</v>
      </c>
      <c r="AK737" s="16">
        <v>0.154</v>
      </c>
      <c r="AL737" s="17">
        <v>373848</v>
      </c>
      <c r="AM737" s="16">
        <v>0.19500000000000001</v>
      </c>
      <c r="AN737" s="17">
        <v>703989</v>
      </c>
      <c r="AO737" s="16">
        <v>0.16</v>
      </c>
      <c r="AP737" s="18">
        <v>4.76</v>
      </c>
      <c r="AQ737" s="16">
        <v>-3.5000000000000003E-2</v>
      </c>
      <c r="AR737" s="18">
        <v>2.5299999999999998</v>
      </c>
      <c r="AS737" s="16">
        <v>-6.0000000000000001E-3</v>
      </c>
    </row>
    <row r="738" spans="2:45" x14ac:dyDescent="0.2">
      <c r="B738" s="29"/>
      <c r="C738" s="29"/>
      <c r="D738" s="29"/>
      <c r="E738" s="14" t="s">
        <v>278</v>
      </c>
      <c r="F738" s="15">
        <v>303598</v>
      </c>
      <c r="G738" s="16">
        <v>0.08</v>
      </c>
      <c r="H738" s="17">
        <v>63005</v>
      </c>
      <c r="I738" s="16">
        <v>2.5000000000000001E-2</v>
      </c>
      <c r="J738" s="17">
        <v>115856</v>
      </c>
      <c r="K738" s="16">
        <v>4.5999999999999999E-2</v>
      </c>
      <c r="L738" s="18">
        <v>4.82</v>
      </c>
      <c r="M738" s="16">
        <v>5.3999999999999999E-2</v>
      </c>
      <c r="N738" s="18">
        <v>2.62</v>
      </c>
      <c r="O738" s="16">
        <v>3.2000000000000001E-2</v>
      </c>
      <c r="P738" s="15">
        <v>926652</v>
      </c>
      <c r="Q738" s="16">
        <v>6.0999999999999999E-2</v>
      </c>
      <c r="R738" s="17">
        <v>194909</v>
      </c>
      <c r="S738" s="16">
        <v>1.7999999999999999E-2</v>
      </c>
      <c r="T738" s="17">
        <v>366000</v>
      </c>
      <c r="U738" s="16">
        <v>0.02</v>
      </c>
      <c r="V738" s="18">
        <v>4.75</v>
      </c>
      <c r="W738" s="16">
        <v>4.2000000000000003E-2</v>
      </c>
      <c r="X738" s="18">
        <v>2.5299999999999998</v>
      </c>
      <c r="Y738" s="16">
        <v>0.04</v>
      </c>
      <c r="Z738" s="15">
        <v>1811619</v>
      </c>
      <c r="AA738" s="16">
        <v>7.4999999999999997E-2</v>
      </c>
      <c r="AB738" s="17">
        <v>380567</v>
      </c>
      <c r="AC738" s="16">
        <v>3.5000000000000003E-2</v>
      </c>
      <c r="AD738" s="17">
        <v>719783</v>
      </c>
      <c r="AE738" s="16">
        <v>4.4999999999999998E-2</v>
      </c>
      <c r="AF738" s="18">
        <v>4.76</v>
      </c>
      <c r="AG738" s="16">
        <v>3.9E-2</v>
      </c>
      <c r="AH738" s="18">
        <v>2.52</v>
      </c>
      <c r="AI738" s="16">
        <v>2.8000000000000001E-2</v>
      </c>
      <c r="AJ738" s="15">
        <v>3928291</v>
      </c>
      <c r="AK738" s="16">
        <v>0.152</v>
      </c>
      <c r="AL738" s="17">
        <v>845507</v>
      </c>
      <c r="AM738" s="16">
        <v>0.13100000000000001</v>
      </c>
      <c r="AN738" s="17">
        <v>1556929</v>
      </c>
      <c r="AO738" s="16">
        <v>0.127</v>
      </c>
      <c r="AP738" s="18">
        <v>4.6500000000000004</v>
      </c>
      <c r="AQ738" s="16">
        <v>1.9E-2</v>
      </c>
      <c r="AR738" s="18">
        <v>2.52</v>
      </c>
      <c r="AS738" s="16">
        <v>2.3E-2</v>
      </c>
    </row>
    <row r="739" spans="2:45" x14ac:dyDescent="0.2">
      <c r="B739" s="29"/>
      <c r="C739" s="29"/>
      <c r="D739" s="29"/>
      <c r="E739" s="14" t="s">
        <v>279</v>
      </c>
      <c r="F739" s="15">
        <v>109680</v>
      </c>
      <c r="G739" s="16">
        <v>0.24299999999999999</v>
      </c>
      <c r="H739" s="17">
        <v>26474</v>
      </c>
      <c r="I739" s="16">
        <v>0.20799999999999999</v>
      </c>
      <c r="J739" s="17">
        <v>42871</v>
      </c>
      <c r="K739" s="16">
        <v>0.20699999999999999</v>
      </c>
      <c r="L739" s="18">
        <v>4.1399999999999997</v>
      </c>
      <c r="M739" s="16">
        <v>2.9000000000000001E-2</v>
      </c>
      <c r="N739" s="18">
        <v>2.56</v>
      </c>
      <c r="O739" s="16">
        <v>2.9000000000000001E-2</v>
      </c>
      <c r="P739" s="15">
        <v>343149</v>
      </c>
      <c r="Q739" s="16">
        <v>-0.13600000000000001</v>
      </c>
      <c r="R739" s="17">
        <v>82240</v>
      </c>
      <c r="S739" s="16">
        <v>-0.16800000000000001</v>
      </c>
      <c r="T739" s="17">
        <v>131807</v>
      </c>
      <c r="U739" s="16">
        <v>-0.25</v>
      </c>
      <c r="V739" s="18">
        <v>4.17</v>
      </c>
      <c r="W739" s="16">
        <v>3.7999999999999999E-2</v>
      </c>
      <c r="X739" s="18">
        <v>2.6</v>
      </c>
      <c r="Y739" s="16">
        <v>0.152</v>
      </c>
      <c r="Z739" s="15">
        <v>714201</v>
      </c>
      <c r="AA739" s="16">
        <v>-0.16900000000000001</v>
      </c>
      <c r="AB739" s="17">
        <v>167381</v>
      </c>
      <c r="AC739" s="16">
        <v>-0.217</v>
      </c>
      <c r="AD739" s="17">
        <v>270405</v>
      </c>
      <c r="AE739" s="16">
        <v>-0.29399999999999998</v>
      </c>
      <c r="AF739" s="18">
        <v>4.2699999999999996</v>
      </c>
      <c r="AG739" s="16">
        <v>6.0999999999999999E-2</v>
      </c>
      <c r="AH739" s="18">
        <v>2.64</v>
      </c>
      <c r="AI739" s="16">
        <v>0.17799999999999999</v>
      </c>
      <c r="AJ739" s="15">
        <v>1398029</v>
      </c>
      <c r="AK739" s="16">
        <v>-0.217</v>
      </c>
      <c r="AL739" s="17">
        <v>341412</v>
      </c>
      <c r="AM739" s="16">
        <v>-0.23599999999999999</v>
      </c>
      <c r="AN739" s="17">
        <v>538920</v>
      </c>
      <c r="AO739" s="16">
        <v>-0.33300000000000002</v>
      </c>
      <c r="AP739" s="18">
        <v>4.09</v>
      </c>
      <c r="AQ739" s="16">
        <v>2.5000000000000001E-2</v>
      </c>
      <c r="AR739" s="18">
        <v>2.59</v>
      </c>
      <c r="AS739" s="16">
        <v>0.17299999999999999</v>
      </c>
    </row>
    <row r="740" spans="2:45" x14ac:dyDescent="0.2">
      <c r="B740" s="29"/>
      <c r="C740" s="29"/>
      <c r="D740" s="29"/>
      <c r="E740" s="14" t="s">
        <v>280</v>
      </c>
      <c r="F740" s="15">
        <v>128308</v>
      </c>
      <c r="G740" s="16">
        <v>0.17699999999999999</v>
      </c>
      <c r="H740" s="17">
        <v>25230</v>
      </c>
      <c r="I740" s="16">
        <v>0.31900000000000001</v>
      </c>
      <c r="J740" s="17">
        <v>46470</v>
      </c>
      <c r="K740" s="16">
        <v>0.34300000000000003</v>
      </c>
      <c r="L740" s="18">
        <v>5.09</v>
      </c>
      <c r="M740" s="16">
        <v>-0.107</v>
      </c>
      <c r="N740" s="18">
        <v>2.76</v>
      </c>
      <c r="O740" s="16">
        <v>-0.123</v>
      </c>
      <c r="P740" s="15">
        <v>409925</v>
      </c>
      <c r="Q740" s="16">
        <v>0.11600000000000001</v>
      </c>
      <c r="R740" s="17">
        <v>80548</v>
      </c>
      <c r="S740" s="16">
        <v>0.16300000000000001</v>
      </c>
      <c r="T740" s="17">
        <v>148244</v>
      </c>
      <c r="U740" s="16">
        <v>0.16200000000000001</v>
      </c>
      <c r="V740" s="18">
        <v>5.09</v>
      </c>
      <c r="W740" s="16">
        <v>-0.04</v>
      </c>
      <c r="X740" s="18">
        <v>2.77</v>
      </c>
      <c r="Y740" s="16">
        <v>-0.04</v>
      </c>
      <c r="Z740" s="15">
        <v>846025</v>
      </c>
      <c r="AA740" s="16">
        <v>0.156</v>
      </c>
      <c r="AB740" s="17">
        <v>164678</v>
      </c>
      <c r="AC740" s="16">
        <v>0.20399999999999999</v>
      </c>
      <c r="AD740" s="17">
        <v>300270</v>
      </c>
      <c r="AE740" s="16">
        <v>0.18</v>
      </c>
      <c r="AF740" s="18">
        <v>5.14</v>
      </c>
      <c r="AG740" s="16">
        <v>-0.04</v>
      </c>
      <c r="AH740" s="18">
        <v>2.82</v>
      </c>
      <c r="AI740" s="16">
        <v>-0.02</v>
      </c>
      <c r="AJ740" s="15">
        <v>1723546</v>
      </c>
      <c r="AK740" s="16">
        <v>0.19700000000000001</v>
      </c>
      <c r="AL740" s="17">
        <v>337670</v>
      </c>
      <c r="AM740" s="16">
        <v>0.23599999999999999</v>
      </c>
      <c r="AN740" s="17">
        <v>612419</v>
      </c>
      <c r="AO740" s="16">
        <v>0.193</v>
      </c>
      <c r="AP740" s="18">
        <v>5.0999999999999996</v>
      </c>
      <c r="AQ740" s="16">
        <v>-3.2000000000000001E-2</v>
      </c>
      <c r="AR740" s="18">
        <v>2.81</v>
      </c>
      <c r="AS740" s="16">
        <v>3.0000000000000001E-3</v>
      </c>
    </row>
    <row r="741" spans="2:45" x14ac:dyDescent="0.2">
      <c r="B741" s="29"/>
      <c r="C741" s="29"/>
      <c r="D741" s="29"/>
      <c r="E741" s="14" t="s">
        <v>281</v>
      </c>
      <c r="F741" s="15">
        <v>103083</v>
      </c>
      <c r="G741" s="16">
        <v>-0.09</v>
      </c>
      <c r="H741" s="17">
        <v>22550</v>
      </c>
      <c r="I741" s="16">
        <v>-7.0000000000000007E-2</v>
      </c>
      <c r="J741" s="17">
        <v>42806</v>
      </c>
      <c r="K741" s="16">
        <v>-4.7E-2</v>
      </c>
      <c r="L741" s="18">
        <v>4.57</v>
      </c>
      <c r="M741" s="16">
        <v>-2.1000000000000001E-2</v>
      </c>
      <c r="N741" s="18">
        <v>2.41</v>
      </c>
      <c r="O741" s="16">
        <v>-4.4999999999999998E-2</v>
      </c>
      <c r="P741" s="15">
        <v>317600</v>
      </c>
      <c r="Q741" s="16">
        <v>-0.13</v>
      </c>
      <c r="R741" s="17">
        <v>68301</v>
      </c>
      <c r="S741" s="16">
        <v>-0.14299999999999999</v>
      </c>
      <c r="T741" s="17">
        <v>131121</v>
      </c>
      <c r="U741" s="16">
        <v>-0.127</v>
      </c>
      <c r="V741" s="18">
        <v>4.6500000000000004</v>
      </c>
      <c r="W741" s="16">
        <v>1.4999999999999999E-2</v>
      </c>
      <c r="X741" s="18">
        <v>2.42</v>
      </c>
      <c r="Y741" s="16">
        <v>-4.0000000000000001E-3</v>
      </c>
      <c r="Z741" s="15">
        <v>640683</v>
      </c>
      <c r="AA741" s="16">
        <v>-0.107</v>
      </c>
      <c r="AB741" s="17">
        <v>136411</v>
      </c>
      <c r="AC741" s="16">
        <v>-0.121</v>
      </c>
      <c r="AD741" s="17">
        <v>262161</v>
      </c>
      <c r="AE741" s="16">
        <v>-0.10299999999999999</v>
      </c>
      <c r="AF741" s="18">
        <v>4.7</v>
      </c>
      <c r="AG741" s="16">
        <v>1.4999999999999999E-2</v>
      </c>
      <c r="AH741" s="18">
        <v>2.44</v>
      </c>
      <c r="AI741" s="16">
        <v>-5.0000000000000001E-3</v>
      </c>
      <c r="AJ741" s="15">
        <v>1501313</v>
      </c>
      <c r="AK741" s="16">
        <v>5.8000000000000003E-2</v>
      </c>
      <c r="AL741" s="17">
        <v>325408</v>
      </c>
      <c r="AM741" s="16">
        <v>3.4000000000000002E-2</v>
      </c>
      <c r="AN741" s="17">
        <v>610227</v>
      </c>
      <c r="AO741" s="16">
        <v>2.3E-2</v>
      </c>
      <c r="AP741" s="18">
        <v>4.6100000000000003</v>
      </c>
      <c r="AQ741" s="16">
        <v>2.4E-2</v>
      </c>
      <c r="AR741" s="18">
        <v>2.46</v>
      </c>
      <c r="AS741" s="16">
        <v>3.4000000000000002E-2</v>
      </c>
    </row>
    <row r="742" spans="2:45" x14ac:dyDescent="0.2">
      <c r="B742" s="29"/>
      <c r="C742" s="29"/>
      <c r="D742" s="29"/>
      <c r="E742" s="14" t="s">
        <v>282</v>
      </c>
      <c r="F742" s="15">
        <v>297126</v>
      </c>
      <c r="G742" s="16">
        <v>0.19600000000000001</v>
      </c>
      <c r="H742" s="17">
        <v>64025</v>
      </c>
      <c r="I742" s="16">
        <v>0.17199999999999999</v>
      </c>
      <c r="J742" s="17">
        <v>101399</v>
      </c>
      <c r="K742" s="16">
        <v>0.11799999999999999</v>
      </c>
      <c r="L742" s="18">
        <v>4.6399999999999997</v>
      </c>
      <c r="M742" s="16">
        <v>2.1000000000000001E-2</v>
      </c>
      <c r="N742" s="18">
        <v>2.93</v>
      </c>
      <c r="O742" s="16">
        <v>7.0000000000000007E-2</v>
      </c>
      <c r="P742" s="15">
        <v>945265</v>
      </c>
      <c r="Q742" s="16">
        <v>0.113</v>
      </c>
      <c r="R742" s="17">
        <v>204046</v>
      </c>
      <c r="S742" s="16">
        <v>0.153</v>
      </c>
      <c r="T742" s="17">
        <v>322688</v>
      </c>
      <c r="U742" s="16">
        <v>2.8000000000000001E-2</v>
      </c>
      <c r="V742" s="18">
        <v>4.63</v>
      </c>
      <c r="W742" s="16">
        <v>-3.5000000000000003E-2</v>
      </c>
      <c r="X742" s="18">
        <v>2.93</v>
      </c>
      <c r="Y742" s="16">
        <v>8.2000000000000003E-2</v>
      </c>
      <c r="Z742" s="15">
        <v>1873284</v>
      </c>
      <c r="AA742" s="16">
        <v>0.128</v>
      </c>
      <c r="AB742" s="17">
        <v>405681</v>
      </c>
      <c r="AC742" s="16">
        <v>0.17499999999999999</v>
      </c>
      <c r="AD742" s="17">
        <v>641804</v>
      </c>
      <c r="AE742" s="16">
        <v>3.9E-2</v>
      </c>
      <c r="AF742" s="18">
        <v>4.62</v>
      </c>
      <c r="AG742" s="16">
        <v>-0.04</v>
      </c>
      <c r="AH742" s="18">
        <v>2.92</v>
      </c>
      <c r="AI742" s="16">
        <v>8.5999999999999993E-2</v>
      </c>
      <c r="AJ742" s="15">
        <v>3765658</v>
      </c>
      <c r="AK742" s="16">
        <v>0.124</v>
      </c>
      <c r="AL742" s="17">
        <v>816459</v>
      </c>
      <c r="AM742" s="16">
        <v>0.185</v>
      </c>
      <c r="AN742" s="17">
        <v>1305167</v>
      </c>
      <c r="AO742" s="16">
        <v>4.4999999999999998E-2</v>
      </c>
      <c r="AP742" s="18">
        <v>4.6100000000000003</v>
      </c>
      <c r="AQ742" s="16">
        <v>-5.1999999999999998E-2</v>
      </c>
      <c r="AR742" s="18">
        <v>2.89</v>
      </c>
      <c r="AS742" s="16">
        <v>7.4999999999999997E-2</v>
      </c>
    </row>
    <row r="743" spans="2:45" x14ac:dyDescent="0.2">
      <c r="B743" s="29"/>
      <c r="C743" s="29"/>
      <c r="D743" s="29"/>
      <c r="E743" s="14" t="s">
        <v>283</v>
      </c>
      <c r="F743" s="15">
        <v>255082</v>
      </c>
      <c r="G743" s="16">
        <v>0.19700000000000001</v>
      </c>
      <c r="H743" s="17">
        <v>54714</v>
      </c>
      <c r="I743" s="16">
        <v>0.16</v>
      </c>
      <c r="J743" s="17">
        <v>93816</v>
      </c>
      <c r="K743" s="16">
        <v>0.11</v>
      </c>
      <c r="L743" s="18">
        <v>4.66</v>
      </c>
      <c r="M743" s="16">
        <v>3.2000000000000001E-2</v>
      </c>
      <c r="N743" s="18">
        <v>2.72</v>
      </c>
      <c r="O743" s="16">
        <v>7.8E-2</v>
      </c>
      <c r="P743" s="15">
        <v>770679</v>
      </c>
      <c r="Q743" s="16">
        <v>0.17899999999999999</v>
      </c>
      <c r="R743" s="17">
        <v>169261</v>
      </c>
      <c r="S743" s="16">
        <v>0.20699999999999999</v>
      </c>
      <c r="T743" s="17">
        <v>290134</v>
      </c>
      <c r="U743" s="16">
        <v>0.12</v>
      </c>
      <c r="V743" s="18">
        <v>4.55</v>
      </c>
      <c r="W743" s="16">
        <v>-2.3E-2</v>
      </c>
      <c r="X743" s="18">
        <v>2.66</v>
      </c>
      <c r="Y743" s="16">
        <v>5.1999999999999998E-2</v>
      </c>
      <c r="Z743" s="15">
        <v>1462302</v>
      </c>
      <c r="AA743" s="16">
        <v>0.16900000000000001</v>
      </c>
      <c r="AB743" s="17">
        <v>322738</v>
      </c>
      <c r="AC743" s="16">
        <v>0.20599999999999999</v>
      </c>
      <c r="AD743" s="17">
        <v>555266</v>
      </c>
      <c r="AE743" s="16">
        <v>0.12</v>
      </c>
      <c r="AF743" s="18">
        <v>4.53</v>
      </c>
      <c r="AG743" s="16">
        <v>-0.03</v>
      </c>
      <c r="AH743" s="18">
        <v>2.63</v>
      </c>
      <c r="AI743" s="16">
        <v>4.3999999999999997E-2</v>
      </c>
      <c r="AJ743" s="15">
        <v>2895018</v>
      </c>
      <c r="AK743" s="16">
        <v>0.15</v>
      </c>
      <c r="AL743" s="17">
        <v>646200</v>
      </c>
      <c r="AM743" s="16">
        <v>0.182</v>
      </c>
      <c r="AN743" s="17">
        <v>1127505</v>
      </c>
      <c r="AO743" s="16">
        <v>0.13200000000000001</v>
      </c>
      <c r="AP743" s="18">
        <v>4.4800000000000004</v>
      </c>
      <c r="AQ743" s="16">
        <v>-2.7E-2</v>
      </c>
      <c r="AR743" s="18">
        <v>2.57</v>
      </c>
      <c r="AS743" s="16">
        <v>1.6E-2</v>
      </c>
    </row>
    <row r="744" spans="2:45" x14ac:dyDescent="0.2">
      <c r="B744" s="29"/>
      <c r="C744" s="29"/>
      <c r="D744" s="29"/>
      <c r="E744" s="14" t="s">
        <v>284</v>
      </c>
      <c r="F744" s="15">
        <v>138570</v>
      </c>
      <c r="G744" s="16">
        <v>-0.21099999999999999</v>
      </c>
      <c r="H744" s="17">
        <v>31861</v>
      </c>
      <c r="I744" s="16">
        <v>-0.24299999999999999</v>
      </c>
      <c r="J744" s="17">
        <v>59649</v>
      </c>
      <c r="K744" s="16">
        <v>-0.22600000000000001</v>
      </c>
      <c r="L744" s="18">
        <v>4.3499999999999996</v>
      </c>
      <c r="M744" s="16">
        <v>4.2000000000000003E-2</v>
      </c>
      <c r="N744" s="18">
        <v>2.3199999999999998</v>
      </c>
      <c r="O744" s="16">
        <v>0.02</v>
      </c>
      <c r="P744" s="15">
        <v>418266</v>
      </c>
      <c r="Q744" s="16">
        <v>-0.24399999999999999</v>
      </c>
      <c r="R744" s="17">
        <v>93570</v>
      </c>
      <c r="S744" s="16">
        <v>-0.28199999999999997</v>
      </c>
      <c r="T744" s="17">
        <v>179969</v>
      </c>
      <c r="U744" s="16">
        <v>-0.26700000000000002</v>
      </c>
      <c r="V744" s="18">
        <v>4.47</v>
      </c>
      <c r="W744" s="16">
        <v>5.1999999999999998E-2</v>
      </c>
      <c r="X744" s="18">
        <v>2.3199999999999998</v>
      </c>
      <c r="Y744" s="16">
        <v>3.1E-2</v>
      </c>
      <c r="Z744" s="15">
        <v>834828</v>
      </c>
      <c r="AA744" s="16">
        <v>-0.23400000000000001</v>
      </c>
      <c r="AB744" s="17">
        <v>182088</v>
      </c>
      <c r="AC744" s="16">
        <v>-0.27200000000000002</v>
      </c>
      <c r="AD744" s="17">
        <v>352182</v>
      </c>
      <c r="AE744" s="16">
        <v>-0.251</v>
      </c>
      <c r="AF744" s="18">
        <v>4.58</v>
      </c>
      <c r="AG744" s="16">
        <v>5.1999999999999998E-2</v>
      </c>
      <c r="AH744" s="18">
        <v>2.37</v>
      </c>
      <c r="AI744" s="16">
        <v>2.3E-2</v>
      </c>
      <c r="AJ744" s="15">
        <v>2065868</v>
      </c>
      <c r="AK744" s="16">
        <v>-0.104</v>
      </c>
      <c r="AL744" s="17">
        <v>463522</v>
      </c>
      <c r="AM744" s="16">
        <v>-0.14699999999999999</v>
      </c>
      <c r="AN744" s="17">
        <v>857251</v>
      </c>
      <c r="AO744" s="16">
        <v>-0.158</v>
      </c>
      <c r="AP744" s="18">
        <v>4.46</v>
      </c>
      <c r="AQ744" s="16">
        <v>5.0999999999999997E-2</v>
      </c>
      <c r="AR744" s="18">
        <v>2.41</v>
      </c>
      <c r="AS744" s="16">
        <v>6.4000000000000001E-2</v>
      </c>
    </row>
    <row r="745" spans="2:45" x14ac:dyDescent="0.2">
      <c r="B745" s="29"/>
      <c r="C745" s="29"/>
      <c r="D745" s="29"/>
      <c r="E745" s="14" t="s">
        <v>285</v>
      </c>
      <c r="F745" s="15">
        <v>110219</v>
      </c>
      <c r="G745" s="16">
        <v>0.13400000000000001</v>
      </c>
      <c r="H745" s="17">
        <v>32835</v>
      </c>
      <c r="I745" s="16">
        <v>0.3</v>
      </c>
      <c r="J745" s="17">
        <v>63423</v>
      </c>
      <c r="K745" s="16">
        <v>0.30499999999999999</v>
      </c>
      <c r="L745" s="18">
        <v>3.36</v>
      </c>
      <c r="M745" s="16">
        <v>-0.127</v>
      </c>
      <c r="N745" s="18">
        <v>1.74</v>
      </c>
      <c r="O745" s="16">
        <v>-0.13100000000000001</v>
      </c>
      <c r="P745" s="15">
        <v>338854</v>
      </c>
      <c r="Q745" s="16">
        <v>6.3E-2</v>
      </c>
      <c r="R745" s="17">
        <v>98984</v>
      </c>
      <c r="S745" s="16">
        <v>0.17299999999999999</v>
      </c>
      <c r="T745" s="17">
        <v>193093</v>
      </c>
      <c r="U745" s="16">
        <v>0.16600000000000001</v>
      </c>
      <c r="V745" s="18">
        <v>3.42</v>
      </c>
      <c r="W745" s="16">
        <v>-9.2999999999999999E-2</v>
      </c>
      <c r="X745" s="18">
        <v>1.75</v>
      </c>
      <c r="Y745" s="16">
        <v>-8.7999999999999995E-2</v>
      </c>
      <c r="Z745" s="15">
        <v>662430</v>
      </c>
      <c r="AA745" s="16">
        <v>5.0999999999999997E-2</v>
      </c>
      <c r="AB745" s="17">
        <v>178638</v>
      </c>
      <c r="AC745" s="16">
        <v>9.0999999999999998E-2</v>
      </c>
      <c r="AD745" s="17">
        <v>347329</v>
      </c>
      <c r="AE745" s="16">
        <v>8.3000000000000004E-2</v>
      </c>
      <c r="AF745" s="18">
        <v>3.71</v>
      </c>
      <c r="AG745" s="16">
        <v>-3.5999999999999997E-2</v>
      </c>
      <c r="AH745" s="18">
        <v>1.91</v>
      </c>
      <c r="AI745" s="16">
        <v>-0.03</v>
      </c>
      <c r="AJ745" s="15">
        <v>1331472</v>
      </c>
      <c r="AK745" s="16">
        <v>-5.0000000000000001E-3</v>
      </c>
      <c r="AL745" s="17">
        <v>338673</v>
      </c>
      <c r="AM745" s="16">
        <v>-5.6000000000000001E-2</v>
      </c>
      <c r="AN745" s="17">
        <v>647754</v>
      </c>
      <c r="AO745" s="16">
        <v>-8.1000000000000003E-2</v>
      </c>
      <c r="AP745" s="18">
        <v>3.93</v>
      </c>
      <c r="AQ745" s="16">
        <v>5.5E-2</v>
      </c>
      <c r="AR745" s="18">
        <v>2.06</v>
      </c>
      <c r="AS745" s="16">
        <v>8.2000000000000003E-2</v>
      </c>
    </row>
    <row r="746" spans="2:45" x14ac:dyDescent="0.2">
      <c r="B746" s="29"/>
      <c r="C746" s="29"/>
      <c r="D746" s="29"/>
      <c r="E746" s="14" t="s">
        <v>286</v>
      </c>
      <c r="F746" s="15">
        <v>306945</v>
      </c>
      <c r="G746" s="16">
        <v>-0.13200000000000001</v>
      </c>
      <c r="H746" s="17">
        <v>77077</v>
      </c>
      <c r="I746" s="16">
        <v>-0.14299999999999999</v>
      </c>
      <c r="J746" s="17">
        <v>140173</v>
      </c>
      <c r="K746" s="16">
        <v>-0.16400000000000001</v>
      </c>
      <c r="L746" s="18">
        <v>3.98</v>
      </c>
      <c r="M746" s="16">
        <v>1.2999999999999999E-2</v>
      </c>
      <c r="N746" s="18">
        <v>2.19</v>
      </c>
      <c r="O746" s="16">
        <v>3.7999999999999999E-2</v>
      </c>
      <c r="P746" s="15">
        <v>962764</v>
      </c>
      <c r="Q746" s="16">
        <v>-0.128</v>
      </c>
      <c r="R746" s="17">
        <v>244507</v>
      </c>
      <c r="S746" s="16">
        <v>-0.13300000000000001</v>
      </c>
      <c r="T746" s="17">
        <v>446661</v>
      </c>
      <c r="U746" s="16">
        <v>-0.14799999999999999</v>
      </c>
      <c r="V746" s="18">
        <v>3.94</v>
      </c>
      <c r="W746" s="16">
        <v>6.0000000000000001E-3</v>
      </c>
      <c r="X746" s="18">
        <v>2.16</v>
      </c>
      <c r="Y746" s="16">
        <v>2.3E-2</v>
      </c>
      <c r="Z746" s="15">
        <v>1937878</v>
      </c>
      <c r="AA746" s="16">
        <v>-9.8000000000000004E-2</v>
      </c>
      <c r="AB746" s="17">
        <v>492171</v>
      </c>
      <c r="AC746" s="16">
        <v>-0.107</v>
      </c>
      <c r="AD746" s="17">
        <v>899666</v>
      </c>
      <c r="AE746" s="16">
        <v>-0.12</v>
      </c>
      <c r="AF746" s="18">
        <v>3.94</v>
      </c>
      <c r="AG746" s="16">
        <v>0.01</v>
      </c>
      <c r="AH746" s="18">
        <v>2.15</v>
      </c>
      <c r="AI746" s="16">
        <v>2.4E-2</v>
      </c>
      <c r="AJ746" s="15">
        <v>4004376</v>
      </c>
      <c r="AK746" s="16">
        <v>-6.8000000000000005E-2</v>
      </c>
      <c r="AL746" s="17">
        <v>1018493</v>
      </c>
      <c r="AM746" s="16">
        <v>-7.6999999999999999E-2</v>
      </c>
      <c r="AN746" s="17">
        <v>1859716</v>
      </c>
      <c r="AO746" s="16">
        <v>-9.9000000000000005E-2</v>
      </c>
      <c r="AP746" s="18">
        <v>3.93</v>
      </c>
      <c r="AQ746" s="16">
        <v>0.01</v>
      </c>
      <c r="AR746" s="18">
        <v>2.15</v>
      </c>
      <c r="AS746" s="16">
        <v>3.4000000000000002E-2</v>
      </c>
    </row>
    <row r="747" spans="2:45" x14ac:dyDescent="0.2">
      <c r="B747" s="29"/>
      <c r="C747" s="29"/>
      <c r="D747" s="29"/>
      <c r="E747" s="14" t="s">
        <v>287</v>
      </c>
      <c r="F747" s="15">
        <v>244813</v>
      </c>
      <c r="G747" s="16">
        <v>-0.34</v>
      </c>
      <c r="H747" s="17">
        <v>60111</v>
      </c>
      <c r="I747" s="16">
        <v>-0.34399999999999997</v>
      </c>
      <c r="J747" s="17">
        <v>107316</v>
      </c>
      <c r="K747" s="16">
        <v>-0.371</v>
      </c>
      <c r="L747" s="18">
        <v>4.07</v>
      </c>
      <c r="M747" s="16">
        <v>6.0000000000000001E-3</v>
      </c>
      <c r="N747" s="18">
        <v>2.2799999999999998</v>
      </c>
      <c r="O747" s="16">
        <v>4.8000000000000001E-2</v>
      </c>
      <c r="P747" s="15">
        <v>800967</v>
      </c>
      <c r="Q747" s="16">
        <v>-0.21099999999999999</v>
      </c>
      <c r="R747" s="17">
        <v>204343</v>
      </c>
      <c r="S747" s="16">
        <v>-0.19500000000000001</v>
      </c>
      <c r="T747" s="17">
        <v>360641</v>
      </c>
      <c r="U747" s="16">
        <v>-0.23</v>
      </c>
      <c r="V747" s="18">
        <v>3.92</v>
      </c>
      <c r="W747" s="16">
        <v>-0.02</v>
      </c>
      <c r="X747" s="18">
        <v>2.2200000000000002</v>
      </c>
      <c r="Y747" s="16">
        <v>2.4E-2</v>
      </c>
      <c r="Z747" s="15">
        <v>1730387</v>
      </c>
      <c r="AA747" s="16">
        <v>-0.14299999999999999</v>
      </c>
      <c r="AB747" s="17">
        <v>437103</v>
      </c>
      <c r="AC747" s="16">
        <v>-0.14699999999999999</v>
      </c>
      <c r="AD747" s="17">
        <v>775704</v>
      </c>
      <c r="AE747" s="16">
        <v>-0.17699999999999999</v>
      </c>
      <c r="AF747" s="18">
        <v>3.96</v>
      </c>
      <c r="AG747" s="16">
        <v>6.0000000000000001E-3</v>
      </c>
      <c r="AH747" s="18">
        <v>2.23</v>
      </c>
      <c r="AI747" s="16">
        <v>4.2000000000000003E-2</v>
      </c>
      <c r="AJ747" s="15">
        <v>3780432</v>
      </c>
      <c r="AK747" s="16">
        <v>-9.9000000000000005E-2</v>
      </c>
      <c r="AL747" s="17">
        <v>953141</v>
      </c>
      <c r="AM747" s="16">
        <v>-0.10100000000000001</v>
      </c>
      <c r="AN747" s="17">
        <v>1708551</v>
      </c>
      <c r="AO747" s="16">
        <v>-0.13200000000000001</v>
      </c>
      <c r="AP747" s="18">
        <v>3.97</v>
      </c>
      <c r="AQ747" s="16">
        <v>2E-3</v>
      </c>
      <c r="AR747" s="18">
        <v>2.21</v>
      </c>
      <c r="AS747" s="16">
        <v>3.6999999999999998E-2</v>
      </c>
    </row>
    <row r="748" spans="2:45" x14ac:dyDescent="0.2">
      <c r="B748" s="29"/>
      <c r="C748" s="29"/>
      <c r="D748" s="29"/>
      <c r="E748" s="14" t="s">
        <v>288</v>
      </c>
      <c r="F748" s="15">
        <v>188867</v>
      </c>
      <c r="G748" s="16">
        <v>0.19600000000000001</v>
      </c>
      <c r="H748" s="17">
        <v>41604</v>
      </c>
      <c r="I748" s="16">
        <v>0.20699999999999999</v>
      </c>
      <c r="J748" s="17">
        <v>65286</v>
      </c>
      <c r="K748" s="16">
        <v>0.112</v>
      </c>
      <c r="L748" s="18">
        <v>4.54</v>
      </c>
      <c r="M748" s="16">
        <v>-8.9999999999999993E-3</v>
      </c>
      <c r="N748" s="18">
        <v>2.89</v>
      </c>
      <c r="O748" s="16">
        <v>7.4999999999999997E-2</v>
      </c>
      <c r="P748" s="15">
        <v>601333</v>
      </c>
      <c r="Q748" s="16">
        <v>3.1E-2</v>
      </c>
      <c r="R748" s="17">
        <v>132876</v>
      </c>
      <c r="S748" s="16">
        <v>9.4E-2</v>
      </c>
      <c r="T748" s="17">
        <v>206676</v>
      </c>
      <c r="U748" s="16">
        <v>-6.6000000000000003E-2</v>
      </c>
      <c r="V748" s="18">
        <v>4.53</v>
      </c>
      <c r="W748" s="16">
        <v>-5.7000000000000002E-2</v>
      </c>
      <c r="X748" s="18">
        <v>2.91</v>
      </c>
      <c r="Y748" s="16">
        <v>0.104</v>
      </c>
      <c r="Z748" s="15">
        <v>1202135</v>
      </c>
      <c r="AA748" s="16">
        <v>3.7999999999999999E-2</v>
      </c>
      <c r="AB748" s="17">
        <v>265743</v>
      </c>
      <c r="AC748" s="16">
        <v>0.10199999999999999</v>
      </c>
      <c r="AD748" s="17">
        <v>414169</v>
      </c>
      <c r="AE748" s="16">
        <v>-4.5999999999999999E-2</v>
      </c>
      <c r="AF748" s="18">
        <v>4.5199999999999996</v>
      </c>
      <c r="AG748" s="16">
        <v>-5.8000000000000003E-2</v>
      </c>
      <c r="AH748" s="18">
        <v>2.9</v>
      </c>
      <c r="AI748" s="16">
        <v>8.7999999999999995E-2</v>
      </c>
      <c r="AJ748" s="15">
        <v>2351457</v>
      </c>
      <c r="AK748" s="16">
        <v>-5.7000000000000002E-2</v>
      </c>
      <c r="AL748" s="17">
        <v>521026</v>
      </c>
      <c r="AM748" s="16">
        <v>-1.4999999999999999E-2</v>
      </c>
      <c r="AN748" s="17">
        <v>820106</v>
      </c>
      <c r="AO748" s="16">
        <v>-0.105</v>
      </c>
      <c r="AP748" s="18">
        <v>4.51</v>
      </c>
      <c r="AQ748" s="16">
        <v>-4.2999999999999997E-2</v>
      </c>
      <c r="AR748" s="18">
        <v>2.87</v>
      </c>
      <c r="AS748" s="16">
        <v>5.3999999999999999E-2</v>
      </c>
    </row>
    <row r="749" spans="2:45" x14ac:dyDescent="0.2">
      <c r="B749" s="29"/>
      <c r="C749" s="29"/>
      <c r="D749" s="29"/>
      <c r="E749" s="14" t="s">
        <v>289</v>
      </c>
      <c r="F749" s="15">
        <v>106402</v>
      </c>
      <c r="G749" s="16">
        <v>0.106</v>
      </c>
      <c r="H749" s="17">
        <v>25010</v>
      </c>
      <c r="I749" s="16">
        <v>5.8000000000000003E-2</v>
      </c>
      <c r="J749" s="17">
        <v>40929</v>
      </c>
      <c r="K749" s="16">
        <v>3.2000000000000001E-2</v>
      </c>
      <c r="L749" s="18">
        <v>4.25</v>
      </c>
      <c r="M749" s="16">
        <v>4.4999999999999998E-2</v>
      </c>
      <c r="N749" s="18">
        <v>2.6</v>
      </c>
      <c r="O749" s="16">
        <v>7.0999999999999994E-2</v>
      </c>
      <c r="P749" s="15">
        <v>341168</v>
      </c>
      <c r="Q749" s="16">
        <v>-2.7E-2</v>
      </c>
      <c r="R749" s="17">
        <v>79431</v>
      </c>
      <c r="S749" s="16">
        <v>-5.1999999999999998E-2</v>
      </c>
      <c r="T749" s="17">
        <v>133002</v>
      </c>
      <c r="U749" s="16">
        <v>-9.2999999999999999E-2</v>
      </c>
      <c r="V749" s="18">
        <v>4.3</v>
      </c>
      <c r="W749" s="16">
        <v>2.7E-2</v>
      </c>
      <c r="X749" s="18">
        <v>2.57</v>
      </c>
      <c r="Y749" s="16">
        <v>7.2999999999999995E-2</v>
      </c>
      <c r="Z749" s="15">
        <v>691509</v>
      </c>
      <c r="AA749" s="16">
        <v>-3.5999999999999997E-2</v>
      </c>
      <c r="AB749" s="17">
        <v>158096</v>
      </c>
      <c r="AC749" s="16">
        <v>-7.1999999999999995E-2</v>
      </c>
      <c r="AD749" s="17">
        <v>267500</v>
      </c>
      <c r="AE749" s="16">
        <v>-0.112</v>
      </c>
      <c r="AF749" s="18">
        <v>4.37</v>
      </c>
      <c r="AG749" s="16">
        <v>3.7999999999999999E-2</v>
      </c>
      <c r="AH749" s="18">
        <v>2.59</v>
      </c>
      <c r="AI749" s="16">
        <v>8.5000000000000006E-2</v>
      </c>
      <c r="AJ749" s="15">
        <v>1414825</v>
      </c>
      <c r="AK749" s="16">
        <v>-6.0000000000000001E-3</v>
      </c>
      <c r="AL749" s="17">
        <v>333935</v>
      </c>
      <c r="AM749" s="16">
        <v>-2.1000000000000001E-2</v>
      </c>
      <c r="AN749" s="17">
        <v>557351</v>
      </c>
      <c r="AO749" s="16">
        <v>-8.6999999999999994E-2</v>
      </c>
      <c r="AP749" s="18">
        <v>4.24</v>
      </c>
      <c r="AQ749" s="16">
        <v>1.4999999999999999E-2</v>
      </c>
      <c r="AR749" s="18">
        <v>2.54</v>
      </c>
      <c r="AS749" s="16">
        <v>8.8999999999999996E-2</v>
      </c>
    </row>
    <row r="750" spans="2:45" x14ac:dyDescent="0.2">
      <c r="B750" s="29"/>
      <c r="C750" s="29"/>
      <c r="D750" s="29"/>
      <c r="E750" s="14" t="s">
        <v>290</v>
      </c>
      <c r="F750" s="15">
        <v>165755</v>
      </c>
      <c r="G750" s="16">
        <v>-5.6000000000000001E-2</v>
      </c>
      <c r="H750" s="17">
        <v>40081</v>
      </c>
      <c r="I750" s="16">
        <v>-0.114</v>
      </c>
      <c r="J750" s="17">
        <v>78386</v>
      </c>
      <c r="K750" s="16">
        <v>-0.1</v>
      </c>
      <c r="L750" s="18">
        <v>4.1399999999999997</v>
      </c>
      <c r="M750" s="16">
        <v>6.6000000000000003E-2</v>
      </c>
      <c r="N750" s="18">
        <v>2.11</v>
      </c>
      <c r="O750" s="16">
        <v>4.9000000000000002E-2</v>
      </c>
      <c r="P750" s="15">
        <v>503148</v>
      </c>
      <c r="Q750" s="16">
        <v>3.3000000000000002E-2</v>
      </c>
      <c r="R750" s="17">
        <v>118483</v>
      </c>
      <c r="S750" s="16">
        <v>1E-3</v>
      </c>
      <c r="T750" s="17">
        <v>230751</v>
      </c>
      <c r="U750" s="16">
        <v>7.0000000000000001E-3</v>
      </c>
      <c r="V750" s="18">
        <v>4.25</v>
      </c>
      <c r="W750" s="16">
        <v>3.2000000000000001E-2</v>
      </c>
      <c r="X750" s="18">
        <v>2.1800000000000002</v>
      </c>
      <c r="Y750" s="16">
        <v>2.5999999999999999E-2</v>
      </c>
      <c r="Z750" s="15">
        <v>995163</v>
      </c>
      <c r="AA750" s="16">
        <v>0.09</v>
      </c>
      <c r="AB750" s="17">
        <v>235382</v>
      </c>
      <c r="AC750" s="16">
        <v>8.2000000000000003E-2</v>
      </c>
      <c r="AD750" s="17">
        <v>456541</v>
      </c>
      <c r="AE750" s="16">
        <v>7.8E-2</v>
      </c>
      <c r="AF750" s="18">
        <v>4.2300000000000004</v>
      </c>
      <c r="AG750" s="16">
        <v>8.0000000000000002E-3</v>
      </c>
      <c r="AH750" s="18">
        <v>2.1800000000000002</v>
      </c>
      <c r="AI750" s="16">
        <v>1.0999999999999999E-2</v>
      </c>
      <c r="AJ750" s="15">
        <v>2112962</v>
      </c>
      <c r="AK750" s="16">
        <v>0.161</v>
      </c>
      <c r="AL750" s="17">
        <v>499530</v>
      </c>
      <c r="AM750" s="16">
        <v>0.152</v>
      </c>
      <c r="AN750" s="17">
        <v>959474</v>
      </c>
      <c r="AO750" s="16">
        <v>0.129</v>
      </c>
      <c r="AP750" s="18">
        <v>4.2300000000000004</v>
      </c>
      <c r="AQ750" s="16">
        <v>7.0000000000000001E-3</v>
      </c>
      <c r="AR750" s="18">
        <v>2.2000000000000002</v>
      </c>
      <c r="AS750" s="16">
        <v>2.8000000000000001E-2</v>
      </c>
    </row>
    <row r="751" spans="2:45" x14ac:dyDescent="0.2">
      <c r="B751" s="29"/>
      <c r="C751" s="29"/>
      <c r="D751" s="29"/>
      <c r="E751" s="14" t="s">
        <v>291</v>
      </c>
      <c r="F751" s="15">
        <v>151514</v>
      </c>
      <c r="G751" s="16">
        <v>0.318</v>
      </c>
      <c r="H751" s="17">
        <v>29096</v>
      </c>
      <c r="I751" s="16">
        <v>0.32400000000000001</v>
      </c>
      <c r="J751" s="17">
        <v>54600</v>
      </c>
      <c r="K751" s="16">
        <v>0.35</v>
      </c>
      <c r="L751" s="18">
        <v>5.21</v>
      </c>
      <c r="M751" s="16">
        <v>-4.0000000000000001E-3</v>
      </c>
      <c r="N751" s="18">
        <v>2.77</v>
      </c>
      <c r="O751" s="16">
        <v>-2.3E-2</v>
      </c>
      <c r="P751" s="15">
        <v>489901</v>
      </c>
      <c r="Q751" s="16">
        <v>0.32700000000000001</v>
      </c>
      <c r="R751" s="17">
        <v>92437</v>
      </c>
      <c r="S751" s="16">
        <v>0.375</v>
      </c>
      <c r="T751" s="17">
        <v>178003</v>
      </c>
      <c r="U751" s="16">
        <v>0.39200000000000002</v>
      </c>
      <c r="V751" s="18">
        <v>5.3</v>
      </c>
      <c r="W751" s="16">
        <v>-3.5000000000000003E-2</v>
      </c>
      <c r="X751" s="18">
        <v>2.75</v>
      </c>
      <c r="Y751" s="16">
        <v>-4.7E-2</v>
      </c>
      <c r="Z751" s="15">
        <v>927912</v>
      </c>
      <c r="AA751" s="16">
        <v>0.32100000000000001</v>
      </c>
      <c r="AB751" s="17">
        <v>174085</v>
      </c>
      <c r="AC751" s="16">
        <v>0.35399999999999998</v>
      </c>
      <c r="AD751" s="17">
        <v>339667</v>
      </c>
      <c r="AE751" s="16">
        <v>0.39700000000000002</v>
      </c>
      <c r="AF751" s="18">
        <v>5.33</v>
      </c>
      <c r="AG751" s="16">
        <v>-2.4E-2</v>
      </c>
      <c r="AH751" s="18">
        <v>2.73</v>
      </c>
      <c r="AI751" s="16">
        <v>-5.3999999999999999E-2</v>
      </c>
      <c r="AJ751" s="15">
        <v>1821877</v>
      </c>
      <c r="AK751" s="16">
        <v>0.26100000000000001</v>
      </c>
      <c r="AL751" s="17">
        <v>344890</v>
      </c>
      <c r="AM751" s="16">
        <v>0.27</v>
      </c>
      <c r="AN751" s="17">
        <v>652197</v>
      </c>
      <c r="AO751" s="16">
        <v>0.28899999999999998</v>
      </c>
      <c r="AP751" s="18">
        <v>5.28</v>
      </c>
      <c r="AQ751" s="16">
        <v>-8.0000000000000002E-3</v>
      </c>
      <c r="AR751" s="18">
        <v>2.79</v>
      </c>
      <c r="AS751" s="16">
        <v>-2.1999999999999999E-2</v>
      </c>
    </row>
    <row r="752" spans="2:45" x14ac:dyDescent="0.2">
      <c r="B752" s="29"/>
      <c r="C752" s="29"/>
      <c r="D752" s="29"/>
      <c r="E752" s="14" t="s">
        <v>292</v>
      </c>
      <c r="F752" s="15">
        <v>582236</v>
      </c>
      <c r="G752" s="16">
        <v>-0.188</v>
      </c>
      <c r="H752" s="17">
        <v>116766</v>
      </c>
      <c r="I752" s="16">
        <v>-0.192</v>
      </c>
      <c r="J752" s="17">
        <v>237885</v>
      </c>
      <c r="K752" s="16">
        <v>-0.17899999999999999</v>
      </c>
      <c r="L752" s="18">
        <v>4.99</v>
      </c>
      <c r="M752" s="16">
        <v>5.0000000000000001E-3</v>
      </c>
      <c r="N752" s="18">
        <v>2.4500000000000002</v>
      </c>
      <c r="O752" s="16">
        <v>-1.0999999999999999E-2</v>
      </c>
      <c r="P752" s="15">
        <v>1813887</v>
      </c>
      <c r="Q752" s="16">
        <v>-0.15</v>
      </c>
      <c r="R752" s="17">
        <v>368217</v>
      </c>
      <c r="S752" s="16">
        <v>-0.13300000000000001</v>
      </c>
      <c r="T752" s="17">
        <v>749559</v>
      </c>
      <c r="U752" s="16">
        <v>-0.128</v>
      </c>
      <c r="V752" s="18">
        <v>4.93</v>
      </c>
      <c r="W752" s="16">
        <v>-1.9E-2</v>
      </c>
      <c r="X752" s="18">
        <v>2.42</v>
      </c>
      <c r="Y752" s="16">
        <v>-2.4E-2</v>
      </c>
      <c r="Z752" s="15">
        <v>3580431</v>
      </c>
      <c r="AA752" s="16">
        <v>-0.14299999999999999</v>
      </c>
      <c r="AB752" s="17">
        <v>726287</v>
      </c>
      <c r="AC752" s="16">
        <v>-0.11799999999999999</v>
      </c>
      <c r="AD752" s="17">
        <v>1480736</v>
      </c>
      <c r="AE752" s="16">
        <v>-0.113</v>
      </c>
      <c r="AF752" s="18">
        <v>4.93</v>
      </c>
      <c r="AG752" s="16">
        <v>-2.8000000000000001E-2</v>
      </c>
      <c r="AH752" s="18">
        <v>2.42</v>
      </c>
      <c r="AI752" s="16">
        <v>-3.4000000000000002E-2</v>
      </c>
      <c r="AJ752" s="15">
        <v>8130125</v>
      </c>
      <c r="AK752" s="16">
        <v>-7.4999999999999997E-2</v>
      </c>
      <c r="AL752" s="17">
        <v>1647323</v>
      </c>
      <c r="AM752" s="16">
        <v>-3.3000000000000002E-2</v>
      </c>
      <c r="AN752" s="17">
        <v>3299468</v>
      </c>
      <c r="AO752" s="16">
        <v>-3.6999999999999998E-2</v>
      </c>
      <c r="AP752" s="18">
        <v>4.9400000000000004</v>
      </c>
      <c r="AQ752" s="16">
        <v>-4.2999999999999997E-2</v>
      </c>
      <c r="AR752" s="18">
        <v>2.46</v>
      </c>
      <c r="AS752" s="16">
        <v>-3.9E-2</v>
      </c>
    </row>
    <row r="753" spans="2:45" x14ac:dyDescent="0.2">
      <c r="B753" s="29"/>
      <c r="C753" s="29"/>
      <c r="D753" s="29"/>
      <c r="E753" s="14" t="s">
        <v>293</v>
      </c>
      <c r="F753" s="15">
        <v>37982</v>
      </c>
      <c r="G753" s="16">
        <v>0.20599999999999999</v>
      </c>
      <c r="H753" s="17">
        <v>8741</v>
      </c>
      <c r="I753" s="16">
        <v>0.38500000000000001</v>
      </c>
      <c r="J753" s="17">
        <v>14132</v>
      </c>
      <c r="K753" s="16">
        <v>0.3</v>
      </c>
      <c r="L753" s="18">
        <v>4.3499999999999996</v>
      </c>
      <c r="M753" s="16">
        <v>-0.129</v>
      </c>
      <c r="N753" s="18">
        <v>2.69</v>
      </c>
      <c r="O753" s="16">
        <v>-7.1999999999999995E-2</v>
      </c>
      <c r="P753" s="15">
        <v>119939</v>
      </c>
      <c r="Q753" s="16">
        <v>-0.156</v>
      </c>
      <c r="R753" s="17">
        <v>27172</v>
      </c>
      <c r="S753" s="16">
        <v>-7.8E-2</v>
      </c>
      <c r="T753" s="17">
        <v>45920</v>
      </c>
      <c r="U753" s="16">
        <v>-0.16700000000000001</v>
      </c>
      <c r="V753" s="18">
        <v>4.41</v>
      </c>
      <c r="W753" s="16">
        <v>-8.5000000000000006E-2</v>
      </c>
      <c r="X753" s="18">
        <v>2.61</v>
      </c>
      <c r="Y753" s="16">
        <v>1.4E-2</v>
      </c>
      <c r="Z753" s="15">
        <v>250935</v>
      </c>
      <c r="AA753" s="16">
        <v>-0.17899999999999999</v>
      </c>
      <c r="AB753" s="17">
        <v>55283</v>
      </c>
      <c r="AC753" s="16">
        <v>-0.15</v>
      </c>
      <c r="AD753" s="17">
        <v>94185</v>
      </c>
      <c r="AE753" s="16">
        <v>-0.23799999999999999</v>
      </c>
      <c r="AF753" s="18">
        <v>4.54</v>
      </c>
      <c r="AG753" s="16">
        <v>-3.4000000000000002E-2</v>
      </c>
      <c r="AH753" s="18">
        <v>2.66</v>
      </c>
      <c r="AI753" s="16">
        <v>7.8E-2</v>
      </c>
      <c r="AJ753" s="15">
        <v>484636</v>
      </c>
      <c r="AK753" s="16">
        <v>-0.23899999999999999</v>
      </c>
      <c r="AL753" s="17">
        <v>105424</v>
      </c>
      <c r="AM753" s="16">
        <v>-0.251</v>
      </c>
      <c r="AN753" s="17">
        <v>173649</v>
      </c>
      <c r="AO753" s="16">
        <v>-0.34499999999999997</v>
      </c>
      <c r="AP753" s="18">
        <v>4.5999999999999996</v>
      </c>
      <c r="AQ753" s="16">
        <v>1.6E-2</v>
      </c>
      <c r="AR753" s="18">
        <v>2.79</v>
      </c>
      <c r="AS753" s="16">
        <v>0.16200000000000001</v>
      </c>
    </row>
    <row r="754" spans="2:45" x14ac:dyDescent="0.2">
      <c r="B754" s="29"/>
      <c r="C754" s="29"/>
      <c r="D754" s="29"/>
      <c r="E754" s="14" t="s">
        <v>294</v>
      </c>
      <c r="F754" s="15">
        <v>501354</v>
      </c>
      <c r="G754" s="16">
        <v>1.4999999999999999E-2</v>
      </c>
      <c r="H754" s="17">
        <v>122231</v>
      </c>
      <c r="I754" s="16">
        <v>-3.7999999999999999E-2</v>
      </c>
      <c r="J754" s="17">
        <v>234854</v>
      </c>
      <c r="K754" s="16">
        <v>-3.9E-2</v>
      </c>
      <c r="L754" s="18">
        <v>4.0999999999999996</v>
      </c>
      <c r="M754" s="16">
        <v>5.6000000000000001E-2</v>
      </c>
      <c r="N754" s="18">
        <v>2.13</v>
      </c>
      <c r="O754" s="16">
        <v>5.7000000000000002E-2</v>
      </c>
      <c r="P754" s="15">
        <v>1521905</v>
      </c>
      <c r="Q754" s="16">
        <v>7.4999999999999997E-2</v>
      </c>
      <c r="R754" s="17">
        <v>361382</v>
      </c>
      <c r="S754" s="16">
        <v>5.0999999999999997E-2</v>
      </c>
      <c r="T754" s="17">
        <v>695154</v>
      </c>
      <c r="U754" s="16">
        <v>5.0999999999999997E-2</v>
      </c>
      <c r="V754" s="18">
        <v>4.21</v>
      </c>
      <c r="W754" s="16">
        <v>2.3E-2</v>
      </c>
      <c r="X754" s="18">
        <v>2.19</v>
      </c>
      <c r="Y754" s="16">
        <v>2.3E-2</v>
      </c>
      <c r="Z754" s="15">
        <v>2991963</v>
      </c>
      <c r="AA754" s="16">
        <v>0.14000000000000001</v>
      </c>
      <c r="AB754" s="17">
        <v>713285</v>
      </c>
      <c r="AC754" s="16">
        <v>0.14000000000000001</v>
      </c>
      <c r="AD754" s="17">
        <v>1370169</v>
      </c>
      <c r="AE754" s="16">
        <v>0.13500000000000001</v>
      </c>
      <c r="AF754" s="18">
        <v>4.1900000000000004</v>
      </c>
      <c r="AG754" s="16">
        <v>0</v>
      </c>
      <c r="AH754" s="18">
        <v>2.1800000000000002</v>
      </c>
      <c r="AI754" s="16">
        <v>4.0000000000000001E-3</v>
      </c>
      <c r="AJ754" s="15">
        <v>6183954</v>
      </c>
      <c r="AK754" s="16">
        <v>0.184</v>
      </c>
      <c r="AL754" s="17">
        <v>1466359</v>
      </c>
      <c r="AM754" s="16">
        <v>0.17699999999999999</v>
      </c>
      <c r="AN754" s="17">
        <v>2801932</v>
      </c>
      <c r="AO754" s="16">
        <v>0.158</v>
      </c>
      <c r="AP754" s="18">
        <v>4.22</v>
      </c>
      <c r="AQ754" s="16">
        <v>6.0000000000000001E-3</v>
      </c>
      <c r="AR754" s="18">
        <v>2.21</v>
      </c>
      <c r="AS754" s="16">
        <v>2.1999999999999999E-2</v>
      </c>
    </row>
    <row r="755" spans="2:45" x14ac:dyDescent="0.2">
      <c r="B755" s="29"/>
      <c r="C755" s="29"/>
      <c r="D755" s="29"/>
      <c r="E755" s="14" t="s">
        <v>295</v>
      </c>
      <c r="F755" s="15">
        <v>228002</v>
      </c>
      <c r="G755" s="16">
        <v>0.22800000000000001</v>
      </c>
      <c r="H755" s="17">
        <v>61231</v>
      </c>
      <c r="I755" s="16">
        <v>0.28199999999999997</v>
      </c>
      <c r="J755" s="17">
        <v>119316</v>
      </c>
      <c r="K755" s="16">
        <v>0.29199999999999998</v>
      </c>
      <c r="L755" s="18">
        <v>3.72</v>
      </c>
      <c r="M755" s="16">
        <v>-4.2000000000000003E-2</v>
      </c>
      <c r="N755" s="18">
        <v>1.91</v>
      </c>
      <c r="O755" s="16">
        <v>-4.9000000000000002E-2</v>
      </c>
      <c r="P755" s="15">
        <v>691911</v>
      </c>
      <c r="Q755" s="16">
        <v>0.34499999999999997</v>
      </c>
      <c r="R755" s="17">
        <v>185408</v>
      </c>
      <c r="S755" s="16">
        <v>0.39500000000000002</v>
      </c>
      <c r="T755" s="17">
        <v>364277</v>
      </c>
      <c r="U755" s="16">
        <v>0.40200000000000002</v>
      </c>
      <c r="V755" s="18">
        <v>3.73</v>
      </c>
      <c r="W755" s="16">
        <v>-3.5999999999999997E-2</v>
      </c>
      <c r="X755" s="18">
        <v>1.9</v>
      </c>
      <c r="Y755" s="16">
        <v>-4.1000000000000002E-2</v>
      </c>
      <c r="Z755" s="15">
        <v>1253898</v>
      </c>
      <c r="AA755" s="16">
        <v>0.46800000000000003</v>
      </c>
      <c r="AB755" s="17">
        <v>326697</v>
      </c>
      <c r="AC755" s="16">
        <v>0.44500000000000001</v>
      </c>
      <c r="AD755" s="17">
        <v>641393</v>
      </c>
      <c r="AE755" s="16">
        <v>0.45800000000000002</v>
      </c>
      <c r="AF755" s="18">
        <v>3.84</v>
      </c>
      <c r="AG755" s="16">
        <v>1.6E-2</v>
      </c>
      <c r="AH755" s="18">
        <v>1.95</v>
      </c>
      <c r="AI755" s="16">
        <v>7.0000000000000001E-3</v>
      </c>
      <c r="AJ755" s="15">
        <v>2489465</v>
      </c>
      <c r="AK755" s="16">
        <v>0.40200000000000002</v>
      </c>
      <c r="AL755" s="17">
        <v>653288</v>
      </c>
      <c r="AM755" s="16">
        <v>0.41099999999999998</v>
      </c>
      <c r="AN755" s="17">
        <v>1266596</v>
      </c>
      <c r="AO755" s="16">
        <v>0.41299999999999998</v>
      </c>
      <c r="AP755" s="18">
        <v>3.81</v>
      </c>
      <c r="AQ755" s="16">
        <v>-6.0000000000000001E-3</v>
      </c>
      <c r="AR755" s="18">
        <v>1.97</v>
      </c>
      <c r="AS755" s="16">
        <v>-8.0000000000000002E-3</v>
      </c>
    </row>
    <row r="756" spans="2:45" x14ac:dyDescent="0.2">
      <c r="B756" s="29"/>
      <c r="C756" s="29"/>
      <c r="D756" s="29"/>
      <c r="E756" s="14" t="s">
        <v>296</v>
      </c>
      <c r="F756" s="15">
        <v>259762</v>
      </c>
      <c r="G756" s="16">
        <v>-7.0999999999999994E-2</v>
      </c>
      <c r="H756" s="17">
        <v>66289</v>
      </c>
      <c r="I756" s="16">
        <v>-0.13500000000000001</v>
      </c>
      <c r="J756" s="17">
        <v>125323</v>
      </c>
      <c r="K756" s="16">
        <v>-0.13600000000000001</v>
      </c>
      <c r="L756" s="18">
        <v>3.92</v>
      </c>
      <c r="M756" s="16">
        <v>7.4999999999999997E-2</v>
      </c>
      <c r="N756" s="18">
        <v>2.0699999999999998</v>
      </c>
      <c r="O756" s="16">
        <v>7.5999999999999998E-2</v>
      </c>
      <c r="P756" s="15">
        <v>796779</v>
      </c>
      <c r="Q756" s="16">
        <v>3.3000000000000002E-2</v>
      </c>
      <c r="R756" s="17">
        <v>201670</v>
      </c>
      <c r="S756" s="16">
        <v>-3.1E-2</v>
      </c>
      <c r="T756" s="17">
        <v>388022</v>
      </c>
      <c r="U756" s="16">
        <v>-3.5000000000000003E-2</v>
      </c>
      <c r="V756" s="18">
        <v>3.95</v>
      </c>
      <c r="W756" s="16">
        <v>6.5000000000000002E-2</v>
      </c>
      <c r="X756" s="18">
        <v>2.0499999999999998</v>
      </c>
      <c r="Y756" s="16">
        <v>7.0999999999999994E-2</v>
      </c>
      <c r="Z756" s="15">
        <v>1494363</v>
      </c>
      <c r="AA756" s="16">
        <v>0.111</v>
      </c>
      <c r="AB756" s="17">
        <v>369557</v>
      </c>
      <c r="AC756" s="16">
        <v>3.9E-2</v>
      </c>
      <c r="AD756" s="17">
        <v>714941</v>
      </c>
      <c r="AE756" s="16">
        <v>3.7999999999999999E-2</v>
      </c>
      <c r="AF756" s="18">
        <v>4.04</v>
      </c>
      <c r="AG756" s="16">
        <v>6.9000000000000006E-2</v>
      </c>
      <c r="AH756" s="18">
        <v>2.09</v>
      </c>
      <c r="AI756" s="16">
        <v>7.0000000000000007E-2</v>
      </c>
      <c r="AJ756" s="15">
        <v>3058348</v>
      </c>
      <c r="AK756" s="16">
        <v>0.123</v>
      </c>
      <c r="AL756" s="17">
        <v>761209</v>
      </c>
      <c r="AM756" s="16">
        <v>9.6000000000000002E-2</v>
      </c>
      <c r="AN756" s="17">
        <v>1430361</v>
      </c>
      <c r="AO756" s="16">
        <v>8.3000000000000004E-2</v>
      </c>
      <c r="AP756" s="18">
        <v>4.0199999999999996</v>
      </c>
      <c r="AQ756" s="16">
        <v>2.4E-2</v>
      </c>
      <c r="AR756" s="18">
        <v>2.14</v>
      </c>
      <c r="AS756" s="16">
        <v>3.7999999999999999E-2</v>
      </c>
    </row>
    <row r="757" spans="2:45" x14ac:dyDescent="0.2">
      <c r="B757" s="29"/>
      <c r="C757" s="29"/>
      <c r="D757" s="29"/>
      <c r="E757" s="14" t="s">
        <v>297</v>
      </c>
      <c r="F757" s="15">
        <v>86871</v>
      </c>
      <c r="G757" s="16">
        <v>0.14599999999999999</v>
      </c>
      <c r="H757" s="17">
        <v>20586</v>
      </c>
      <c r="I757" s="16">
        <v>0.20399999999999999</v>
      </c>
      <c r="J757" s="17">
        <v>36462</v>
      </c>
      <c r="K757" s="16">
        <v>0.14799999999999999</v>
      </c>
      <c r="L757" s="18">
        <v>4.22</v>
      </c>
      <c r="M757" s="16">
        <v>-4.8000000000000001E-2</v>
      </c>
      <c r="N757" s="18">
        <v>2.38</v>
      </c>
      <c r="O757" s="16">
        <v>-2E-3</v>
      </c>
      <c r="P757" s="15">
        <v>272066</v>
      </c>
      <c r="Q757" s="16">
        <v>-7.1999999999999995E-2</v>
      </c>
      <c r="R757" s="17">
        <v>63102</v>
      </c>
      <c r="S757" s="16">
        <v>-7.0000000000000001E-3</v>
      </c>
      <c r="T757" s="17">
        <v>114170</v>
      </c>
      <c r="U757" s="16">
        <v>-6.5000000000000002E-2</v>
      </c>
      <c r="V757" s="18">
        <v>4.3099999999999996</v>
      </c>
      <c r="W757" s="16">
        <v>-6.5000000000000002E-2</v>
      </c>
      <c r="X757" s="18">
        <v>2.38</v>
      </c>
      <c r="Y757" s="16">
        <v>-7.0000000000000001E-3</v>
      </c>
      <c r="Z757" s="15">
        <v>553958</v>
      </c>
      <c r="AA757" s="16">
        <v>-7.6999999999999999E-2</v>
      </c>
      <c r="AB757" s="17">
        <v>126965</v>
      </c>
      <c r="AC757" s="16">
        <v>-2.9000000000000001E-2</v>
      </c>
      <c r="AD757" s="17">
        <v>232080</v>
      </c>
      <c r="AE757" s="16">
        <v>-8.2000000000000003E-2</v>
      </c>
      <c r="AF757" s="18">
        <v>4.3600000000000003</v>
      </c>
      <c r="AG757" s="16">
        <v>-4.9000000000000002E-2</v>
      </c>
      <c r="AH757" s="18">
        <v>2.39</v>
      </c>
      <c r="AI757" s="16">
        <v>5.0000000000000001E-3</v>
      </c>
      <c r="AJ757" s="15">
        <v>1101075</v>
      </c>
      <c r="AK757" s="16">
        <v>-0.105</v>
      </c>
      <c r="AL757" s="17">
        <v>248293</v>
      </c>
      <c r="AM757" s="16">
        <v>-8.7999999999999995E-2</v>
      </c>
      <c r="AN757" s="17">
        <v>449305</v>
      </c>
      <c r="AO757" s="16">
        <v>-0.14099999999999999</v>
      </c>
      <c r="AP757" s="18">
        <v>4.43</v>
      </c>
      <c r="AQ757" s="16">
        <v>-1.7999999999999999E-2</v>
      </c>
      <c r="AR757" s="18">
        <v>2.4500000000000002</v>
      </c>
      <c r="AS757" s="16">
        <v>4.2000000000000003E-2</v>
      </c>
    </row>
    <row r="758" spans="2:45" x14ac:dyDescent="0.2">
      <c r="B758" s="29"/>
      <c r="C758" s="29"/>
      <c r="D758" s="29"/>
      <c r="E758" s="14" t="s">
        <v>298</v>
      </c>
      <c r="F758" s="15">
        <v>172787</v>
      </c>
      <c r="G758" s="16">
        <v>0.126</v>
      </c>
      <c r="H758" s="17">
        <v>39242</v>
      </c>
      <c r="I758" s="16">
        <v>0.115</v>
      </c>
      <c r="J758" s="17">
        <v>67259</v>
      </c>
      <c r="K758" s="16">
        <v>0.11</v>
      </c>
      <c r="L758" s="18">
        <v>4.4000000000000004</v>
      </c>
      <c r="M758" s="16">
        <v>0.01</v>
      </c>
      <c r="N758" s="18">
        <v>2.57</v>
      </c>
      <c r="O758" s="16">
        <v>1.4999999999999999E-2</v>
      </c>
      <c r="P758" s="15">
        <v>518376</v>
      </c>
      <c r="Q758" s="16">
        <v>0.123</v>
      </c>
      <c r="R758" s="17">
        <v>112979</v>
      </c>
      <c r="S758" s="16">
        <v>0.14399999999999999</v>
      </c>
      <c r="T758" s="17">
        <v>201584</v>
      </c>
      <c r="U758" s="16">
        <v>0.14199999999999999</v>
      </c>
      <c r="V758" s="18">
        <v>4.59</v>
      </c>
      <c r="W758" s="16">
        <v>-1.7999999999999999E-2</v>
      </c>
      <c r="X758" s="18">
        <v>2.57</v>
      </c>
      <c r="Y758" s="16">
        <v>-1.6E-2</v>
      </c>
      <c r="Z758" s="15">
        <v>1001044</v>
      </c>
      <c r="AA758" s="16">
        <v>0.13900000000000001</v>
      </c>
      <c r="AB758" s="17">
        <v>216946</v>
      </c>
      <c r="AC758" s="16">
        <v>0.17299999999999999</v>
      </c>
      <c r="AD758" s="17">
        <v>393701</v>
      </c>
      <c r="AE758" s="16">
        <v>0.156</v>
      </c>
      <c r="AF758" s="18">
        <v>4.6100000000000003</v>
      </c>
      <c r="AG758" s="16">
        <v>-2.9000000000000001E-2</v>
      </c>
      <c r="AH758" s="18">
        <v>2.54</v>
      </c>
      <c r="AI758" s="16">
        <v>-1.4999999999999999E-2</v>
      </c>
      <c r="AJ758" s="15">
        <v>2126897</v>
      </c>
      <c r="AK758" s="16">
        <v>0.249</v>
      </c>
      <c r="AL758" s="17">
        <v>469705</v>
      </c>
      <c r="AM758" s="16">
        <v>0.29499999999999998</v>
      </c>
      <c r="AN758" s="17">
        <v>823345</v>
      </c>
      <c r="AO758" s="16">
        <v>0.23499999999999999</v>
      </c>
      <c r="AP758" s="18">
        <v>4.53</v>
      </c>
      <c r="AQ758" s="16">
        <v>-3.5999999999999997E-2</v>
      </c>
      <c r="AR758" s="18">
        <v>2.58</v>
      </c>
      <c r="AS758" s="16">
        <v>1.2E-2</v>
      </c>
    </row>
    <row r="759" spans="2:45" x14ac:dyDescent="0.2">
      <c r="B759" s="29"/>
      <c r="C759" s="29"/>
      <c r="D759" s="29"/>
      <c r="E759" s="14" t="s">
        <v>299</v>
      </c>
      <c r="F759" s="15">
        <v>865702</v>
      </c>
      <c r="G759" s="16">
        <v>-3.7999999999999999E-2</v>
      </c>
      <c r="H759" s="17">
        <v>234023</v>
      </c>
      <c r="I759" s="16">
        <v>8.8999999999999996E-2</v>
      </c>
      <c r="J759" s="17">
        <v>352752</v>
      </c>
      <c r="K759" s="16">
        <v>-7.3999999999999996E-2</v>
      </c>
      <c r="L759" s="18">
        <v>3.7</v>
      </c>
      <c r="M759" s="16">
        <v>-0.11700000000000001</v>
      </c>
      <c r="N759" s="18">
        <v>2.4500000000000002</v>
      </c>
      <c r="O759" s="16">
        <v>3.9E-2</v>
      </c>
      <c r="P759" s="15">
        <v>2724407</v>
      </c>
      <c r="Q759" s="16">
        <v>-3.3000000000000002E-2</v>
      </c>
      <c r="R759" s="17">
        <v>723046</v>
      </c>
      <c r="S759" s="16">
        <v>6.8000000000000005E-2</v>
      </c>
      <c r="T759" s="17">
        <v>1088474</v>
      </c>
      <c r="U759" s="16">
        <v>-0.08</v>
      </c>
      <c r="V759" s="18">
        <v>3.77</v>
      </c>
      <c r="W759" s="16">
        <v>-9.5000000000000001E-2</v>
      </c>
      <c r="X759" s="18">
        <v>2.5</v>
      </c>
      <c r="Y759" s="16">
        <v>0.05</v>
      </c>
      <c r="Z759" s="15">
        <v>5399638</v>
      </c>
      <c r="AA759" s="16">
        <v>-2.3E-2</v>
      </c>
      <c r="AB759" s="17">
        <v>1448286</v>
      </c>
      <c r="AC759" s="16">
        <v>9.4E-2</v>
      </c>
      <c r="AD759" s="17">
        <v>2163257</v>
      </c>
      <c r="AE759" s="16">
        <v>-6.7000000000000004E-2</v>
      </c>
      <c r="AF759" s="18">
        <v>3.73</v>
      </c>
      <c r="AG759" s="16">
        <v>-0.107</v>
      </c>
      <c r="AH759" s="18">
        <v>2.5</v>
      </c>
      <c r="AI759" s="16">
        <v>4.8000000000000001E-2</v>
      </c>
      <c r="AJ759" s="15">
        <v>11459525</v>
      </c>
      <c r="AK759" s="16">
        <v>-1E-3</v>
      </c>
      <c r="AL759" s="17">
        <v>2995446</v>
      </c>
      <c r="AM759" s="16">
        <v>9.1999999999999998E-2</v>
      </c>
      <c r="AN759" s="17">
        <v>4623443</v>
      </c>
      <c r="AO759" s="16">
        <v>-3.6999999999999998E-2</v>
      </c>
      <c r="AP759" s="18">
        <v>3.83</v>
      </c>
      <c r="AQ759" s="16">
        <v>-8.5000000000000006E-2</v>
      </c>
      <c r="AR759" s="18">
        <v>2.48</v>
      </c>
      <c r="AS759" s="16">
        <v>3.7999999999999999E-2</v>
      </c>
    </row>
    <row r="760" spans="2:45" x14ac:dyDescent="0.2">
      <c r="B760" s="29"/>
      <c r="C760" s="29"/>
      <c r="D760" s="29"/>
      <c r="E760" s="14" t="s">
        <v>300</v>
      </c>
      <c r="F760" s="15">
        <v>335047</v>
      </c>
      <c r="G760" s="16">
        <v>5.8999999999999997E-2</v>
      </c>
      <c r="H760" s="17">
        <v>79380</v>
      </c>
      <c r="I760" s="16">
        <v>6.0000000000000001E-3</v>
      </c>
      <c r="J760" s="17">
        <v>136087</v>
      </c>
      <c r="K760" s="16">
        <v>0.13400000000000001</v>
      </c>
      <c r="L760" s="18">
        <v>4.22</v>
      </c>
      <c r="M760" s="16">
        <v>5.2999999999999999E-2</v>
      </c>
      <c r="N760" s="18">
        <v>2.46</v>
      </c>
      <c r="O760" s="16">
        <v>-6.6000000000000003E-2</v>
      </c>
      <c r="P760" s="15">
        <v>974672</v>
      </c>
      <c r="Q760" s="16">
        <v>-1.2E-2</v>
      </c>
      <c r="R760" s="17">
        <v>230020</v>
      </c>
      <c r="S760" s="16">
        <v>-3.9E-2</v>
      </c>
      <c r="T760" s="17">
        <v>383873</v>
      </c>
      <c r="U760" s="16">
        <v>4.7E-2</v>
      </c>
      <c r="V760" s="18">
        <v>4.24</v>
      </c>
      <c r="W760" s="16">
        <v>2.8000000000000001E-2</v>
      </c>
      <c r="X760" s="18">
        <v>2.54</v>
      </c>
      <c r="Y760" s="16">
        <v>-5.6000000000000001E-2</v>
      </c>
      <c r="Z760" s="15">
        <v>1961992</v>
      </c>
      <c r="AA760" s="16">
        <v>-1.4999999999999999E-2</v>
      </c>
      <c r="AB760" s="17">
        <v>462909</v>
      </c>
      <c r="AC760" s="16">
        <v>-4.8000000000000001E-2</v>
      </c>
      <c r="AD760" s="17">
        <v>760872</v>
      </c>
      <c r="AE760" s="16">
        <v>1.6E-2</v>
      </c>
      <c r="AF760" s="18">
        <v>4.24</v>
      </c>
      <c r="AG760" s="16">
        <v>3.5000000000000003E-2</v>
      </c>
      <c r="AH760" s="18">
        <v>2.58</v>
      </c>
      <c r="AI760" s="16">
        <v>-0.03</v>
      </c>
      <c r="AJ760" s="15">
        <v>4344446</v>
      </c>
      <c r="AK760" s="16">
        <v>0.10299999999999999</v>
      </c>
      <c r="AL760" s="17">
        <v>1048342</v>
      </c>
      <c r="AM760" s="16">
        <v>9.6000000000000002E-2</v>
      </c>
      <c r="AN760" s="17">
        <v>1660347</v>
      </c>
      <c r="AO760" s="16">
        <v>9.7000000000000003E-2</v>
      </c>
      <c r="AP760" s="18">
        <v>4.1399999999999997</v>
      </c>
      <c r="AQ760" s="16">
        <v>6.0000000000000001E-3</v>
      </c>
      <c r="AR760" s="18">
        <v>2.62</v>
      </c>
      <c r="AS760" s="16">
        <v>5.0000000000000001E-3</v>
      </c>
    </row>
    <row r="761" spans="2:45" x14ac:dyDescent="0.2">
      <c r="B761" s="29"/>
      <c r="C761" s="29"/>
      <c r="D761" s="29"/>
      <c r="E761" s="14" t="s">
        <v>301</v>
      </c>
      <c r="F761" s="15">
        <v>34548</v>
      </c>
      <c r="G761" s="16">
        <v>-0.17699999999999999</v>
      </c>
      <c r="H761" s="17">
        <v>7554</v>
      </c>
      <c r="I761" s="16">
        <v>-0.11799999999999999</v>
      </c>
      <c r="J761" s="17">
        <v>12794</v>
      </c>
      <c r="K761" s="16">
        <v>-0.114</v>
      </c>
      <c r="L761" s="18">
        <v>4.57</v>
      </c>
      <c r="M761" s="16">
        <v>-6.6000000000000003E-2</v>
      </c>
      <c r="N761" s="18">
        <v>2.7</v>
      </c>
      <c r="O761" s="16">
        <v>-7.0999999999999994E-2</v>
      </c>
      <c r="P761" s="15">
        <v>107253</v>
      </c>
      <c r="Q761" s="16">
        <v>-0.20300000000000001</v>
      </c>
      <c r="R761" s="17">
        <v>22357</v>
      </c>
      <c r="S761" s="16">
        <v>-0.15</v>
      </c>
      <c r="T761" s="17">
        <v>40375</v>
      </c>
      <c r="U761" s="16">
        <v>-0.14000000000000001</v>
      </c>
      <c r="V761" s="18">
        <v>4.8</v>
      </c>
      <c r="W761" s="16">
        <v>-6.2E-2</v>
      </c>
      <c r="X761" s="18">
        <v>2.66</v>
      </c>
      <c r="Y761" s="16">
        <v>-7.3999999999999996E-2</v>
      </c>
      <c r="Z761" s="15">
        <v>203857</v>
      </c>
      <c r="AA761" s="16">
        <v>-0.26700000000000002</v>
      </c>
      <c r="AB761" s="17">
        <v>42228</v>
      </c>
      <c r="AC761" s="16">
        <v>-0.22600000000000001</v>
      </c>
      <c r="AD761" s="17">
        <v>77342</v>
      </c>
      <c r="AE761" s="16">
        <v>-0.21</v>
      </c>
      <c r="AF761" s="18">
        <v>4.83</v>
      </c>
      <c r="AG761" s="16">
        <v>-5.2999999999999999E-2</v>
      </c>
      <c r="AH761" s="18">
        <v>2.64</v>
      </c>
      <c r="AI761" s="16">
        <v>-7.1999999999999995E-2</v>
      </c>
      <c r="AJ761" s="15">
        <v>416226</v>
      </c>
      <c r="AK761" s="16">
        <v>-0.27900000000000003</v>
      </c>
      <c r="AL761" s="17">
        <v>89863</v>
      </c>
      <c r="AM761" s="16">
        <v>-0.21299999999999999</v>
      </c>
      <c r="AN761" s="17">
        <v>153179</v>
      </c>
      <c r="AO761" s="16">
        <v>-0.24</v>
      </c>
      <c r="AP761" s="18">
        <v>4.63</v>
      </c>
      <c r="AQ761" s="16">
        <v>-8.4000000000000005E-2</v>
      </c>
      <c r="AR761" s="18">
        <v>2.72</v>
      </c>
      <c r="AS761" s="16">
        <v>-0.05</v>
      </c>
    </row>
    <row r="762" spans="2:45" x14ac:dyDescent="0.2">
      <c r="B762" s="29"/>
      <c r="C762" s="29"/>
      <c r="D762" s="29"/>
      <c r="E762" s="14" t="s">
        <v>302</v>
      </c>
      <c r="F762" s="15">
        <v>313249</v>
      </c>
      <c r="G762" s="16">
        <v>-1E-3</v>
      </c>
      <c r="H762" s="17">
        <v>75912</v>
      </c>
      <c r="I762" s="16">
        <v>-6.6000000000000003E-2</v>
      </c>
      <c r="J762" s="17">
        <v>144390</v>
      </c>
      <c r="K762" s="16">
        <v>-6.0999999999999999E-2</v>
      </c>
      <c r="L762" s="18">
        <v>4.13</v>
      </c>
      <c r="M762" s="16">
        <v>7.0999999999999994E-2</v>
      </c>
      <c r="N762" s="18">
        <v>2.17</v>
      </c>
      <c r="O762" s="16">
        <v>6.5000000000000002E-2</v>
      </c>
      <c r="P762" s="15">
        <v>944059</v>
      </c>
      <c r="Q762" s="16">
        <v>0.08</v>
      </c>
      <c r="R762" s="17">
        <v>224327</v>
      </c>
      <c r="S762" s="16">
        <v>4.8000000000000001E-2</v>
      </c>
      <c r="T762" s="17">
        <v>424493</v>
      </c>
      <c r="U762" s="16">
        <v>4.1000000000000002E-2</v>
      </c>
      <c r="V762" s="18">
        <v>4.21</v>
      </c>
      <c r="W762" s="16">
        <v>0.03</v>
      </c>
      <c r="X762" s="18">
        <v>2.2200000000000002</v>
      </c>
      <c r="Y762" s="16">
        <v>3.6999999999999998E-2</v>
      </c>
      <c r="Z762" s="15">
        <v>1872746</v>
      </c>
      <c r="AA762" s="16">
        <v>0.14099999999999999</v>
      </c>
      <c r="AB762" s="17">
        <v>448033</v>
      </c>
      <c r="AC762" s="16">
        <v>0.13900000000000001</v>
      </c>
      <c r="AD762" s="17">
        <v>845171</v>
      </c>
      <c r="AE762" s="16">
        <v>0.121</v>
      </c>
      <c r="AF762" s="18">
        <v>4.18</v>
      </c>
      <c r="AG762" s="16">
        <v>2E-3</v>
      </c>
      <c r="AH762" s="18">
        <v>2.2200000000000002</v>
      </c>
      <c r="AI762" s="16">
        <v>1.7999999999999999E-2</v>
      </c>
      <c r="AJ762" s="15">
        <v>3879421</v>
      </c>
      <c r="AK762" s="16">
        <v>0.193</v>
      </c>
      <c r="AL762" s="17">
        <v>927796</v>
      </c>
      <c r="AM762" s="16">
        <v>0.193</v>
      </c>
      <c r="AN762" s="17">
        <v>1740152</v>
      </c>
      <c r="AO762" s="16">
        <v>0.155</v>
      </c>
      <c r="AP762" s="18">
        <v>4.18</v>
      </c>
      <c r="AQ762" s="16">
        <v>0</v>
      </c>
      <c r="AR762" s="18">
        <v>2.23</v>
      </c>
      <c r="AS762" s="16">
        <v>3.2000000000000001E-2</v>
      </c>
    </row>
    <row r="763" spans="2:45" x14ac:dyDescent="0.2">
      <c r="B763" s="29"/>
      <c r="C763" s="29"/>
      <c r="D763" s="29"/>
      <c r="E763" s="14" t="s">
        <v>303</v>
      </c>
      <c r="F763" s="15">
        <v>79657</v>
      </c>
      <c r="G763" s="16">
        <v>9.1999999999999998E-2</v>
      </c>
      <c r="H763" s="17">
        <v>18058</v>
      </c>
      <c r="I763" s="16">
        <v>5.7000000000000002E-2</v>
      </c>
      <c r="J763" s="17">
        <v>28671</v>
      </c>
      <c r="K763" s="16">
        <v>3.1E-2</v>
      </c>
      <c r="L763" s="18">
        <v>4.41</v>
      </c>
      <c r="M763" s="16">
        <v>3.3000000000000002E-2</v>
      </c>
      <c r="N763" s="18">
        <v>2.78</v>
      </c>
      <c r="O763" s="16">
        <v>5.8999999999999997E-2</v>
      </c>
      <c r="P763" s="15">
        <v>246171</v>
      </c>
      <c r="Q763" s="16">
        <v>-2E-3</v>
      </c>
      <c r="R763" s="17">
        <v>54783</v>
      </c>
      <c r="S763" s="16">
        <v>-0.02</v>
      </c>
      <c r="T763" s="17">
        <v>89081</v>
      </c>
      <c r="U763" s="16">
        <v>-6.7000000000000004E-2</v>
      </c>
      <c r="V763" s="18">
        <v>4.49</v>
      </c>
      <c r="W763" s="16">
        <v>1.9E-2</v>
      </c>
      <c r="X763" s="18">
        <v>2.76</v>
      </c>
      <c r="Y763" s="16">
        <v>7.0000000000000007E-2</v>
      </c>
      <c r="Z763" s="15">
        <v>507877</v>
      </c>
      <c r="AA763" s="16">
        <v>3.4000000000000002E-2</v>
      </c>
      <c r="AB763" s="17">
        <v>111198</v>
      </c>
      <c r="AC763" s="16">
        <v>0.01</v>
      </c>
      <c r="AD763" s="17">
        <v>183445</v>
      </c>
      <c r="AE763" s="16">
        <v>-3.3000000000000002E-2</v>
      </c>
      <c r="AF763" s="18">
        <v>4.57</v>
      </c>
      <c r="AG763" s="16">
        <v>2.3E-2</v>
      </c>
      <c r="AH763" s="18">
        <v>2.77</v>
      </c>
      <c r="AI763" s="16">
        <v>6.9000000000000006E-2</v>
      </c>
      <c r="AJ763" s="15">
        <v>1067216</v>
      </c>
      <c r="AK763" s="16">
        <v>6.7000000000000004E-2</v>
      </c>
      <c r="AL763" s="17">
        <v>238997</v>
      </c>
      <c r="AM763" s="16">
        <v>5.2999999999999999E-2</v>
      </c>
      <c r="AN763" s="17">
        <v>385175</v>
      </c>
      <c r="AO763" s="16">
        <v>-0.02</v>
      </c>
      <c r="AP763" s="18">
        <v>4.47</v>
      </c>
      <c r="AQ763" s="16">
        <v>1.2999999999999999E-2</v>
      </c>
      <c r="AR763" s="18">
        <v>2.77</v>
      </c>
      <c r="AS763" s="16">
        <v>8.7999999999999995E-2</v>
      </c>
    </row>
    <row r="764" spans="2:45" x14ac:dyDescent="0.2">
      <c r="B764" s="29"/>
      <c r="C764" s="29"/>
      <c r="D764" s="29"/>
      <c r="E764" s="14" t="s">
        <v>304</v>
      </c>
      <c r="F764" s="15">
        <v>397901</v>
      </c>
      <c r="G764" s="16">
        <v>-4.7E-2</v>
      </c>
      <c r="H764" s="17">
        <v>100420</v>
      </c>
      <c r="I764" s="16">
        <v>-0.01</v>
      </c>
      <c r="J764" s="17">
        <v>172995</v>
      </c>
      <c r="K764" s="16">
        <v>-7.3999999999999996E-2</v>
      </c>
      <c r="L764" s="18">
        <v>3.96</v>
      </c>
      <c r="M764" s="16">
        <v>-3.7999999999999999E-2</v>
      </c>
      <c r="N764" s="18">
        <v>2.2999999999999998</v>
      </c>
      <c r="O764" s="16">
        <v>2.9000000000000001E-2</v>
      </c>
      <c r="P764" s="15">
        <v>1236231</v>
      </c>
      <c r="Q764" s="16">
        <v>-5.2999999999999999E-2</v>
      </c>
      <c r="R764" s="17">
        <v>309913</v>
      </c>
      <c r="S764" s="16">
        <v>-0.03</v>
      </c>
      <c r="T764" s="17">
        <v>531909</v>
      </c>
      <c r="U764" s="16">
        <v>-8.6999999999999994E-2</v>
      </c>
      <c r="V764" s="18">
        <v>3.99</v>
      </c>
      <c r="W764" s="16">
        <v>-2.5000000000000001E-2</v>
      </c>
      <c r="X764" s="18">
        <v>2.3199999999999998</v>
      </c>
      <c r="Y764" s="16">
        <v>3.6999999999999998E-2</v>
      </c>
      <c r="Z764" s="15">
        <v>2414442</v>
      </c>
      <c r="AA764" s="16">
        <v>-1.6E-2</v>
      </c>
      <c r="AB764" s="17">
        <v>606789</v>
      </c>
      <c r="AC764" s="16">
        <v>1.4999999999999999E-2</v>
      </c>
      <c r="AD764" s="17">
        <v>1044191</v>
      </c>
      <c r="AE764" s="16">
        <v>-3.5999999999999997E-2</v>
      </c>
      <c r="AF764" s="18">
        <v>3.98</v>
      </c>
      <c r="AG764" s="16">
        <v>-3.1E-2</v>
      </c>
      <c r="AH764" s="18">
        <v>2.31</v>
      </c>
      <c r="AI764" s="16">
        <v>2.1000000000000001E-2</v>
      </c>
      <c r="AJ764" s="15">
        <v>5091624</v>
      </c>
      <c r="AK764" s="16">
        <v>3.3000000000000002E-2</v>
      </c>
      <c r="AL764" s="17">
        <v>1272288</v>
      </c>
      <c r="AM764" s="16">
        <v>7.5999999999999998E-2</v>
      </c>
      <c r="AN764" s="17">
        <v>2209785</v>
      </c>
      <c r="AO764" s="16">
        <v>2.1999999999999999E-2</v>
      </c>
      <c r="AP764" s="18">
        <v>4</v>
      </c>
      <c r="AQ764" s="16">
        <v>-0.04</v>
      </c>
      <c r="AR764" s="18">
        <v>2.2999999999999998</v>
      </c>
      <c r="AS764" s="16">
        <v>0.01</v>
      </c>
    </row>
    <row r="765" spans="2:45" x14ac:dyDescent="0.2">
      <c r="B765" s="29"/>
      <c r="C765" s="29"/>
      <c r="D765" s="29"/>
      <c r="E765" s="14" t="s">
        <v>305</v>
      </c>
      <c r="F765" s="15">
        <v>193536</v>
      </c>
      <c r="G765" s="16">
        <v>-0.20200000000000001</v>
      </c>
      <c r="H765" s="17">
        <v>39253</v>
      </c>
      <c r="I765" s="16">
        <v>-0.125</v>
      </c>
      <c r="J765" s="17">
        <v>63016</v>
      </c>
      <c r="K765" s="16">
        <v>-0.2</v>
      </c>
      <c r="L765" s="18">
        <v>4.93</v>
      </c>
      <c r="M765" s="16">
        <v>-8.8999999999999996E-2</v>
      </c>
      <c r="N765" s="18">
        <v>3.07</v>
      </c>
      <c r="O765" s="16">
        <v>-3.0000000000000001E-3</v>
      </c>
      <c r="P765" s="15">
        <v>612139</v>
      </c>
      <c r="Q765" s="16">
        <v>-0.154</v>
      </c>
      <c r="R765" s="17">
        <v>126323</v>
      </c>
      <c r="S765" s="16">
        <v>-8.4000000000000005E-2</v>
      </c>
      <c r="T765" s="17">
        <v>207297</v>
      </c>
      <c r="U765" s="16">
        <v>-0.19700000000000001</v>
      </c>
      <c r="V765" s="18">
        <v>4.8499999999999996</v>
      </c>
      <c r="W765" s="16">
        <v>-7.6999999999999999E-2</v>
      </c>
      <c r="X765" s="18">
        <v>2.95</v>
      </c>
      <c r="Y765" s="16">
        <v>5.2999999999999999E-2</v>
      </c>
      <c r="Z765" s="15">
        <v>1239140</v>
      </c>
      <c r="AA765" s="16">
        <v>-0.06</v>
      </c>
      <c r="AB765" s="17">
        <v>259985</v>
      </c>
      <c r="AC765" s="16">
        <v>1.0999999999999999E-2</v>
      </c>
      <c r="AD765" s="17">
        <v>440787</v>
      </c>
      <c r="AE765" s="16">
        <v>-0.105</v>
      </c>
      <c r="AF765" s="18">
        <v>4.7699999999999996</v>
      </c>
      <c r="AG765" s="16">
        <v>-7.0999999999999994E-2</v>
      </c>
      <c r="AH765" s="18">
        <v>2.81</v>
      </c>
      <c r="AI765" s="16">
        <v>0.05</v>
      </c>
      <c r="AJ765" s="15">
        <v>2808604</v>
      </c>
      <c r="AK765" s="16">
        <v>5.2999999999999999E-2</v>
      </c>
      <c r="AL765" s="17">
        <v>594457</v>
      </c>
      <c r="AM765" s="16">
        <v>0.121</v>
      </c>
      <c r="AN765" s="17">
        <v>1013604</v>
      </c>
      <c r="AO765" s="16">
        <v>-1.4999999999999999E-2</v>
      </c>
      <c r="AP765" s="18">
        <v>4.72</v>
      </c>
      <c r="AQ765" s="16">
        <v>-0.06</v>
      </c>
      <c r="AR765" s="18">
        <v>2.77</v>
      </c>
      <c r="AS765" s="16">
        <v>7.0000000000000007E-2</v>
      </c>
    </row>
    <row r="766" spans="2:45" x14ac:dyDescent="0.2">
      <c r="B766" s="29"/>
      <c r="C766" s="29"/>
      <c r="D766" s="29"/>
      <c r="E766" s="14" t="s">
        <v>306</v>
      </c>
      <c r="F766" s="15">
        <v>220758</v>
      </c>
      <c r="G766" s="16">
        <v>0.184</v>
      </c>
      <c r="H766" s="17">
        <v>44633</v>
      </c>
      <c r="I766" s="16">
        <v>0.32</v>
      </c>
      <c r="J766" s="17">
        <v>80896</v>
      </c>
      <c r="K766" s="16">
        <v>0.34399999999999997</v>
      </c>
      <c r="L766" s="18">
        <v>4.95</v>
      </c>
      <c r="M766" s="16">
        <v>-0.10299999999999999</v>
      </c>
      <c r="N766" s="18">
        <v>2.73</v>
      </c>
      <c r="O766" s="16">
        <v>-0.11899999999999999</v>
      </c>
      <c r="P766" s="15">
        <v>695113</v>
      </c>
      <c r="Q766" s="16">
        <v>0.11</v>
      </c>
      <c r="R766" s="17">
        <v>141152</v>
      </c>
      <c r="S766" s="16">
        <v>0.151</v>
      </c>
      <c r="T766" s="17">
        <v>252298</v>
      </c>
      <c r="U766" s="16">
        <v>0.15</v>
      </c>
      <c r="V766" s="18">
        <v>4.92</v>
      </c>
      <c r="W766" s="16">
        <v>-3.5999999999999997E-2</v>
      </c>
      <c r="X766" s="18">
        <v>2.76</v>
      </c>
      <c r="Y766" s="16">
        <v>-3.5000000000000003E-2</v>
      </c>
      <c r="Z766" s="15">
        <v>1418780</v>
      </c>
      <c r="AA766" s="16">
        <v>0.129</v>
      </c>
      <c r="AB766" s="17">
        <v>286112</v>
      </c>
      <c r="AC766" s="16">
        <v>0.155</v>
      </c>
      <c r="AD766" s="17">
        <v>505157</v>
      </c>
      <c r="AE766" s="16">
        <v>0.14899999999999999</v>
      </c>
      <c r="AF766" s="18">
        <v>4.96</v>
      </c>
      <c r="AG766" s="16">
        <v>-2.1999999999999999E-2</v>
      </c>
      <c r="AH766" s="18">
        <v>2.81</v>
      </c>
      <c r="AI766" s="16">
        <v>-1.7000000000000001E-2</v>
      </c>
      <c r="AJ766" s="15">
        <v>2957417</v>
      </c>
      <c r="AK766" s="16">
        <v>0.156</v>
      </c>
      <c r="AL766" s="17">
        <v>597839</v>
      </c>
      <c r="AM766" s="16">
        <v>0.184</v>
      </c>
      <c r="AN766" s="17">
        <v>1064304</v>
      </c>
      <c r="AO766" s="16">
        <v>0.157</v>
      </c>
      <c r="AP766" s="18">
        <v>4.95</v>
      </c>
      <c r="AQ766" s="16">
        <v>-2.4E-2</v>
      </c>
      <c r="AR766" s="18">
        <v>2.78</v>
      </c>
      <c r="AS766" s="16">
        <v>-1E-3</v>
      </c>
    </row>
    <row r="767" spans="2:45" x14ac:dyDescent="0.2">
      <c r="B767" s="29"/>
      <c r="C767" s="29"/>
      <c r="D767" s="29"/>
      <c r="E767" s="14" t="s">
        <v>307</v>
      </c>
      <c r="F767" s="15">
        <v>223802</v>
      </c>
      <c r="G767" s="16">
        <v>-0.17100000000000001</v>
      </c>
      <c r="H767" s="17">
        <v>61967</v>
      </c>
      <c r="I767" s="16">
        <v>-0.16900000000000001</v>
      </c>
      <c r="J767" s="17">
        <v>131822</v>
      </c>
      <c r="K767" s="16">
        <v>-0.17799999999999999</v>
      </c>
      <c r="L767" s="18">
        <v>3.61</v>
      </c>
      <c r="M767" s="16">
        <v>-2E-3</v>
      </c>
      <c r="N767" s="18">
        <v>1.7</v>
      </c>
      <c r="O767" s="16">
        <v>8.9999999999999993E-3</v>
      </c>
      <c r="P767" s="15">
        <v>733934</v>
      </c>
      <c r="Q767" s="16">
        <v>-6.4000000000000001E-2</v>
      </c>
      <c r="R767" s="17">
        <v>206949</v>
      </c>
      <c r="S767" s="16">
        <v>-5.2999999999999999E-2</v>
      </c>
      <c r="T767" s="17">
        <v>438396</v>
      </c>
      <c r="U767" s="16">
        <v>-6.6000000000000003E-2</v>
      </c>
      <c r="V767" s="18">
        <v>3.55</v>
      </c>
      <c r="W767" s="16">
        <v>-1.2E-2</v>
      </c>
      <c r="X767" s="18">
        <v>1.67</v>
      </c>
      <c r="Y767" s="16">
        <v>2E-3</v>
      </c>
      <c r="Z767" s="15">
        <v>1472375</v>
      </c>
      <c r="AA767" s="16">
        <v>-0.104</v>
      </c>
      <c r="AB767" s="17">
        <v>418928</v>
      </c>
      <c r="AC767" s="16">
        <v>-1.2999999999999999E-2</v>
      </c>
      <c r="AD767" s="17">
        <v>886223</v>
      </c>
      <c r="AE767" s="16">
        <v>5.0000000000000001E-3</v>
      </c>
      <c r="AF767" s="18">
        <v>3.51</v>
      </c>
      <c r="AG767" s="16">
        <v>-9.1999999999999998E-2</v>
      </c>
      <c r="AH767" s="18">
        <v>1.66</v>
      </c>
      <c r="AI767" s="16">
        <v>-0.108</v>
      </c>
      <c r="AJ767" s="15">
        <v>3058951</v>
      </c>
      <c r="AK767" s="16">
        <v>-0.122</v>
      </c>
      <c r="AL767" s="17">
        <v>861587</v>
      </c>
      <c r="AM767" s="16">
        <v>1.9E-2</v>
      </c>
      <c r="AN767" s="17">
        <v>1833549</v>
      </c>
      <c r="AO767" s="16">
        <v>6.6000000000000003E-2</v>
      </c>
      <c r="AP767" s="18">
        <v>3.55</v>
      </c>
      <c r="AQ767" s="16">
        <v>-0.13900000000000001</v>
      </c>
      <c r="AR767" s="18">
        <v>1.67</v>
      </c>
      <c r="AS767" s="16">
        <v>-0.17699999999999999</v>
      </c>
    </row>
    <row r="768" spans="2:45" x14ac:dyDescent="0.2">
      <c r="B768" s="29"/>
      <c r="C768" s="29"/>
      <c r="D768" s="29"/>
      <c r="E768" s="14" t="s">
        <v>308</v>
      </c>
      <c r="F768" s="15">
        <v>197659</v>
      </c>
      <c r="G768" s="16">
        <v>8.1000000000000003E-2</v>
      </c>
      <c r="H768" s="17">
        <v>43653</v>
      </c>
      <c r="I768" s="16">
        <v>0.18099999999999999</v>
      </c>
      <c r="J768" s="17">
        <v>80933</v>
      </c>
      <c r="K768" s="16">
        <v>0.20499999999999999</v>
      </c>
      <c r="L768" s="18">
        <v>4.53</v>
      </c>
      <c r="M768" s="16">
        <v>-8.5000000000000006E-2</v>
      </c>
      <c r="N768" s="18">
        <v>2.44</v>
      </c>
      <c r="O768" s="16">
        <v>-0.10299999999999999</v>
      </c>
      <c r="P768" s="15">
        <v>591678</v>
      </c>
      <c r="Q768" s="16">
        <v>1.4999999999999999E-2</v>
      </c>
      <c r="R768" s="17">
        <v>126547</v>
      </c>
      <c r="S768" s="16">
        <v>6.9000000000000006E-2</v>
      </c>
      <c r="T768" s="17">
        <v>236154</v>
      </c>
      <c r="U768" s="16">
        <v>6.4000000000000001E-2</v>
      </c>
      <c r="V768" s="18">
        <v>4.68</v>
      </c>
      <c r="W768" s="16">
        <v>-0.05</v>
      </c>
      <c r="X768" s="18">
        <v>2.5099999999999998</v>
      </c>
      <c r="Y768" s="16">
        <v>-4.4999999999999998E-2</v>
      </c>
      <c r="Z768" s="15">
        <v>1133281</v>
      </c>
      <c r="AA768" s="16">
        <v>1.7000000000000001E-2</v>
      </c>
      <c r="AB768" s="17">
        <v>236795</v>
      </c>
      <c r="AC768" s="16">
        <v>4.8000000000000001E-2</v>
      </c>
      <c r="AD768" s="17">
        <v>443880</v>
      </c>
      <c r="AE768" s="16">
        <v>4.2000000000000003E-2</v>
      </c>
      <c r="AF768" s="18">
        <v>4.79</v>
      </c>
      <c r="AG768" s="16">
        <v>-0.03</v>
      </c>
      <c r="AH768" s="18">
        <v>2.5499999999999998</v>
      </c>
      <c r="AI768" s="16">
        <v>-2.4E-2</v>
      </c>
      <c r="AJ768" s="15">
        <v>2451081</v>
      </c>
      <c r="AK768" s="16">
        <v>9.1999999999999998E-2</v>
      </c>
      <c r="AL768" s="17">
        <v>507688</v>
      </c>
      <c r="AM768" s="16">
        <v>0.13300000000000001</v>
      </c>
      <c r="AN768" s="17">
        <v>944790</v>
      </c>
      <c r="AO768" s="16">
        <v>0.09</v>
      </c>
      <c r="AP768" s="18">
        <v>4.83</v>
      </c>
      <c r="AQ768" s="16">
        <v>-3.6999999999999998E-2</v>
      </c>
      <c r="AR768" s="18">
        <v>2.59</v>
      </c>
      <c r="AS768" s="16">
        <v>2E-3</v>
      </c>
    </row>
    <row r="769" spans="2:45" x14ac:dyDescent="0.2">
      <c r="B769" s="29"/>
      <c r="C769" s="29"/>
      <c r="D769" s="29"/>
      <c r="E769" s="14" t="s">
        <v>309</v>
      </c>
      <c r="F769" s="15">
        <v>165158</v>
      </c>
      <c r="G769" s="16">
        <v>-1.7000000000000001E-2</v>
      </c>
      <c r="H769" s="17">
        <v>37654</v>
      </c>
      <c r="I769" s="16">
        <v>1E-3</v>
      </c>
      <c r="J769" s="17">
        <v>70067</v>
      </c>
      <c r="K769" s="16">
        <v>3.0000000000000001E-3</v>
      </c>
      <c r="L769" s="18">
        <v>4.3899999999999997</v>
      </c>
      <c r="M769" s="16">
        <v>-1.9E-2</v>
      </c>
      <c r="N769" s="18">
        <v>2.36</v>
      </c>
      <c r="O769" s="16">
        <v>-0.02</v>
      </c>
      <c r="P769" s="15">
        <v>509808</v>
      </c>
      <c r="Q769" s="16">
        <v>-5.5E-2</v>
      </c>
      <c r="R769" s="17">
        <v>114217</v>
      </c>
      <c r="S769" s="16">
        <v>-4.2999999999999997E-2</v>
      </c>
      <c r="T769" s="17">
        <v>213785</v>
      </c>
      <c r="U769" s="16">
        <v>-5.1999999999999998E-2</v>
      </c>
      <c r="V769" s="18">
        <v>4.46</v>
      </c>
      <c r="W769" s="16">
        <v>-1.2999999999999999E-2</v>
      </c>
      <c r="X769" s="18">
        <v>2.38</v>
      </c>
      <c r="Y769" s="16">
        <v>-4.0000000000000001E-3</v>
      </c>
      <c r="Z769" s="15">
        <v>996527</v>
      </c>
      <c r="AA769" s="16">
        <v>-3.9E-2</v>
      </c>
      <c r="AB769" s="17">
        <v>219169</v>
      </c>
      <c r="AC769" s="16">
        <v>-3.7999999999999999E-2</v>
      </c>
      <c r="AD769" s="17">
        <v>412692</v>
      </c>
      <c r="AE769" s="16">
        <v>-4.2000000000000003E-2</v>
      </c>
      <c r="AF769" s="18">
        <v>4.55</v>
      </c>
      <c r="AG769" s="16">
        <v>-1E-3</v>
      </c>
      <c r="AH769" s="18">
        <v>2.41</v>
      </c>
      <c r="AI769" s="16">
        <v>3.0000000000000001E-3</v>
      </c>
      <c r="AJ769" s="15">
        <v>2178906</v>
      </c>
      <c r="AK769" s="16">
        <v>6.9000000000000006E-2</v>
      </c>
      <c r="AL769" s="17">
        <v>478704</v>
      </c>
      <c r="AM769" s="16">
        <v>0.10299999999999999</v>
      </c>
      <c r="AN769" s="17">
        <v>892744</v>
      </c>
      <c r="AO769" s="16">
        <v>6.2E-2</v>
      </c>
      <c r="AP769" s="18">
        <v>4.55</v>
      </c>
      <c r="AQ769" s="16">
        <v>-3.1E-2</v>
      </c>
      <c r="AR769" s="18">
        <v>2.44</v>
      </c>
      <c r="AS769" s="16">
        <v>7.0000000000000001E-3</v>
      </c>
    </row>
    <row r="770" spans="2:45" x14ac:dyDescent="0.2">
      <c r="B770" s="29"/>
      <c r="C770" s="29"/>
      <c r="D770" s="29"/>
      <c r="E770" s="14" t="s">
        <v>310</v>
      </c>
      <c r="F770" s="15">
        <v>67191</v>
      </c>
      <c r="G770" s="16">
        <v>-0.25900000000000001</v>
      </c>
      <c r="H770" s="17">
        <v>14777</v>
      </c>
      <c r="I770" s="16">
        <v>-0.193</v>
      </c>
      <c r="J770" s="17">
        <v>24762</v>
      </c>
      <c r="K770" s="16">
        <v>-0.19900000000000001</v>
      </c>
      <c r="L770" s="18">
        <v>4.55</v>
      </c>
      <c r="M770" s="16">
        <v>-8.2000000000000003E-2</v>
      </c>
      <c r="N770" s="18">
        <v>2.71</v>
      </c>
      <c r="O770" s="16">
        <v>-7.4999999999999997E-2</v>
      </c>
      <c r="P770" s="15">
        <v>208346</v>
      </c>
      <c r="Q770" s="16">
        <v>-0.30399999999999999</v>
      </c>
      <c r="R770" s="17">
        <v>44730</v>
      </c>
      <c r="S770" s="16">
        <v>-0.24099999999999999</v>
      </c>
      <c r="T770" s="17">
        <v>76008</v>
      </c>
      <c r="U770" s="16">
        <v>-0.25900000000000001</v>
      </c>
      <c r="V770" s="18">
        <v>4.66</v>
      </c>
      <c r="W770" s="16">
        <v>-8.2000000000000003E-2</v>
      </c>
      <c r="X770" s="18">
        <v>2.74</v>
      </c>
      <c r="Y770" s="16">
        <v>-0.06</v>
      </c>
      <c r="Z770" s="15">
        <v>422968</v>
      </c>
      <c r="AA770" s="16">
        <v>-0.29199999999999998</v>
      </c>
      <c r="AB770" s="17">
        <v>88621</v>
      </c>
      <c r="AC770" s="16">
        <v>-0.249</v>
      </c>
      <c r="AD770" s="17">
        <v>152249</v>
      </c>
      <c r="AE770" s="16">
        <v>-0.26400000000000001</v>
      </c>
      <c r="AF770" s="18">
        <v>4.7699999999999996</v>
      </c>
      <c r="AG770" s="16">
        <v>-5.7000000000000002E-2</v>
      </c>
      <c r="AH770" s="18">
        <v>2.78</v>
      </c>
      <c r="AI770" s="16">
        <v>-3.6999999999999998E-2</v>
      </c>
      <c r="AJ770" s="15">
        <v>1060921</v>
      </c>
      <c r="AK770" s="16">
        <v>-8.4000000000000005E-2</v>
      </c>
      <c r="AL770" s="17">
        <v>216988</v>
      </c>
      <c r="AM770" s="16">
        <v>-3.1E-2</v>
      </c>
      <c r="AN770" s="17">
        <v>368977</v>
      </c>
      <c r="AO770" s="16">
        <v>-9.1999999999999998E-2</v>
      </c>
      <c r="AP770" s="18">
        <v>4.8899999999999997</v>
      </c>
      <c r="AQ770" s="16">
        <v>-5.5E-2</v>
      </c>
      <c r="AR770" s="18">
        <v>2.88</v>
      </c>
      <c r="AS770" s="16">
        <v>8.9999999999999993E-3</v>
      </c>
    </row>
    <row r="771" spans="2:45" x14ac:dyDescent="0.2">
      <c r="B771" s="29"/>
      <c r="C771" s="29"/>
      <c r="D771" s="29"/>
      <c r="E771" s="14" t="s">
        <v>311</v>
      </c>
      <c r="F771" s="15">
        <v>171823</v>
      </c>
      <c r="G771" s="16">
        <v>-0.26800000000000002</v>
      </c>
      <c r="H771" s="17">
        <v>33229</v>
      </c>
      <c r="I771" s="16">
        <v>-0.35599999999999998</v>
      </c>
      <c r="J771" s="17">
        <v>61563</v>
      </c>
      <c r="K771" s="16">
        <v>-0.35399999999999998</v>
      </c>
      <c r="L771" s="18">
        <v>5.17</v>
      </c>
      <c r="M771" s="16">
        <v>0.13500000000000001</v>
      </c>
      <c r="N771" s="18">
        <v>2.79</v>
      </c>
      <c r="O771" s="16">
        <v>0.13200000000000001</v>
      </c>
      <c r="P771" s="15">
        <v>678531</v>
      </c>
      <c r="Q771" s="16">
        <v>-3.5000000000000003E-2</v>
      </c>
      <c r="R771" s="17">
        <v>134410</v>
      </c>
      <c r="S771" s="16">
        <v>-9.7000000000000003E-2</v>
      </c>
      <c r="T771" s="17">
        <v>255116</v>
      </c>
      <c r="U771" s="16">
        <v>-8.5000000000000006E-2</v>
      </c>
      <c r="V771" s="18">
        <v>5.05</v>
      </c>
      <c r="W771" s="16">
        <v>6.8000000000000005E-2</v>
      </c>
      <c r="X771" s="18">
        <v>2.66</v>
      </c>
      <c r="Y771" s="16">
        <v>5.3999999999999999E-2</v>
      </c>
      <c r="Z771" s="15">
        <v>1362414</v>
      </c>
      <c r="AA771" s="16">
        <v>-7.0000000000000001E-3</v>
      </c>
      <c r="AB771" s="17">
        <v>268360</v>
      </c>
      <c r="AC771" s="16">
        <v>-7.0000000000000007E-2</v>
      </c>
      <c r="AD771" s="17">
        <v>509914</v>
      </c>
      <c r="AE771" s="16">
        <v>-6.2E-2</v>
      </c>
      <c r="AF771" s="18">
        <v>5.08</v>
      </c>
      <c r="AG771" s="16">
        <v>6.8000000000000005E-2</v>
      </c>
      <c r="AH771" s="18">
        <v>2.67</v>
      </c>
      <c r="AI771" s="16">
        <v>5.8000000000000003E-2</v>
      </c>
      <c r="AJ771" s="15">
        <v>3018341</v>
      </c>
      <c r="AK771" s="16">
        <v>4.8000000000000001E-2</v>
      </c>
      <c r="AL771" s="17">
        <v>603910</v>
      </c>
      <c r="AM771" s="16">
        <v>-0.01</v>
      </c>
      <c r="AN771" s="17">
        <v>1131353</v>
      </c>
      <c r="AO771" s="16">
        <v>-1.2999999999999999E-2</v>
      </c>
      <c r="AP771" s="18">
        <v>5</v>
      </c>
      <c r="AQ771" s="16">
        <v>5.8000000000000003E-2</v>
      </c>
      <c r="AR771" s="18">
        <v>2.67</v>
      </c>
      <c r="AS771" s="16">
        <v>6.2E-2</v>
      </c>
    </row>
    <row r="772" spans="2:45" x14ac:dyDescent="0.2">
      <c r="B772" s="29"/>
      <c r="C772" s="29"/>
      <c r="D772" s="29"/>
      <c r="E772" s="14" t="s">
        <v>312</v>
      </c>
      <c r="F772" s="15">
        <v>57486</v>
      </c>
      <c r="G772" s="16">
        <v>-1.0999999999999999E-2</v>
      </c>
      <c r="H772" s="17">
        <v>13508</v>
      </c>
      <c r="I772" s="16">
        <v>3.6999999999999998E-2</v>
      </c>
      <c r="J772" s="17">
        <v>23462</v>
      </c>
      <c r="K772" s="16">
        <v>4.8000000000000001E-2</v>
      </c>
      <c r="L772" s="18">
        <v>4.26</v>
      </c>
      <c r="M772" s="16">
        <v>-4.7E-2</v>
      </c>
      <c r="N772" s="18">
        <v>2.4500000000000002</v>
      </c>
      <c r="O772" s="16">
        <v>-5.7000000000000002E-2</v>
      </c>
      <c r="P772" s="15">
        <v>170388</v>
      </c>
      <c r="Q772" s="16">
        <v>0.01</v>
      </c>
      <c r="R772" s="17">
        <v>39391</v>
      </c>
      <c r="S772" s="16">
        <v>5.2999999999999999E-2</v>
      </c>
      <c r="T772" s="17">
        <v>69104</v>
      </c>
      <c r="U772" s="16">
        <v>4.3999999999999997E-2</v>
      </c>
      <c r="V772" s="18">
        <v>4.33</v>
      </c>
      <c r="W772" s="16">
        <v>-4.1000000000000002E-2</v>
      </c>
      <c r="X772" s="18">
        <v>2.4700000000000002</v>
      </c>
      <c r="Y772" s="16">
        <v>-3.3000000000000002E-2</v>
      </c>
      <c r="Z772" s="15">
        <v>338196</v>
      </c>
      <c r="AA772" s="16">
        <v>1.6E-2</v>
      </c>
      <c r="AB772" s="17">
        <v>77146</v>
      </c>
      <c r="AC772" s="16">
        <v>4.8000000000000001E-2</v>
      </c>
      <c r="AD772" s="17">
        <v>134050</v>
      </c>
      <c r="AE772" s="16">
        <v>0.03</v>
      </c>
      <c r="AF772" s="18">
        <v>4.38</v>
      </c>
      <c r="AG772" s="16">
        <v>-0.03</v>
      </c>
      <c r="AH772" s="18">
        <v>2.52</v>
      </c>
      <c r="AI772" s="16">
        <v>-1.4E-2</v>
      </c>
      <c r="AJ772" s="15">
        <v>704598</v>
      </c>
      <c r="AK772" s="16">
        <v>1.4999999999999999E-2</v>
      </c>
      <c r="AL772" s="17">
        <v>161084</v>
      </c>
      <c r="AM772" s="16">
        <v>6.3E-2</v>
      </c>
      <c r="AN772" s="17">
        <v>274582</v>
      </c>
      <c r="AO772" s="16">
        <v>7.0000000000000001E-3</v>
      </c>
      <c r="AP772" s="18">
        <v>4.37</v>
      </c>
      <c r="AQ772" s="16">
        <v>-4.4999999999999998E-2</v>
      </c>
      <c r="AR772" s="18">
        <v>2.57</v>
      </c>
      <c r="AS772" s="16">
        <v>7.0000000000000001E-3</v>
      </c>
    </row>
    <row r="773" spans="2:45" x14ac:dyDescent="0.2">
      <c r="B773" s="29"/>
      <c r="C773" s="29"/>
      <c r="D773" s="29"/>
      <c r="E773" s="14" t="s">
        <v>313</v>
      </c>
      <c r="F773" s="15">
        <v>173426</v>
      </c>
      <c r="G773" s="16">
        <v>-0.108</v>
      </c>
      <c r="H773" s="17">
        <v>34820</v>
      </c>
      <c r="I773" s="16">
        <v>-0.123</v>
      </c>
      <c r="J773" s="17">
        <v>68964</v>
      </c>
      <c r="K773" s="16">
        <v>-0.121</v>
      </c>
      <c r="L773" s="18">
        <v>4.9800000000000004</v>
      </c>
      <c r="M773" s="16">
        <v>1.7000000000000001E-2</v>
      </c>
      <c r="N773" s="18">
        <v>2.5099999999999998</v>
      </c>
      <c r="O773" s="16">
        <v>1.4999999999999999E-2</v>
      </c>
      <c r="P773" s="15">
        <v>546366</v>
      </c>
      <c r="Q773" s="16">
        <v>-8.5999999999999993E-2</v>
      </c>
      <c r="R773" s="17">
        <v>115125</v>
      </c>
      <c r="S773" s="16">
        <v>-5.6000000000000001E-2</v>
      </c>
      <c r="T773" s="17">
        <v>226969</v>
      </c>
      <c r="U773" s="16">
        <v>-5.8000000000000003E-2</v>
      </c>
      <c r="V773" s="18">
        <v>4.75</v>
      </c>
      <c r="W773" s="16">
        <v>-3.2000000000000001E-2</v>
      </c>
      <c r="X773" s="18">
        <v>2.41</v>
      </c>
      <c r="Y773" s="16">
        <v>-2.9000000000000001E-2</v>
      </c>
      <c r="Z773" s="15">
        <v>1085548</v>
      </c>
      <c r="AA773" s="16">
        <v>-9.5000000000000001E-2</v>
      </c>
      <c r="AB773" s="17">
        <v>230037</v>
      </c>
      <c r="AC773" s="16">
        <v>-0.05</v>
      </c>
      <c r="AD773" s="17">
        <v>453863</v>
      </c>
      <c r="AE773" s="16">
        <v>-5.2999999999999999E-2</v>
      </c>
      <c r="AF773" s="18">
        <v>4.72</v>
      </c>
      <c r="AG773" s="16">
        <v>-4.7E-2</v>
      </c>
      <c r="AH773" s="18">
        <v>2.39</v>
      </c>
      <c r="AI773" s="16">
        <v>-4.3999999999999997E-2</v>
      </c>
      <c r="AJ773" s="15">
        <v>2380381</v>
      </c>
      <c r="AK773" s="16">
        <v>-4.2000000000000003E-2</v>
      </c>
      <c r="AL773" s="17">
        <v>498851</v>
      </c>
      <c r="AM773" s="16">
        <v>1.9E-2</v>
      </c>
      <c r="AN773" s="17">
        <v>981966</v>
      </c>
      <c r="AO773" s="16">
        <v>1.2999999999999999E-2</v>
      </c>
      <c r="AP773" s="18">
        <v>4.7699999999999996</v>
      </c>
      <c r="AQ773" s="16">
        <v>-0.06</v>
      </c>
      <c r="AR773" s="18">
        <v>2.42</v>
      </c>
      <c r="AS773" s="16">
        <v>-5.3999999999999999E-2</v>
      </c>
    </row>
    <row r="774" spans="2:45" x14ac:dyDescent="0.2">
      <c r="B774" s="29"/>
      <c r="C774" s="29"/>
      <c r="D774" s="29"/>
      <c r="E774" s="14" t="s">
        <v>314</v>
      </c>
      <c r="F774" s="15">
        <v>443021</v>
      </c>
      <c r="G774" s="16">
        <v>-7.4999999999999997E-2</v>
      </c>
      <c r="H774" s="17">
        <v>77014</v>
      </c>
      <c r="I774" s="16">
        <v>-0.19700000000000001</v>
      </c>
      <c r="J774" s="17">
        <v>144221</v>
      </c>
      <c r="K774" s="16">
        <v>-0.17100000000000001</v>
      </c>
      <c r="L774" s="18">
        <v>5.75</v>
      </c>
      <c r="M774" s="16">
        <v>0.152</v>
      </c>
      <c r="N774" s="18">
        <v>3.07</v>
      </c>
      <c r="O774" s="16">
        <v>0.11600000000000001</v>
      </c>
      <c r="P774" s="15">
        <v>1445642</v>
      </c>
      <c r="Q774" s="16">
        <v>-0.02</v>
      </c>
      <c r="R774" s="17">
        <v>267370</v>
      </c>
      <c r="S774" s="16">
        <v>-8.8999999999999996E-2</v>
      </c>
      <c r="T774" s="17">
        <v>501134</v>
      </c>
      <c r="U774" s="16">
        <v>-6.4000000000000001E-2</v>
      </c>
      <c r="V774" s="18">
        <v>5.41</v>
      </c>
      <c r="W774" s="16">
        <v>7.5999999999999998E-2</v>
      </c>
      <c r="X774" s="18">
        <v>2.88</v>
      </c>
      <c r="Y774" s="16">
        <v>4.7E-2</v>
      </c>
      <c r="Z774" s="15">
        <v>2823325</v>
      </c>
      <c r="AA774" s="16">
        <v>-4.2000000000000003E-2</v>
      </c>
      <c r="AB774" s="17">
        <v>514507</v>
      </c>
      <c r="AC774" s="16">
        <v>-0.112</v>
      </c>
      <c r="AD774" s="17">
        <v>965342</v>
      </c>
      <c r="AE774" s="16">
        <v>-9.1999999999999998E-2</v>
      </c>
      <c r="AF774" s="18">
        <v>5.49</v>
      </c>
      <c r="AG774" s="16">
        <v>7.9000000000000001E-2</v>
      </c>
      <c r="AH774" s="18">
        <v>2.92</v>
      </c>
      <c r="AI774" s="16">
        <v>5.6000000000000001E-2</v>
      </c>
      <c r="AJ774" s="15">
        <v>5956188</v>
      </c>
      <c r="AK774" s="16">
        <v>-3.7999999999999999E-2</v>
      </c>
      <c r="AL774" s="17">
        <v>1067960</v>
      </c>
      <c r="AM774" s="16">
        <v>-0.108</v>
      </c>
      <c r="AN774" s="17">
        <v>2000477</v>
      </c>
      <c r="AO774" s="16">
        <v>-9.0999999999999998E-2</v>
      </c>
      <c r="AP774" s="18">
        <v>5.58</v>
      </c>
      <c r="AQ774" s="16">
        <v>7.9000000000000001E-2</v>
      </c>
      <c r="AR774" s="18">
        <v>2.98</v>
      </c>
      <c r="AS774" s="16">
        <v>5.8999999999999997E-2</v>
      </c>
    </row>
    <row r="775" spans="2:45" x14ac:dyDescent="0.2">
      <c r="B775" s="29"/>
      <c r="C775" s="29"/>
      <c r="D775" s="29"/>
      <c r="E775" s="14" t="s">
        <v>315</v>
      </c>
      <c r="F775" s="15">
        <v>281375</v>
      </c>
      <c r="G775" s="16">
        <v>-0.111</v>
      </c>
      <c r="H775" s="17">
        <v>69790</v>
      </c>
      <c r="I775" s="16">
        <v>-0.124</v>
      </c>
      <c r="J775" s="17">
        <v>143205</v>
      </c>
      <c r="K775" s="16">
        <v>-0.129</v>
      </c>
      <c r="L775" s="18">
        <v>4.03</v>
      </c>
      <c r="M775" s="16">
        <v>1.4999999999999999E-2</v>
      </c>
      <c r="N775" s="18">
        <v>1.96</v>
      </c>
      <c r="O775" s="16">
        <v>2.1000000000000001E-2</v>
      </c>
      <c r="P775" s="15">
        <v>869348</v>
      </c>
      <c r="Q775" s="16">
        <v>-5.6000000000000001E-2</v>
      </c>
      <c r="R775" s="17">
        <v>219958</v>
      </c>
      <c r="S775" s="16">
        <v>-4.8000000000000001E-2</v>
      </c>
      <c r="T775" s="17">
        <v>454000</v>
      </c>
      <c r="U775" s="16">
        <v>-5.2999999999999999E-2</v>
      </c>
      <c r="V775" s="18">
        <v>3.95</v>
      </c>
      <c r="W775" s="16">
        <v>-8.0000000000000002E-3</v>
      </c>
      <c r="X775" s="18">
        <v>1.91</v>
      </c>
      <c r="Y775" s="16">
        <v>-3.0000000000000001E-3</v>
      </c>
      <c r="Z775" s="15">
        <v>1689897</v>
      </c>
      <c r="AA775" s="16">
        <v>-8.3000000000000004E-2</v>
      </c>
      <c r="AB775" s="17">
        <v>433169</v>
      </c>
      <c r="AC775" s="16">
        <v>-4.2000000000000003E-2</v>
      </c>
      <c r="AD775" s="17">
        <v>895582</v>
      </c>
      <c r="AE775" s="16">
        <v>-4.9000000000000002E-2</v>
      </c>
      <c r="AF775" s="18">
        <v>3.9</v>
      </c>
      <c r="AG775" s="16">
        <v>-4.3999999999999997E-2</v>
      </c>
      <c r="AH775" s="18">
        <v>1.89</v>
      </c>
      <c r="AI775" s="16">
        <v>-3.5999999999999997E-2</v>
      </c>
      <c r="AJ775" s="15">
        <v>3629410</v>
      </c>
      <c r="AK775" s="16">
        <v>-0.09</v>
      </c>
      <c r="AL775" s="17">
        <v>921461</v>
      </c>
      <c r="AM775" s="16">
        <v>-2.1000000000000001E-2</v>
      </c>
      <c r="AN775" s="17">
        <v>1896536</v>
      </c>
      <c r="AO775" s="16">
        <v>-0.03</v>
      </c>
      <c r="AP775" s="18">
        <v>3.94</v>
      </c>
      <c r="AQ775" s="16">
        <v>-7.0999999999999994E-2</v>
      </c>
      <c r="AR775" s="18">
        <v>1.91</v>
      </c>
      <c r="AS775" s="16">
        <v>-6.2E-2</v>
      </c>
    </row>
    <row r="776" spans="2:45" x14ac:dyDescent="0.2">
      <c r="B776" s="29"/>
      <c r="C776" s="29"/>
      <c r="D776" s="29"/>
      <c r="E776" s="14" t="s">
        <v>316</v>
      </c>
      <c r="F776" s="15">
        <v>298985</v>
      </c>
      <c r="G776" s="16">
        <v>9.8000000000000004E-2</v>
      </c>
      <c r="H776" s="17">
        <v>68474</v>
      </c>
      <c r="I776" s="16">
        <v>9.9000000000000005E-2</v>
      </c>
      <c r="J776" s="17">
        <v>131045</v>
      </c>
      <c r="K776" s="16">
        <v>0.10199999999999999</v>
      </c>
      <c r="L776" s="18">
        <v>4.37</v>
      </c>
      <c r="M776" s="16">
        <v>0</v>
      </c>
      <c r="N776" s="18">
        <v>2.2799999999999998</v>
      </c>
      <c r="O776" s="16">
        <v>-3.0000000000000001E-3</v>
      </c>
      <c r="P776" s="15">
        <v>912890</v>
      </c>
      <c r="Q776" s="16">
        <v>5.0999999999999997E-2</v>
      </c>
      <c r="R776" s="17">
        <v>204005</v>
      </c>
      <c r="S776" s="16">
        <v>5.8000000000000003E-2</v>
      </c>
      <c r="T776" s="17">
        <v>392066</v>
      </c>
      <c r="U776" s="16">
        <v>4.9000000000000002E-2</v>
      </c>
      <c r="V776" s="18">
        <v>4.47</v>
      </c>
      <c r="W776" s="16">
        <v>-6.0000000000000001E-3</v>
      </c>
      <c r="X776" s="18">
        <v>2.33</v>
      </c>
      <c r="Y776" s="16">
        <v>2E-3</v>
      </c>
      <c r="Z776" s="15">
        <v>1832392</v>
      </c>
      <c r="AA776" s="16">
        <v>8.5999999999999993E-2</v>
      </c>
      <c r="AB776" s="17">
        <v>409430</v>
      </c>
      <c r="AC776" s="16">
        <v>0.108</v>
      </c>
      <c r="AD776" s="17">
        <v>787910</v>
      </c>
      <c r="AE776" s="16">
        <v>9.8000000000000004E-2</v>
      </c>
      <c r="AF776" s="18">
        <v>4.4800000000000004</v>
      </c>
      <c r="AG776" s="16">
        <v>-1.9E-2</v>
      </c>
      <c r="AH776" s="18">
        <v>2.33</v>
      </c>
      <c r="AI776" s="16">
        <v>-0.01</v>
      </c>
      <c r="AJ776" s="15">
        <v>3840592</v>
      </c>
      <c r="AK776" s="16">
        <v>0.153</v>
      </c>
      <c r="AL776" s="17">
        <v>851192</v>
      </c>
      <c r="AM776" s="16">
        <v>0.17199999999999999</v>
      </c>
      <c r="AN776" s="17">
        <v>1632873</v>
      </c>
      <c r="AO776" s="16">
        <v>0.13500000000000001</v>
      </c>
      <c r="AP776" s="18">
        <v>4.51</v>
      </c>
      <c r="AQ776" s="16">
        <v>-1.7000000000000001E-2</v>
      </c>
      <c r="AR776" s="18">
        <v>2.35</v>
      </c>
      <c r="AS776" s="16">
        <v>1.6E-2</v>
      </c>
    </row>
    <row r="777" spans="2:45" x14ac:dyDescent="0.2">
      <c r="B777" s="29"/>
      <c r="C777" s="29"/>
      <c r="D777" s="29"/>
      <c r="E777" s="14" t="s">
        <v>317</v>
      </c>
      <c r="F777" s="15">
        <v>164923</v>
      </c>
      <c r="G777" s="16">
        <v>7.9000000000000001E-2</v>
      </c>
      <c r="H777" s="17">
        <v>33081</v>
      </c>
      <c r="I777" s="16">
        <v>0.11</v>
      </c>
      <c r="J777" s="17">
        <v>55984</v>
      </c>
      <c r="K777" s="16">
        <v>0.124</v>
      </c>
      <c r="L777" s="18">
        <v>4.99</v>
      </c>
      <c r="M777" s="16">
        <v>-2.7E-2</v>
      </c>
      <c r="N777" s="18">
        <v>2.95</v>
      </c>
      <c r="O777" s="16">
        <v>-0.04</v>
      </c>
      <c r="P777" s="15">
        <v>513578</v>
      </c>
      <c r="Q777" s="16">
        <v>0.14299999999999999</v>
      </c>
      <c r="R777" s="17">
        <v>103556</v>
      </c>
      <c r="S777" s="16">
        <v>0.182</v>
      </c>
      <c r="T777" s="17">
        <v>179774</v>
      </c>
      <c r="U777" s="16">
        <v>0.17499999999999999</v>
      </c>
      <c r="V777" s="18">
        <v>4.96</v>
      </c>
      <c r="W777" s="16">
        <v>-3.3000000000000002E-2</v>
      </c>
      <c r="X777" s="18">
        <v>2.86</v>
      </c>
      <c r="Y777" s="16">
        <v>-2.7E-2</v>
      </c>
      <c r="Z777" s="15">
        <v>971677</v>
      </c>
      <c r="AA777" s="16">
        <v>0.14000000000000001</v>
      </c>
      <c r="AB777" s="17">
        <v>193109</v>
      </c>
      <c r="AC777" s="16">
        <v>0.128</v>
      </c>
      <c r="AD777" s="17">
        <v>339395</v>
      </c>
      <c r="AE777" s="16">
        <v>0.13900000000000001</v>
      </c>
      <c r="AF777" s="18">
        <v>5.03</v>
      </c>
      <c r="AG777" s="16">
        <v>1.0999999999999999E-2</v>
      </c>
      <c r="AH777" s="18">
        <v>2.86</v>
      </c>
      <c r="AI777" s="16">
        <v>1E-3</v>
      </c>
      <c r="AJ777" s="15">
        <v>2063715</v>
      </c>
      <c r="AK777" s="16">
        <v>0.2</v>
      </c>
      <c r="AL777" s="17">
        <v>417737</v>
      </c>
      <c r="AM777" s="16">
        <v>0.17599999999999999</v>
      </c>
      <c r="AN777" s="17">
        <v>717864</v>
      </c>
      <c r="AO777" s="16">
        <v>0.16800000000000001</v>
      </c>
      <c r="AP777" s="18">
        <v>4.9400000000000004</v>
      </c>
      <c r="AQ777" s="16">
        <v>2.1000000000000001E-2</v>
      </c>
      <c r="AR777" s="18">
        <v>2.87</v>
      </c>
      <c r="AS777" s="16">
        <v>2.7E-2</v>
      </c>
    </row>
    <row r="778" spans="2:45" x14ac:dyDescent="0.2">
      <c r="B778" s="135"/>
      <c r="C778" s="135"/>
      <c r="D778" s="135"/>
      <c r="E778" s="14" t="s">
        <v>318</v>
      </c>
      <c r="F778" s="15">
        <v>402965</v>
      </c>
      <c r="G778" s="16">
        <v>5.0000000000000001E-3</v>
      </c>
      <c r="H778" s="17">
        <v>97771</v>
      </c>
      <c r="I778" s="16">
        <v>-6.2E-2</v>
      </c>
      <c r="J778" s="17">
        <v>186465</v>
      </c>
      <c r="K778" s="16">
        <v>-6.2E-2</v>
      </c>
      <c r="L778" s="18">
        <v>4.12</v>
      </c>
      <c r="M778" s="16">
        <v>7.1999999999999995E-2</v>
      </c>
      <c r="N778" s="18">
        <v>2.16</v>
      </c>
      <c r="O778" s="16">
        <v>7.0999999999999994E-2</v>
      </c>
      <c r="P778" s="15">
        <v>1191652</v>
      </c>
      <c r="Q778" s="16">
        <v>4.5999999999999999E-2</v>
      </c>
      <c r="R778" s="17">
        <v>283301</v>
      </c>
      <c r="S778" s="16">
        <v>8.9999999999999993E-3</v>
      </c>
      <c r="T778" s="17">
        <v>543279</v>
      </c>
      <c r="U778" s="16">
        <v>3.0000000000000001E-3</v>
      </c>
      <c r="V778" s="18">
        <v>4.21</v>
      </c>
      <c r="W778" s="16">
        <v>3.5999999999999997E-2</v>
      </c>
      <c r="X778" s="18">
        <v>2.19</v>
      </c>
      <c r="Y778" s="16">
        <v>4.2999999999999997E-2</v>
      </c>
      <c r="Z778" s="15">
        <v>2340797</v>
      </c>
      <c r="AA778" s="16">
        <v>0.105</v>
      </c>
      <c r="AB778" s="17">
        <v>560598</v>
      </c>
      <c r="AC778" s="16">
        <v>9.5000000000000001E-2</v>
      </c>
      <c r="AD778" s="17">
        <v>1073148</v>
      </c>
      <c r="AE778" s="16">
        <v>7.8E-2</v>
      </c>
      <c r="AF778" s="18">
        <v>4.18</v>
      </c>
      <c r="AG778" s="16">
        <v>8.9999999999999993E-3</v>
      </c>
      <c r="AH778" s="18">
        <v>2.1800000000000002</v>
      </c>
      <c r="AI778" s="16">
        <v>2.4E-2</v>
      </c>
      <c r="AJ778" s="15">
        <v>4946164</v>
      </c>
      <c r="AK778" s="16">
        <v>0.16800000000000001</v>
      </c>
      <c r="AL778" s="17">
        <v>1187454</v>
      </c>
      <c r="AM778" s="16">
        <v>0.16300000000000001</v>
      </c>
      <c r="AN778" s="17">
        <v>2251771</v>
      </c>
      <c r="AO778" s="16">
        <v>0.126</v>
      </c>
      <c r="AP778" s="18">
        <v>4.17</v>
      </c>
      <c r="AQ778" s="16">
        <v>4.0000000000000001E-3</v>
      </c>
      <c r="AR778" s="18">
        <v>2.2000000000000002</v>
      </c>
      <c r="AS778" s="16">
        <v>3.6999999999999998E-2</v>
      </c>
    </row>
    <row r="779" spans="2:45" x14ac:dyDescent="0.2">
      <c r="C779" s="29"/>
      <c r="D779" s="29"/>
      <c r="E779" s="14" t="s">
        <v>344</v>
      </c>
      <c r="F779" s="18">
        <v>61985</v>
      </c>
      <c r="G779" s="16">
        <v>-8.3000000000000004E-2</v>
      </c>
      <c r="H779" s="18">
        <v>14376</v>
      </c>
      <c r="I779" s="16">
        <v>-9.0999999999999998E-2</v>
      </c>
      <c r="J779" s="18">
        <v>25281</v>
      </c>
      <c r="K779" s="16">
        <v>-9.1999999999999998E-2</v>
      </c>
      <c r="L779" s="18">
        <v>4.3099999999999996</v>
      </c>
      <c r="M779" s="16">
        <v>8.0000000000000002E-3</v>
      </c>
      <c r="N779" s="18">
        <v>2.4500000000000002</v>
      </c>
      <c r="O779" s="16">
        <v>0.01</v>
      </c>
      <c r="P779" s="18">
        <v>191998</v>
      </c>
      <c r="Q779" s="16">
        <v>-0.11600000000000001</v>
      </c>
      <c r="R779" s="18">
        <v>43924</v>
      </c>
      <c r="S779" s="16">
        <v>-0.14299999999999999</v>
      </c>
      <c r="T779" s="18">
        <v>77449</v>
      </c>
      <c r="U779" s="16">
        <v>-0.158</v>
      </c>
      <c r="V779" s="18">
        <v>4.37</v>
      </c>
      <c r="W779" s="16">
        <v>3.2000000000000001E-2</v>
      </c>
      <c r="X779" s="18">
        <v>2.48</v>
      </c>
      <c r="Y779" s="16">
        <v>0.05</v>
      </c>
      <c r="Z779" s="18">
        <v>394644</v>
      </c>
      <c r="AA779" s="16">
        <v>-0.09</v>
      </c>
      <c r="AB779" s="18">
        <v>89579</v>
      </c>
      <c r="AC779" s="16">
        <v>-0.112</v>
      </c>
      <c r="AD779" s="18">
        <v>157613</v>
      </c>
      <c r="AE779" s="16">
        <v>-0.128</v>
      </c>
      <c r="AF779" s="18">
        <v>4.41</v>
      </c>
      <c r="AG779" s="16">
        <v>2.5000000000000001E-2</v>
      </c>
      <c r="AH779" s="18">
        <v>2.5</v>
      </c>
      <c r="AI779" s="16">
        <v>4.3999999999999997E-2</v>
      </c>
      <c r="AJ779" s="18">
        <v>886599</v>
      </c>
      <c r="AK779" s="16">
        <v>5.7000000000000002E-2</v>
      </c>
      <c r="AL779" s="18">
        <v>203685</v>
      </c>
      <c r="AM779" s="16">
        <v>1.9E-2</v>
      </c>
      <c r="AN779" s="18">
        <v>354451</v>
      </c>
      <c r="AO779" s="16">
        <v>-3.6999999999999998E-2</v>
      </c>
      <c r="AP779" s="18">
        <v>4.3499999999999996</v>
      </c>
      <c r="AQ779" s="16">
        <v>3.6999999999999998E-2</v>
      </c>
      <c r="AR779" s="18">
        <v>2.5</v>
      </c>
      <c r="AS779" s="16">
        <v>9.8000000000000004E-2</v>
      </c>
    </row>
    <row r="780" spans="2:45" x14ac:dyDescent="0.2">
      <c r="C780" s="29"/>
      <c r="D780" s="29"/>
      <c r="E780" s="14" t="s">
        <v>345</v>
      </c>
      <c r="F780" s="18">
        <v>206519</v>
      </c>
      <c r="G780" s="16">
        <v>6.5000000000000002E-2</v>
      </c>
      <c r="H780" s="18">
        <v>58903</v>
      </c>
      <c r="I780" s="16">
        <v>0.09</v>
      </c>
      <c r="J780" s="18">
        <v>77554</v>
      </c>
      <c r="K780" s="16">
        <v>6.0999999999999999E-2</v>
      </c>
      <c r="L780" s="18">
        <v>3.51</v>
      </c>
      <c r="M780" s="16">
        <v>-2.3E-2</v>
      </c>
      <c r="N780" s="18">
        <v>2.66</v>
      </c>
      <c r="O780" s="16">
        <v>4.0000000000000001E-3</v>
      </c>
      <c r="P780" s="18">
        <v>638432</v>
      </c>
      <c r="Q780" s="16">
        <v>7.9000000000000001E-2</v>
      </c>
      <c r="R780" s="18">
        <v>184890</v>
      </c>
      <c r="S780" s="16">
        <v>0.33</v>
      </c>
      <c r="T780" s="18">
        <v>238619</v>
      </c>
      <c r="U780" s="16">
        <v>1.2999999999999999E-2</v>
      </c>
      <c r="V780" s="18">
        <v>3.45</v>
      </c>
      <c r="W780" s="16">
        <v>-0.189</v>
      </c>
      <c r="X780" s="18">
        <v>2.68</v>
      </c>
      <c r="Y780" s="16">
        <v>6.5000000000000002E-2</v>
      </c>
      <c r="Z780" s="18">
        <v>1284166</v>
      </c>
      <c r="AA780" s="16">
        <v>0.1</v>
      </c>
      <c r="AB780" s="18">
        <v>371842</v>
      </c>
      <c r="AC780" s="16">
        <v>0.42</v>
      </c>
      <c r="AD780" s="18">
        <v>478916</v>
      </c>
      <c r="AE780" s="16">
        <v>1.7999999999999999E-2</v>
      </c>
      <c r="AF780" s="18">
        <v>3.45</v>
      </c>
      <c r="AG780" s="16">
        <v>-0.22600000000000001</v>
      </c>
      <c r="AH780" s="18">
        <v>2.68</v>
      </c>
      <c r="AI780" s="16">
        <v>8.1000000000000003E-2</v>
      </c>
      <c r="AJ780" s="18">
        <v>2668196</v>
      </c>
      <c r="AK780" s="16">
        <v>0.155</v>
      </c>
      <c r="AL780" s="18">
        <v>776200</v>
      </c>
      <c r="AM780" s="16">
        <v>0.54400000000000004</v>
      </c>
      <c r="AN780" s="18">
        <v>993078</v>
      </c>
      <c r="AO780" s="16">
        <v>3.7999999999999999E-2</v>
      </c>
      <c r="AP780" s="18">
        <v>3.44</v>
      </c>
      <c r="AQ780" s="16">
        <v>-0.252</v>
      </c>
      <c r="AR780" s="18">
        <v>2.69</v>
      </c>
      <c r="AS780" s="16">
        <v>0.113</v>
      </c>
    </row>
    <row r="781" spans="2:45" x14ac:dyDescent="0.2">
      <c r="B781" s="28" t="s">
        <v>19</v>
      </c>
      <c r="C781" s="28" t="s">
        <v>11</v>
      </c>
      <c r="D781" s="28" t="s">
        <v>110</v>
      </c>
      <c r="E781" s="14" t="s">
        <v>319</v>
      </c>
      <c r="F781" s="15">
        <v>1870658</v>
      </c>
      <c r="G781" s="16">
        <v>-0.152</v>
      </c>
      <c r="H781" s="17">
        <v>356060</v>
      </c>
      <c r="I781" s="16">
        <v>-0.217</v>
      </c>
      <c r="J781" s="17">
        <v>692067</v>
      </c>
      <c r="K781" s="16">
        <v>-0.19900000000000001</v>
      </c>
      <c r="L781" s="18">
        <v>5.25</v>
      </c>
      <c r="M781" s="16">
        <v>8.3000000000000004E-2</v>
      </c>
      <c r="N781" s="18">
        <v>2.7</v>
      </c>
      <c r="O781" s="16">
        <v>5.8000000000000003E-2</v>
      </c>
      <c r="P781" s="15">
        <v>6196059</v>
      </c>
      <c r="Q781" s="16">
        <v>-7.5999999999999998E-2</v>
      </c>
      <c r="R781" s="17">
        <v>1223978</v>
      </c>
      <c r="S781" s="16">
        <v>-0.10199999999999999</v>
      </c>
      <c r="T781" s="17">
        <v>2378676</v>
      </c>
      <c r="U781" s="16">
        <v>-8.7999999999999995E-2</v>
      </c>
      <c r="V781" s="18">
        <v>5.0599999999999996</v>
      </c>
      <c r="W781" s="16">
        <v>0.03</v>
      </c>
      <c r="X781" s="18">
        <v>2.6</v>
      </c>
      <c r="Y781" s="16">
        <v>1.4E-2</v>
      </c>
      <c r="Z781" s="15">
        <v>12250612</v>
      </c>
      <c r="AA781" s="16">
        <v>-7.6999999999999999E-2</v>
      </c>
      <c r="AB781" s="17">
        <v>2410780</v>
      </c>
      <c r="AC781" s="16">
        <v>-9.9000000000000005E-2</v>
      </c>
      <c r="AD781" s="17">
        <v>4689256</v>
      </c>
      <c r="AE781" s="16">
        <v>-8.6999999999999994E-2</v>
      </c>
      <c r="AF781" s="18">
        <v>5.08</v>
      </c>
      <c r="AG781" s="16">
        <v>2.4E-2</v>
      </c>
      <c r="AH781" s="18">
        <v>2.61</v>
      </c>
      <c r="AI781" s="16">
        <v>1.0999999999999999E-2</v>
      </c>
      <c r="AJ781" s="15">
        <v>26837979</v>
      </c>
      <c r="AK781" s="16">
        <v>-3.5999999999999997E-2</v>
      </c>
      <c r="AL781" s="17">
        <v>5268710</v>
      </c>
      <c r="AM781" s="16">
        <v>-4.8000000000000001E-2</v>
      </c>
      <c r="AN781" s="17">
        <v>10160398</v>
      </c>
      <c r="AO781" s="16">
        <v>-4.2999999999999997E-2</v>
      </c>
      <c r="AP781" s="18">
        <v>5.09</v>
      </c>
      <c r="AQ781" s="16">
        <v>1.2999999999999999E-2</v>
      </c>
      <c r="AR781" s="18">
        <v>2.64</v>
      </c>
      <c r="AS781" s="16">
        <v>7.0000000000000001E-3</v>
      </c>
    </row>
    <row r="782" spans="2:45" x14ac:dyDescent="0.2">
      <c r="B782" s="29"/>
      <c r="C782" s="29"/>
      <c r="D782" s="29"/>
      <c r="E782" s="14" t="s">
        <v>320</v>
      </c>
      <c r="F782" s="15">
        <v>2031856</v>
      </c>
      <c r="G782" s="16">
        <v>6.6000000000000003E-2</v>
      </c>
      <c r="H782" s="17">
        <v>475992</v>
      </c>
      <c r="I782" s="16">
        <v>7.6999999999999999E-2</v>
      </c>
      <c r="J782" s="17">
        <v>860711</v>
      </c>
      <c r="K782" s="16">
        <v>8.6999999999999994E-2</v>
      </c>
      <c r="L782" s="18">
        <v>4.2699999999999996</v>
      </c>
      <c r="M782" s="16">
        <v>-0.01</v>
      </c>
      <c r="N782" s="18">
        <v>2.36</v>
      </c>
      <c r="O782" s="16">
        <v>-1.9E-2</v>
      </c>
      <c r="P782" s="15">
        <v>6328116</v>
      </c>
      <c r="Q782" s="16">
        <v>0.01</v>
      </c>
      <c r="R782" s="17">
        <v>1473202</v>
      </c>
      <c r="S782" s="16">
        <v>0.01</v>
      </c>
      <c r="T782" s="17">
        <v>2692187</v>
      </c>
      <c r="U782" s="16">
        <v>2E-3</v>
      </c>
      <c r="V782" s="18">
        <v>4.3</v>
      </c>
      <c r="W782" s="16">
        <v>0</v>
      </c>
      <c r="X782" s="18">
        <v>2.35</v>
      </c>
      <c r="Y782" s="16">
        <v>8.0000000000000002E-3</v>
      </c>
      <c r="Z782" s="15">
        <v>12608850</v>
      </c>
      <c r="AA782" s="16">
        <v>2.1999999999999999E-2</v>
      </c>
      <c r="AB782" s="17">
        <v>2866419</v>
      </c>
      <c r="AC782" s="16">
        <v>6.0000000000000001E-3</v>
      </c>
      <c r="AD782" s="17">
        <v>5231889</v>
      </c>
      <c r="AE782" s="16">
        <v>-4.0000000000000001E-3</v>
      </c>
      <c r="AF782" s="18">
        <v>4.4000000000000004</v>
      </c>
      <c r="AG782" s="16">
        <v>1.4999999999999999E-2</v>
      </c>
      <c r="AH782" s="18">
        <v>2.41</v>
      </c>
      <c r="AI782" s="16">
        <v>2.5999999999999999E-2</v>
      </c>
      <c r="AJ782" s="15">
        <v>26674366</v>
      </c>
      <c r="AK782" s="16">
        <v>6.9000000000000006E-2</v>
      </c>
      <c r="AL782" s="17">
        <v>6115333</v>
      </c>
      <c r="AM782" s="16">
        <v>4.8000000000000001E-2</v>
      </c>
      <c r="AN782" s="17">
        <v>10950370</v>
      </c>
      <c r="AO782" s="16">
        <v>1.0999999999999999E-2</v>
      </c>
      <c r="AP782" s="18">
        <v>4.3600000000000003</v>
      </c>
      <c r="AQ782" s="16">
        <v>2.1000000000000001E-2</v>
      </c>
      <c r="AR782" s="18">
        <v>2.44</v>
      </c>
      <c r="AS782" s="16">
        <v>5.8000000000000003E-2</v>
      </c>
    </row>
    <row r="783" spans="2:45" x14ac:dyDescent="0.2">
      <c r="B783" s="29"/>
      <c r="C783" s="29"/>
      <c r="D783" s="29"/>
      <c r="E783" s="14" t="s">
        <v>321</v>
      </c>
      <c r="F783" s="15">
        <v>1929574</v>
      </c>
      <c r="G783" s="16">
        <v>2.7E-2</v>
      </c>
      <c r="H783" s="17">
        <v>440729</v>
      </c>
      <c r="I783" s="16">
        <v>5.7000000000000002E-2</v>
      </c>
      <c r="J783" s="17">
        <v>808639</v>
      </c>
      <c r="K783" s="16">
        <v>4.4999999999999998E-2</v>
      </c>
      <c r="L783" s="18">
        <v>4.38</v>
      </c>
      <c r="M783" s="16">
        <v>-2.8000000000000001E-2</v>
      </c>
      <c r="N783" s="18">
        <v>2.39</v>
      </c>
      <c r="O783" s="16">
        <v>-1.7000000000000001E-2</v>
      </c>
      <c r="P783" s="15">
        <v>5941001</v>
      </c>
      <c r="Q783" s="16">
        <v>-3.7999999999999999E-2</v>
      </c>
      <c r="R783" s="17">
        <v>1338248</v>
      </c>
      <c r="S783" s="16">
        <v>-1.7000000000000001E-2</v>
      </c>
      <c r="T783" s="17">
        <v>2476201</v>
      </c>
      <c r="U783" s="16">
        <v>-3.4000000000000002E-2</v>
      </c>
      <c r="V783" s="18">
        <v>4.4400000000000004</v>
      </c>
      <c r="W783" s="16">
        <v>-2.1000000000000001E-2</v>
      </c>
      <c r="X783" s="18">
        <v>2.4</v>
      </c>
      <c r="Y783" s="16">
        <v>-4.0000000000000001E-3</v>
      </c>
      <c r="Z783" s="15">
        <v>11630715</v>
      </c>
      <c r="AA783" s="16">
        <v>-4.4999999999999998E-2</v>
      </c>
      <c r="AB783" s="17">
        <v>2596082</v>
      </c>
      <c r="AC783" s="16">
        <v>-3.5999999999999997E-2</v>
      </c>
      <c r="AD783" s="17">
        <v>4822640</v>
      </c>
      <c r="AE783" s="16">
        <v>-5.1999999999999998E-2</v>
      </c>
      <c r="AF783" s="18">
        <v>4.4800000000000004</v>
      </c>
      <c r="AG783" s="16">
        <v>-8.9999999999999993E-3</v>
      </c>
      <c r="AH783" s="18">
        <v>2.41</v>
      </c>
      <c r="AI783" s="16">
        <v>7.0000000000000001E-3</v>
      </c>
      <c r="AJ783" s="15">
        <v>24624201</v>
      </c>
      <c r="AK783" s="16">
        <v>1E-3</v>
      </c>
      <c r="AL783" s="17">
        <v>5475644</v>
      </c>
      <c r="AM783" s="16">
        <v>1.2999999999999999E-2</v>
      </c>
      <c r="AN783" s="17">
        <v>10132462</v>
      </c>
      <c r="AO783" s="16">
        <v>-2.4E-2</v>
      </c>
      <c r="AP783" s="18">
        <v>4.5</v>
      </c>
      <c r="AQ783" s="16">
        <v>-1.2E-2</v>
      </c>
      <c r="AR783" s="18">
        <v>2.4300000000000002</v>
      </c>
      <c r="AS783" s="16">
        <v>2.5999999999999999E-2</v>
      </c>
    </row>
    <row r="784" spans="2:45" x14ac:dyDescent="0.2">
      <c r="B784" s="29"/>
      <c r="C784" s="29"/>
      <c r="D784" s="29"/>
      <c r="E784" s="14" t="s">
        <v>322</v>
      </c>
      <c r="F784" s="15">
        <v>3757655</v>
      </c>
      <c r="G784" s="16">
        <v>-0.06</v>
      </c>
      <c r="H784" s="17">
        <v>938631</v>
      </c>
      <c r="I784" s="16">
        <v>-4.2000000000000003E-2</v>
      </c>
      <c r="J784" s="17">
        <v>1593375</v>
      </c>
      <c r="K784" s="16">
        <v>-7.0000000000000007E-2</v>
      </c>
      <c r="L784" s="18">
        <v>4</v>
      </c>
      <c r="M784" s="16">
        <v>-1.9E-2</v>
      </c>
      <c r="N784" s="18">
        <v>2.36</v>
      </c>
      <c r="O784" s="16">
        <v>0.01</v>
      </c>
      <c r="P784" s="15">
        <v>11551210</v>
      </c>
      <c r="Q784" s="16">
        <v>-6.5000000000000002E-2</v>
      </c>
      <c r="R784" s="17">
        <v>2884688</v>
      </c>
      <c r="S784" s="16">
        <v>-4.7E-2</v>
      </c>
      <c r="T784" s="17">
        <v>4861010</v>
      </c>
      <c r="U784" s="16">
        <v>-7.4999999999999997E-2</v>
      </c>
      <c r="V784" s="18">
        <v>4</v>
      </c>
      <c r="W784" s="16">
        <v>-1.7999999999999999E-2</v>
      </c>
      <c r="X784" s="18">
        <v>2.38</v>
      </c>
      <c r="Y784" s="16">
        <v>1.2E-2</v>
      </c>
      <c r="Z784" s="15">
        <v>23145733</v>
      </c>
      <c r="AA784" s="16">
        <v>-4.9000000000000002E-2</v>
      </c>
      <c r="AB784" s="17">
        <v>5788381</v>
      </c>
      <c r="AC784" s="16">
        <v>-3.2000000000000001E-2</v>
      </c>
      <c r="AD784" s="17">
        <v>9698198</v>
      </c>
      <c r="AE784" s="16">
        <v>-6.6000000000000003E-2</v>
      </c>
      <c r="AF784" s="18">
        <v>4</v>
      </c>
      <c r="AG784" s="16">
        <v>-1.7999999999999999E-2</v>
      </c>
      <c r="AH784" s="18">
        <v>2.39</v>
      </c>
      <c r="AI784" s="16">
        <v>1.7999999999999999E-2</v>
      </c>
      <c r="AJ784" s="15">
        <v>49648139</v>
      </c>
      <c r="AK784" s="16">
        <v>4.0000000000000001E-3</v>
      </c>
      <c r="AL784" s="17">
        <v>12406934</v>
      </c>
      <c r="AM784" s="16">
        <v>2.5000000000000001E-2</v>
      </c>
      <c r="AN784" s="17">
        <v>20834005</v>
      </c>
      <c r="AO784" s="16">
        <v>-2.1000000000000001E-2</v>
      </c>
      <c r="AP784" s="18">
        <v>4</v>
      </c>
      <c r="AQ784" s="16">
        <v>-2.1000000000000001E-2</v>
      </c>
      <c r="AR784" s="18">
        <v>2.38</v>
      </c>
      <c r="AS784" s="16">
        <v>2.5000000000000001E-2</v>
      </c>
    </row>
    <row r="785" spans="2:45" x14ac:dyDescent="0.2">
      <c r="B785" s="29"/>
      <c r="C785" s="29"/>
      <c r="D785" s="29"/>
      <c r="E785" s="14" t="s">
        <v>323</v>
      </c>
      <c r="F785" s="15">
        <v>1319305</v>
      </c>
      <c r="G785" s="16">
        <v>0</v>
      </c>
      <c r="H785" s="17">
        <v>297238</v>
      </c>
      <c r="I785" s="16">
        <v>-4.2999999999999997E-2</v>
      </c>
      <c r="J785" s="17">
        <v>542828</v>
      </c>
      <c r="K785" s="16">
        <v>-4.3999999999999997E-2</v>
      </c>
      <c r="L785" s="18">
        <v>4.4400000000000004</v>
      </c>
      <c r="M785" s="16">
        <v>4.5999999999999999E-2</v>
      </c>
      <c r="N785" s="18">
        <v>2.4300000000000002</v>
      </c>
      <c r="O785" s="16">
        <v>4.5999999999999999E-2</v>
      </c>
      <c r="P785" s="15">
        <v>4094412</v>
      </c>
      <c r="Q785" s="16">
        <v>4.4999999999999998E-2</v>
      </c>
      <c r="R785" s="17">
        <v>915910</v>
      </c>
      <c r="S785" s="16">
        <v>1.7999999999999999E-2</v>
      </c>
      <c r="T785" s="17">
        <v>1704903</v>
      </c>
      <c r="U785" s="16">
        <v>1.4999999999999999E-2</v>
      </c>
      <c r="V785" s="18">
        <v>4.47</v>
      </c>
      <c r="W785" s="16">
        <v>2.7E-2</v>
      </c>
      <c r="X785" s="18">
        <v>2.4</v>
      </c>
      <c r="Y785" s="16">
        <v>2.9000000000000001E-2</v>
      </c>
      <c r="Z785" s="15">
        <v>7771661</v>
      </c>
      <c r="AA785" s="16">
        <v>5.8000000000000003E-2</v>
      </c>
      <c r="AB785" s="17">
        <v>1709809</v>
      </c>
      <c r="AC785" s="16">
        <v>2.5999999999999999E-2</v>
      </c>
      <c r="AD785" s="17">
        <v>3201211</v>
      </c>
      <c r="AE785" s="16">
        <v>3.4000000000000002E-2</v>
      </c>
      <c r="AF785" s="18">
        <v>4.55</v>
      </c>
      <c r="AG785" s="16">
        <v>3.1E-2</v>
      </c>
      <c r="AH785" s="18">
        <v>2.4300000000000002</v>
      </c>
      <c r="AI785" s="16">
        <v>2.3E-2</v>
      </c>
      <c r="AJ785" s="15">
        <v>15759809</v>
      </c>
      <c r="AK785" s="16">
        <v>7.6999999999999999E-2</v>
      </c>
      <c r="AL785" s="17">
        <v>3502954</v>
      </c>
      <c r="AM785" s="16">
        <v>7.0000000000000007E-2</v>
      </c>
      <c r="AN785" s="17">
        <v>6379486</v>
      </c>
      <c r="AO785" s="16">
        <v>5.7000000000000002E-2</v>
      </c>
      <c r="AP785" s="18">
        <v>4.5</v>
      </c>
      <c r="AQ785" s="16">
        <v>6.0000000000000001E-3</v>
      </c>
      <c r="AR785" s="18">
        <v>2.4700000000000002</v>
      </c>
      <c r="AS785" s="16">
        <v>1.9E-2</v>
      </c>
    </row>
    <row r="786" spans="2:45" x14ac:dyDescent="0.2">
      <c r="B786" s="29"/>
      <c r="C786" s="29"/>
      <c r="D786" s="29"/>
      <c r="E786" s="14" t="s">
        <v>324</v>
      </c>
      <c r="F786" s="15">
        <v>1376565</v>
      </c>
      <c r="G786" s="16">
        <v>0.152</v>
      </c>
      <c r="H786" s="17">
        <v>297974</v>
      </c>
      <c r="I786" s="16">
        <v>0.14499999999999999</v>
      </c>
      <c r="J786" s="17">
        <v>476900</v>
      </c>
      <c r="K786" s="16">
        <v>0.106</v>
      </c>
      <c r="L786" s="18">
        <v>4.62</v>
      </c>
      <c r="M786" s="16">
        <v>6.0000000000000001E-3</v>
      </c>
      <c r="N786" s="18">
        <v>2.89</v>
      </c>
      <c r="O786" s="16">
        <v>4.1000000000000002E-2</v>
      </c>
      <c r="P786" s="15">
        <v>4327928</v>
      </c>
      <c r="Q786" s="16">
        <v>6.2E-2</v>
      </c>
      <c r="R786" s="17">
        <v>936121</v>
      </c>
      <c r="S786" s="16">
        <v>0.113</v>
      </c>
      <c r="T786" s="17">
        <v>1504446</v>
      </c>
      <c r="U786" s="16">
        <v>8.0000000000000002E-3</v>
      </c>
      <c r="V786" s="18">
        <v>4.62</v>
      </c>
      <c r="W786" s="16">
        <v>-4.4999999999999998E-2</v>
      </c>
      <c r="X786" s="18">
        <v>2.88</v>
      </c>
      <c r="Y786" s="16">
        <v>5.3999999999999999E-2</v>
      </c>
      <c r="Z786" s="15">
        <v>8521006</v>
      </c>
      <c r="AA786" s="16">
        <v>6.2E-2</v>
      </c>
      <c r="AB786" s="17">
        <v>1849270</v>
      </c>
      <c r="AC786" s="16">
        <v>0.12</v>
      </c>
      <c r="AD786" s="17">
        <v>2974359</v>
      </c>
      <c r="AE786" s="16">
        <v>8.9999999999999993E-3</v>
      </c>
      <c r="AF786" s="18">
        <v>4.6100000000000003</v>
      </c>
      <c r="AG786" s="16">
        <v>-5.1999999999999998E-2</v>
      </c>
      <c r="AH786" s="18">
        <v>2.86</v>
      </c>
      <c r="AI786" s="16">
        <v>5.2999999999999999E-2</v>
      </c>
      <c r="AJ786" s="15">
        <v>17291195</v>
      </c>
      <c r="AK786" s="16">
        <v>5.3999999999999999E-2</v>
      </c>
      <c r="AL786" s="17">
        <v>3784729</v>
      </c>
      <c r="AM786" s="16">
        <v>0.11899999999999999</v>
      </c>
      <c r="AN786" s="17">
        <v>6055003</v>
      </c>
      <c r="AO786" s="16">
        <v>5.0000000000000001E-3</v>
      </c>
      <c r="AP786" s="18">
        <v>4.57</v>
      </c>
      <c r="AQ786" s="16">
        <v>-5.8000000000000003E-2</v>
      </c>
      <c r="AR786" s="18">
        <v>2.86</v>
      </c>
      <c r="AS786" s="16">
        <v>4.9000000000000002E-2</v>
      </c>
    </row>
    <row r="787" spans="2:45" x14ac:dyDescent="0.2">
      <c r="B787" s="29"/>
      <c r="C787" s="29"/>
      <c r="D787" s="29"/>
      <c r="E787" s="14" t="s">
        <v>325</v>
      </c>
      <c r="F787" s="15">
        <v>3046862</v>
      </c>
      <c r="G787" s="16">
        <v>2.3E-2</v>
      </c>
      <c r="H787" s="17">
        <v>727642</v>
      </c>
      <c r="I787" s="16">
        <v>-0.02</v>
      </c>
      <c r="J787" s="17">
        <v>1389114</v>
      </c>
      <c r="K787" s="16">
        <v>-2.1999999999999999E-2</v>
      </c>
      <c r="L787" s="18">
        <v>4.1900000000000004</v>
      </c>
      <c r="M787" s="16">
        <v>4.4999999999999998E-2</v>
      </c>
      <c r="N787" s="18">
        <v>2.19</v>
      </c>
      <c r="O787" s="16">
        <v>4.7E-2</v>
      </c>
      <c r="P787" s="15">
        <v>9242516</v>
      </c>
      <c r="Q787" s="16">
        <v>0.04</v>
      </c>
      <c r="R787" s="17">
        <v>2159103</v>
      </c>
      <c r="S787" s="16">
        <v>2.5000000000000001E-2</v>
      </c>
      <c r="T787" s="17">
        <v>4133498</v>
      </c>
      <c r="U787" s="16">
        <v>1.7999999999999999E-2</v>
      </c>
      <c r="V787" s="18">
        <v>4.28</v>
      </c>
      <c r="W787" s="16">
        <v>1.4E-2</v>
      </c>
      <c r="X787" s="18">
        <v>2.2400000000000002</v>
      </c>
      <c r="Y787" s="16">
        <v>2.1000000000000001E-2</v>
      </c>
      <c r="Z787" s="15">
        <v>18338146</v>
      </c>
      <c r="AA787" s="16">
        <v>8.4000000000000005E-2</v>
      </c>
      <c r="AB787" s="17">
        <v>4302343</v>
      </c>
      <c r="AC787" s="16">
        <v>9.2999999999999999E-2</v>
      </c>
      <c r="AD787" s="17">
        <v>8238672</v>
      </c>
      <c r="AE787" s="16">
        <v>0.08</v>
      </c>
      <c r="AF787" s="18">
        <v>4.26</v>
      </c>
      <c r="AG787" s="16">
        <v>-8.0000000000000002E-3</v>
      </c>
      <c r="AH787" s="18">
        <v>2.23</v>
      </c>
      <c r="AI787" s="16">
        <v>4.0000000000000001E-3</v>
      </c>
      <c r="AJ787" s="15">
        <v>38156214</v>
      </c>
      <c r="AK787" s="16">
        <v>0.129</v>
      </c>
      <c r="AL787" s="17">
        <v>8912975</v>
      </c>
      <c r="AM787" s="16">
        <v>0.13500000000000001</v>
      </c>
      <c r="AN787" s="17">
        <v>16983321</v>
      </c>
      <c r="AO787" s="16">
        <v>0.105</v>
      </c>
      <c r="AP787" s="18">
        <v>4.28</v>
      </c>
      <c r="AQ787" s="16">
        <v>-5.0000000000000001E-3</v>
      </c>
      <c r="AR787" s="18">
        <v>2.25</v>
      </c>
      <c r="AS787" s="16">
        <v>2.1999999999999999E-2</v>
      </c>
    </row>
    <row r="788" spans="2:45" x14ac:dyDescent="0.2">
      <c r="B788" s="29"/>
      <c r="C788" s="29"/>
      <c r="D788" s="29"/>
      <c r="E788" s="14" t="s">
        <v>326</v>
      </c>
      <c r="F788" s="15">
        <v>1927061</v>
      </c>
      <c r="G788" s="16">
        <v>-7.0000000000000007E-2</v>
      </c>
      <c r="H788" s="17">
        <v>451223</v>
      </c>
      <c r="I788" s="16">
        <v>-6.8000000000000005E-2</v>
      </c>
      <c r="J788" s="17">
        <v>828828</v>
      </c>
      <c r="K788" s="16">
        <v>-9.2999999999999999E-2</v>
      </c>
      <c r="L788" s="18">
        <v>4.2699999999999996</v>
      </c>
      <c r="M788" s="16">
        <v>-2E-3</v>
      </c>
      <c r="N788" s="18">
        <v>2.33</v>
      </c>
      <c r="O788" s="16">
        <v>2.5999999999999999E-2</v>
      </c>
      <c r="P788" s="15">
        <v>6090498</v>
      </c>
      <c r="Q788" s="16">
        <v>-2.1000000000000001E-2</v>
      </c>
      <c r="R788" s="17">
        <v>1446772</v>
      </c>
      <c r="S788" s="16">
        <v>8.0000000000000002E-3</v>
      </c>
      <c r="T788" s="17">
        <v>2680378</v>
      </c>
      <c r="U788" s="16">
        <v>-3.6999999999999998E-2</v>
      </c>
      <c r="V788" s="18">
        <v>4.21</v>
      </c>
      <c r="W788" s="16">
        <v>-2.9000000000000001E-2</v>
      </c>
      <c r="X788" s="18">
        <v>2.27</v>
      </c>
      <c r="Y788" s="16">
        <v>1.6E-2</v>
      </c>
      <c r="Z788" s="15">
        <v>12046715</v>
      </c>
      <c r="AA788" s="16">
        <v>-1.4999999999999999E-2</v>
      </c>
      <c r="AB788" s="17">
        <v>2873450</v>
      </c>
      <c r="AC788" s="16">
        <v>0.04</v>
      </c>
      <c r="AD788" s="17">
        <v>5352173</v>
      </c>
      <c r="AE788" s="16">
        <v>-3.0000000000000001E-3</v>
      </c>
      <c r="AF788" s="18">
        <v>4.1900000000000004</v>
      </c>
      <c r="AG788" s="16">
        <v>-5.2999999999999999E-2</v>
      </c>
      <c r="AH788" s="18">
        <v>2.25</v>
      </c>
      <c r="AI788" s="16">
        <v>-1.0999999999999999E-2</v>
      </c>
      <c r="AJ788" s="15">
        <v>25474886</v>
      </c>
      <c r="AK788" s="16">
        <v>0.02</v>
      </c>
      <c r="AL788" s="17">
        <v>6071458</v>
      </c>
      <c r="AM788" s="16">
        <v>9.6000000000000002E-2</v>
      </c>
      <c r="AN788" s="17">
        <v>11277481</v>
      </c>
      <c r="AO788" s="16">
        <v>4.2999999999999997E-2</v>
      </c>
      <c r="AP788" s="18">
        <v>4.2</v>
      </c>
      <c r="AQ788" s="16">
        <v>-7.0000000000000007E-2</v>
      </c>
      <c r="AR788" s="18">
        <v>2.2599999999999998</v>
      </c>
      <c r="AS788" s="16">
        <v>-2.1999999999999999E-2</v>
      </c>
    </row>
    <row r="789" spans="2:45" x14ac:dyDescent="0.2">
      <c r="B789" s="29"/>
      <c r="C789" s="29"/>
      <c r="D789" s="29"/>
      <c r="E789" s="14" t="s">
        <v>327</v>
      </c>
      <c r="F789" s="15">
        <v>17259535</v>
      </c>
      <c r="G789" s="16">
        <v>-1.7000000000000001E-2</v>
      </c>
      <c r="H789" s="17">
        <v>3985488</v>
      </c>
      <c r="I789" s="16">
        <v>-2.5999999999999999E-2</v>
      </c>
      <c r="J789" s="17">
        <v>7192463</v>
      </c>
      <c r="K789" s="16">
        <v>-3.7999999999999999E-2</v>
      </c>
      <c r="L789" s="18">
        <v>4.33</v>
      </c>
      <c r="M789" s="16">
        <v>8.9999999999999993E-3</v>
      </c>
      <c r="N789" s="18">
        <v>2.4</v>
      </c>
      <c r="O789" s="16">
        <v>2.1999999999999999E-2</v>
      </c>
      <c r="P789" s="15">
        <v>53771739</v>
      </c>
      <c r="Q789" s="16">
        <v>-1.4999999999999999E-2</v>
      </c>
      <c r="R789" s="17">
        <v>12378022</v>
      </c>
      <c r="S789" s="16">
        <v>-8.9999999999999993E-3</v>
      </c>
      <c r="T789" s="17">
        <v>22431297</v>
      </c>
      <c r="U789" s="16">
        <v>-0.03</v>
      </c>
      <c r="V789" s="18">
        <v>4.34</v>
      </c>
      <c r="W789" s="16">
        <v>-6.0000000000000001E-3</v>
      </c>
      <c r="X789" s="18">
        <v>2.4</v>
      </c>
      <c r="Y789" s="16">
        <v>1.4999999999999999E-2</v>
      </c>
      <c r="Z789" s="15">
        <v>106313438</v>
      </c>
      <c r="AA789" s="16">
        <v>-3.0000000000000001E-3</v>
      </c>
      <c r="AB789" s="17">
        <v>24396534</v>
      </c>
      <c r="AC789" s="16">
        <v>8.0000000000000002E-3</v>
      </c>
      <c r="AD789" s="17">
        <v>44208397</v>
      </c>
      <c r="AE789" s="16">
        <v>-1.4999999999999999E-2</v>
      </c>
      <c r="AF789" s="18">
        <v>4.3600000000000003</v>
      </c>
      <c r="AG789" s="16">
        <v>-1.0999999999999999E-2</v>
      </c>
      <c r="AH789" s="18">
        <v>2.4</v>
      </c>
      <c r="AI789" s="16">
        <v>1.2999999999999999E-2</v>
      </c>
      <c r="AJ789" s="15">
        <v>224466791</v>
      </c>
      <c r="AK789" s="16">
        <v>3.5999999999999997E-2</v>
      </c>
      <c r="AL789" s="17">
        <v>51538737</v>
      </c>
      <c r="AM789" s="16">
        <v>5.2999999999999999E-2</v>
      </c>
      <c r="AN789" s="17">
        <v>92772526</v>
      </c>
      <c r="AO789" s="16">
        <v>1.6E-2</v>
      </c>
      <c r="AP789" s="18">
        <v>4.3600000000000003</v>
      </c>
      <c r="AQ789" s="16">
        <v>-1.6E-2</v>
      </c>
      <c r="AR789" s="18">
        <v>2.42</v>
      </c>
      <c r="AS789" s="16">
        <v>0.02</v>
      </c>
    </row>
    <row r="790" spans="2:45" x14ac:dyDescent="0.2">
      <c r="B790" s="28" t="s">
        <v>19</v>
      </c>
      <c r="C790" s="28" t="s">
        <v>11</v>
      </c>
      <c r="D790" s="28" t="s">
        <v>111</v>
      </c>
      <c r="E790" s="14" t="s">
        <v>271</v>
      </c>
      <c r="F790" s="15">
        <v>46499</v>
      </c>
      <c r="G790" s="16">
        <v>6.6000000000000003E-2</v>
      </c>
      <c r="H790" s="17">
        <v>10208</v>
      </c>
      <c r="I790" s="16">
        <v>0.17299999999999999</v>
      </c>
      <c r="J790" s="17">
        <v>17804</v>
      </c>
      <c r="K790" s="16">
        <v>0.17</v>
      </c>
      <c r="L790" s="18">
        <v>4.5599999999999996</v>
      </c>
      <c r="M790" s="16">
        <v>-9.0999999999999998E-2</v>
      </c>
      <c r="N790" s="18">
        <v>2.61</v>
      </c>
      <c r="O790" s="16">
        <v>-8.7999999999999995E-2</v>
      </c>
      <c r="P790" s="15">
        <v>164082</v>
      </c>
      <c r="Q790" s="16">
        <v>-0.03</v>
      </c>
      <c r="R790" s="17">
        <v>36782</v>
      </c>
      <c r="S790" s="16">
        <v>7.0999999999999994E-2</v>
      </c>
      <c r="T790" s="17">
        <v>62063</v>
      </c>
      <c r="U790" s="16">
        <v>2.8000000000000001E-2</v>
      </c>
      <c r="V790" s="18">
        <v>4.46</v>
      </c>
      <c r="W790" s="16">
        <v>-9.4E-2</v>
      </c>
      <c r="X790" s="18">
        <v>2.64</v>
      </c>
      <c r="Y790" s="16">
        <v>-5.7000000000000002E-2</v>
      </c>
      <c r="Z790" s="15">
        <v>372051</v>
      </c>
      <c r="AA790" s="16">
        <v>-0.105</v>
      </c>
      <c r="AB790" s="17">
        <v>82622</v>
      </c>
      <c r="AC790" s="16">
        <v>-1.9E-2</v>
      </c>
      <c r="AD790" s="17">
        <v>132207</v>
      </c>
      <c r="AE790" s="16">
        <v>-0.06</v>
      </c>
      <c r="AF790" s="18">
        <v>4.5</v>
      </c>
      <c r="AG790" s="16">
        <v>-8.6999999999999994E-2</v>
      </c>
      <c r="AH790" s="18">
        <v>2.81</v>
      </c>
      <c r="AI790" s="16">
        <v>-4.8000000000000001E-2</v>
      </c>
      <c r="AJ790" s="15">
        <v>702063</v>
      </c>
      <c r="AK790" s="16">
        <v>-8.5000000000000006E-2</v>
      </c>
      <c r="AL790" s="17">
        <v>151114</v>
      </c>
      <c r="AM790" s="16">
        <v>1.2999999999999999E-2</v>
      </c>
      <c r="AN790" s="17">
        <v>252427</v>
      </c>
      <c r="AO790" s="16">
        <v>-3.5000000000000003E-2</v>
      </c>
      <c r="AP790" s="18">
        <v>4.6500000000000004</v>
      </c>
      <c r="AQ790" s="16">
        <v>-9.6000000000000002E-2</v>
      </c>
      <c r="AR790" s="18">
        <v>2.78</v>
      </c>
      <c r="AS790" s="16">
        <v>-5.1999999999999998E-2</v>
      </c>
    </row>
    <row r="791" spans="2:45" x14ac:dyDescent="0.2">
      <c r="B791" s="29"/>
      <c r="C791" s="29"/>
      <c r="D791" s="29"/>
      <c r="E791" s="14" t="s">
        <v>272</v>
      </c>
      <c r="F791" s="15">
        <v>164971</v>
      </c>
      <c r="G791" s="16">
        <v>0.17899999999999999</v>
      </c>
      <c r="H791" s="17">
        <v>30260</v>
      </c>
      <c r="I791" s="16">
        <v>0.17399999999999999</v>
      </c>
      <c r="J791" s="17">
        <v>60071</v>
      </c>
      <c r="K791" s="16">
        <v>0.16400000000000001</v>
      </c>
      <c r="L791" s="18">
        <v>5.45</v>
      </c>
      <c r="M791" s="16">
        <v>4.0000000000000001E-3</v>
      </c>
      <c r="N791" s="18">
        <v>2.75</v>
      </c>
      <c r="O791" s="16">
        <v>1.2E-2</v>
      </c>
      <c r="P791" s="15">
        <v>570407</v>
      </c>
      <c r="Q791" s="16">
        <v>0.751</v>
      </c>
      <c r="R791" s="17">
        <v>101339</v>
      </c>
      <c r="S791" s="16">
        <v>0.97</v>
      </c>
      <c r="T791" s="17">
        <v>202925</v>
      </c>
      <c r="U791" s="16">
        <v>0.89400000000000002</v>
      </c>
      <c r="V791" s="18">
        <v>5.63</v>
      </c>
      <c r="W791" s="16">
        <v>-0.111</v>
      </c>
      <c r="X791" s="18">
        <v>2.81</v>
      </c>
      <c r="Y791" s="16">
        <v>-7.5999999999999998E-2</v>
      </c>
      <c r="Z791" s="15">
        <v>1144382</v>
      </c>
      <c r="AA791" s="16">
        <v>0.88900000000000001</v>
      </c>
      <c r="AB791" s="17">
        <v>197669</v>
      </c>
      <c r="AC791" s="16">
        <v>1.226</v>
      </c>
      <c r="AD791" s="17">
        <v>398057</v>
      </c>
      <c r="AE791" s="16">
        <v>1.111</v>
      </c>
      <c r="AF791" s="18">
        <v>5.79</v>
      </c>
      <c r="AG791" s="16">
        <v>-0.151</v>
      </c>
      <c r="AH791" s="18">
        <v>2.87</v>
      </c>
      <c r="AI791" s="16">
        <v>-0.105</v>
      </c>
      <c r="AJ791" s="15">
        <v>2189340</v>
      </c>
      <c r="AK791" s="16">
        <v>1.1160000000000001</v>
      </c>
      <c r="AL791" s="17">
        <v>390853</v>
      </c>
      <c r="AM791" s="16">
        <v>1.8089999999999999</v>
      </c>
      <c r="AN791" s="17">
        <v>778409</v>
      </c>
      <c r="AO791" s="16">
        <v>1.4670000000000001</v>
      </c>
      <c r="AP791" s="18">
        <v>5.6</v>
      </c>
      <c r="AQ791" s="16">
        <v>-0.246</v>
      </c>
      <c r="AR791" s="18">
        <v>2.81</v>
      </c>
      <c r="AS791" s="16">
        <v>-0.14199999999999999</v>
      </c>
    </row>
    <row r="792" spans="2:45" x14ac:dyDescent="0.2">
      <c r="B792" s="29"/>
      <c r="C792" s="29"/>
      <c r="D792" s="29"/>
      <c r="E792" s="14" t="s">
        <v>273</v>
      </c>
      <c r="F792" s="15">
        <v>206113</v>
      </c>
      <c r="G792" s="16">
        <v>0.41499999999999998</v>
      </c>
      <c r="H792" s="17">
        <v>43016</v>
      </c>
      <c r="I792" s="16">
        <v>0.90100000000000002</v>
      </c>
      <c r="J792" s="17">
        <v>66271</v>
      </c>
      <c r="K792" s="16">
        <v>0.438</v>
      </c>
      <c r="L792" s="18">
        <v>4.79</v>
      </c>
      <c r="M792" s="16">
        <v>-0.25600000000000001</v>
      </c>
      <c r="N792" s="18">
        <v>3.11</v>
      </c>
      <c r="O792" s="16">
        <v>-1.6E-2</v>
      </c>
      <c r="P792" s="15">
        <v>650051</v>
      </c>
      <c r="Q792" s="16">
        <v>0.27100000000000002</v>
      </c>
      <c r="R792" s="17">
        <v>119583</v>
      </c>
      <c r="S792" s="16">
        <v>0.503</v>
      </c>
      <c r="T792" s="17">
        <v>202756</v>
      </c>
      <c r="U792" s="16">
        <v>0.248</v>
      </c>
      <c r="V792" s="18">
        <v>5.44</v>
      </c>
      <c r="W792" s="16">
        <v>-0.154</v>
      </c>
      <c r="X792" s="18">
        <v>3.21</v>
      </c>
      <c r="Y792" s="16">
        <v>1.7999999999999999E-2</v>
      </c>
      <c r="Z792" s="15">
        <v>1323140</v>
      </c>
      <c r="AA792" s="16">
        <v>0.182</v>
      </c>
      <c r="AB792" s="17">
        <v>226169</v>
      </c>
      <c r="AC792" s="16">
        <v>0.32400000000000001</v>
      </c>
      <c r="AD792" s="17">
        <v>407082</v>
      </c>
      <c r="AE792" s="16">
        <v>0.14899999999999999</v>
      </c>
      <c r="AF792" s="18">
        <v>5.85</v>
      </c>
      <c r="AG792" s="16">
        <v>-0.107</v>
      </c>
      <c r="AH792" s="18">
        <v>3.25</v>
      </c>
      <c r="AI792" s="16">
        <v>2.9000000000000001E-2</v>
      </c>
      <c r="AJ792" s="15">
        <v>2381096</v>
      </c>
      <c r="AK792" s="16">
        <v>0.151</v>
      </c>
      <c r="AL792" s="17">
        <v>390447</v>
      </c>
      <c r="AM792" s="16">
        <v>0.28199999999999997</v>
      </c>
      <c r="AN792" s="17">
        <v>733174</v>
      </c>
      <c r="AO792" s="16">
        <v>0.112</v>
      </c>
      <c r="AP792" s="18">
        <v>6.1</v>
      </c>
      <c r="AQ792" s="16">
        <v>-0.10199999999999999</v>
      </c>
      <c r="AR792" s="18">
        <v>3.25</v>
      </c>
      <c r="AS792" s="16">
        <v>3.5000000000000003E-2</v>
      </c>
    </row>
    <row r="793" spans="2:45" x14ac:dyDescent="0.2">
      <c r="B793" s="29"/>
      <c r="C793" s="29"/>
      <c r="D793" s="29"/>
      <c r="E793" s="14" t="s">
        <v>274</v>
      </c>
      <c r="F793" s="15">
        <v>68854</v>
      </c>
      <c r="G793" s="16">
        <v>0.112</v>
      </c>
      <c r="H793" s="17">
        <v>14395</v>
      </c>
      <c r="I793" s="16">
        <v>0.38</v>
      </c>
      <c r="J793" s="17">
        <v>20627</v>
      </c>
      <c r="K793" s="16">
        <v>6.0999999999999999E-2</v>
      </c>
      <c r="L793" s="18">
        <v>4.78</v>
      </c>
      <c r="M793" s="16">
        <v>-0.19400000000000001</v>
      </c>
      <c r="N793" s="18">
        <v>3.34</v>
      </c>
      <c r="O793" s="16">
        <v>4.8000000000000001E-2</v>
      </c>
      <c r="P793" s="15">
        <v>250420</v>
      </c>
      <c r="Q793" s="16">
        <v>0.25800000000000001</v>
      </c>
      <c r="R793" s="17">
        <v>50504</v>
      </c>
      <c r="S793" s="16">
        <v>0.63700000000000001</v>
      </c>
      <c r="T793" s="17">
        <v>74459</v>
      </c>
      <c r="U793" s="16">
        <v>0.255</v>
      </c>
      <c r="V793" s="18">
        <v>4.96</v>
      </c>
      <c r="W793" s="16">
        <v>-0.23200000000000001</v>
      </c>
      <c r="X793" s="18">
        <v>3.36</v>
      </c>
      <c r="Y793" s="16">
        <v>3.0000000000000001E-3</v>
      </c>
      <c r="Z793" s="15">
        <v>530675</v>
      </c>
      <c r="AA793" s="16">
        <v>0.26500000000000001</v>
      </c>
      <c r="AB793" s="17">
        <v>103614</v>
      </c>
      <c r="AC793" s="16">
        <v>0.63400000000000001</v>
      </c>
      <c r="AD793" s="17">
        <v>156211</v>
      </c>
      <c r="AE793" s="16">
        <v>0.26800000000000002</v>
      </c>
      <c r="AF793" s="18">
        <v>5.12</v>
      </c>
      <c r="AG793" s="16">
        <v>-0.22600000000000001</v>
      </c>
      <c r="AH793" s="18">
        <v>3.4</v>
      </c>
      <c r="AI793" s="16">
        <v>-2E-3</v>
      </c>
      <c r="AJ793" s="15">
        <v>1006155</v>
      </c>
      <c r="AK793" s="16">
        <v>0.35299999999999998</v>
      </c>
      <c r="AL793" s="17">
        <v>195765</v>
      </c>
      <c r="AM793" s="16">
        <v>0.91200000000000003</v>
      </c>
      <c r="AN793" s="17">
        <v>300142</v>
      </c>
      <c r="AO793" s="16">
        <v>0.36899999999999999</v>
      </c>
      <c r="AP793" s="18">
        <v>5.14</v>
      </c>
      <c r="AQ793" s="16">
        <v>-0.29199999999999998</v>
      </c>
      <c r="AR793" s="18">
        <v>3.35</v>
      </c>
      <c r="AS793" s="16">
        <v>-1.2E-2</v>
      </c>
    </row>
    <row r="794" spans="2:45" x14ac:dyDescent="0.2">
      <c r="B794" s="29"/>
      <c r="C794" s="29"/>
      <c r="D794" s="29"/>
      <c r="E794" s="14" t="s">
        <v>275</v>
      </c>
      <c r="F794" s="15">
        <v>239236</v>
      </c>
      <c r="G794" s="16">
        <v>0.81599999999999995</v>
      </c>
      <c r="H794" s="17">
        <v>60504</v>
      </c>
      <c r="I794" s="16">
        <v>1.9890000000000001</v>
      </c>
      <c r="J794" s="17">
        <v>81464</v>
      </c>
      <c r="K794" s="16">
        <v>0.94099999999999995</v>
      </c>
      <c r="L794" s="18">
        <v>3.95</v>
      </c>
      <c r="M794" s="16">
        <v>-0.39200000000000002</v>
      </c>
      <c r="N794" s="18">
        <v>2.94</v>
      </c>
      <c r="O794" s="16">
        <v>-6.4000000000000001E-2</v>
      </c>
      <c r="P794" s="15">
        <v>738133</v>
      </c>
      <c r="Q794" s="16">
        <v>0.51700000000000002</v>
      </c>
      <c r="R794" s="17">
        <v>171863</v>
      </c>
      <c r="S794" s="16">
        <v>1.2210000000000001</v>
      </c>
      <c r="T794" s="17">
        <v>248987</v>
      </c>
      <c r="U794" s="16">
        <v>0.57199999999999995</v>
      </c>
      <c r="V794" s="18">
        <v>4.29</v>
      </c>
      <c r="W794" s="16">
        <v>-0.317</v>
      </c>
      <c r="X794" s="18">
        <v>2.96</v>
      </c>
      <c r="Y794" s="16">
        <v>-3.5000000000000003E-2</v>
      </c>
      <c r="Z794" s="15">
        <v>1496024</v>
      </c>
      <c r="AA794" s="16">
        <v>0.35</v>
      </c>
      <c r="AB794" s="17">
        <v>327083</v>
      </c>
      <c r="AC794" s="16">
        <v>0.85599999999999998</v>
      </c>
      <c r="AD794" s="17">
        <v>501732</v>
      </c>
      <c r="AE794" s="16">
        <v>0.39500000000000002</v>
      </c>
      <c r="AF794" s="18">
        <v>4.57</v>
      </c>
      <c r="AG794" s="16">
        <v>-0.27300000000000002</v>
      </c>
      <c r="AH794" s="18">
        <v>2.98</v>
      </c>
      <c r="AI794" s="16">
        <v>-3.2000000000000001E-2</v>
      </c>
      <c r="AJ794" s="15">
        <v>2427032</v>
      </c>
      <c r="AK794" s="16">
        <v>0.2</v>
      </c>
      <c r="AL794" s="17">
        <v>482036</v>
      </c>
      <c r="AM794" s="16">
        <v>0.51600000000000001</v>
      </c>
      <c r="AN794" s="17">
        <v>800018</v>
      </c>
      <c r="AO794" s="16">
        <v>0.223</v>
      </c>
      <c r="AP794" s="18">
        <v>5.03</v>
      </c>
      <c r="AQ794" s="16">
        <v>-0.20799999999999999</v>
      </c>
      <c r="AR794" s="18">
        <v>3.03</v>
      </c>
      <c r="AS794" s="16">
        <v>-1.9E-2</v>
      </c>
    </row>
    <row r="795" spans="2:45" x14ac:dyDescent="0.2">
      <c r="B795" s="29"/>
      <c r="C795" s="29"/>
      <c r="D795" s="29"/>
      <c r="E795" s="14" t="s">
        <v>276</v>
      </c>
      <c r="F795" s="15">
        <v>45810</v>
      </c>
      <c r="G795" s="16">
        <v>-0.106</v>
      </c>
      <c r="H795" s="17">
        <v>7693</v>
      </c>
      <c r="I795" s="16">
        <v>-0.114</v>
      </c>
      <c r="J795" s="17">
        <v>15031</v>
      </c>
      <c r="K795" s="16">
        <v>-0.104</v>
      </c>
      <c r="L795" s="18">
        <v>5.95</v>
      </c>
      <c r="M795" s="16">
        <v>8.9999999999999993E-3</v>
      </c>
      <c r="N795" s="18">
        <v>3.05</v>
      </c>
      <c r="O795" s="16">
        <v>-2E-3</v>
      </c>
      <c r="P795" s="15">
        <v>182759</v>
      </c>
      <c r="Q795" s="16">
        <v>-0.15</v>
      </c>
      <c r="R795" s="17">
        <v>30382</v>
      </c>
      <c r="S795" s="16">
        <v>-0.161</v>
      </c>
      <c r="T795" s="17">
        <v>58056</v>
      </c>
      <c r="U795" s="16">
        <v>-0.151</v>
      </c>
      <c r="V795" s="18">
        <v>6.02</v>
      </c>
      <c r="W795" s="16">
        <v>1.2999999999999999E-2</v>
      </c>
      <c r="X795" s="18">
        <v>3.15</v>
      </c>
      <c r="Y795" s="16">
        <v>1E-3</v>
      </c>
      <c r="Z795" s="15">
        <v>520427</v>
      </c>
      <c r="AA795" s="16">
        <v>-0.09</v>
      </c>
      <c r="AB795" s="17">
        <v>87413</v>
      </c>
      <c r="AC795" s="16">
        <v>-0.122</v>
      </c>
      <c r="AD795" s="17">
        <v>162466</v>
      </c>
      <c r="AE795" s="16">
        <v>-0.128</v>
      </c>
      <c r="AF795" s="18">
        <v>5.95</v>
      </c>
      <c r="AG795" s="16">
        <v>3.6999999999999998E-2</v>
      </c>
      <c r="AH795" s="18">
        <v>3.2</v>
      </c>
      <c r="AI795" s="16">
        <v>4.2999999999999997E-2</v>
      </c>
      <c r="AJ795" s="15">
        <v>904721</v>
      </c>
      <c r="AK795" s="16">
        <v>1.0999999999999999E-2</v>
      </c>
      <c r="AL795" s="17">
        <v>153240</v>
      </c>
      <c r="AM795" s="16">
        <v>8.0000000000000002E-3</v>
      </c>
      <c r="AN795" s="17">
        <v>281443</v>
      </c>
      <c r="AO795" s="16">
        <v>-5.1999999999999998E-2</v>
      </c>
      <c r="AP795" s="18">
        <v>5.9</v>
      </c>
      <c r="AQ795" s="16">
        <v>3.0000000000000001E-3</v>
      </c>
      <c r="AR795" s="18">
        <v>3.21</v>
      </c>
      <c r="AS795" s="16">
        <v>6.7000000000000004E-2</v>
      </c>
    </row>
    <row r="796" spans="2:45" x14ac:dyDescent="0.2">
      <c r="B796" s="29"/>
      <c r="C796" s="29"/>
      <c r="D796" s="29"/>
      <c r="E796" s="14" t="s">
        <v>277</v>
      </c>
      <c r="F796" s="15">
        <v>31872</v>
      </c>
      <c r="G796" s="16">
        <v>-5.8999999999999997E-2</v>
      </c>
      <c r="H796" s="17">
        <v>5586</v>
      </c>
      <c r="I796" s="16">
        <v>5.5E-2</v>
      </c>
      <c r="J796" s="17">
        <v>9432</v>
      </c>
      <c r="K796" s="16">
        <v>-0.111</v>
      </c>
      <c r="L796" s="18">
        <v>5.71</v>
      </c>
      <c r="M796" s="16">
        <v>-0.108</v>
      </c>
      <c r="N796" s="18">
        <v>3.38</v>
      </c>
      <c r="O796" s="16">
        <v>5.8999999999999997E-2</v>
      </c>
      <c r="P796" s="15">
        <v>99072</v>
      </c>
      <c r="Q796" s="16">
        <v>-0.19500000000000001</v>
      </c>
      <c r="R796" s="17">
        <v>16017</v>
      </c>
      <c r="S796" s="16">
        <v>-0.14099999999999999</v>
      </c>
      <c r="T796" s="17">
        <v>32121</v>
      </c>
      <c r="U796" s="16">
        <v>-0.14099999999999999</v>
      </c>
      <c r="V796" s="18">
        <v>6.19</v>
      </c>
      <c r="W796" s="16">
        <v>-6.3E-2</v>
      </c>
      <c r="X796" s="18">
        <v>3.08</v>
      </c>
      <c r="Y796" s="16">
        <v>-6.4000000000000001E-2</v>
      </c>
      <c r="Z796" s="15">
        <v>218287</v>
      </c>
      <c r="AA796" s="16">
        <v>-0.223</v>
      </c>
      <c r="AB796" s="17">
        <v>34845</v>
      </c>
      <c r="AC796" s="16">
        <v>-0.16800000000000001</v>
      </c>
      <c r="AD796" s="17">
        <v>71467</v>
      </c>
      <c r="AE796" s="16">
        <v>-0.151</v>
      </c>
      <c r="AF796" s="18">
        <v>6.26</v>
      </c>
      <c r="AG796" s="16">
        <v>-6.5000000000000002E-2</v>
      </c>
      <c r="AH796" s="18">
        <v>3.05</v>
      </c>
      <c r="AI796" s="16">
        <v>-8.4000000000000005E-2</v>
      </c>
      <c r="AJ796" s="15">
        <v>451353</v>
      </c>
      <c r="AK796" s="16">
        <v>-0.126</v>
      </c>
      <c r="AL796" s="17">
        <v>71472</v>
      </c>
      <c r="AM796" s="16">
        <v>-6.9000000000000006E-2</v>
      </c>
      <c r="AN796" s="17">
        <v>140632</v>
      </c>
      <c r="AO796" s="16">
        <v>-9.1999999999999998E-2</v>
      </c>
      <c r="AP796" s="18">
        <v>6.32</v>
      </c>
      <c r="AQ796" s="16">
        <v>-6.0999999999999999E-2</v>
      </c>
      <c r="AR796" s="18">
        <v>3.21</v>
      </c>
      <c r="AS796" s="16">
        <v>-3.6999999999999998E-2</v>
      </c>
    </row>
    <row r="797" spans="2:45" x14ac:dyDescent="0.2">
      <c r="B797" s="29"/>
      <c r="C797" s="29"/>
      <c r="D797" s="29"/>
      <c r="E797" s="14" t="s">
        <v>278</v>
      </c>
      <c r="F797" s="15">
        <v>129507</v>
      </c>
      <c r="G797" s="16">
        <v>-0.04</v>
      </c>
      <c r="H797" s="17">
        <v>29681</v>
      </c>
      <c r="I797" s="16">
        <v>-4.3999999999999997E-2</v>
      </c>
      <c r="J797" s="17">
        <v>54265</v>
      </c>
      <c r="K797" s="16">
        <v>-0.08</v>
      </c>
      <c r="L797" s="18">
        <v>4.3600000000000003</v>
      </c>
      <c r="M797" s="16">
        <v>5.0000000000000001E-3</v>
      </c>
      <c r="N797" s="18">
        <v>2.39</v>
      </c>
      <c r="O797" s="16">
        <v>4.3999999999999997E-2</v>
      </c>
      <c r="P797" s="15">
        <v>458811</v>
      </c>
      <c r="Q797" s="16">
        <v>5.8000000000000003E-2</v>
      </c>
      <c r="R797" s="17">
        <v>94571</v>
      </c>
      <c r="S797" s="16">
        <v>4.2999999999999997E-2</v>
      </c>
      <c r="T797" s="17">
        <v>178304</v>
      </c>
      <c r="U797" s="16">
        <v>1E-3</v>
      </c>
      <c r="V797" s="18">
        <v>4.8499999999999996</v>
      </c>
      <c r="W797" s="16">
        <v>1.4E-2</v>
      </c>
      <c r="X797" s="18">
        <v>2.57</v>
      </c>
      <c r="Y797" s="16">
        <v>5.7000000000000002E-2</v>
      </c>
      <c r="Z797" s="15">
        <v>1014011</v>
      </c>
      <c r="AA797" s="16">
        <v>7.6999999999999999E-2</v>
      </c>
      <c r="AB797" s="17">
        <v>190071</v>
      </c>
      <c r="AC797" s="16">
        <v>2.1000000000000001E-2</v>
      </c>
      <c r="AD797" s="17">
        <v>367457</v>
      </c>
      <c r="AE797" s="16">
        <v>-0.02</v>
      </c>
      <c r="AF797" s="18">
        <v>5.33</v>
      </c>
      <c r="AG797" s="16">
        <v>5.5E-2</v>
      </c>
      <c r="AH797" s="18">
        <v>2.76</v>
      </c>
      <c r="AI797" s="16">
        <v>9.8000000000000004E-2</v>
      </c>
      <c r="AJ797" s="15">
        <v>1945810</v>
      </c>
      <c r="AK797" s="16">
        <v>0.14599999999999999</v>
      </c>
      <c r="AL797" s="17">
        <v>368517</v>
      </c>
      <c r="AM797" s="16">
        <v>7.8E-2</v>
      </c>
      <c r="AN797" s="17">
        <v>704334</v>
      </c>
      <c r="AO797" s="16">
        <v>1.6E-2</v>
      </c>
      <c r="AP797" s="18">
        <v>5.28</v>
      </c>
      <c r="AQ797" s="16">
        <v>6.3E-2</v>
      </c>
      <c r="AR797" s="18">
        <v>2.76</v>
      </c>
      <c r="AS797" s="16">
        <v>0.128</v>
      </c>
    </row>
    <row r="798" spans="2:45" x14ac:dyDescent="0.2">
      <c r="B798" s="29"/>
      <c r="C798" s="29"/>
      <c r="D798" s="29"/>
      <c r="E798" s="14" t="s">
        <v>279</v>
      </c>
      <c r="F798" s="15">
        <v>147431</v>
      </c>
      <c r="G798" s="16">
        <v>0.39600000000000002</v>
      </c>
      <c r="H798" s="17">
        <v>36092</v>
      </c>
      <c r="I798" s="16">
        <v>0.312</v>
      </c>
      <c r="J798" s="17">
        <v>68511</v>
      </c>
      <c r="K798" s="16">
        <v>0.35399999999999998</v>
      </c>
      <c r="L798" s="18">
        <v>4.08</v>
      </c>
      <c r="M798" s="16">
        <v>6.3E-2</v>
      </c>
      <c r="N798" s="18">
        <v>2.15</v>
      </c>
      <c r="O798" s="16">
        <v>3.1E-2</v>
      </c>
      <c r="P798" s="15">
        <v>486761</v>
      </c>
      <c r="Q798" s="16">
        <v>1.4139999999999999</v>
      </c>
      <c r="R798" s="17">
        <v>110644</v>
      </c>
      <c r="S798" s="16">
        <v>1.087</v>
      </c>
      <c r="T798" s="17">
        <v>211712</v>
      </c>
      <c r="U798" s="16">
        <v>1.1850000000000001</v>
      </c>
      <c r="V798" s="18">
        <v>4.4000000000000004</v>
      </c>
      <c r="W798" s="16">
        <v>0.156</v>
      </c>
      <c r="X798" s="18">
        <v>2.2999999999999998</v>
      </c>
      <c r="Y798" s="16">
        <v>0.105</v>
      </c>
      <c r="Z798" s="15">
        <v>951845</v>
      </c>
      <c r="AA798" s="16">
        <v>1.7430000000000001</v>
      </c>
      <c r="AB798" s="17">
        <v>205059</v>
      </c>
      <c r="AC798" s="16">
        <v>1.232</v>
      </c>
      <c r="AD798" s="17">
        <v>393863</v>
      </c>
      <c r="AE798" s="16">
        <v>1.33</v>
      </c>
      <c r="AF798" s="18">
        <v>4.6399999999999997</v>
      </c>
      <c r="AG798" s="16">
        <v>0.22900000000000001</v>
      </c>
      <c r="AH798" s="18">
        <v>2.42</v>
      </c>
      <c r="AI798" s="16">
        <v>0.17699999999999999</v>
      </c>
      <c r="AJ798" s="15">
        <v>1780924</v>
      </c>
      <c r="AK798" s="16">
        <v>2.032</v>
      </c>
      <c r="AL798" s="17">
        <v>405680</v>
      </c>
      <c r="AM798" s="16">
        <v>1.5269999999999999</v>
      </c>
      <c r="AN798" s="17">
        <v>776636</v>
      </c>
      <c r="AO798" s="16">
        <v>1.6459999999999999</v>
      </c>
      <c r="AP798" s="18">
        <v>4.3899999999999997</v>
      </c>
      <c r="AQ798" s="16">
        <v>0.2</v>
      </c>
      <c r="AR798" s="18">
        <v>2.29</v>
      </c>
      <c r="AS798" s="16">
        <v>0.14599999999999999</v>
      </c>
    </row>
    <row r="799" spans="2:45" x14ac:dyDescent="0.2">
      <c r="B799" s="29"/>
      <c r="C799" s="29"/>
      <c r="D799" s="29"/>
      <c r="E799" s="14" t="s">
        <v>280</v>
      </c>
      <c r="F799" s="15">
        <v>26146</v>
      </c>
      <c r="G799" s="16">
        <v>0.01</v>
      </c>
      <c r="H799" s="17">
        <v>3727</v>
      </c>
      <c r="I799" s="16">
        <v>5.0999999999999997E-2</v>
      </c>
      <c r="J799" s="17">
        <v>8230</v>
      </c>
      <c r="K799" s="16">
        <v>6.0000000000000001E-3</v>
      </c>
      <c r="L799" s="18">
        <v>7.02</v>
      </c>
      <c r="M799" s="16">
        <v>-3.7999999999999999E-2</v>
      </c>
      <c r="N799" s="18">
        <v>3.18</v>
      </c>
      <c r="O799" s="16">
        <v>4.0000000000000001E-3</v>
      </c>
      <c r="P799" s="15">
        <v>111734</v>
      </c>
      <c r="Q799" s="16">
        <v>0.14799999999999999</v>
      </c>
      <c r="R799" s="17">
        <v>16087</v>
      </c>
      <c r="S799" s="16">
        <v>0.20699999999999999</v>
      </c>
      <c r="T799" s="17">
        <v>35905</v>
      </c>
      <c r="U799" s="16">
        <v>0.156</v>
      </c>
      <c r="V799" s="18">
        <v>6.95</v>
      </c>
      <c r="W799" s="16">
        <v>-4.9000000000000002E-2</v>
      </c>
      <c r="X799" s="18">
        <v>3.11</v>
      </c>
      <c r="Y799" s="16">
        <v>-7.0000000000000001E-3</v>
      </c>
      <c r="Z799" s="15">
        <v>286746</v>
      </c>
      <c r="AA799" s="16">
        <v>0.17699999999999999</v>
      </c>
      <c r="AB799" s="17">
        <v>40428</v>
      </c>
      <c r="AC799" s="16">
        <v>0.24199999999999999</v>
      </c>
      <c r="AD799" s="17">
        <v>90272</v>
      </c>
      <c r="AE799" s="16">
        <v>0.15</v>
      </c>
      <c r="AF799" s="18">
        <v>7.09</v>
      </c>
      <c r="AG799" s="16">
        <v>-5.2999999999999999E-2</v>
      </c>
      <c r="AH799" s="18">
        <v>3.18</v>
      </c>
      <c r="AI799" s="16">
        <v>2.3E-2</v>
      </c>
      <c r="AJ799" s="15">
        <v>480515</v>
      </c>
      <c r="AK799" s="16">
        <v>0.14000000000000001</v>
      </c>
      <c r="AL799" s="17">
        <v>67281</v>
      </c>
      <c r="AM799" s="16">
        <v>0.20799999999999999</v>
      </c>
      <c r="AN799" s="17">
        <v>151930</v>
      </c>
      <c r="AO799" s="16">
        <v>0.127</v>
      </c>
      <c r="AP799" s="18">
        <v>7.14</v>
      </c>
      <c r="AQ799" s="16">
        <v>-5.7000000000000002E-2</v>
      </c>
      <c r="AR799" s="18">
        <v>3.16</v>
      </c>
      <c r="AS799" s="16">
        <v>1.0999999999999999E-2</v>
      </c>
    </row>
    <row r="800" spans="2:45" x14ac:dyDescent="0.2">
      <c r="B800" s="29"/>
      <c r="C800" s="29"/>
      <c r="D800" s="29"/>
      <c r="E800" s="14" t="s">
        <v>281</v>
      </c>
      <c r="F800" s="15">
        <v>74274</v>
      </c>
      <c r="G800" s="16">
        <v>0.85599999999999998</v>
      </c>
      <c r="H800" s="17">
        <v>17647</v>
      </c>
      <c r="I800" s="16">
        <v>0.46200000000000002</v>
      </c>
      <c r="J800" s="17">
        <v>31867</v>
      </c>
      <c r="K800" s="16">
        <v>0.50600000000000001</v>
      </c>
      <c r="L800" s="18">
        <v>4.21</v>
      </c>
      <c r="M800" s="16">
        <v>0.26900000000000002</v>
      </c>
      <c r="N800" s="18">
        <v>2.33</v>
      </c>
      <c r="O800" s="16">
        <v>0.23300000000000001</v>
      </c>
      <c r="P800" s="15">
        <v>260859</v>
      </c>
      <c r="Q800" s="16">
        <v>1.1339999999999999</v>
      </c>
      <c r="R800" s="17">
        <v>56482</v>
      </c>
      <c r="S800" s="16">
        <v>0.73599999999999999</v>
      </c>
      <c r="T800" s="17">
        <v>103723</v>
      </c>
      <c r="U800" s="16">
        <v>0.75</v>
      </c>
      <c r="V800" s="18">
        <v>4.62</v>
      </c>
      <c r="W800" s="16">
        <v>0.22900000000000001</v>
      </c>
      <c r="X800" s="18">
        <v>2.5099999999999998</v>
      </c>
      <c r="Y800" s="16">
        <v>0.22</v>
      </c>
      <c r="Z800" s="15">
        <v>564889</v>
      </c>
      <c r="AA800" s="16">
        <v>1.1100000000000001</v>
      </c>
      <c r="AB800" s="17">
        <v>116101</v>
      </c>
      <c r="AC800" s="16">
        <v>0.69899999999999995</v>
      </c>
      <c r="AD800" s="17">
        <v>215675</v>
      </c>
      <c r="AE800" s="16">
        <v>0.68600000000000005</v>
      </c>
      <c r="AF800" s="18">
        <v>4.87</v>
      </c>
      <c r="AG800" s="16">
        <v>0.24199999999999999</v>
      </c>
      <c r="AH800" s="18">
        <v>2.62</v>
      </c>
      <c r="AI800" s="16">
        <v>0.252</v>
      </c>
      <c r="AJ800" s="15">
        <v>876069</v>
      </c>
      <c r="AK800" s="16">
        <v>0.74399999999999999</v>
      </c>
      <c r="AL800" s="17">
        <v>193610</v>
      </c>
      <c r="AM800" s="16">
        <v>0.48899999999999999</v>
      </c>
      <c r="AN800" s="17">
        <v>355502</v>
      </c>
      <c r="AO800" s="16">
        <v>0.46100000000000002</v>
      </c>
      <c r="AP800" s="18">
        <v>4.5199999999999996</v>
      </c>
      <c r="AQ800" s="16">
        <v>0.17100000000000001</v>
      </c>
      <c r="AR800" s="18">
        <v>2.46</v>
      </c>
      <c r="AS800" s="16">
        <v>0.19400000000000001</v>
      </c>
    </row>
    <row r="801" spans="2:45" x14ac:dyDescent="0.2">
      <c r="B801" s="29"/>
      <c r="C801" s="29"/>
      <c r="D801" s="29"/>
      <c r="E801" s="14" t="s">
        <v>282</v>
      </c>
      <c r="F801" s="15">
        <v>137647</v>
      </c>
      <c r="G801" s="16">
        <v>0.38700000000000001</v>
      </c>
      <c r="H801" s="17">
        <v>24750</v>
      </c>
      <c r="I801" s="16">
        <v>0.45500000000000002</v>
      </c>
      <c r="J801" s="17">
        <v>47621</v>
      </c>
      <c r="K801" s="16">
        <v>0.47799999999999998</v>
      </c>
      <c r="L801" s="18">
        <v>5.56</v>
      </c>
      <c r="M801" s="16">
        <v>-4.7E-2</v>
      </c>
      <c r="N801" s="18">
        <v>2.89</v>
      </c>
      <c r="O801" s="16">
        <v>-6.2E-2</v>
      </c>
      <c r="P801" s="15">
        <v>447115</v>
      </c>
      <c r="Q801" s="16">
        <v>0.70299999999999996</v>
      </c>
      <c r="R801" s="17">
        <v>77663</v>
      </c>
      <c r="S801" s="16">
        <v>0.90400000000000003</v>
      </c>
      <c r="T801" s="17">
        <v>149200</v>
      </c>
      <c r="U801" s="16">
        <v>0.80300000000000005</v>
      </c>
      <c r="V801" s="18">
        <v>5.76</v>
      </c>
      <c r="W801" s="16">
        <v>-0.106</v>
      </c>
      <c r="X801" s="18">
        <v>3</v>
      </c>
      <c r="Y801" s="16">
        <v>-5.5E-2</v>
      </c>
      <c r="Z801" s="15">
        <v>883521</v>
      </c>
      <c r="AA801" s="16">
        <v>0.67700000000000005</v>
      </c>
      <c r="AB801" s="17">
        <v>152088</v>
      </c>
      <c r="AC801" s="16">
        <v>0.93799999999999994</v>
      </c>
      <c r="AD801" s="17">
        <v>288595</v>
      </c>
      <c r="AE801" s="16">
        <v>0.75600000000000001</v>
      </c>
      <c r="AF801" s="18">
        <v>5.81</v>
      </c>
      <c r="AG801" s="16">
        <v>-0.13500000000000001</v>
      </c>
      <c r="AH801" s="18">
        <v>3.06</v>
      </c>
      <c r="AI801" s="16">
        <v>-4.4999999999999998E-2</v>
      </c>
      <c r="AJ801" s="15">
        <v>1712543</v>
      </c>
      <c r="AK801" s="16">
        <v>0.78</v>
      </c>
      <c r="AL801" s="17">
        <v>298557</v>
      </c>
      <c r="AM801" s="16">
        <v>1.1819999999999999</v>
      </c>
      <c r="AN801" s="17">
        <v>563159</v>
      </c>
      <c r="AO801" s="16">
        <v>0.89900000000000002</v>
      </c>
      <c r="AP801" s="18">
        <v>5.74</v>
      </c>
      <c r="AQ801" s="16">
        <v>-0.184</v>
      </c>
      <c r="AR801" s="18">
        <v>3.04</v>
      </c>
      <c r="AS801" s="16">
        <v>-6.3E-2</v>
      </c>
    </row>
    <row r="802" spans="2:45" x14ac:dyDescent="0.2">
      <c r="B802" s="29"/>
      <c r="C802" s="29"/>
      <c r="D802" s="29"/>
      <c r="E802" s="14" t="s">
        <v>283</v>
      </c>
      <c r="F802" s="15">
        <v>133095</v>
      </c>
      <c r="G802" s="16">
        <v>0.95499999999999996</v>
      </c>
      <c r="H802" s="17">
        <v>24377</v>
      </c>
      <c r="I802" s="16">
        <v>0.51400000000000001</v>
      </c>
      <c r="J802" s="17">
        <v>42524</v>
      </c>
      <c r="K802" s="16">
        <v>1.071</v>
      </c>
      <c r="L802" s="18">
        <v>5.46</v>
      </c>
      <c r="M802" s="16">
        <v>0.29099999999999998</v>
      </c>
      <c r="N802" s="18">
        <v>3.13</v>
      </c>
      <c r="O802" s="16">
        <v>-5.6000000000000001E-2</v>
      </c>
      <c r="P802" s="15">
        <v>437860</v>
      </c>
      <c r="Q802" s="16">
        <v>0.95199999999999996</v>
      </c>
      <c r="R802" s="17">
        <v>84095</v>
      </c>
      <c r="S802" s="16">
        <v>0.501</v>
      </c>
      <c r="T802" s="17">
        <v>140569</v>
      </c>
      <c r="U802" s="16">
        <v>1.079</v>
      </c>
      <c r="V802" s="18">
        <v>5.21</v>
      </c>
      <c r="W802" s="16">
        <v>0.3</v>
      </c>
      <c r="X802" s="18">
        <v>3.11</v>
      </c>
      <c r="Y802" s="16">
        <v>-6.2E-2</v>
      </c>
      <c r="Z802" s="15">
        <v>906135</v>
      </c>
      <c r="AA802" s="16">
        <v>0.90300000000000002</v>
      </c>
      <c r="AB802" s="17">
        <v>179777</v>
      </c>
      <c r="AC802" s="16">
        <v>0.44800000000000001</v>
      </c>
      <c r="AD802" s="17">
        <v>287646</v>
      </c>
      <c r="AE802" s="16">
        <v>0.95599999999999996</v>
      </c>
      <c r="AF802" s="18">
        <v>5.04</v>
      </c>
      <c r="AG802" s="16">
        <v>0.315</v>
      </c>
      <c r="AH802" s="18">
        <v>3.15</v>
      </c>
      <c r="AI802" s="16">
        <v>-2.7E-2</v>
      </c>
      <c r="AJ802" s="15">
        <v>1609769</v>
      </c>
      <c r="AK802" s="16">
        <v>0.85799999999999998</v>
      </c>
      <c r="AL802" s="17">
        <v>330218</v>
      </c>
      <c r="AM802" s="16">
        <v>0.627</v>
      </c>
      <c r="AN802" s="17">
        <v>510231</v>
      </c>
      <c r="AO802" s="16">
        <v>0.84299999999999997</v>
      </c>
      <c r="AP802" s="18">
        <v>4.87</v>
      </c>
      <c r="AQ802" s="16">
        <v>0.14199999999999999</v>
      </c>
      <c r="AR802" s="18">
        <v>3.15</v>
      </c>
      <c r="AS802" s="16">
        <v>8.0000000000000002E-3</v>
      </c>
    </row>
    <row r="803" spans="2:45" x14ac:dyDescent="0.2">
      <c r="B803" s="29"/>
      <c r="C803" s="29"/>
      <c r="D803" s="29"/>
      <c r="E803" s="14" t="s">
        <v>284</v>
      </c>
      <c r="F803" s="15">
        <v>175843</v>
      </c>
      <c r="G803" s="16">
        <v>0.51500000000000001</v>
      </c>
      <c r="H803" s="17">
        <v>53618</v>
      </c>
      <c r="I803" s="16">
        <v>0.17899999999999999</v>
      </c>
      <c r="J803" s="17">
        <v>91488</v>
      </c>
      <c r="K803" s="16">
        <v>0.217</v>
      </c>
      <c r="L803" s="18">
        <v>3.28</v>
      </c>
      <c r="M803" s="16">
        <v>0.28499999999999998</v>
      </c>
      <c r="N803" s="18">
        <v>1.92</v>
      </c>
      <c r="O803" s="16">
        <v>0.245</v>
      </c>
      <c r="P803" s="15">
        <v>576624</v>
      </c>
      <c r="Q803" s="16">
        <v>0.79400000000000004</v>
      </c>
      <c r="R803" s="17">
        <v>158256</v>
      </c>
      <c r="S803" s="16">
        <v>0.377</v>
      </c>
      <c r="T803" s="17">
        <v>273069</v>
      </c>
      <c r="U803" s="16">
        <v>0.41799999999999998</v>
      </c>
      <c r="V803" s="18">
        <v>3.64</v>
      </c>
      <c r="W803" s="16">
        <v>0.30199999999999999</v>
      </c>
      <c r="X803" s="18">
        <v>2.11</v>
      </c>
      <c r="Y803" s="16">
        <v>0.26500000000000001</v>
      </c>
      <c r="Z803" s="15">
        <v>1197677</v>
      </c>
      <c r="AA803" s="16">
        <v>0.81799999999999995</v>
      </c>
      <c r="AB803" s="17">
        <v>304786</v>
      </c>
      <c r="AC803" s="16">
        <v>0.318</v>
      </c>
      <c r="AD803" s="17">
        <v>527399</v>
      </c>
      <c r="AE803" s="16">
        <v>0.34799999999999998</v>
      </c>
      <c r="AF803" s="18">
        <v>3.93</v>
      </c>
      <c r="AG803" s="16">
        <v>0.379</v>
      </c>
      <c r="AH803" s="18">
        <v>2.27</v>
      </c>
      <c r="AI803" s="16">
        <v>0.34899999999999998</v>
      </c>
      <c r="AJ803" s="15">
        <v>1976665</v>
      </c>
      <c r="AK803" s="16">
        <v>0.55000000000000004</v>
      </c>
      <c r="AL803" s="17">
        <v>544853</v>
      </c>
      <c r="AM803" s="16">
        <v>0.215</v>
      </c>
      <c r="AN803" s="17">
        <v>929703</v>
      </c>
      <c r="AO803" s="16">
        <v>0.224</v>
      </c>
      <c r="AP803" s="18">
        <v>3.63</v>
      </c>
      <c r="AQ803" s="16">
        <v>0.27600000000000002</v>
      </c>
      <c r="AR803" s="18">
        <v>2.13</v>
      </c>
      <c r="AS803" s="16">
        <v>0.26600000000000001</v>
      </c>
    </row>
    <row r="804" spans="2:45" x14ac:dyDescent="0.2">
      <c r="B804" s="29"/>
      <c r="C804" s="29"/>
      <c r="D804" s="29"/>
      <c r="E804" s="14" t="s">
        <v>285</v>
      </c>
      <c r="F804" s="15">
        <v>66329</v>
      </c>
      <c r="G804" s="16">
        <v>-6.4000000000000001E-2</v>
      </c>
      <c r="H804" s="17">
        <v>29673</v>
      </c>
      <c r="I804" s="16">
        <v>-0.13</v>
      </c>
      <c r="J804" s="17">
        <v>47577</v>
      </c>
      <c r="K804" s="16">
        <v>-0.13100000000000001</v>
      </c>
      <c r="L804" s="18">
        <v>2.2400000000000002</v>
      </c>
      <c r="M804" s="16">
        <v>7.6999999999999999E-2</v>
      </c>
      <c r="N804" s="18">
        <v>1.39</v>
      </c>
      <c r="O804" s="16">
        <v>7.8E-2</v>
      </c>
      <c r="P804" s="15">
        <v>221049</v>
      </c>
      <c r="Q804" s="16">
        <v>5.3999999999999999E-2</v>
      </c>
      <c r="R804" s="17">
        <v>93622</v>
      </c>
      <c r="S804" s="16">
        <v>3.5999999999999997E-2</v>
      </c>
      <c r="T804" s="17">
        <v>150353</v>
      </c>
      <c r="U804" s="16">
        <v>3.5000000000000003E-2</v>
      </c>
      <c r="V804" s="18">
        <v>2.36</v>
      </c>
      <c r="W804" s="16">
        <v>1.7999999999999999E-2</v>
      </c>
      <c r="X804" s="18">
        <v>1.47</v>
      </c>
      <c r="Y804" s="16">
        <v>1.9E-2</v>
      </c>
      <c r="Z804" s="15">
        <v>487557</v>
      </c>
      <c r="AA804" s="16">
        <v>9.5000000000000001E-2</v>
      </c>
      <c r="AB804" s="17">
        <v>181912</v>
      </c>
      <c r="AC804" s="16">
        <v>-2.5999999999999999E-2</v>
      </c>
      <c r="AD804" s="17">
        <v>292342</v>
      </c>
      <c r="AE804" s="16">
        <v>-2.9000000000000001E-2</v>
      </c>
      <c r="AF804" s="18">
        <v>2.68</v>
      </c>
      <c r="AG804" s="16">
        <v>0.124</v>
      </c>
      <c r="AH804" s="18">
        <v>1.67</v>
      </c>
      <c r="AI804" s="16">
        <v>0.128</v>
      </c>
      <c r="AJ804" s="15">
        <v>922226</v>
      </c>
      <c r="AK804" s="16">
        <v>7.5999999999999998E-2</v>
      </c>
      <c r="AL804" s="17">
        <v>348934</v>
      </c>
      <c r="AM804" s="16">
        <v>-2.3E-2</v>
      </c>
      <c r="AN804" s="17">
        <v>560746</v>
      </c>
      <c r="AO804" s="16">
        <v>-2.5999999999999999E-2</v>
      </c>
      <c r="AP804" s="18">
        <v>2.64</v>
      </c>
      <c r="AQ804" s="16">
        <v>0.10100000000000001</v>
      </c>
      <c r="AR804" s="18">
        <v>1.64</v>
      </c>
      <c r="AS804" s="16">
        <v>0.105</v>
      </c>
    </row>
    <row r="805" spans="2:45" x14ac:dyDescent="0.2">
      <c r="B805" s="29"/>
      <c r="C805" s="29"/>
      <c r="D805" s="29"/>
      <c r="E805" s="14" t="s">
        <v>286</v>
      </c>
      <c r="F805" s="15">
        <v>86533</v>
      </c>
      <c r="G805" s="16">
        <v>0.36599999999999999</v>
      </c>
      <c r="H805" s="17">
        <v>20541</v>
      </c>
      <c r="I805" s="16">
        <v>0.93300000000000005</v>
      </c>
      <c r="J805" s="17">
        <v>27208</v>
      </c>
      <c r="K805" s="16">
        <v>0.47799999999999998</v>
      </c>
      <c r="L805" s="18">
        <v>4.21</v>
      </c>
      <c r="M805" s="16">
        <v>-0.29299999999999998</v>
      </c>
      <c r="N805" s="18">
        <v>3.18</v>
      </c>
      <c r="O805" s="16">
        <v>-7.5999999999999998E-2</v>
      </c>
      <c r="P805" s="15">
        <v>277306</v>
      </c>
      <c r="Q805" s="16">
        <v>2.4E-2</v>
      </c>
      <c r="R805" s="17">
        <v>56165</v>
      </c>
      <c r="S805" s="16">
        <v>0.27700000000000002</v>
      </c>
      <c r="T805" s="17">
        <v>82419</v>
      </c>
      <c r="U805" s="16">
        <v>6.9000000000000006E-2</v>
      </c>
      <c r="V805" s="18">
        <v>4.9400000000000004</v>
      </c>
      <c r="W805" s="16">
        <v>-0.19800000000000001</v>
      </c>
      <c r="X805" s="18">
        <v>3.36</v>
      </c>
      <c r="Y805" s="16">
        <v>-4.2000000000000003E-2</v>
      </c>
      <c r="Z805" s="15">
        <v>618503</v>
      </c>
      <c r="AA805" s="16">
        <v>-0.08</v>
      </c>
      <c r="AB805" s="17">
        <v>113570</v>
      </c>
      <c r="AC805" s="16">
        <v>4.7E-2</v>
      </c>
      <c r="AD805" s="17">
        <v>174893</v>
      </c>
      <c r="AE805" s="16">
        <v>-7.5999999999999998E-2</v>
      </c>
      <c r="AF805" s="18">
        <v>5.45</v>
      </c>
      <c r="AG805" s="16">
        <v>-0.121</v>
      </c>
      <c r="AH805" s="18">
        <v>3.54</v>
      </c>
      <c r="AI805" s="16">
        <v>-4.0000000000000001E-3</v>
      </c>
      <c r="AJ805" s="15">
        <v>1062529</v>
      </c>
      <c r="AK805" s="16">
        <v>-0.06</v>
      </c>
      <c r="AL805" s="17">
        <v>189683</v>
      </c>
      <c r="AM805" s="16">
        <v>3.7999999999999999E-2</v>
      </c>
      <c r="AN805" s="17">
        <v>303049</v>
      </c>
      <c r="AO805" s="16">
        <v>-7.2999999999999995E-2</v>
      </c>
      <c r="AP805" s="18">
        <v>5.6</v>
      </c>
      <c r="AQ805" s="16">
        <v>-9.4E-2</v>
      </c>
      <c r="AR805" s="18">
        <v>3.51</v>
      </c>
      <c r="AS805" s="16">
        <v>1.4E-2</v>
      </c>
    </row>
    <row r="806" spans="2:45" x14ac:dyDescent="0.2">
      <c r="B806" s="29"/>
      <c r="C806" s="29"/>
      <c r="D806" s="29"/>
      <c r="E806" s="14" t="s">
        <v>287</v>
      </c>
      <c r="F806" s="15">
        <v>118571</v>
      </c>
      <c r="G806" s="16">
        <v>0.46</v>
      </c>
      <c r="H806" s="17">
        <v>30164</v>
      </c>
      <c r="I806" s="16">
        <v>0.95699999999999996</v>
      </c>
      <c r="J806" s="17">
        <v>38789</v>
      </c>
      <c r="K806" s="16">
        <v>0.50600000000000001</v>
      </c>
      <c r="L806" s="18">
        <v>3.93</v>
      </c>
      <c r="M806" s="16">
        <v>-0.254</v>
      </c>
      <c r="N806" s="18">
        <v>3.06</v>
      </c>
      <c r="O806" s="16">
        <v>-0.03</v>
      </c>
      <c r="P806" s="15">
        <v>360431</v>
      </c>
      <c r="Q806" s="16">
        <v>4.7E-2</v>
      </c>
      <c r="R806" s="17">
        <v>85100</v>
      </c>
      <c r="S806" s="16">
        <v>0.26700000000000002</v>
      </c>
      <c r="T806" s="17">
        <v>116794</v>
      </c>
      <c r="U806" s="16">
        <v>4.1000000000000002E-2</v>
      </c>
      <c r="V806" s="18">
        <v>4.24</v>
      </c>
      <c r="W806" s="16">
        <v>-0.17399999999999999</v>
      </c>
      <c r="X806" s="18">
        <v>3.09</v>
      </c>
      <c r="Y806" s="16">
        <v>6.0000000000000001E-3</v>
      </c>
      <c r="Z806" s="15">
        <v>806602</v>
      </c>
      <c r="AA806" s="16">
        <v>-0.01</v>
      </c>
      <c r="AB806" s="17">
        <v>168814</v>
      </c>
      <c r="AC806" s="16">
        <v>8.5999999999999993E-2</v>
      </c>
      <c r="AD806" s="17">
        <v>249378</v>
      </c>
      <c r="AE806" s="16">
        <v>-3.3000000000000002E-2</v>
      </c>
      <c r="AF806" s="18">
        <v>4.78</v>
      </c>
      <c r="AG806" s="16">
        <v>-8.7999999999999995E-2</v>
      </c>
      <c r="AH806" s="18">
        <v>3.23</v>
      </c>
      <c r="AI806" s="16">
        <v>2.4E-2</v>
      </c>
      <c r="AJ806" s="15">
        <v>1349491</v>
      </c>
      <c r="AK806" s="16">
        <v>-3.9E-2</v>
      </c>
      <c r="AL806" s="17">
        <v>271117</v>
      </c>
      <c r="AM806" s="16">
        <v>2.4E-2</v>
      </c>
      <c r="AN806" s="17">
        <v>415766</v>
      </c>
      <c r="AO806" s="16">
        <v>-0.05</v>
      </c>
      <c r="AP806" s="18">
        <v>4.9800000000000004</v>
      </c>
      <c r="AQ806" s="16">
        <v>-6.2E-2</v>
      </c>
      <c r="AR806" s="18">
        <v>3.25</v>
      </c>
      <c r="AS806" s="16">
        <v>1.0999999999999999E-2</v>
      </c>
    </row>
    <row r="807" spans="2:45" x14ac:dyDescent="0.2">
      <c r="B807" s="29"/>
      <c r="C807" s="29"/>
      <c r="D807" s="29"/>
      <c r="E807" s="14" t="s">
        <v>288</v>
      </c>
      <c r="F807" s="15">
        <v>150030</v>
      </c>
      <c r="G807" s="16">
        <v>0.68</v>
      </c>
      <c r="H807" s="17">
        <v>26287</v>
      </c>
      <c r="I807" s="16">
        <v>0.79500000000000004</v>
      </c>
      <c r="J807" s="17">
        <v>52469</v>
      </c>
      <c r="K807" s="16">
        <v>0.78300000000000003</v>
      </c>
      <c r="L807" s="18">
        <v>5.71</v>
      </c>
      <c r="M807" s="16">
        <v>-6.4000000000000001E-2</v>
      </c>
      <c r="N807" s="18">
        <v>2.86</v>
      </c>
      <c r="O807" s="16">
        <v>-5.8000000000000003E-2</v>
      </c>
      <c r="P807" s="15">
        <v>463675</v>
      </c>
      <c r="Q807" s="16">
        <v>1.17</v>
      </c>
      <c r="R807" s="17">
        <v>77380</v>
      </c>
      <c r="S807" s="16">
        <v>1.3740000000000001</v>
      </c>
      <c r="T807" s="17">
        <v>155929</v>
      </c>
      <c r="U807" s="16">
        <v>1.3320000000000001</v>
      </c>
      <c r="V807" s="18">
        <v>5.99</v>
      </c>
      <c r="W807" s="16">
        <v>-8.5999999999999993E-2</v>
      </c>
      <c r="X807" s="18">
        <v>2.97</v>
      </c>
      <c r="Y807" s="16">
        <v>-7.0000000000000007E-2</v>
      </c>
      <c r="Z807" s="15">
        <v>872242</v>
      </c>
      <c r="AA807" s="16">
        <v>1.161</v>
      </c>
      <c r="AB807" s="17">
        <v>141710</v>
      </c>
      <c r="AC807" s="16">
        <v>1.339</v>
      </c>
      <c r="AD807" s="17">
        <v>286991</v>
      </c>
      <c r="AE807" s="16">
        <v>1.298</v>
      </c>
      <c r="AF807" s="18">
        <v>6.16</v>
      </c>
      <c r="AG807" s="16">
        <v>-7.5999999999999998E-2</v>
      </c>
      <c r="AH807" s="18">
        <v>3.04</v>
      </c>
      <c r="AI807" s="16">
        <v>-5.8999999999999997E-2</v>
      </c>
      <c r="AJ807" s="15">
        <v>1699521</v>
      </c>
      <c r="AK807" s="16">
        <v>1.421</v>
      </c>
      <c r="AL807" s="17">
        <v>281174</v>
      </c>
      <c r="AM807" s="16">
        <v>1.764</v>
      </c>
      <c r="AN807" s="17">
        <v>564426</v>
      </c>
      <c r="AO807" s="16">
        <v>1.615</v>
      </c>
      <c r="AP807" s="18">
        <v>6.04</v>
      </c>
      <c r="AQ807" s="16">
        <v>-0.124</v>
      </c>
      <c r="AR807" s="18">
        <v>3.01</v>
      </c>
      <c r="AS807" s="16">
        <v>-7.3999999999999996E-2</v>
      </c>
    </row>
    <row r="808" spans="2:45" x14ac:dyDescent="0.2">
      <c r="B808" s="29"/>
      <c r="C808" s="29"/>
      <c r="D808" s="29"/>
      <c r="E808" s="14" t="s">
        <v>289</v>
      </c>
      <c r="F808" s="15">
        <v>71367</v>
      </c>
      <c r="G808" s="16">
        <v>0.189</v>
      </c>
      <c r="H808" s="17">
        <v>18490</v>
      </c>
      <c r="I808" s="16">
        <v>0.17199999999999999</v>
      </c>
      <c r="J808" s="17">
        <v>33322</v>
      </c>
      <c r="K808" s="16">
        <v>0.183</v>
      </c>
      <c r="L808" s="18">
        <v>3.86</v>
      </c>
      <c r="M808" s="16">
        <v>1.4999999999999999E-2</v>
      </c>
      <c r="N808" s="18">
        <v>2.14</v>
      </c>
      <c r="O808" s="16">
        <v>5.0000000000000001E-3</v>
      </c>
      <c r="P808" s="15">
        <v>240135</v>
      </c>
      <c r="Q808" s="16">
        <v>0.63100000000000001</v>
      </c>
      <c r="R808" s="17">
        <v>56429</v>
      </c>
      <c r="S808" s="16">
        <v>0.48599999999999999</v>
      </c>
      <c r="T808" s="17">
        <v>102980</v>
      </c>
      <c r="U808" s="16">
        <v>0.50600000000000001</v>
      </c>
      <c r="V808" s="18">
        <v>4.26</v>
      </c>
      <c r="W808" s="16">
        <v>9.8000000000000004E-2</v>
      </c>
      <c r="X808" s="18">
        <v>2.33</v>
      </c>
      <c r="Y808" s="16">
        <v>8.3000000000000004E-2</v>
      </c>
      <c r="Z808" s="15">
        <v>484870</v>
      </c>
      <c r="AA808" s="16">
        <v>0.63500000000000001</v>
      </c>
      <c r="AB808" s="17">
        <v>106497</v>
      </c>
      <c r="AC808" s="16">
        <v>0.42799999999999999</v>
      </c>
      <c r="AD808" s="17">
        <v>195232</v>
      </c>
      <c r="AE808" s="16">
        <v>0.41799999999999998</v>
      </c>
      <c r="AF808" s="18">
        <v>4.55</v>
      </c>
      <c r="AG808" s="16">
        <v>0.14499999999999999</v>
      </c>
      <c r="AH808" s="18">
        <v>2.48</v>
      </c>
      <c r="AI808" s="16">
        <v>0.153</v>
      </c>
      <c r="AJ808" s="15">
        <v>915560</v>
      </c>
      <c r="AK808" s="16">
        <v>0.65300000000000002</v>
      </c>
      <c r="AL808" s="17">
        <v>207388</v>
      </c>
      <c r="AM808" s="16">
        <v>0.49199999999999999</v>
      </c>
      <c r="AN808" s="17">
        <v>378599</v>
      </c>
      <c r="AO808" s="16">
        <v>0.46700000000000003</v>
      </c>
      <c r="AP808" s="18">
        <v>4.41</v>
      </c>
      <c r="AQ808" s="16">
        <v>0.108</v>
      </c>
      <c r="AR808" s="18">
        <v>2.42</v>
      </c>
      <c r="AS808" s="16">
        <v>0.127</v>
      </c>
    </row>
    <row r="809" spans="2:45" x14ac:dyDescent="0.2">
      <c r="B809" s="29"/>
      <c r="C809" s="29"/>
      <c r="D809" s="29"/>
      <c r="E809" s="14" t="s">
        <v>290</v>
      </c>
      <c r="F809" s="15">
        <v>39066</v>
      </c>
      <c r="G809" s="16">
        <v>0.09</v>
      </c>
      <c r="H809" s="17">
        <v>6977</v>
      </c>
      <c r="I809" s="16">
        <v>0.377</v>
      </c>
      <c r="J809" s="17">
        <v>10556</v>
      </c>
      <c r="K809" s="16">
        <v>6.0000000000000001E-3</v>
      </c>
      <c r="L809" s="18">
        <v>5.6</v>
      </c>
      <c r="M809" s="16">
        <v>-0.20899999999999999</v>
      </c>
      <c r="N809" s="18">
        <v>3.7</v>
      </c>
      <c r="O809" s="16">
        <v>8.3000000000000004E-2</v>
      </c>
      <c r="P809" s="15">
        <v>136670</v>
      </c>
      <c r="Q809" s="16">
        <v>4.2999999999999997E-2</v>
      </c>
      <c r="R809" s="17">
        <v>23316</v>
      </c>
      <c r="S809" s="16">
        <v>0.309</v>
      </c>
      <c r="T809" s="17">
        <v>37649</v>
      </c>
      <c r="U809" s="16">
        <v>-5.0000000000000001E-3</v>
      </c>
      <c r="V809" s="18">
        <v>5.86</v>
      </c>
      <c r="W809" s="16">
        <v>-0.20300000000000001</v>
      </c>
      <c r="X809" s="18">
        <v>3.63</v>
      </c>
      <c r="Y809" s="16">
        <v>4.8000000000000001E-2</v>
      </c>
      <c r="Z809" s="15">
        <v>279632</v>
      </c>
      <c r="AA809" s="16">
        <v>3.2000000000000001E-2</v>
      </c>
      <c r="AB809" s="17">
        <v>47550</v>
      </c>
      <c r="AC809" s="16">
        <v>0.312</v>
      </c>
      <c r="AD809" s="17">
        <v>77620</v>
      </c>
      <c r="AE809" s="16">
        <v>-8.0000000000000002E-3</v>
      </c>
      <c r="AF809" s="18">
        <v>5.88</v>
      </c>
      <c r="AG809" s="16">
        <v>-0.214</v>
      </c>
      <c r="AH809" s="18">
        <v>3.6</v>
      </c>
      <c r="AI809" s="16">
        <v>0.04</v>
      </c>
      <c r="AJ809" s="15">
        <v>525922</v>
      </c>
      <c r="AK809" s="16">
        <v>4.4999999999999998E-2</v>
      </c>
      <c r="AL809" s="17">
        <v>88547</v>
      </c>
      <c r="AM809" s="16">
        <v>0.38</v>
      </c>
      <c r="AN809" s="17">
        <v>147892</v>
      </c>
      <c r="AO809" s="16">
        <v>8.0000000000000002E-3</v>
      </c>
      <c r="AP809" s="18">
        <v>5.94</v>
      </c>
      <c r="AQ809" s="16">
        <v>-0.24299999999999999</v>
      </c>
      <c r="AR809" s="18">
        <v>3.56</v>
      </c>
      <c r="AS809" s="16">
        <v>3.6999999999999998E-2</v>
      </c>
    </row>
    <row r="810" spans="2:45" x14ac:dyDescent="0.2">
      <c r="B810" s="29"/>
      <c r="C810" s="29"/>
      <c r="D810" s="29"/>
      <c r="E810" s="14" t="s">
        <v>291</v>
      </c>
      <c r="F810" s="15">
        <v>22085</v>
      </c>
      <c r="G810" s="16">
        <v>5.5E-2</v>
      </c>
      <c r="H810" s="17">
        <v>3297</v>
      </c>
      <c r="I810" s="16">
        <v>8.5000000000000006E-2</v>
      </c>
      <c r="J810" s="17">
        <v>7092</v>
      </c>
      <c r="K810" s="16">
        <v>7.0000000000000007E-2</v>
      </c>
      <c r="L810" s="18">
        <v>6.7</v>
      </c>
      <c r="M810" s="16">
        <v>-2.7E-2</v>
      </c>
      <c r="N810" s="18">
        <v>3.11</v>
      </c>
      <c r="O810" s="16">
        <v>-1.4E-2</v>
      </c>
      <c r="P810" s="15">
        <v>86840</v>
      </c>
      <c r="Q810" s="16">
        <v>0.28000000000000003</v>
      </c>
      <c r="R810" s="17">
        <v>13207</v>
      </c>
      <c r="S810" s="16">
        <v>0.32800000000000001</v>
      </c>
      <c r="T810" s="17">
        <v>28210</v>
      </c>
      <c r="U810" s="16">
        <v>0.29699999999999999</v>
      </c>
      <c r="V810" s="18">
        <v>6.58</v>
      </c>
      <c r="W810" s="16">
        <v>-3.5999999999999997E-2</v>
      </c>
      <c r="X810" s="18">
        <v>3.08</v>
      </c>
      <c r="Y810" s="16">
        <v>-1.2999999999999999E-2</v>
      </c>
      <c r="Z810" s="15">
        <v>197041</v>
      </c>
      <c r="AA810" s="16">
        <v>0.30099999999999999</v>
      </c>
      <c r="AB810" s="17">
        <v>30953</v>
      </c>
      <c r="AC810" s="16">
        <v>0.40699999999999997</v>
      </c>
      <c r="AD810" s="17">
        <v>65385</v>
      </c>
      <c r="AE810" s="16">
        <v>0.35399999999999998</v>
      </c>
      <c r="AF810" s="18">
        <v>6.37</v>
      </c>
      <c r="AG810" s="16">
        <v>-7.4999999999999997E-2</v>
      </c>
      <c r="AH810" s="18">
        <v>3.01</v>
      </c>
      <c r="AI810" s="16">
        <v>-3.9E-2</v>
      </c>
      <c r="AJ810" s="15">
        <v>359885</v>
      </c>
      <c r="AK810" s="16">
        <v>0.214</v>
      </c>
      <c r="AL810" s="17">
        <v>58218</v>
      </c>
      <c r="AM810" s="16">
        <v>0.3</v>
      </c>
      <c r="AN810" s="17">
        <v>122075</v>
      </c>
      <c r="AO810" s="16">
        <v>0.252</v>
      </c>
      <c r="AP810" s="18">
        <v>6.18</v>
      </c>
      <c r="AQ810" s="16">
        <v>-6.6000000000000003E-2</v>
      </c>
      <c r="AR810" s="18">
        <v>2.95</v>
      </c>
      <c r="AS810" s="16">
        <v>-0.03</v>
      </c>
    </row>
    <row r="811" spans="2:45" x14ac:dyDescent="0.2">
      <c r="B811" s="29"/>
      <c r="C811" s="29"/>
      <c r="D811" s="29"/>
      <c r="E811" s="14" t="s">
        <v>292</v>
      </c>
      <c r="F811" s="15">
        <v>315009</v>
      </c>
      <c r="G811" s="16">
        <v>0.9</v>
      </c>
      <c r="H811" s="17">
        <v>52244</v>
      </c>
      <c r="I811" s="16">
        <v>1.056</v>
      </c>
      <c r="J811" s="17">
        <v>102546</v>
      </c>
      <c r="K811" s="16">
        <v>0.95199999999999996</v>
      </c>
      <c r="L811" s="18">
        <v>6.03</v>
      </c>
      <c r="M811" s="16">
        <v>-7.5999999999999998E-2</v>
      </c>
      <c r="N811" s="18">
        <v>3.07</v>
      </c>
      <c r="O811" s="16">
        <v>-2.7E-2</v>
      </c>
      <c r="P811" s="15">
        <v>1004286</v>
      </c>
      <c r="Q811" s="16">
        <v>0.85199999999999998</v>
      </c>
      <c r="R811" s="17">
        <v>166569</v>
      </c>
      <c r="S811" s="16">
        <v>0.97199999999999998</v>
      </c>
      <c r="T811" s="17">
        <v>332126</v>
      </c>
      <c r="U811" s="16">
        <v>0.90500000000000003</v>
      </c>
      <c r="V811" s="18">
        <v>6.03</v>
      </c>
      <c r="W811" s="16">
        <v>-6.0999999999999999E-2</v>
      </c>
      <c r="X811" s="18">
        <v>3.02</v>
      </c>
      <c r="Y811" s="16">
        <v>-2.8000000000000001E-2</v>
      </c>
      <c r="Z811" s="15">
        <v>2017544</v>
      </c>
      <c r="AA811" s="16">
        <v>0.79100000000000004</v>
      </c>
      <c r="AB811" s="17">
        <v>337271</v>
      </c>
      <c r="AC811" s="16">
        <v>0.88300000000000001</v>
      </c>
      <c r="AD811" s="17">
        <v>680226</v>
      </c>
      <c r="AE811" s="16">
        <v>0.84299999999999997</v>
      </c>
      <c r="AF811" s="18">
        <v>5.98</v>
      </c>
      <c r="AG811" s="16">
        <v>-4.9000000000000002E-2</v>
      </c>
      <c r="AH811" s="18">
        <v>2.97</v>
      </c>
      <c r="AI811" s="16">
        <v>-2.9000000000000001E-2</v>
      </c>
      <c r="AJ811" s="15">
        <v>3579741</v>
      </c>
      <c r="AK811" s="16">
        <v>0.69799999999999995</v>
      </c>
      <c r="AL811" s="17">
        <v>588393</v>
      </c>
      <c r="AM811" s="16">
        <v>0.748</v>
      </c>
      <c r="AN811" s="17">
        <v>1195357</v>
      </c>
      <c r="AO811" s="16">
        <v>0.72699999999999998</v>
      </c>
      <c r="AP811" s="18">
        <v>6.08</v>
      </c>
      <c r="AQ811" s="16">
        <v>-2.8000000000000001E-2</v>
      </c>
      <c r="AR811" s="18">
        <v>2.99</v>
      </c>
      <c r="AS811" s="16">
        <v>-1.6E-2</v>
      </c>
    </row>
    <row r="812" spans="2:45" x14ac:dyDescent="0.2">
      <c r="B812" s="29"/>
      <c r="C812" s="29"/>
      <c r="D812" s="29"/>
      <c r="E812" s="14" t="s">
        <v>293</v>
      </c>
      <c r="F812" s="15">
        <v>46084</v>
      </c>
      <c r="G812" s="16">
        <v>0.09</v>
      </c>
      <c r="H812" s="17">
        <v>10494</v>
      </c>
      <c r="I812" s="16">
        <v>0.182</v>
      </c>
      <c r="J812" s="17">
        <v>18960</v>
      </c>
      <c r="K812" s="16">
        <v>0.221</v>
      </c>
      <c r="L812" s="18">
        <v>4.3899999999999997</v>
      </c>
      <c r="M812" s="16">
        <v>-7.8E-2</v>
      </c>
      <c r="N812" s="18">
        <v>2.4300000000000002</v>
      </c>
      <c r="O812" s="16">
        <v>-0.107</v>
      </c>
      <c r="P812" s="15">
        <v>152932</v>
      </c>
      <c r="Q812" s="16">
        <v>0.90500000000000003</v>
      </c>
      <c r="R812" s="17">
        <v>33331</v>
      </c>
      <c r="S812" s="16">
        <v>0.80100000000000005</v>
      </c>
      <c r="T812" s="17">
        <v>60915</v>
      </c>
      <c r="U812" s="16">
        <v>0.90200000000000002</v>
      </c>
      <c r="V812" s="18">
        <v>4.59</v>
      </c>
      <c r="W812" s="16">
        <v>5.8000000000000003E-2</v>
      </c>
      <c r="X812" s="18">
        <v>2.5099999999999998</v>
      </c>
      <c r="Y812" s="16">
        <v>1E-3</v>
      </c>
      <c r="Z812" s="15">
        <v>297717</v>
      </c>
      <c r="AA812" s="16">
        <v>1.075</v>
      </c>
      <c r="AB812" s="17">
        <v>61319</v>
      </c>
      <c r="AC812" s="16">
        <v>0.754</v>
      </c>
      <c r="AD812" s="17">
        <v>112430</v>
      </c>
      <c r="AE812" s="16">
        <v>0.86199999999999999</v>
      </c>
      <c r="AF812" s="18">
        <v>4.8600000000000003</v>
      </c>
      <c r="AG812" s="16">
        <v>0.183</v>
      </c>
      <c r="AH812" s="18">
        <v>2.65</v>
      </c>
      <c r="AI812" s="16">
        <v>0.114</v>
      </c>
      <c r="AJ812" s="15">
        <v>612302</v>
      </c>
      <c r="AK812" s="16">
        <v>1.552</v>
      </c>
      <c r="AL812" s="17">
        <v>119664</v>
      </c>
      <c r="AM812" s="16">
        <v>0.97199999999999998</v>
      </c>
      <c r="AN812" s="17">
        <v>216883</v>
      </c>
      <c r="AO812" s="16">
        <v>1.02</v>
      </c>
      <c r="AP812" s="18">
        <v>5.12</v>
      </c>
      <c r="AQ812" s="16">
        <v>0.29399999999999998</v>
      </c>
      <c r="AR812" s="18">
        <v>2.82</v>
      </c>
      <c r="AS812" s="16">
        <v>0.26400000000000001</v>
      </c>
    </row>
    <row r="813" spans="2:45" x14ac:dyDescent="0.2">
      <c r="B813" s="29"/>
      <c r="C813" s="29"/>
      <c r="D813" s="29"/>
      <c r="E813" s="14" t="s">
        <v>294</v>
      </c>
      <c r="F813" s="15">
        <v>131514</v>
      </c>
      <c r="G813" s="16">
        <v>-4.9000000000000002E-2</v>
      </c>
      <c r="H813" s="17">
        <v>18388</v>
      </c>
      <c r="I813" s="16">
        <v>2.7E-2</v>
      </c>
      <c r="J813" s="17">
        <v>36754</v>
      </c>
      <c r="K813" s="16">
        <v>-9.9000000000000005E-2</v>
      </c>
      <c r="L813" s="18">
        <v>7.15</v>
      </c>
      <c r="M813" s="16">
        <v>-7.3999999999999996E-2</v>
      </c>
      <c r="N813" s="18">
        <v>3.58</v>
      </c>
      <c r="O813" s="16">
        <v>5.6000000000000001E-2</v>
      </c>
      <c r="P813" s="15">
        <v>471382</v>
      </c>
      <c r="Q813" s="16">
        <v>1.7999999999999999E-2</v>
      </c>
      <c r="R813" s="17">
        <v>65814</v>
      </c>
      <c r="S813" s="16">
        <v>0.111</v>
      </c>
      <c r="T813" s="17">
        <v>133135</v>
      </c>
      <c r="U813" s="16">
        <v>-1.7999999999999999E-2</v>
      </c>
      <c r="V813" s="18">
        <v>7.16</v>
      </c>
      <c r="W813" s="16">
        <v>-8.4000000000000005E-2</v>
      </c>
      <c r="X813" s="18">
        <v>3.54</v>
      </c>
      <c r="Y813" s="16">
        <v>3.5999999999999997E-2</v>
      </c>
      <c r="Z813" s="15">
        <v>941391</v>
      </c>
      <c r="AA813" s="16">
        <v>1.7000000000000001E-2</v>
      </c>
      <c r="AB813" s="17">
        <v>128060</v>
      </c>
      <c r="AC813" s="16">
        <v>9.2999999999999999E-2</v>
      </c>
      <c r="AD813" s="17">
        <v>266659</v>
      </c>
      <c r="AE813" s="16">
        <v>-1.6E-2</v>
      </c>
      <c r="AF813" s="18">
        <v>7.35</v>
      </c>
      <c r="AG813" s="16">
        <v>-7.0000000000000007E-2</v>
      </c>
      <c r="AH813" s="18">
        <v>3.53</v>
      </c>
      <c r="AI813" s="16">
        <v>3.3000000000000002E-2</v>
      </c>
      <c r="AJ813" s="15">
        <v>1854201</v>
      </c>
      <c r="AK813" s="16">
        <v>0.05</v>
      </c>
      <c r="AL813" s="17">
        <v>246218</v>
      </c>
      <c r="AM813" s="16">
        <v>0.14299999999999999</v>
      </c>
      <c r="AN813" s="17">
        <v>529441</v>
      </c>
      <c r="AO813" s="16">
        <v>1.7999999999999999E-2</v>
      </c>
      <c r="AP813" s="18">
        <v>7.53</v>
      </c>
      <c r="AQ813" s="16">
        <v>-8.1000000000000003E-2</v>
      </c>
      <c r="AR813" s="18">
        <v>3.5</v>
      </c>
      <c r="AS813" s="16">
        <v>3.2000000000000001E-2</v>
      </c>
    </row>
    <row r="814" spans="2:45" x14ac:dyDescent="0.2">
      <c r="B814" s="29"/>
      <c r="C814" s="29"/>
      <c r="D814" s="29"/>
      <c r="E814" s="14" t="s">
        <v>295</v>
      </c>
      <c r="F814" s="15">
        <v>29530</v>
      </c>
      <c r="G814" s="16">
        <v>0.114</v>
      </c>
      <c r="H814" s="17">
        <v>4828</v>
      </c>
      <c r="I814" s="16">
        <v>0.13500000000000001</v>
      </c>
      <c r="J814" s="17">
        <v>9736</v>
      </c>
      <c r="K814" s="16">
        <v>0.19400000000000001</v>
      </c>
      <c r="L814" s="18">
        <v>6.12</v>
      </c>
      <c r="M814" s="16">
        <v>-1.7999999999999999E-2</v>
      </c>
      <c r="N814" s="18">
        <v>3.03</v>
      </c>
      <c r="O814" s="16">
        <v>-6.7000000000000004E-2</v>
      </c>
      <c r="P814" s="15">
        <v>103561</v>
      </c>
      <c r="Q814" s="16">
        <v>0.193</v>
      </c>
      <c r="R814" s="17">
        <v>16727</v>
      </c>
      <c r="S814" s="16">
        <v>0.21299999999999999</v>
      </c>
      <c r="T814" s="17">
        <v>34120</v>
      </c>
      <c r="U814" s="16">
        <v>0.214</v>
      </c>
      <c r="V814" s="18">
        <v>6.19</v>
      </c>
      <c r="W814" s="16">
        <v>-1.7000000000000001E-2</v>
      </c>
      <c r="X814" s="18">
        <v>3.04</v>
      </c>
      <c r="Y814" s="16">
        <v>-1.7000000000000001E-2</v>
      </c>
      <c r="Z814" s="15">
        <v>225096</v>
      </c>
      <c r="AA814" s="16">
        <v>-3.3000000000000002E-2</v>
      </c>
      <c r="AB814" s="17">
        <v>35400</v>
      </c>
      <c r="AC814" s="16">
        <v>-4.0000000000000001E-3</v>
      </c>
      <c r="AD814" s="17">
        <v>73997</v>
      </c>
      <c r="AE814" s="16">
        <v>-4.2000000000000003E-2</v>
      </c>
      <c r="AF814" s="18">
        <v>6.36</v>
      </c>
      <c r="AG814" s="16">
        <v>-0.03</v>
      </c>
      <c r="AH814" s="18">
        <v>3.04</v>
      </c>
      <c r="AI814" s="16">
        <v>0.01</v>
      </c>
      <c r="AJ814" s="15">
        <v>434773</v>
      </c>
      <c r="AK814" s="16">
        <v>-5.6000000000000001E-2</v>
      </c>
      <c r="AL814" s="17">
        <v>71032</v>
      </c>
      <c r="AM814" s="16">
        <v>7.0000000000000007E-2</v>
      </c>
      <c r="AN814" s="17">
        <v>143886</v>
      </c>
      <c r="AO814" s="16">
        <v>-6.0999999999999999E-2</v>
      </c>
      <c r="AP814" s="18">
        <v>6.12</v>
      </c>
      <c r="AQ814" s="16">
        <v>-0.11799999999999999</v>
      </c>
      <c r="AR814" s="18">
        <v>3.02</v>
      </c>
      <c r="AS814" s="16">
        <v>5.0000000000000001E-3</v>
      </c>
    </row>
    <row r="815" spans="2:45" x14ac:dyDescent="0.2">
      <c r="B815" s="29"/>
      <c r="C815" s="29"/>
      <c r="D815" s="29"/>
      <c r="E815" s="14" t="s">
        <v>296</v>
      </c>
      <c r="F815" s="15">
        <v>29039</v>
      </c>
      <c r="G815" s="16">
        <v>0.01</v>
      </c>
      <c r="H815" s="17">
        <v>4788</v>
      </c>
      <c r="I815" s="16">
        <v>0.109</v>
      </c>
      <c r="J815" s="17">
        <v>8687</v>
      </c>
      <c r="K815" s="16">
        <v>0.06</v>
      </c>
      <c r="L815" s="18">
        <v>6.06</v>
      </c>
      <c r="M815" s="16">
        <v>-8.8999999999999996E-2</v>
      </c>
      <c r="N815" s="18">
        <v>3.34</v>
      </c>
      <c r="O815" s="16">
        <v>-4.5999999999999999E-2</v>
      </c>
      <c r="P815" s="15">
        <v>105913</v>
      </c>
      <c r="Q815" s="16">
        <v>3.3000000000000002E-2</v>
      </c>
      <c r="R815" s="17">
        <v>17129</v>
      </c>
      <c r="S815" s="16">
        <v>0.156</v>
      </c>
      <c r="T815" s="17">
        <v>30934</v>
      </c>
      <c r="U815" s="16">
        <v>2.5000000000000001E-2</v>
      </c>
      <c r="V815" s="18">
        <v>6.18</v>
      </c>
      <c r="W815" s="16">
        <v>-0.106</v>
      </c>
      <c r="X815" s="18">
        <v>3.42</v>
      </c>
      <c r="Y815" s="16">
        <v>8.0000000000000002E-3</v>
      </c>
      <c r="Z815" s="15">
        <v>238853</v>
      </c>
      <c r="AA815" s="16">
        <v>-4.8000000000000001E-2</v>
      </c>
      <c r="AB815" s="17">
        <v>37897</v>
      </c>
      <c r="AC815" s="16">
        <v>7.4999999999999997E-2</v>
      </c>
      <c r="AD815" s="17">
        <v>69394</v>
      </c>
      <c r="AE815" s="16">
        <v>-5.8999999999999997E-2</v>
      </c>
      <c r="AF815" s="18">
        <v>6.3</v>
      </c>
      <c r="AG815" s="16">
        <v>-0.115</v>
      </c>
      <c r="AH815" s="18">
        <v>3.44</v>
      </c>
      <c r="AI815" s="16">
        <v>1.0999999999999999E-2</v>
      </c>
      <c r="AJ815" s="15">
        <v>458700</v>
      </c>
      <c r="AK815" s="16">
        <v>1.4E-2</v>
      </c>
      <c r="AL815" s="17">
        <v>73791</v>
      </c>
      <c r="AM815" s="16">
        <v>0.20200000000000001</v>
      </c>
      <c r="AN815" s="17">
        <v>134771</v>
      </c>
      <c r="AO815" s="16">
        <v>1.2999999999999999E-2</v>
      </c>
      <c r="AP815" s="18">
        <v>6.22</v>
      </c>
      <c r="AQ815" s="16">
        <v>-0.156</v>
      </c>
      <c r="AR815" s="18">
        <v>3.4</v>
      </c>
      <c r="AS815" s="16">
        <v>2E-3</v>
      </c>
    </row>
    <row r="816" spans="2:45" x14ac:dyDescent="0.2">
      <c r="B816" s="29"/>
      <c r="C816" s="29"/>
      <c r="D816" s="29"/>
      <c r="E816" s="14" t="s">
        <v>297</v>
      </c>
      <c r="F816" s="15">
        <v>54008</v>
      </c>
      <c r="G816" s="16">
        <v>0.10199999999999999</v>
      </c>
      <c r="H816" s="17">
        <v>9176</v>
      </c>
      <c r="I816" s="16">
        <v>0.316</v>
      </c>
      <c r="J816" s="17">
        <v>17609</v>
      </c>
      <c r="K816" s="16">
        <v>0.33700000000000002</v>
      </c>
      <c r="L816" s="18">
        <v>5.89</v>
      </c>
      <c r="M816" s="16">
        <v>-0.16300000000000001</v>
      </c>
      <c r="N816" s="18">
        <v>3.07</v>
      </c>
      <c r="O816" s="16">
        <v>-0.17599999999999999</v>
      </c>
      <c r="P816" s="15">
        <v>182618</v>
      </c>
      <c r="Q816" s="16">
        <v>0.78</v>
      </c>
      <c r="R816" s="17">
        <v>30967</v>
      </c>
      <c r="S816" s="16">
        <v>1.0660000000000001</v>
      </c>
      <c r="T816" s="17">
        <v>60316</v>
      </c>
      <c r="U816" s="16">
        <v>1.081</v>
      </c>
      <c r="V816" s="18">
        <v>5.9</v>
      </c>
      <c r="W816" s="16">
        <v>-0.13800000000000001</v>
      </c>
      <c r="X816" s="18">
        <v>3.03</v>
      </c>
      <c r="Y816" s="16">
        <v>-0.14499999999999999</v>
      </c>
      <c r="Z816" s="15">
        <v>358722</v>
      </c>
      <c r="AA816" s="16">
        <v>0.93600000000000005</v>
      </c>
      <c r="AB816" s="17">
        <v>59455</v>
      </c>
      <c r="AC816" s="16">
        <v>1.177</v>
      </c>
      <c r="AD816" s="17">
        <v>116203</v>
      </c>
      <c r="AE816" s="16">
        <v>1.169</v>
      </c>
      <c r="AF816" s="18">
        <v>6.03</v>
      </c>
      <c r="AG816" s="16">
        <v>-0.111</v>
      </c>
      <c r="AH816" s="18">
        <v>3.09</v>
      </c>
      <c r="AI816" s="16">
        <v>-0.108</v>
      </c>
      <c r="AJ816" s="15">
        <v>730069</v>
      </c>
      <c r="AK816" s="16">
        <v>1.4390000000000001</v>
      </c>
      <c r="AL816" s="17">
        <v>113586</v>
      </c>
      <c r="AM816" s="16">
        <v>1.76</v>
      </c>
      <c r="AN816" s="17">
        <v>218528</v>
      </c>
      <c r="AO816" s="16">
        <v>1.4910000000000001</v>
      </c>
      <c r="AP816" s="18">
        <v>6.43</v>
      </c>
      <c r="AQ816" s="16">
        <v>-0.11600000000000001</v>
      </c>
      <c r="AR816" s="18">
        <v>3.34</v>
      </c>
      <c r="AS816" s="16">
        <v>-2.1000000000000001E-2</v>
      </c>
    </row>
    <row r="817" spans="2:45" x14ac:dyDescent="0.2">
      <c r="B817" s="29"/>
      <c r="C817" s="29"/>
      <c r="D817" s="29"/>
      <c r="E817" s="14" t="s">
        <v>298</v>
      </c>
      <c r="F817" s="15">
        <v>57969</v>
      </c>
      <c r="G817" s="16">
        <v>0.14799999999999999</v>
      </c>
      <c r="H817" s="17">
        <v>13674</v>
      </c>
      <c r="I817" s="16">
        <v>0.52800000000000002</v>
      </c>
      <c r="J817" s="17">
        <v>15853</v>
      </c>
      <c r="K817" s="16">
        <v>9.5000000000000001E-2</v>
      </c>
      <c r="L817" s="18">
        <v>4.24</v>
      </c>
      <c r="M817" s="16">
        <v>-0.249</v>
      </c>
      <c r="N817" s="18">
        <v>3.66</v>
      </c>
      <c r="O817" s="16">
        <v>4.8000000000000001E-2</v>
      </c>
      <c r="P817" s="15">
        <v>193863</v>
      </c>
      <c r="Q817" s="16">
        <v>8.6999999999999994E-2</v>
      </c>
      <c r="R817" s="17">
        <v>44955</v>
      </c>
      <c r="S817" s="16">
        <v>0.49099999999999999</v>
      </c>
      <c r="T817" s="17">
        <v>53696</v>
      </c>
      <c r="U817" s="16">
        <v>4.3999999999999997E-2</v>
      </c>
      <c r="V817" s="18">
        <v>4.3099999999999996</v>
      </c>
      <c r="W817" s="16">
        <v>-0.27100000000000002</v>
      </c>
      <c r="X817" s="18">
        <v>3.61</v>
      </c>
      <c r="Y817" s="16">
        <v>4.2000000000000003E-2</v>
      </c>
      <c r="Z817" s="15">
        <v>403020</v>
      </c>
      <c r="AA817" s="16">
        <v>6.8000000000000005E-2</v>
      </c>
      <c r="AB817" s="17">
        <v>89049</v>
      </c>
      <c r="AC817" s="16">
        <v>0.443</v>
      </c>
      <c r="AD817" s="17">
        <v>113513</v>
      </c>
      <c r="AE817" s="16">
        <v>3.1E-2</v>
      </c>
      <c r="AF817" s="18">
        <v>4.53</v>
      </c>
      <c r="AG817" s="16">
        <v>-0.26</v>
      </c>
      <c r="AH817" s="18">
        <v>3.55</v>
      </c>
      <c r="AI817" s="16">
        <v>3.5000000000000003E-2</v>
      </c>
      <c r="AJ817" s="15">
        <v>778693</v>
      </c>
      <c r="AK817" s="16">
        <v>0.14699999999999999</v>
      </c>
      <c r="AL817" s="17">
        <v>165582</v>
      </c>
      <c r="AM817" s="16">
        <v>0.60899999999999999</v>
      </c>
      <c r="AN817" s="17">
        <v>220116</v>
      </c>
      <c r="AO817" s="16">
        <v>9.0999999999999998E-2</v>
      </c>
      <c r="AP817" s="18">
        <v>4.7</v>
      </c>
      <c r="AQ817" s="16">
        <v>-0.28699999999999998</v>
      </c>
      <c r="AR817" s="18">
        <v>3.54</v>
      </c>
      <c r="AS817" s="16">
        <v>5.1999999999999998E-2</v>
      </c>
    </row>
    <row r="818" spans="2:45" x14ac:dyDescent="0.2">
      <c r="B818" s="29"/>
      <c r="C818" s="29"/>
      <c r="D818" s="29"/>
      <c r="E818" s="14" t="s">
        <v>299</v>
      </c>
      <c r="F818" s="15">
        <v>342531</v>
      </c>
      <c r="G818" s="16">
        <v>3.6999999999999998E-2</v>
      </c>
      <c r="H818" s="17">
        <v>111068</v>
      </c>
      <c r="I818" s="16">
        <v>0.377</v>
      </c>
      <c r="J818" s="17">
        <v>101707</v>
      </c>
      <c r="K818" s="16">
        <v>0.107</v>
      </c>
      <c r="L818" s="18">
        <v>3.08</v>
      </c>
      <c r="M818" s="16">
        <v>-0.247</v>
      </c>
      <c r="N818" s="18">
        <v>3.37</v>
      </c>
      <c r="O818" s="16">
        <v>-6.3E-2</v>
      </c>
      <c r="P818" s="15">
        <v>1298787</v>
      </c>
      <c r="Q818" s="16">
        <v>-5.8000000000000003E-2</v>
      </c>
      <c r="R818" s="17">
        <v>422601</v>
      </c>
      <c r="S818" s="16">
        <v>0.23</v>
      </c>
      <c r="T818" s="17">
        <v>378884</v>
      </c>
      <c r="U818" s="16">
        <v>-0.04</v>
      </c>
      <c r="V818" s="18">
        <v>3.07</v>
      </c>
      <c r="W818" s="16">
        <v>-0.23499999999999999</v>
      </c>
      <c r="X818" s="18">
        <v>3.43</v>
      </c>
      <c r="Y818" s="16">
        <v>-1.9E-2</v>
      </c>
      <c r="Z818" s="15">
        <v>2982038</v>
      </c>
      <c r="AA818" s="16">
        <v>-6.7000000000000004E-2</v>
      </c>
      <c r="AB818" s="17">
        <v>955820</v>
      </c>
      <c r="AC818" s="16">
        <v>0.16400000000000001</v>
      </c>
      <c r="AD818" s="17">
        <v>846521</v>
      </c>
      <c r="AE818" s="16">
        <v>-8.3000000000000004E-2</v>
      </c>
      <c r="AF818" s="18">
        <v>3.12</v>
      </c>
      <c r="AG818" s="16">
        <v>-0.19900000000000001</v>
      </c>
      <c r="AH818" s="18">
        <v>3.52</v>
      </c>
      <c r="AI818" s="16">
        <v>1.7999999999999999E-2</v>
      </c>
      <c r="AJ818" s="15">
        <v>5263984</v>
      </c>
      <c r="AK818" s="16">
        <v>-5.0000000000000001E-3</v>
      </c>
      <c r="AL818" s="17">
        <v>1578066</v>
      </c>
      <c r="AM818" s="16">
        <v>9.6000000000000002E-2</v>
      </c>
      <c r="AN818" s="17">
        <v>1477308</v>
      </c>
      <c r="AO818" s="16">
        <v>-0.04</v>
      </c>
      <c r="AP818" s="18">
        <v>3.34</v>
      </c>
      <c r="AQ818" s="16">
        <v>-9.1999999999999998E-2</v>
      </c>
      <c r="AR818" s="18">
        <v>3.56</v>
      </c>
      <c r="AS818" s="16">
        <v>3.5999999999999997E-2</v>
      </c>
    </row>
    <row r="819" spans="2:45" x14ac:dyDescent="0.2">
      <c r="B819" s="29"/>
      <c r="C819" s="29"/>
      <c r="D819" s="29"/>
      <c r="E819" s="14" t="s">
        <v>300</v>
      </c>
      <c r="F819" s="15">
        <v>127623</v>
      </c>
      <c r="G819" s="16">
        <v>0.46899999999999997</v>
      </c>
      <c r="H819" s="17">
        <v>30249</v>
      </c>
      <c r="I819" s="16">
        <v>1.1000000000000001</v>
      </c>
      <c r="J819" s="17">
        <v>44933</v>
      </c>
      <c r="K819" s="16">
        <v>0.56200000000000006</v>
      </c>
      <c r="L819" s="18">
        <v>4.22</v>
      </c>
      <c r="M819" s="16">
        <v>-0.30099999999999999</v>
      </c>
      <c r="N819" s="18">
        <v>2.84</v>
      </c>
      <c r="O819" s="16">
        <v>-0.06</v>
      </c>
      <c r="P819" s="15">
        <v>458934</v>
      </c>
      <c r="Q819" s="16">
        <v>0.35099999999999998</v>
      </c>
      <c r="R819" s="17">
        <v>103535</v>
      </c>
      <c r="S819" s="16">
        <v>0.81299999999999994</v>
      </c>
      <c r="T819" s="17">
        <v>159782</v>
      </c>
      <c r="U819" s="16">
        <v>0.42499999999999999</v>
      </c>
      <c r="V819" s="18">
        <v>4.43</v>
      </c>
      <c r="W819" s="16">
        <v>-0.255</v>
      </c>
      <c r="X819" s="18">
        <v>2.87</v>
      </c>
      <c r="Y819" s="16">
        <v>-5.1999999999999998E-2</v>
      </c>
      <c r="Z819" s="15">
        <v>1041816</v>
      </c>
      <c r="AA819" s="16">
        <v>0.248</v>
      </c>
      <c r="AB819" s="17">
        <v>226902</v>
      </c>
      <c r="AC819" s="16">
        <v>0.61899999999999999</v>
      </c>
      <c r="AD819" s="17">
        <v>359429</v>
      </c>
      <c r="AE819" s="16">
        <v>0.33300000000000002</v>
      </c>
      <c r="AF819" s="18">
        <v>4.59</v>
      </c>
      <c r="AG819" s="16">
        <v>-0.22900000000000001</v>
      </c>
      <c r="AH819" s="18">
        <v>2.9</v>
      </c>
      <c r="AI819" s="16">
        <v>-6.4000000000000001E-2</v>
      </c>
      <c r="AJ819" s="15">
        <v>1720068</v>
      </c>
      <c r="AK819" s="16">
        <v>0.14799999999999999</v>
      </c>
      <c r="AL819" s="17">
        <v>348304</v>
      </c>
      <c r="AM819" s="16">
        <v>0.39600000000000002</v>
      </c>
      <c r="AN819" s="17">
        <v>587681</v>
      </c>
      <c r="AO819" s="16">
        <v>0.20599999999999999</v>
      </c>
      <c r="AP819" s="18">
        <v>4.9400000000000004</v>
      </c>
      <c r="AQ819" s="16">
        <v>-0.17699999999999999</v>
      </c>
      <c r="AR819" s="18">
        <v>2.93</v>
      </c>
      <c r="AS819" s="16">
        <v>-4.8000000000000001E-2</v>
      </c>
    </row>
    <row r="820" spans="2:45" x14ac:dyDescent="0.2">
      <c r="B820" s="29"/>
      <c r="C820" s="29"/>
      <c r="D820" s="29"/>
      <c r="E820" s="14" t="s">
        <v>301</v>
      </c>
      <c r="F820" s="15">
        <v>38286</v>
      </c>
      <c r="G820" s="16">
        <v>1.5469999999999999</v>
      </c>
      <c r="H820" s="17">
        <v>6543</v>
      </c>
      <c r="I820" s="16">
        <v>1.3</v>
      </c>
      <c r="J820" s="17">
        <v>12285</v>
      </c>
      <c r="K820" s="16">
        <v>1.34</v>
      </c>
      <c r="L820" s="18">
        <v>5.85</v>
      </c>
      <c r="M820" s="16">
        <v>0.107</v>
      </c>
      <c r="N820" s="18">
        <v>3.12</v>
      </c>
      <c r="O820" s="16">
        <v>8.7999999999999995E-2</v>
      </c>
      <c r="P820" s="15">
        <v>132642</v>
      </c>
      <c r="Q820" s="16">
        <v>2.2309999999999999</v>
      </c>
      <c r="R820" s="17">
        <v>22601</v>
      </c>
      <c r="S820" s="16">
        <v>1.85</v>
      </c>
      <c r="T820" s="17">
        <v>42957</v>
      </c>
      <c r="U820" s="16">
        <v>1.8819999999999999</v>
      </c>
      <c r="V820" s="18">
        <v>5.87</v>
      </c>
      <c r="W820" s="16">
        <v>0.13400000000000001</v>
      </c>
      <c r="X820" s="18">
        <v>3.09</v>
      </c>
      <c r="Y820" s="16">
        <v>0.121</v>
      </c>
      <c r="Z820" s="15">
        <v>279185</v>
      </c>
      <c r="AA820" s="16">
        <v>2.2949999999999999</v>
      </c>
      <c r="AB820" s="17">
        <v>46730</v>
      </c>
      <c r="AC820" s="16">
        <v>1.8180000000000001</v>
      </c>
      <c r="AD820" s="17">
        <v>89574</v>
      </c>
      <c r="AE820" s="16">
        <v>1.8520000000000001</v>
      </c>
      <c r="AF820" s="18">
        <v>5.97</v>
      </c>
      <c r="AG820" s="16">
        <v>0.17</v>
      </c>
      <c r="AH820" s="18">
        <v>3.12</v>
      </c>
      <c r="AI820" s="16">
        <v>0.155</v>
      </c>
      <c r="AJ820" s="15">
        <v>531631</v>
      </c>
      <c r="AK820" s="16">
        <v>2.63</v>
      </c>
      <c r="AL820" s="17">
        <v>91893</v>
      </c>
      <c r="AM820" s="16">
        <v>2.2450000000000001</v>
      </c>
      <c r="AN820" s="17">
        <v>174790</v>
      </c>
      <c r="AO820" s="16">
        <v>2.137</v>
      </c>
      <c r="AP820" s="18">
        <v>5.79</v>
      </c>
      <c r="AQ820" s="16">
        <v>0.11899999999999999</v>
      </c>
      <c r="AR820" s="18">
        <v>3.04</v>
      </c>
      <c r="AS820" s="16">
        <v>0.157</v>
      </c>
    </row>
    <row r="821" spans="2:45" x14ac:dyDescent="0.2">
      <c r="B821" s="29"/>
      <c r="C821" s="29"/>
      <c r="D821" s="29"/>
      <c r="E821" s="14" t="s">
        <v>302</v>
      </c>
      <c r="F821" s="15">
        <v>73645</v>
      </c>
      <c r="G821" s="16">
        <v>-6.2E-2</v>
      </c>
      <c r="H821" s="17">
        <v>11363</v>
      </c>
      <c r="I821" s="16">
        <v>2.5000000000000001E-2</v>
      </c>
      <c r="J821" s="17">
        <v>20188</v>
      </c>
      <c r="K821" s="16">
        <v>-0.10199999999999999</v>
      </c>
      <c r="L821" s="18">
        <v>6.48</v>
      </c>
      <c r="M821" s="16">
        <v>-8.5000000000000006E-2</v>
      </c>
      <c r="N821" s="18">
        <v>3.65</v>
      </c>
      <c r="O821" s="16">
        <v>4.3999999999999997E-2</v>
      </c>
      <c r="P821" s="15">
        <v>271592</v>
      </c>
      <c r="Q821" s="16">
        <v>-4.2000000000000003E-2</v>
      </c>
      <c r="R821" s="17">
        <v>41825</v>
      </c>
      <c r="S821" s="16">
        <v>7.2999999999999995E-2</v>
      </c>
      <c r="T821" s="17">
        <v>75335</v>
      </c>
      <c r="U821" s="16">
        <v>-6.6000000000000003E-2</v>
      </c>
      <c r="V821" s="18">
        <v>6.49</v>
      </c>
      <c r="W821" s="16">
        <v>-0.107</v>
      </c>
      <c r="X821" s="18">
        <v>3.61</v>
      </c>
      <c r="Y821" s="16">
        <v>2.5999999999999999E-2</v>
      </c>
      <c r="Z821" s="15">
        <v>558971</v>
      </c>
      <c r="AA821" s="16">
        <v>-0.04</v>
      </c>
      <c r="AB821" s="17">
        <v>84714</v>
      </c>
      <c r="AC821" s="16">
        <v>0.08</v>
      </c>
      <c r="AD821" s="17">
        <v>155745</v>
      </c>
      <c r="AE821" s="16">
        <v>-0.06</v>
      </c>
      <c r="AF821" s="18">
        <v>6.6</v>
      </c>
      <c r="AG821" s="16">
        <v>-0.111</v>
      </c>
      <c r="AH821" s="18">
        <v>3.59</v>
      </c>
      <c r="AI821" s="16">
        <v>2.1000000000000001E-2</v>
      </c>
      <c r="AJ821" s="15">
        <v>1076313</v>
      </c>
      <c r="AK821" s="16">
        <v>0.01</v>
      </c>
      <c r="AL821" s="17">
        <v>159869</v>
      </c>
      <c r="AM821" s="16">
        <v>0.16300000000000001</v>
      </c>
      <c r="AN821" s="17">
        <v>302455</v>
      </c>
      <c r="AO821" s="16">
        <v>-2.5999999999999999E-2</v>
      </c>
      <c r="AP821" s="18">
        <v>6.73</v>
      </c>
      <c r="AQ821" s="16">
        <v>-0.13200000000000001</v>
      </c>
      <c r="AR821" s="18">
        <v>3.56</v>
      </c>
      <c r="AS821" s="16">
        <v>3.6999999999999998E-2</v>
      </c>
    </row>
    <row r="822" spans="2:45" x14ac:dyDescent="0.2">
      <c r="B822" s="29"/>
      <c r="C822" s="29"/>
      <c r="D822" s="29"/>
      <c r="E822" s="14" t="s">
        <v>303</v>
      </c>
      <c r="F822" s="15">
        <v>63277</v>
      </c>
      <c r="G822" s="16">
        <v>0.18</v>
      </c>
      <c r="H822" s="17">
        <v>16873</v>
      </c>
      <c r="I822" s="16">
        <v>9.9000000000000005E-2</v>
      </c>
      <c r="J822" s="17">
        <v>28679</v>
      </c>
      <c r="K822" s="16">
        <v>9.6000000000000002E-2</v>
      </c>
      <c r="L822" s="18">
        <v>3.75</v>
      </c>
      <c r="M822" s="16">
        <v>7.2999999999999995E-2</v>
      </c>
      <c r="N822" s="18">
        <v>2.21</v>
      </c>
      <c r="O822" s="16">
        <v>7.5999999999999998E-2</v>
      </c>
      <c r="P822" s="15">
        <v>208627</v>
      </c>
      <c r="Q822" s="16">
        <v>0.42899999999999999</v>
      </c>
      <c r="R822" s="17">
        <v>50729</v>
      </c>
      <c r="S822" s="16">
        <v>0.26300000000000001</v>
      </c>
      <c r="T822" s="17">
        <v>87679</v>
      </c>
      <c r="U822" s="16">
        <v>0.27300000000000002</v>
      </c>
      <c r="V822" s="18">
        <v>4.1100000000000003</v>
      </c>
      <c r="W822" s="16">
        <v>0.13100000000000001</v>
      </c>
      <c r="X822" s="18">
        <v>2.38</v>
      </c>
      <c r="Y822" s="16">
        <v>0.122</v>
      </c>
      <c r="Z822" s="15">
        <v>430308</v>
      </c>
      <c r="AA822" s="16">
        <v>0.41599999999999998</v>
      </c>
      <c r="AB822" s="17">
        <v>98008</v>
      </c>
      <c r="AC822" s="16">
        <v>0.21</v>
      </c>
      <c r="AD822" s="17">
        <v>171131</v>
      </c>
      <c r="AE822" s="16">
        <v>0.216</v>
      </c>
      <c r="AF822" s="18">
        <v>4.3899999999999997</v>
      </c>
      <c r="AG822" s="16">
        <v>0.17</v>
      </c>
      <c r="AH822" s="18">
        <v>2.5099999999999998</v>
      </c>
      <c r="AI822" s="16">
        <v>0.16400000000000001</v>
      </c>
      <c r="AJ822" s="15">
        <v>837156</v>
      </c>
      <c r="AK822" s="16">
        <v>0.50600000000000001</v>
      </c>
      <c r="AL822" s="17">
        <v>199393</v>
      </c>
      <c r="AM822" s="16">
        <v>0.308</v>
      </c>
      <c r="AN822" s="17">
        <v>345430</v>
      </c>
      <c r="AO822" s="16">
        <v>0.28599999999999998</v>
      </c>
      <c r="AP822" s="18">
        <v>4.2</v>
      </c>
      <c r="AQ822" s="16">
        <v>0.151</v>
      </c>
      <c r="AR822" s="18">
        <v>2.42</v>
      </c>
      <c r="AS822" s="16">
        <v>0.17100000000000001</v>
      </c>
    </row>
    <row r="823" spans="2:45" x14ac:dyDescent="0.2">
      <c r="B823" s="29"/>
      <c r="C823" s="29"/>
      <c r="D823" s="29"/>
      <c r="E823" s="14" t="s">
        <v>304</v>
      </c>
      <c r="F823" s="15">
        <v>116653</v>
      </c>
      <c r="G823" s="16">
        <v>0.11799999999999999</v>
      </c>
      <c r="H823" s="17">
        <v>31804</v>
      </c>
      <c r="I823" s="16">
        <v>0.33900000000000002</v>
      </c>
      <c r="J823" s="17">
        <v>35074</v>
      </c>
      <c r="K823" s="16">
        <v>0.185</v>
      </c>
      <c r="L823" s="18">
        <v>3.67</v>
      </c>
      <c r="M823" s="16">
        <v>-0.16500000000000001</v>
      </c>
      <c r="N823" s="18">
        <v>3.33</v>
      </c>
      <c r="O823" s="16">
        <v>-5.7000000000000002E-2</v>
      </c>
      <c r="P823" s="15">
        <v>407847</v>
      </c>
      <c r="Q823" s="16">
        <v>-6.0999999999999999E-2</v>
      </c>
      <c r="R823" s="17">
        <v>103024</v>
      </c>
      <c r="S823" s="16">
        <v>7.2999999999999995E-2</v>
      </c>
      <c r="T823" s="17">
        <v>116639</v>
      </c>
      <c r="U823" s="16">
        <v>-5.5E-2</v>
      </c>
      <c r="V823" s="18">
        <v>3.96</v>
      </c>
      <c r="W823" s="16">
        <v>-0.125</v>
      </c>
      <c r="X823" s="18">
        <v>3.5</v>
      </c>
      <c r="Y823" s="16">
        <v>-7.0000000000000001E-3</v>
      </c>
      <c r="Z823" s="15">
        <v>909719</v>
      </c>
      <c r="AA823" s="16">
        <v>-0.123</v>
      </c>
      <c r="AB823" s="17">
        <v>220252</v>
      </c>
      <c r="AC823" s="16">
        <v>-1.6E-2</v>
      </c>
      <c r="AD823" s="17">
        <v>253172</v>
      </c>
      <c r="AE823" s="16">
        <v>-0.152</v>
      </c>
      <c r="AF823" s="18">
        <v>4.13</v>
      </c>
      <c r="AG823" s="16">
        <v>-0.109</v>
      </c>
      <c r="AH823" s="18">
        <v>3.59</v>
      </c>
      <c r="AI823" s="16">
        <v>3.4000000000000002E-2</v>
      </c>
      <c r="AJ823" s="15">
        <v>1602744</v>
      </c>
      <c r="AK823" s="16">
        <v>-7.8E-2</v>
      </c>
      <c r="AL823" s="17">
        <v>388353</v>
      </c>
      <c r="AM823" s="16">
        <v>-1.2E-2</v>
      </c>
      <c r="AN823" s="17">
        <v>447577</v>
      </c>
      <c r="AO823" s="16">
        <v>-0.122</v>
      </c>
      <c r="AP823" s="18">
        <v>4.13</v>
      </c>
      <c r="AQ823" s="16">
        <v>-6.7000000000000004E-2</v>
      </c>
      <c r="AR823" s="18">
        <v>3.58</v>
      </c>
      <c r="AS823" s="16">
        <v>0.05</v>
      </c>
    </row>
    <row r="824" spans="2:45" x14ac:dyDescent="0.2">
      <c r="B824" s="29"/>
      <c r="C824" s="29"/>
      <c r="D824" s="29"/>
      <c r="E824" s="14" t="s">
        <v>305</v>
      </c>
      <c r="F824" s="15">
        <v>141188</v>
      </c>
      <c r="G824" s="16">
        <v>0.67700000000000005</v>
      </c>
      <c r="H824" s="17">
        <v>34154</v>
      </c>
      <c r="I824" s="16">
        <v>0.253</v>
      </c>
      <c r="J824" s="17">
        <v>38812</v>
      </c>
      <c r="K824" s="16">
        <v>0.45600000000000002</v>
      </c>
      <c r="L824" s="18">
        <v>4.13</v>
      </c>
      <c r="M824" s="16">
        <v>0.33900000000000002</v>
      </c>
      <c r="N824" s="18">
        <v>3.64</v>
      </c>
      <c r="O824" s="16">
        <v>0.151</v>
      </c>
      <c r="P824" s="15">
        <v>391808</v>
      </c>
      <c r="Q824" s="16">
        <v>0.752</v>
      </c>
      <c r="R824" s="17">
        <v>97529</v>
      </c>
      <c r="S824" s="16">
        <v>0.253</v>
      </c>
      <c r="T824" s="17">
        <v>110379</v>
      </c>
      <c r="U824" s="16">
        <v>0.48399999999999999</v>
      </c>
      <c r="V824" s="18">
        <v>4.0199999999999996</v>
      </c>
      <c r="W824" s="16">
        <v>0.39800000000000002</v>
      </c>
      <c r="X824" s="18">
        <v>3.55</v>
      </c>
      <c r="Y824" s="16">
        <v>0.18099999999999999</v>
      </c>
      <c r="Z824" s="15">
        <v>620197</v>
      </c>
      <c r="AA824" s="16">
        <v>0.374</v>
      </c>
      <c r="AB824" s="17">
        <v>172614</v>
      </c>
      <c r="AC824" s="16">
        <v>0.11</v>
      </c>
      <c r="AD824" s="17">
        <v>179299</v>
      </c>
      <c r="AE824" s="16">
        <v>0.22500000000000001</v>
      </c>
      <c r="AF824" s="18">
        <v>3.59</v>
      </c>
      <c r="AG824" s="16">
        <v>0.23799999999999999</v>
      </c>
      <c r="AH824" s="18">
        <v>3.46</v>
      </c>
      <c r="AI824" s="16">
        <v>0.122</v>
      </c>
      <c r="AJ824" s="15">
        <v>1144770</v>
      </c>
      <c r="AK824" s="16">
        <v>0.36</v>
      </c>
      <c r="AL824" s="17">
        <v>344625</v>
      </c>
      <c r="AM824" s="16">
        <v>0.40300000000000002</v>
      </c>
      <c r="AN824" s="17">
        <v>338396</v>
      </c>
      <c r="AO824" s="16">
        <v>0.19700000000000001</v>
      </c>
      <c r="AP824" s="18">
        <v>3.32</v>
      </c>
      <c r="AQ824" s="16">
        <v>-0.03</v>
      </c>
      <c r="AR824" s="18">
        <v>3.38</v>
      </c>
      <c r="AS824" s="16">
        <v>0.13600000000000001</v>
      </c>
    </row>
    <row r="825" spans="2:45" x14ac:dyDescent="0.2">
      <c r="B825" s="29"/>
      <c r="C825" s="29"/>
      <c r="D825" s="29"/>
      <c r="E825" s="14" t="s">
        <v>306</v>
      </c>
      <c r="F825" s="15">
        <v>57974</v>
      </c>
      <c r="G825" s="16">
        <v>6.0999999999999999E-2</v>
      </c>
      <c r="H825" s="17">
        <v>8703</v>
      </c>
      <c r="I825" s="16">
        <v>0.187</v>
      </c>
      <c r="J825" s="17">
        <v>17545</v>
      </c>
      <c r="K825" s="16">
        <v>4.9000000000000002E-2</v>
      </c>
      <c r="L825" s="18">
        <v>6.66</v>
      </c>
      <c r="M825" s="16">
        <v>-0.105</v>
      </c>
      <c r="N825" s="18">
        <v>3.3</v>
      </c>
      <c r="O825" s="16">
        <v>1.2E-2</v>
      </c>
      <c r="P825" s="15">
        <v>224580</v>
      </c>
      <c r="Q825" s="16">
        <v>0.13400000000000001</v>
      </c>
      <c r="R825" s="17">
        <v>33263</v>
      </c>
      <c r="S825" s="16">
        <v>0.27300000000000002</v>
      </c>
      <c r="T825" s="17">
        <v>70894</v>
      </c>
      <c r="U825" s="16">
        <v>0.16900000000000001</v>
      </c>
      <c r="V825" s="18">
        <v>6.75</v>
      </c>
      <c r="W825" s="16">
        <v>-0.11</v>
      </c>
      <c r="X825" s="18">
        <v>3.17</v>
      </c>
      <c r="Y825" s="16">
        <v>-0.03</v>
      </c>
      <c r="Z825" s="15">
        <v>554248</v>
      </c>
      <c r="AA825" s="16">
        <v>0.13100000000000001</v>
      </c>
      <c r="AB825" s="17">
        <v>80340</v>
      </c>
      <c r="AC825" s="16">
        <v>0.249</v>
      </c>
      <c r="AD825" s="17">
        <v>173922</v>
      </c>
      <c r="AE825" s="16">
        <v>0.14000000000000001</v>
      </c>
      <c r="AF825" s="18">
        <v>6.9</v>
      </c>
      <c r="AG825" s="16">
        <v>-9.5000000000000001E-2</v>
      </c>
      <c r="AH825" s="18">
        <v>3.19</v>
      </c>
      <c r="AI825" s="16">
        <v>-8.0000000000000002E-3</v>
      </c>
      <c r="AJ825" s="15">
        <v>954040</v>
      </c>
      <c r="AK825" s="16">
        <v>6.2E-2</v>
      </c>
      <c r="AL825" s="17">
        <v>135599</v>
      </c>
      <c r="AM825" s="16">
        <v>0.16</v>
      </c>
      <c r="AN825" s="17">
        <v>298352</v>
      </c>
      <c r="AO825" s="16">
        <v>7.3999999999999996E-2</v>
      </c>
      <c r="AP825" s="18">
        <v>7.04</v>
      </c>
      <c r="AQ825" s="16">
        <v>-8.4000000000000005E-2</v>
      </c>
      <c r="AR825" s="18">
        <v>3.2</v>
      </c>
      <c r="AS825" s="16">
        <v>-0.01</v>
      </c>
    </row>
    <row r="826" spans="2:45" x14ac:dyDescent="0.2">
      <c r="B826" s="29"/>
      <c r="C826" s="29"/>
      <c r="D826" s="29"/>
      <c r="E826" s="14" t="s">
        <v>307</v>
      </c>
      <c r="F826" s="15">
        <v>126298</v>
      </c>
      <c r="G826" s="16">
        <v>1.5329999999999999</v>
      </c>
      <c r="H826" s="17">
        <v>24174</v>
      </c>
      <c r="I826" s="16">
        <v>2.137</v>
      </c>
      <c r="J826" s="17">
        <v>48082</v>
      </c>
      <c r="K826" s="16">
        <v>2.1789999999999998</v>
      </c>
      <c r="L826" s="18">
        <v>5.22</v>
      </c>
      <c r="M826" s="16">
        <v>-0.193</v>
      </c>
      <c r="N826" s="18">
        <v>2.63</v>
      </c>
      <c r="O826" s="16">
        <v>-0.20300000000000001</v>
      </c>
      <c r="P826" s="15">
        <v>399702</v>
      </c>
      <c r="Q826" s="16">
        <v>1.2110000000000001</v>
      </c>
      <c r="R826" s="17">
        <v>78925</v>
      </c>
      <c r="S826" s="16">
        <v>1.8080000000000001</v>
      </c>
      <c r="T826" s="17">
        <v>157316</v>
      </c>
      <c r="U826" s="16">
        <v>1.899</v>
      </c>
      <c r="V826" s="18">
        <v>5.0599999999999996</v>
      </c>
      <c r="W826" s="16">
        <v>-0.21299999999999999</v>
      </c>
      <c r="X826" s="18">
        <v>2.54</v>
      </c>
      <c r="Y826" s="16">
        <v>-0.23699999999999999</v>
      </c>
      <c r="Z826" s="15">
        <v>854492</v>
      </c>
      <c r="AA826" s="16">
        <v>1.131</v>
      </c>
      <c r="AB826" s="17">
        <v>169189</v>
      </c>
      <c r="AC826" s="16">
        <v>1.7190000000000001</v>
      </c>
      <c r="AD826" s="17">
        <v>336340</v>
      </c>
      <c r="AE826" s="16">
        <v>1.7949999999999999</v>
      </c>
      <c r="AF826" s="18">
        <v>5.05</v>
      </c>
      <c r="AG826" s="16">
        <v>-0.216</v>
      </c>
      <c r="AH826" s="18">
        <v>2.54</v>
      </c>
      <c r="AI826" s="16">
        <v>-0.23799999999999999</v>
      </c>
      <c r="AJ826" s="15">
        <v>1533317</v>
      </c>
      <c r="AK826" s="16">
        <v>0.97499999999999998</v>
      </c>
      <c r="AL826" s="17">
        <v>300354</v>
      </c>
      <c r="AM826" s="16">
        <v>1.5</v>
      </c>
      <c r="AN826" s="17">
        <v>595281</v>
      </c>
      <c r="AO826" s="16">
        <v>1.556</v>
      </c>
      <c r="AP826" s="18">
        <v>5.1100000000000003</v>
      </c>
      <c r="AQ826" s="16">
        <v>-0.21</v>
      </c>
      <c r="AR826" s="18">
        <v>2.58</v>
      </c>
      <c r="AS826" s="16">
        <v>-0.22700000000000001</v>
      </c>
    </row>
    <row r="827" spans="2:45" x14ac:dyDescent="0.2">
      <c r="B827" s="29"/>
      <c r="C827" s="29"/>
      <c r="D827" s="29"/>
      <c r="E827" s="14" t="s">
        <v>308</v>
      </c>
      <c r="F827" s="15">
        <v>49468</v>
      </c>
      <c r="G827" s="16">
        <v>0.128</v>
      </c>
      <c r="H827" s="17">
        <v>8625</v>
      </c>
      <c r="I827" s="16">
        <v>0.18099999999999999</v>
      </c>
      <c r="J827" s="17">
        <v>15099</v>
      </c>
      <c r="K827" s="16">
        <v>0.13600000000000001</v>
      </c>
      <c r="L827" s="18">
        <v>5.74</v>
      </c>
      <c r="M827" s="16">
        <v>-4.4999999999999998E-2</v>
      </c>
      <c r="N827" s="18">
        <v>3.28</v>
      </c>
      <c r="O827" s="16">
        <v>-7.0000000000000001E-3</v>
      </c>
      <c r="P827" s="15">
        <v>185395</v>
      </c>
      <c r="Q827" s="16">
        <v>0.17</v>
      </c>
      <c r="R827" s="17">
        <v>31618</v>
      </c>
      <c r="S827" s="16">
        <v>0.245</v>
      </c>
      <c r="T827" s="17">
        <v>57262</v>
      </c>
      <c r="U827" s="16">
        <v>0.222</v>
      </c>
      <c r="V827" s="18">
        <v>5.86</v>
      </c>
      <c r="W827" s="16">
        <v>-0.06</v>
      </c>
      <c r="X827" s="18">
        <v>3.24</v>
      </c>
      <c r="Y827" s="16">
        <v>-4.2000000000000003E-2</v>
      </c>
      <c r="Z827" s="15">
        <v>394871</v>
      </c>
      <c r="AA827" s="16">
        <v>0.15</v>
      </c>
      <c r="AB827" s="17">
        <v>66265</v>
      </c>
      <c r="AC827" s="16">
        <v>0.25</v>
      </c>
      <c r="AD827" s="17">
        <v>121861</v>
      </c>
      <c r="AE827" s="16">
        <v>0.20899999999999999</v>
      </c>
      <c r="AF827" s="18">
        <v>5.96</v>
      </c>
      <c r="AG827" s="16">
        <v>-0.08</v>
      </c>
      <c r="AH827" s="18">
        <v>3.24</v>
      </c>
      <c r="AI827" s="16">
        <v>-4.9000000000000002E-2</v>
      </c>
      <c r="AJ827" s="15">
        <v>707479</v>
      </c>
      <c r="AK827" s="16">
        <v>8.4000000000000005E-2</v>
      </c>
      <c r="AL827" s="17">
        <v>117966</v>
      </c>
      <c r="AM827" s="16">
        <v>0.17299999999999999</v>
      </c>
      <c r="AN827" s="17">
        <v>216596</v>
      </c>
      <c r="AO827" s="16">
        <v>0.11</v>
      </c>
      <c r="AP827" s="18">
        <v>6</v>
      </c>
      <c r="AQ827" s="16">
        <v>-7.4999999999999997E-2</v>
      </c>
      <c r="AR827" s="18">
        <v>3.27</v>
      </c>
      <c r="AS827" s="16">
        <v>-2.3E-2</v>
      </c>
    </row>
    <row r="828" spans="2:45" x14ac:dyDescent="0.2">
      <c r="B828" s="29"/>
      <c r="C828" s="29"/>
      <c r="D828" s="29"/>
      <c r="E828" s="14" t="s">
        <v>309</v>
      </c>
      <c r="F828" s="15">
        <v>70957</v>
      </c>
      <c r="G828" s="16">
        <v>0.72299999999999998</v>
      </c>
      <c r="H828" s="17">
        <v>12270</v>
      </c>
      <c r="I828" s="16">
        <v>0.86699999999999999</v>
      </c>
      <c r="J828" s="17">
        <v>22282</v>
      </c>
      <c r="K828" s="16">
        <v>0.626</v>
      </c>
      <c r="L828" s="18">
        <v>5.78</v>
      </c>
      <c r="M828" s="16">
        <v>-7.6999999999999999E-2</v>
      </c>
      <c r="N828" s="18">
        <v>3.18</v>
      </c>
      <c r="O828" s="16">
        <v>0.06</v>
      </c>
      <c r="P828" s="15">
        <v>239437</v>
      </c>
      <c r="Q828" s="16">
        <v>0.70299999999999996</v>
      </c>
      <c r="R828" s="17">
        <v>39177</v>
      </c>
      <c r="S828" s="16">
        <v>0.83299999999999996</v>
      </c>
      <c r="T828" s="17">
        <v>74851</v>
      </c>
      <c r="U828" s="16">
        <v>0.66600000000000004</v>
      </c>
      <c r="V828" s="18">
        <v>6.11</v>
      </c>
      <c r="W828" s="16">
        <v>-7.0999999999999994E-2</v>
      </c>
      <c r="X828" s="18">
        <v>3.2</v>
      </c>
      <c r="Y828" s="16">
        <v>2.1999999999999999E-2</v>
      </c>
      <c r="Z828" s="15">
        <v>480007</v>
      </c>
      <c r="AA828" s="16">
        <v>0.59299999999999997</v>
      </c>
      <c r="AB828" s="17">
        <v>75099</v>
      </c>
      <c r="AC828" s="16">
        <v>0.72199999999999998</v>
      </c>
      <c r="AD828" s="17">
        <v>147745</v>
      </c>
      <c r="AE828" s="16">
        <v>0.56100000000000005</v>
      </c>
      <c r="AF828" s="18">
        <v>6.39</v>
      </c>
      <c r="AG828" s="16">
        <v>-7.4999999999999997E-2</v>
      </c>
      <c r="AH828" s="18">
        <v>3.25</v>
      </c>
      <c r="AI828" s="16">
        <v>2.1000000000000001E-2</v>
      </c>
      <c r="AJ828" s="15">
        <v>778979</v>
      </c>
      <c r="AK828" s="16">
        <v>0.36099999999999999</v>
      </c>
      <c r="AL828" s="17">
        <v>120677</v>
      </c>
      <c r="AM828" s="16">
        <v>0.48599999999999999</v>
      </c>
      <c r="AN828" s="17">
        <v>242048</v>
      </c>
      <c r="AO828" s="16">
        <v>0.34599999999999997</v>
      </c>
      <c r="AP828" s="18">
        <v>6.46</v>
      </c>
      <c r="AQ828" s="16">
        <v>-8.4000000000000005E-2</v>
      </c>
      <c r="AR828" s="18">
        <v>3.22</v>
      </c>
      <c r="AS828" s="16">
        <v>1.2E-2</v>
      </c>
    </row>
    <row r="829" spans="2:45" x14ac:dyDescent="0.2">
      <c r="B829" s="29"/>
      <c r="C829" s="29"/>
      <c r="D829" s="29"/>
      <c r="E829" s="14" t="s">
        <v>310</v>
      </c>
      <c r="F829" s="15">
        <v>65411</v>
      </c>
      <c r="G829" s="16">
        <v>1.262</v>
      </c>
      <c r="H829" s="17">
        <v>10918</v>
      </c>
      <c r="I829" s="16">
        <v>1.32</v>
      </c>
      <c r="J829" s="17">
        <v>20557</v>
      </c>
      <c r="K829" s="16">
        <v>1.1759999999999999</v>
      </c>
      <c r="L829" s="18">
        <v>5.99</v>
      </c>
      <c r="M829" s="16">
        <v>-2.5000000000000001E-2</v>
      </c>
      <c r="N829" s="18">
        <v>3.18</v>
      </c>
      <c r="O829" s="16">
        <v>0.04</v>
      </c>
      <c r="P829" s="15">
        <v>219104</v>
      </c>
      <c r="Q829" s="16">
        <v>1.3540000000000001</v>
      </c>
      <c r="R829" s="17">
        <v>35196</v>
      </c>
      <c r="S829" s="16">
        <v>1.3660000000000001</v>
      </c>
      <c r="T829" s="17">
        <v>68168</v>
      </c>
      <c r="U829" s="16">
        <v>1.236</v>
      </c>
      <c r="V829" s="18">
        <v>6.23</v>
      </c>
      <c r="W829" s="16">
        <v>-5.0000000000000001E-3</v>
      </c>
      <c r="X829" s="18">
        <v>3.21</v>
      </c>
      <c r="Y829" s="16">
        <v>5.1999999999999998E-2</v>
      </c>
      <c r="Z829" s="15">
        <v>455023</v>
      </c>
      <c r="AA829" s="16">
        <v>1.274</v>
      </c>
      <c r="AB829" s="17">
        <v>70856</v>
      </c>
      <c r="AC829" s="16">
        <v>1.3080000000000001</v>
      </c>
      <c r="AD829" s="17">
        <v>138882</v>
      </c>
      <c r="AE829" s="16">
        <v>1.103</v>
      </c>
      <c r="AF829" s="18">
        <v>6.42</v>
      </c>
      <c r="AG829" s="16">
        <v>-1.4999999999999999E-2</v>
      </c>
      <c r="AH829" s="18">
        <v>3.28</v>
      </c>
      <c r="AI829" s="16">
        <v>8.1000000000000003E-2</v>
      </c>
      <c r="AJ829" s="15">
        <v>675047</v>
      </c>
      <c r="AK829" s="16">
        <v>0.77700000000000002</v>
      </c>
      <c r="AL829" s="17">
        <v>106205</v>
      </c>
      <c r="AM829" s="16">
        <v>0.88100000000000001</v>
      </c>
      <c r="AN829" s="17">
        <v>208587</v>
      </c>
      <c r="AO829" s="16">
        <v>0.65200000000000002</v>
      </c>
      <c r="AP829" s="18">
        <v>6.36</v>
      </c>
      <c r="AQ829" s="16">
        <v>-5.5E-2</v>
      </c>
      <c r="AR829" s="18">
        <v>3.24</v>
      </c>
      <c r="AS829" s="16">
        <v>7.5999999999999998E-2</v>
      </c>
    </row>
    <row r="830" spans="2:45" x14ac:dyDescent="0.2">
      <c r="B830" s="29"/>
      <c r="C830" s="29"/>
      <c r="D830" s="29"/>
      <c r="E830" s="14" t="s">
        <v>311</v>
      </c>
      <c r="F830" s="15">
        <v>51322</v>
      </c>
      <c r="G830" s="16">
        <v>0.107</v>
      </c>
      <c r="H830" s="17">
        <v>8427</v>
      </c>
      <c r="I830" s="16">
        <v>2.4E-2</v>
      </c>
      <c r="J830" s="17">
        <v>15335</v>
      </c>
      <c r="K830" s="16">
        <v>-6.4000000000000001E-2</v>
      </c>
      <c r="L830" s="18">
        <v>6.09</v>
      </c>
      <c r="M830" s="16">
        <v>8.2000000000000003E-2</v>
      </c>
      <c r="N830" s="18">
        <v>3.35</v>
      </c>
      <c r="O830" s="16">
        <v>0.182</v>
      </c>
      <c r="P830" s="15">
        <v>179344</v>
      </c>
      <c r="Q830" s="16">
        <v>1.4E-2</v>
      </c>
      <c r="R830" s="17">
        <v>28876</v>
      </c>
      <c r="S830" s="16">
        <v>-9.9000000000000005E-2</v>
      </c>
      <c r="T830" s="17">
        <v>53804</v>
      </c>
      <c r="U830" s="16">
        <v>-0.13</v>
      </c>
      <c r="V830" s="18">
        <v>6.21</v>
      </c>
      <c r="W830" s="16">
        <v>0.126</v>
      </c>
      <c r="X830" s="18">
        <v>3.33</v>
      </c>
      <c r="Y830" s="16">
        <v>0.16600000000000001</v>
      </c>
      <c r="Z830" s="15">
        <v>380247</v>
      </c>
      <c r="AA830" s="16">
        <v>-6.2E-2</v>
      </c>
      <c r="AB830" s="17">
        <v>60810</v>
      </c>
      <c r="AC830" s="16">
        <v>-0.18099999999999999</v>
      </c>
      <c r="AD830" s="17">
        <v>116750</v>
      </c>
      <c r="AE830" s="16">
        <v>-0.186</v>
      </c>
      <c r="AF830" s="18">
        <v>6.25</v>
      </c>
      <c r="AG830" s="16">
        <v>0.14499999999999999</v>
      </c>
      <c r="AH830" s="18">
        <v>3.26</v>
      </c>
      <c r="AI830" s="16">
        <v>0.152</v>
      </c>
      <c r="AJ830" s="15">
        <v>706231</v>
      </c>
      <c r="AK830" s="16">
        <v>-3.9E-2</v>
      </c>
      <c r="AL830" s="17">
        <v>112647</v>
      </c>
      <c r="AM830" s="16">
        <v>-0.17199999999999999</v>
      </c>
      <c r="AN830" s="17">
        <v>220962</v>
      </c>
      <c r="AO830" s="16">
        <v>-0.16800000000000001</v>
      </c>
      <c r="AP830" s="18">
        <v>6.27</v>
      </c>
      <c r="AQ830" s="16">
        <v>0.161</v>
      </c>
      <c r="AR830" s="18">
        <v>3.2</v>
      </c>
      <c r="AS830" s="16">
        <v>0.156</v>
      </c>
    </row>
    <row r="831" spans="2:45" x14ac:dyDescent="0.2">
      <c r="B831" s="29"/>
      <c r="C831" s="29"/>
      <c r="D831" s="29"/>
      <c r="E831" s="14" t="s">
        <v>312</v>
      </c>
      <c r="F831" s="15">
        <v>42418</v>
      </c>
      <c r="G831" s="16">
        <v>0.74</v>
      </c>
      <c r="H831" s="17">
        <v>7811</v>
      </c>
      <c r="I831" s="16">
        <v>0.72099999999999997</v>
      </c>
      <c r="J831" s="17">
        <v>14037</v>
      </c>
      <c r="K831" s="16">
        <v>0.94</v>
      </c>
      <c r="L831" s="18">
        <v>5.43</v>
      </c>
      <c r="M831" s="16">
        <v>1.0999999999999999E-2</v>
      </c>
      <c r="N831" s="18">
        <v>3.02</v>
      </c>
      <c r="O831" s="16">
        <v>-0.10299999999999999</v>
      </c>
      <c r="P831" s="15">
        <v>138529</v>
      </c>
      <c r="Q831" s="16">
        <v>0.86</v>
      </c>
      <c r="R831" s="17">
        <v>25114</v>
      </c>
      <c r="S831" s="16">
        <v>0.85199999999999998</v>
      </c>
      <c r="T831" s="17">
        <v>45488</v>
      </c>
      <c r="U831" s="16">
        <v>1</v>
      </c>
      <c r="V831" s="18">
        <v>5.52</v>
      </c>
      <c r="W831" s="16">
        <v>4.0000000000000001E-3</v>
      </c>
      <c r="X831" s="18">
        <v>3.05</v>
      </c>
      <c r="Y831" s="16">
        <v>-7.0000000000000007E-2</v>
      </c>
      <c r="Z831" s="15">
        <v>292906</v>
      </c>
      <c r="AA831" s="16">
        <v>0.89200000000000002</v>
      </c>
      <c r="AB831" s="17">
        <v>52100</v>
      </c>
      <c r="AC831" s="16">
        <v>0.91200000000000003</v>
      </c>
      <c r="AD831" s="17">
        <v>95113</v>
      </c>
      <c r="AE831" s="16">
        <v>1.0029999999999999</v>
      </c>
      <c r="AF831" s="18">
        <v>5.62</v>
      </c>
      <c r="AG831" s="16">
        <v>-1.0999999999999999E-2</v>
      </c>
      <c r="AH831" s="18">
        <v>3.08</v>
      </c>
      <c r="AI831" s="16">
        <v>-5.6000000000000001E-2</v>
      </c>
      <c r="AJ831" s="15">
        <v>556770</v>
      </c>
      <c r="AK831" s="16">
        <v>1.143</v>
      </c>
      <c r="AL831" s="17">
        <v>100780</v>
      </c>
      <c r="AM831" s="16">
        <v>1.361</v>
      </c>
      <c r="AN831" s="17">
        <v>179840</v>
      </c>
      <c r="AO831" s="16">
        <v>1.2250000000000001</v>
      </c>
      <c r="AP831" s="18">
        <v>5.52</v>
      </c>
      <c r="AQ831" s="16">
        <v>-9.2999999999999999E-2</v>
      </c>
      <c r="AR831" s="18">
        <v>3.1</v>
      </c>
      <c r="AS831" s="16">
        <v>-3.6999999999999998E-2</v>
      </c>
    </row>
    <row r="832" spans="2:45" x14ac:dyDescent="0.2">
      <c r="B832" s="29"/>
      <c r="C832" s="29"/>
      <c r="D832" s="29"/>
      <c r="E832" s="14" t="s">
        <v>313</v>
      </c>
      <c r="F832" s="15">
        <v>76524</v>
      </c>
      <c r="G832" s="16">
        <v>0.54300000000000004</v>
      </c>
      <c r="H832" s="17">
        <v>13494</v>
      </c>
      <c r="I832" s="16">
        <v>0.55700000000000005</v>
      </c>
      <c r="J832" s="17">
        <v>25780</v>
      </c>
      <c r="K832" s="16">
        <v>0.496</v>
      </c>
      <c r="L832" s="18">
        <v>5.67</v>
      </c>
      <c r="M832" s="16">
        <v>-8.9999999999999993E-3</v>
      </c>
      <c r="N832" s="18">
        <v>2.97</v>
      </c>
      <c r="O832" s="16">
        <v>3.1E-2</v>
      </c>
      <c r="P832" s="15">
        <v>243459</v>
      </c>
      <c r="Q832" s="16">
        <v>0.44600000000000001</v>
      </c>
      <c r="R832" s="17">
        <v>43508</v>
      </c>
      <c r="S832" s="16">
        <v>0.45200000000000001</v>
      </c>
      <c r="T832" s="17">
        <v>84501</v>
      </c>
      <c r="U832" s="16">
        <v>0.42199999999999999</v>
      </c>
      <c r="V832" s="18">
        <v>5.6</v>
      </c>
      <c r="W832" s="16">
        <v>-4.0000000000000001E-3</v>
      </c>
      <c r="X832" s="18">
        <v>2.88</v>
      </c>
      <c r="Y832" s="16">
        <v>1.7000000000000001E-2</v>
      </c>
      <c r="Z832" s="15">
        <v>488661</v>
      </c>
      <c r="AA832" s="16">
        <v>0.34699999999999998</v>
      </c>
      <c r="AB832" s="17">
        <v>87634</v>
      </c>
      <c r="AC832" s="16">
        <v>0.33500000000000002</v>
      </c>
      <c r="AD832" s="17">
        <v>172415</v>
      </c>
      <c r="AE832" s="16">
        <v>0.32600000000000001</v>
      </c>
      <c r="AF832" s="18">
        <v>5.58</v>
      </c>
      <c r="AG832" s="16">
        <v>8.9999999999999993E-3</v>
      </c>
      <c r="AH832" s="18">
        <v>2.83</v>
      </c>
      <c r="AI832" s="16">
        <v>1.6E-2</v>
      </c>
      <c r="AJ832" s="15">
        <v>900109</v>
      </c>
      <c r="AK832" s="16">
        <v>0.318</v>
      </c>
      <c r="AL832" s="17">
        <v>159253</v>
      </c>
      <c r="AM832" s="16">
        <v>0.27300000000000002</v>
      </c>
      <c r="AN832" s="17">
        <v>315088</v>
      </c>
      <c r="AO832" s="16">
        <v>0.27200000000000002</v>
      </c>
      <c r="AP832" s="18">
        <v>5.65</v>
      </c>
      <c r="AQ832" s="16">
        <v>3.5000000000000003E-2</v>
      </c>
      <c r="AR832" s="18">
        <v>2.86</v>
      </c>
      <c r="AS832" s="16">
        <v>3.5000000000000003E-2</v>
      </c>
    </row>
    <row r="833" spans="2:45" x14ac:dyDescent="0.2">
      <c r="B833" s="29"/>
      <c r="C833" s="29"/>
      <c r="D833" s="29"/>
      <c r="E833" s="14" t="s">
        <v>314</v>
      </c>
      <c r="F833" s="15">
        <v>112472</v>
      </c>
      <c r="G833" s="16">
        <v>-0.111</v>
      </c>
      <c r="H833" s="17">
        <v>14735</v>
      </c>
      <c r="I833" s="16">
        <v>-0.33900000000000002</v>
      </c>
      <c r="J833" s="17">
        <v>28999</v>
      </c>
      <c r="K833" s="16">
        <v>-0.32800000000000001</v>
      </c>
      <c r="L833" s="18">
        <v>7.63</v>
      </c>
      <c r="M833" s="16">
        <v>0.34599999999999997</v>
      </c>
      <c r="N833" s="18">
        <v>3.88</v>
      </c>
      <c r="O833" s="16">
        <v>0.32300000000000001</v>
      </c>
      <c r="P833" s="15">
        <v>395049</v>
      </c>
      <c r="Q833" s="16">
        <v>-0.112</v>
      </c>
      <c r="R833" s="17">
        <v>52621</v>
      </c>
      <c r="S833" s="16">
        <v>-0.33200000000000002</v>
      </c>
      <c r="T833" s="17">
        <v>104001</v>
      </c>
      <c r="U833" s="16">
        <v>-0.315</v>
      </c>
      <c r="V833" s="18">
        <v>7.51</v>
      </c>
      <c r="W833" s="16">
        <v>0.33</v>
      </c>
      <c r="X833" s="18">
        <v>3.8</v>
      </c>
      <c r="Y833" s="16">
        <v>0.29599999999999999</v>
      </c>
      <c r="Z833" s="15">
        <v>839718</v>
      </c>
      <c r="AA833" s="16">
        <v>-0.125</v>
      </c>
      <c r="AB833" s="17">
        <v>113691</v>
      </c>
      <c r="AC833" s="16">
        <v>-0.33200000000000002</v>
      </c>
      <c r="AD833" s="17">
        <v>225628</v>
      </c>
      <c r="AE833" s="16">
        <v>-0.313</v>
      </c>
      <c r="AF833" s="18">
        <v>7.39</v>
      </c>
      <c r="AG833" s="16">
        <v>0.31</v>
      </c>
      <c r="AH833" s="18">
        <v>3.72</v>
      </c>
      <c r="AI833" s="16">
        <v>0.27300000000000002</v>
      </c>
      <c r="AJ833" s="15">
        <v>1617687</v>
      </c>
      <c r="AK833" s="16">
        <v>-8.6999999999999994E-2</v>
      </c>
      <c r="AL833" s="17">
        <v>223140</v>
      </c>
      <c r="AM833" s="16">
        <v>-0.29599999999999999</v>
      </c>
      <c r="AN833" s="17">
        <v>442347</v>
      </c>
      <c r="AO833" s="16">
        <v>-0.27700000000000002</v>
      </c>
      <c r="AP833" s="18">
        <v>7.25</v>
      </c>
      <c r="AQ833" s="16">
        <v>0.29699999999999999</v>
      </c>
      <c r="AR833" s="18">
        <v>3.66</v>
      </c>
      <c r="AS833" s="16">
        <v>0.26400000000000001</v>
      </c>
    </row>
    <row r="834" spans="2:45" x14ac:dyDescent="0.2">
      <c r="B834" s="29"/>
      <c r="C834" s="29"/>
      <c r="D834" s="29"/>
      <c r="E834" s="14" t="s">
        <v>315</v>
      </c>
      <c r="F834" s="15">
        <v>171860</v>
      </c>
      <c r="G834" s="16">
        <v>1.456</v>
      </c>
      <c r="H834" s="17">
        <v>29309</v>
      </c>
      <c r="I834" s="16">
        <v>1.889</v>
      </c>
      <c r="J834" s="17">
        <v>58159</v>
      </c>
      <c r="K834" s="16">
        <v>1.913</v>
      </c>
      <c r="L834" s="18">
        <v>5.86</v>
      </c>
      <c r="M834" s="16">
        <v>-0.15</v>
      </c>
      <c r="N834" s="18">
        <v>2.95</v>
      </c>
      <c r="O834" s="16">
        <v>-0.157</v>
      </c>
      <c r="P834" s="15">
        <v>558541</v>
      </c>
      <c r="Q834" s="16">
        <v>1.274</v>
      </c>
      <c r="R834" s="17">
        <v>98232</v>
      </c>
      <c r="S834" s="16">
        <v>1.752</v>
      </c>
      <c r="T834" s="17">
        <v>194387</v>
      </c>
      <c r="U834" s="16">
        <v>1.7709999999999999</v>
      </c>
      <c r="V834" s="18">
        <v>5.69</v>
      </c>
      <c r="W834" s="16">
        <v>-0.17399999999999999</v>
      </c>
      <c r="X834" s="18">
        <v>2.87</v>
      </c>
      <c r="Y834" s="16">
        <v>-0.17899999999999999</v>
      </c>
      <c r="Z834" s="15">
        <v>1142057</v>
      </c>
      <c r="AA834" s="16">
        <v>1.125</v>
      </c>
      <c r="AB834" s="17">
        <v>199742</v>
      </c>
      <c r="AC834" s="16">
        <v>1.583</v>
      </c>
      <c r="AD834" s="17">
        <v>394616</v>
      </c>
      <c r="AE834" s="16">
        <v>1.5660000000000001</v>
      </c>
      <c r="AF834" s="18">
        <v>5.72</v>
      </c>
      <c r="AG834" s="16">
        <v>-0.17699999999999999</v>
      </c>
      <c r="AH834" s="18">
        <v>2.89</v>
      </c>
      <c r="AI834" s="16">
        <v>-0.17199999999999999</v>
      </c>
      <c r="AJ834" s="15">
        <v>2072771</v>
      </c>
      <c r="AK834" s="16">
        <v>1.085</v>
      </c>
      <c r="AL834" s="17">
        <v>356143</v>
      </c>
      <c r="AM834" s="16">
        <v>1.516</v>
      </c>
      <c r="AN834" s="17">
        <v>703385</v>
      </c>
      <c r="AO834" s="16">
        <v>1.4590000000000001</v>
      </c>
      <c r="AP834" s="18">
        <v>5.82</v>
      </c>
      <c r="AQ834" s="16">
        <v>-0.17100000000000001</v>
      </c>
      <c r="AR834" s="18">
        <v>2.95</v>
      </c>
      <c r="AS834" s="16">
        <v>-0.152</v>
      </c>
    </row>
    <row r="835" spans="2:45" x14ac:dyDescent="0.2">
      <c r="B835" s="29"/>
      <c r="C835" s="29"/>
      <c r="D835" s="29"/>
      <c r="E835" s="14" t="s">
        <v>316</v>
      </c>
      <c r="F835" s="15">
        <v>94636</v>
      </c>
      <c r="G835" s="16">
        <v>0.17199999999999999</v>
      </c>
      <c r="H835" s="17">
        <v>15614</v>
      </c>
      <c r="I835" s="16">
        <v>0.22600000000000001</v>
      </c>
      <c r="J835" s="17">
        <v>30820</v>
      </c>
      <c r="K835" s="16">
        <v>0.129</v>
      </c>
      <c r="L835" s="18">
        <v>6.06</v>
      </c>
      <c r="M835" s="16">
        <v>-4.3999999999999997E-2</v>
      </c>
      <c r="N835" s="18">
        <v>3.07</v>
      </c>
      <c r="O835" s="16">
        <v>3.7999999999999999E-2</v>
      </c>
      <c r="P835" s="15">
        <v>333793</v>
      </c>
      <c r="Q835" s="16">
        <v>0.251</v>
      </c>
      <c r="R835" s="17">
        <v>52905</v>
      </c>
      <c r="S835" s="16">
        <v>0.36799999999999999</v>
      </c>
      <c r="T835" s="17">
        <v>108666</v>
      </c>
      <c r="U835" s="16">
        <v>0.26800000000000002</v>
      </c>
      <c r="V835" s="18">
        <v>6.31</v>
      </c>
      <c r="W835" s="16">
        <v>-8.5999999999999993E-2</v>
      </c>
      <c r="X835" s="18">
        <v>3.07</v>
      </c>
      <c r="Y835" s="16">
        <v>-1.2999999999999999E-2</v>
      </c>
      <c r="Z835" s="15">
        <v>702129</v>
      </c>
      <c r="AA835" s="16">
        <v>0.20200000000000001</v>
      </c>
      <c r="AB835" s="17">
        <v>108801</v>
      </c>
      <c r="AC835" s="16">
        <v>0.32900000000000001</v>
      </c>
      <c r="AD835" s="17">
        <v>226939</v>
      </c>
      <c r="AE835" s="16">
        <v>0.22800000000000001</v>
      </c>
      <c r="AF835" s="18">
        <v>6.45</v>
      </c>
      <c r="AG835" s="16">
        <v>-9.6000000000000002E-2</v>
      </c>
      <c r="AH835" s="18">
        <v>3.09</v>
      </c>
      <c r="AI835" s="16">
        <v>-2.1000000000000001E-2</v>
      </c>
      <c r="AJ835" s="15">
        <v>1315938</v>
      </c>
      <c r="AK835" s="16">
        <v>0.2</v>
      </c>
      <c r="AL835" s="17">
        <v>207697</v>
      </c>
      <c r="AM835" s="16">
        <v>0.42399999999999999</v>
      </c>
      <c r="AN835" s="17">
        <v>431786</v>
      </c>
      <c r="AO835" s="16">
        <v>0.26100000000000001</v>
      </c>
      <c r="AP835" s="18">
        <v>6.34</v>
      </c>
      <c r="AQ835" s="16">
        <v>-0.157</v>
      </c>
      <c r="AR835" s="18">
        <v>3.05</v>
      </c>
      <c r="AS835" s="16">
        <v>-4.8000000000000001E-2</v>
      </c>
    </row>
    <row r="836" spans="2:45" x14ac:dyDescent="0.2">
      <c r="B836" s="29"/>
      <c r="C836" s="29"/>
      <c r="D836" s="29"/>
      <c r="E836" s="14" t="s">
        <v>317</v>
      </c>
      <c r="F836" s="15">
        <v>56002</v>
      </c>
      <c r="G836" s="16">
        <v>0.1</v>
      </c>
      <c r="H836" s="17">
        <v>9505</v>
      </c>
      <c r="I836" s="16">
        <v>0.187</v>
      </c>
      <c r="J836" s="17">
        <v>15437</v>
      </c>
      <c r="K836" s="16">
        <v>1.6E-2</v>
      </c>
      <c r="L836" s="18">
        <v>5.89</v>
      </c>
      <c r="M836" s="16">
        <v>-7.3999999999999996E-2</v>
      </c>
      <c r="N836" s="18">
        <v>3.63</v>
      </c>
      <c r="O836" s="16">
        <v>8.2000000000000003E-2</v>
      </c>
      <c r="P836" s="15">
        <v>202021</v>
      </c>
      <c r="Q836" s="16">
        <v>0.09</v>
      </c>
      <c r="R836" s="17">
        <v>34489</v>
      </c>
      <c r="S836" s="16">
        <v>0.182</v>
      </c>
      <c r="T836" s="17">
        <v>58047</v>
      </c>
      <c r="U836" s="16">
        <v>0.02</v>
      </c>
      <c r="V836" s="18">
        <v>5.86</v>
      </c>
      <c r="W836" s="16">
        <v>-7.8E-2</v>
      </c>
      <c r="X836" s="18">
        <v>3.48</v>
      </c>
      <c r="Y836" s="16">
        <v>6.9000000000000006E-2</v>
      </c>
      <c r="Z836" s="15">
        <v>455169</v>
      </c>
      <c r="AA836" s="16">
        <v>7.2999999999999995E-2</v>
      </c>
      <c r="AB836" s="17">
        <v>75413</v>
      </c>
      <c r="AC836" s="16">
        <v>0.115</v>
      </c>
      <c r="AD836" s="17">
        <v>136448</v>
      </c>
      <c r="AE836" s="16">
        <v>2.1000000000000001E-2</v>
      </c>
      <c r="AF836" s="18">
        <v>6.04</v>
      </c>
      <c r="AG836" s="16">
        <v>-3.6999999999999998E-2</v>
      </c>
      <c r="AH836" s="18">
        <v>3.34</v>
      </c>
      <c r="AI836" s="16">
        <v>5.0999999999999997E-2</v>
      </c>
      <c r="AJ836" s="15">
        <v>805666</v>
      </c>
      <c r="AK836" s="16">
        <v>4.5999999999999999E-2</v>
      </c>
      <c r="AL836" s="17">
        <v>133771</v>
      </c>
      <c r="AM836" s="16">
        <v>8.5000000000000006E-2</v>
      </c>
      <c r="AN836" s="17">
        <v>242586</v>
      </c>
      <c r="AO836" s="16">
        <v>-3.2000000000000001E-2</v>
      </c>
      <c r="AP836" s="18">
        <v>6.02</v>
      </c>
      <c r="AQ836" s="16">
        <v>-3.5999999999999997E-2</v>
      </c>
      <c r="AR836" s="18">
        <v>3.32</v>
      </c>
      <c r="AS836" s="16">
        <v>0.08</v>
      </c>
    </row>
    <row r="837" spans="2:45" x14ac:dyDescent="0.2">
      <c r="B837" s="135"/>
      <c r="C837" s="135"/>
      <c r="D837" s="135"/>
      <c r="E837" s="14" t="s">
        <v>318</v>
      </c>
      <c r="F837" s="15">
        <v>90325</v>
      </c>
      <c r="G837" s="16">
        <v>-8.8999999999999996E-2</v>
      </c>
      <c r="H837" s="17">
        <v>13120</v>
      </c>
      <c r="I837" s="16">
        <v>-6.7000000000000004E-2</v>
      </c>
      <c r="J837" s="17">
        <v>25524</v>
      </c>
      <c r="K837" s="16">
        <v>-0.158</v>
      </c>
      <c r="L837" s="18">
        <v>6.88</v>
      </c>
      <c r="M837" s="16">
        <v>-2.4E-2</v>
      </c>
      <c r="N837" s="18">
        <v>3.54</v>
      </c>
      <c r="O837" s="16">
        <v>8.3000000000000004E-2</v>
      </c>
      <c r="P837" s="15">
        <v>340931</v>
      </c>
      <c r="Q837" s="16">
        <v>-5.0999999999999997E-2</v>
      </c>
      <c r="R837" s="17">
        <v>48922</v>
      </c>
      <c r="S837" s="16">
        <v>1.0999999999999999E-2</v>
      </c>
      <c r="T837" s="17">
        <v>96195</v>
      </c>
      <c r="U837" s="16">
        <v>-9.1999999999999998E-2</v>
      </c>
      <c r="V837" s="18">
        <v>6.97</v>
      </c>
      <c r="W837" s="16">
        <v>-6.0999999999999999E-2</v>
      </c>
      <c r="X837" s="18">
        <v>3.54</v>
      </c>
      <c r="Y837" s="16">
        <v>4.4999999999999998E-2</v>
      </c>
      <c r="Z837" s="15">
        <v>696877</v>
      </c>
      <c r="AA837" s="16">
        <v>-5.6000000000000001E-2</v>
      </c>
      <c r="AB837" s="17">
        <v>98666</v>
      </c>
      <c r="AC837" s="16">
        <v>8.9999999999999993E-3</v>
      </c>
      <c r="AD837" s="17">
        <v>196386</v>
      </c>
      <c r="AE837" s="16">
        <v>-9.0999999999999998E-2</v>
      </c>
      <c r="AF837" s="18">
        <v>7.06</v>
      </c>
      <c r="AG837" s="16">
        <v>-6.5000000000000002E-2</v>
      </c>
      <c r="AH837" s="18">
        <v>3.55</v>
      </c>
      <c r="AI837" s="16">
        <v>3.7999999999999999E-2</v>
      </c>
      <c r="AJ837" s="15">
        <v>1353197</v>
      </c>
      <c r="AK837" s="16">
        <v>-2.7E-2</v>
      </c>
      <c r="AL837" s="17">
        <v>189900</v>
      </c>
      <c r="AM837" s="16">
        <v>7.1999999999999995E-2</v>
      </c>
      <c r="AN837" s="17">
        <v>386725</v>
      </c>
      <c r="AO837" s="16">
        <v>-6.2E-2</v>
      </c>
      <c r="AP837" s="18">
        <v>7.13</v>
      </c>
      <c r="AQ837" s="16">
        <v>-9.2999999999999999E-2</v>
      </c>
      <c r="AR837" s="18">
        <v>3.5</v>
      </c>
      <c r="AS837" s="16">
        <v>3.6999999999999998E-2</v>
      </c>
    </row>
    <row r="838" spans="2:45" x14ac:dyDescent="0.2">
      <c r="C838" s="29"/>
      <c r="D838" s="29"/>
      <c r="E838" s="14" t="s">
        <v>344</v>
      </c>
      <c r="F838" s="18">
        <v>55237</v>
      </c>
      <c r="G838" s="16">
        <v>0.45900000000000002</v>
      </c>
      <c r="H838" s="18">
        <v>16831</v>
      </c>
      <c r="I838" s="16">
        <v>0.16700000000000001</v>
      </c>
      <c r="J838" s="18">
        <v>28678</v>
      </c>
      <c r="K838" s="16">
        <v>0.20300000000000001</v>
      </c>
      <c r="L838" s="18">
        <v>3.28</v>
      </c>
      <c r="M838" s="16">
        <v>0.25</v>
      </c>
      <c r="N838" s="18">
        <v>1.93</v>
      </c>
      <c r="O838" s="16">
        <v>0.21199999999999999</v>
      </c>
      <c r="P838" s="18">
        <v>191627</v>
      </c>
      <c r="Q838" s="16">
        <v>0.77600000000000002</v>
      </c>
      <c r="R838" s="18">
        <v>51794</v>
      </c>
      <c r="S838" s="16">
        <v>0.41</v>
      </c>
      <c r="T838" s="18">
        <v>89134</v>
      </c>
      <c r="U838" s="16">
        <v>0.436</v>
      </c>
      <c r="V838" s="18">
        <v>3.7</v>
      </c>
      <c r="W838" s="16">
        <v>0.25900000000000001</v>
      </c>
      <c r="X838" s="18">
        <v>2.15</v>
      </c>
      <c r="Y838" s="16">
        <v>0.23599999999999999</v>
      </c>
      <c r="Z838" s="18">
        <v>413897</v>
      </c>
      <c r="AA838" s="16">
        <v>0.77400000000000002</v>
      </c>
      <c r="AB838" s="18">
        <v>103264</v>
      </c>
      <c r="AC838" s="16">
        <v>0.35199999999999998</v>
      </c>
      <c r="AD838" s="18">
        <v>178614</v>
      </c>
      <c r="AE838" s="16">
        <v>0.35099999999999998</v>
      </c>
      <c r="AF838" s="18">
        <v>4.01</v>
      </c>
      <c r="AG838" s="16">
        <v>0.312</v>
      </c>
      <c r="AH838" s="18">
        <v>2.3199999999999998</v>
      </c>
      <c r="AI838" s="16">
        <v>0.313</v>
      </c>
      <c r="AJ838" s="18">
        <v>684125</v>
      </c>
      <c r="AK838" s="16">
        <v>0.52600000000000002</v>
      </c>
      <c r="AL838" s="18">
        <v>185972</v>
      </c>
      <c r="AM838" s="16">
        <v>0.26900000000000002</v>
      </c>
      <c r="AN838" s="18">
        <v>317316</v>
      </c>
      <c r="AO838" s="16">
        <v>0.245</v>
      </c>
      <c r="AP838" s="18">
        <v>3.68</v>
      </c>
      <c r="AQ838" s="16">
        <v>0.20300000000000001</v>
      </c>
      <c r="AR838" s="18">
        <v>2.16</v>
      </c>
      <c r="AS838" s="16">
        <v>0.22600000000000001</v>
      </c>
    </row>
    <row r="839" spans="2:45" x14ac:dyDescent="0.2">
      <c r="C839" s="29"/>
      <c r="D839" s="29"/>
      <c r="E839" s="14" t="s">
        <v>345</v>
      </c>
      <c r="F839" s="18">
        <v>74586</v>
      </c>
      <c r="G839" s="16">
        <v>0.32500000000000001</v>
      </c>
      <c r="H839" s="18">
        <v>49810</v>
      </c>
      <c r="I839" s="16">
        <v>-0.14399999999999999</v>
      </c>
      <c r="J839" s="18">
        <v>23757</v>
      </c>
      <c r="K839" s="16">
        <v>0.14899999999999999</v>
      </c>
      <c r="L839" s="18">
        <v>1.5</v>
      </c>
      <c r="M839" s="16">
        <v>0.54800000000000004</v>
      </c>
      <c r="N839" s="18">
        <v>3.14</v>
      </c>
      <c r="O839" s="16">
        <v>0.153</v>
      </c>
      <c r="P839" s="18">
        <v>235132</v>
      </c>
      <c r="Q839" s="16">
        <v>0.24199999999999999</v>
      </c>
      <c r="R839" s="18">
        <v>175521</v>
      </c>
      <c r="S839" s="16">
        <v>-0.13100000000000001</v>
      </c>
      <c r="T839" s="18">
        <v>77401</v>
      </c>
      <c r="U839" s="16">
        <v>9.5000000000000001E-2</v>
      </c>
      <c r="V839" s="18">
        <v>1.34</v>
      </c>
      <c r="W839" s="16">
        <v>0.43</v>
      </c>
      <c r="X839" s="18">
        <v>3.04</v>
      </c>
      <c r="Y839" s="16">
        <v>0.13500000000000001</v>
      </c>
      <c r="Z839" s="18">
        <v>421858</v>
      </c>
      <c r="AA839" s="16">
        <v>0.192</v>
      </c>
      <c r="AB839" s="18">
        <v>365192</v>
      </c>
      <c r="AC839" s="16">
        <v>-9.0999999999999998E-2</v>
      </c>
      <c r="AD839" s="18">
        <v>144336</v>
      </c>
      <c r="AE839" s="16">
        <v>7.2999999999999995E-2</v>
      </c>
      <c r="AF839" s="18">
        <v>1.1599999999999999</v>
      </c>
      <c r="AG839" s="16">
        <v>0.312</v>
      </c>
      <c r="AH839" s="18">
        <v>2.92</v>
      </c>
      <c r="AI839" s="16">
        <v>0.111</v>
      </c>
      <c r="AJ839" s="18">
        <v>799306</v>
      </c>
      <c r="AK839" s="16">
        <v>0.24299999999999999</v>
      </c>
      <c r="AL839" s="18">
        <v>736208</v>
      </c>
      <c r="AM839" s="16">
        <v>0.26700000000000002</v>
      </c>
      <c r="AN839" s="18">
        <v>278947</v>
      </c>
      <c r="AO839" s="16">
        <v>0.1</v>
      </c>
      <c r="AP839" s="18">
        <v>1.0900000000000001</v>
      </c>
      <c r="AQ839" s="16">
        <v>-1.9E-2</v>
      </c>
      <c r="AR839" s="18">
        <v>2.87</v>
      </c>
      <c r="AS839" s="16">
        <v>0.129</v>
      </c>
    </row>
    <row r="840" spans="2:45" x14ac:dyDescent="0.2">
      <c r="B840" s="28" t="s">
        <v>19</v>
      </c>
      <c r="C840" s="28" t="s">
        <v>11</v>
      </c>
      <c r="D840" s="28" t="s">
        <v>111</v>
      </c>
      <c r="E840" s="14" t="s">
        <v>319</v>
      </c>
      <c r="F840" s="15">
        <v>701203</v>
      </c>
      <c r="G840" s="16">
        <v>0.33500000000000002</v>
      </c>
      <c r="H840" s="17">
        <v>112606</v>
      </c>
      <c r="I840" s="16">
        <v>0.248</v>
      </c>
      <c r="J840" s="17">
        <v>216926</v>
      </c>
      <c r="K840" s="16">
        <v>0.21099999999999999</v>
      </c>
      <c r="L840" s="18">
        <v>6.23</v>
      </c>
      <c r="M840" s="16">
        <v>7.0000000000000007E-2</v>
      </c>
      <c r="N840" s="18">
        <v>3.23</v>
      </c>
      <c r="O840" s="16">
        <v>0.10199999999999999</v>
      </c>
      <c r="P840" s="15">
        <v>2317838</v>
      </c>
      <c r="Q840" s="16">
        <v>0.26900000000000002</v>
      </c>
      <c r="R840" s="17">
        <v>371760</v>
      </c>
      <c r="S840" s="16">
        <v>0.17</v>
      </c>
      <c r="T840" s="17">
        <v>727216</v>
      </c>
      <c r="U840" s="16">
        <v>0.16300000000000001</v>
      </c>
      <c r="V840" s="18">
        <v>6.23</v>
      </c>
      <c r="W840" s="16">
        <v>8.5000000000000006E-2</v>
      </c>
      <c r="X840" s="18">
        <v>3.19</v>
      </c>
      <c r="Y840" s="16">
        <v>9.1999999999999998E-2</v>
      </c>
      <c r="Z840" s="15">
        <v>4766936</v>
      </c>
      <c r="AA840" s="16">
        <v>0.20599999999999999</v>
      </c>
      <c r="AB840" s="17">
        <v>768076</v>
      </c>
      <c r="AC840" s="16">
        <v>0.10299999999999999</v>
      </c>
      <c r="AD840" s="17">
        <v>1521670</v>
      </c>
      <c r="AE840" s="16">
        <v>0.111</v>
      </c>
      <c r="AF840" s="18">
        <v>6.21</v>
      </c>
      <c r="AG840" s="16">
        <v>9.2999999999999999E-2</v>
      </c>
      <c r="AH840" s="18">
        <v>3.13</v>
      </c>
      <c r="AI840" s="16">
        <v>8.5000000000000006E-2</v>
      </c>
      <c r="AJ840" s="15">
        <v>8774574</v>
      </c>
      <c r="AK840" s="16">
        <v>0.19500000000000001</v>
      </c>
      <c r="AL840" s="17">
        <v>1405616</v>
      </c>
      <c r="AM840" s="16">
        <v>7.8E-2</v>
      </c>
      <c r="AN840" s="17">
        <v>2802586</v>
      </c>
      <c r="AO840" s="16">
        <v>0.09</v>
      </c>
      <c r="AP840" s="18">
        <v>6.24</v>
      </c>
      <c r="AQ840" s="16">
        <v>0.108</v>
      </c>
      <c r="AR840" s="18">
        <v>3.13</v>
      </c>
      <c r="AS840" s="16">
        <v>9.6000000000000002E-2</v>
      </c>
    </row>
    <row r="841" spans="2:45" x14ac:dyDescent="0.2">
      <c r="B841" s="29"/>
      <c r="C841" s="29"/>
      <c r="D841" s="29"/>
      <c r="E841" s="14" t="s">
        <v>320</v>
      </c>
      <c r="F841" s="15">
        <v>1234500</v>
      </c>
      <c r="G841" s="16">
        <v>0.24399999999999999</v>
      </c>
      <c r="H841" s="17">
        <v>344108</v>
      </c>
      <c r="I841" s="16">
        <v>0.113</v>
      </c>
      <c r="J841" s="17">
        <v>600263</v>
      </c>
      <c r="K841" s="16">
        <v>0.127</v>
      </c>
      <c r="L841" s="18">
        <v>3.59</v>
      </c>
      <c r="M841" s="16">
        <v>0.11799999999999999</v>
      </c>
      <c r="N841" s="18">
        <v>2.06</v>
      </c>
      <c r="O841" s="16">
        <v>0.104</v>
      </c>
      <c r="P841" s="15">
        <v>4191320</v>
      </c>
      <c r="Q841" s="16">
        <v>0.50700000000000001</v>
      </c>
      <c r="R841" s="17">
        <v>1060833</v>
      </c>
      <c r="S841" s="16">
        <v>0.33200000000000002</v>
      </c>
      <c r="T841" s="17">
        <v>1878249</v>
      </c>
      <c r="U841" s="16">
        <v>0.34300000000000003</v>
      </c>
      <c r="V841" s="18">
        <v>3.95</v>
      </c>
      <c r="W841" s="16">
        <v>0.13200000000000001</v>
      </c>
      <c r="X841" s="18">
        <v>2.23</v>
      </c>
      <c r="Y841" s="16">
        <v>0.122</v>
      </c>
      <c r="Z841" s="15">
        <v>8918233</v>
      </c>
      <c r="AA841" s="16">
        <v>0.5</v>
      </c>
      <c r="AB841" s="17">
        <v>2083756</v>
      </c>
      <c r="AC841" s="16">
        <v>0.27700000000000002</v>
      </c>
      <c r="AD841" s="17">
        <v>3724938</v>
      </c>
      <c r="AE841" s="16">
        <v>0.27500000000000002</v>
      </c>
      <c r="AF841" s="18">
        <v>4.28</v>
      </c>
      <c r="AG841" s="16">
        <v>0.17399999999999999</v>
      </c>
      <c r="AH841" s="18">
        <v>2.39</v>
      </c>
      <c r="AI841" s="16">
        <v>0.17599999999999999</v>
      </c>
      <c r="AJ841" s="15">
        <v>16017391</v>
      </c>
      <c r="AK841" s="16">
        <v>0.45200000000000001</v>
      </c>
      <c r="AL841" s="17">
        <v>3914793</v>
      </c>
      <c r="AM841" s="16">
        <v>0.28299999999999997</v>
      </c>
      <c r="AN841" s="17">
        <v>6940466</v>
      </c>
      <c r="AO841" s="16">
        <v>0.26200000000000001</v>
      </c>
      <c r="AP841" s="18">
        <v>4.09</v>
      </c>
      <c r="AQ841" s="16">
        <v>0.13200000000000001</v>
      </c>
      <c r="AR841" s="18">
        <v>2.31</v>
      </c>
      <c r="AS841" s="16">
        <v>0.151</v>
      </c>
    </row>
    <row r="842" spans="2:45" x14ac:dyDescent="0.2">
      <c r="B842" s="29"/>
      <c r="C842" s="29"/>
      <c r="D842" s="29"/>
      <c r="E842" s="14" t="s">
        <v>321</v>
      </c>
      <c r="F842" s="15">
        <v>850020</v>
      </c>
      <c r="G842" s="16">
        <v>0.33900000000000002</v>
      </c>
      <c r="H842" s="17">
        <v>163091</v>
      </c>
      <c r="I842" s="16">
        <v>0.55100000000000005</v>
      </c>
      <c r="J842" s="17">
        <v>279553</v>
      </c>
      <c r="K842" s="16">
        <v>0.373</v>
      </c>
      <c r="L842" s="18">
        <v>5.21</v>
      </c>
      <c r="M842" s="16">
        <v>-0.13700000000000001</v>
      </c>
      <c r="N842" s="18">
        <v>3.04</v>
      </c>
      <c r="O842" s="16">
        <v>-2.5000000000000001E-2</v>
      </c>
      <c r="P842" s="15">
        <v>2865613</v>
      </c>
      <c r="Q842" s="16">
        <v>0.46300000000000002</v>
      </c>
      <c r="R842" s="17">
        <v>512512</v>
      </c>
      <c r="S842" s="16">
        <v>0.61299999999999999</v>
      </c>
      <c r="T842" s="17">
        <v>932000</v>
      </c>
      <c r="U842" s="16">
        <v>0.49399999999999999</v>
      </c>
      <c r="V842" s="18">
        <v>5.59</v>
      </c>
      <c r="W842" s="16">
        <v>-9.2999999999999999E-2</v>
      </c>
      <c r="X842" s="18">
        <v>3.07</v>
      </c>
      <c r="Y842" s="16">
        <v>-0.02</v>
      </c>
      <c r="Z842" s="15">
        <v>5906063</v>
      </c>
      <c r="AA842" s="16">
        <v>0.40899999999999997</v>
      </c>
      <c r="AB842" s="17">
        <v>1011476</v>
      </c>
      <c r="AC842" s="16">
        <v>0.52700000000000002</v>
      </c>
      <c r="AD842" s="17">
        <v>1889267</v>
      </c>
      <c r="AE842" s="16">
        <v>0.42</v>
      </c>
      <c r="AF842" s="18">
        <v>5.84</v>
      </c>
      <c r="AG842" s="16">
        <v>-7.6999999999999999E-2</v>
      </c>
      <c r="AH842" s="18">
        <v>3.13</v>
      </c>
      <c r="AI842" s="16">
        <v>-7.0000000000000001E-3</v>
      </c>
      <c r="AJ842" s="15">
        <v>10755626</v>
      </c>
      <c r="AK842" s="16">
        <v>0.40400000000000003</v>
      </c>
      <c r="AL842" s="17">
        <v>1810389</v>
      </c>
      <c r="AM842" s="16">
        <v>0.53400000000000003</v>
      </c>
      <c r="AN842" s="17">
        <v>3407536</v>
      </c>
      <c r="AO842" s="16">
        <v>0.38500000000000001</v>
      </c>
      <c r="AP842" s="18">
        <v>5.94</v>
      </c>
      <c r="AQ842" s="16">
        <v>-8.5000000000000006E-2</v>
      </c>
      <c r="AR842" s="18">
        <v>3.16</v>
      </c>
      <c r="AS842" s="16">
        <v>1.4E-2</v>
      </c>
    </row>
    <row r="843" spans="2:45" x14ac:dyDescent="0.2">
      <c r="B843" s="29"/>
      <c r="C843" s="29"/>
      <c r="D843" s="29"/>
      <c r="E843" s="14" t="s">
        <v>322</v>
      </c>
      <c r="F843" s="15">
        <v>1384179</v>
      </c>
      <c r="G843" s="16">
        <v>0.24199999999999999</v>
      </c>
      <c r="H843" s="17">
        <v>359774</v>
      </c>
      <c r="I843" s="16">
        <v>0.59399999999999997</v>
      </c>
      <c r="J843" s="17">
        <v>449765</v>
      </c>
      <c r="K843" s="16">
        <v>0.31900000000000001</v>
      </c>
      <c r="L843" s="18">
        <v>3.85</v>
      </c>
      <c r="M843" s="16">
        <v>-0.221</v>
      </c>
      <c r="N843" s="18">
        <v>3.08</v>
      </c>
      <c r="O843" s="16">
        <v>-5.8999999999999997E-2</v>
      </c>
      <c r="P843" s="15">
        <v>4849302</v>
      </c>
      <c r="Q843" s="16">
        <v>6.8000000000000005E-2</v>
      </c>
      <c r="R843" s="17">
        <v>1208402</v>
      </c>
      <c r="S843" s="16">
        <v>0.29699999999999999</v>
      </c>
      <c r="T843" s="17">
        <v>1540359</v>
      </c>
      <c r="U843" s="16">
        <v>9.9000000000000005E-2</v>
      </c>
      <c r="V843" s="18">
        <v>4.01</v>
      </c>
      <c r="W843" s="16">
        <v>-0.17699999999999999</v>
      </c>
      <c r="X843" s="18">
        <v>3.15</v>
      </c>
      <c r="Y843" s="16">
        <v>-2.8000000000000001E-2</v>
      </c>
      <c r="Z843" s="15">
        <v>11035966</v>
      </c>
      <c r="AA843" s="16">
        <v>1.2999999999999999E-2</v>
      </c>
      <c r="AB843" s="17">
        <v>2640362</v>
      </c>
      <c r="AC843" s="16">
        <v>0.17</v>
      </c>
      <c r="AD843" s="17">
        <v>3416802</v>
      </c>
      <c r="AE843" s="16">
        <v>0.02</v>
      </c>
      <c r="AF843" s="18">
        <v>4.18</v>
      </c>
      <c r="AG843" s="16">
        <v>-0.13500000000000001</v>
      </c>
      <c r="AH843" s="18">
        <v>3.23</v>
      </c>
      <c r="AI843" s="16">
        <v>-7.0000000000000001E-3</v>
      </c>
      <c r="AJ843" s="15">
        <v>18966594</v>
      </c>
      <c r="AK843" s="16">
        <v>1.4999999999999999E-2</v>
      </c>
      <c r="AL843" s="17">
        <v>4339191</v>
      </c>
      <c r="AM843" s="16">
        <v>0.11</v>
      </c>
      <c r="AN843" s="17">
        <v>5838273</v>
      </c>
      <c r="AO843" s="16">
        <v>8.9999999999999993E-3</v>
      </c>
      <c r="AP843" s="18">
        <v>4.37</v>
      </c>
      <c r="AQ843" s="16">
        <v>-8.5000000000000006E-2</v>
      </c>
      <c r="AR843" s="18">
        <v>3.25</v>
      </c>
      <c r="AS843" s="16">
        <v>6.0000000000000001E-3</v>
      </c>
    </row>
    <row r="844" spans="2:45" x14ac:dyDescent="0.2">
      <c r="B844" s="29"/>
      <c r="C844" s="29"/>
      <c r="D844" s="29"/>
      <c r="E844" s="14" t="s">
        <v>323</v>
      </c>
      <c r="F844" s="15">
        <v>420865</v>
      </c>
      <c r="G844" s="16">
        <v>0.48</v>
      </c>
      <c r="H844" s="17">
        <v>69325</v>
      </c>
      <c r="I844" s="16">
        <v>0.51700000000000002</v>
      </c>
      <c r="J844" s="17">
        <v>126889</v>
      </c>
      <c r="K844" s="16">
        <v>0.46600000000000003</v>
      </c>
      <c r="L844" s="18">
        <v>6.07</v>
      </c>
      <c r="M844" s="16">
        <v>-2.5000000000000001E-2</v>
      </c>
      <c r="N844" s="18">
        <v>3.32</v>
      </c>
      <c r="O844" s="16">
        <v>8.9999999999999993E-3</v>
      </c>
      <c r="P844" s="15">
        <v>1474362</v>
      </c>
      <c r="Q844" s="16">
        <v>0.56200000000000006</v>
      </c>
      <c r="R844" s="17">
        <v>242002</v>
      </c>
      <c r="S844" s="16">
        <v>0.626</v>
      </c>
      <c r="T844" s="17">
        <v>448436</v>
      </c>
      <c r="U844" s="16">
        <v>0.53100000000000003</v>
      </c>
      <c r="V844" s="18">
        <v>6.09</v>
      </c>
      <c r="W844" s="16">
        <v>-3.9E-2</v>
      </c>
      <c r="X844" s="18">
        <v>3.29</v>
      </c>
      <c r="Y844" s="16">
        <v>0.02</v>
      </c>
      <c r="Z844" s="15">
        <v>3189227</v>
      </c>
      <c r="AA844" s="16">
        <v>0.49199999999999999</v>
      </c>
      <c r="AB844" s="17">
        <v>515306</v>
      </c>
      <c r="AC844" s="16">
        <v>0.53800000000000003</v>
      </c>
      <c r="AD844" s="17">
        <v>979489</v>
      </c>
      <c r="AE844" s="16">
        <v>0.46200000000000002</v>
      </c>
      <c r="AF844" s="18">
        <v>6.19</v>
      </c>
      <c r="AG844" s="16">
        <v>-0.03</v>
      </c>
      <c r="AH844" s="18">
        <v>3.26</v>
      </c>
      <c r="AI844" s="16">
        <v>0.02</v>
      </c>
      <c r="AJ844" s="15">
        <v>5928198</v>
      </c>
      <c r="AK844" s="16">
        <v>0.53500000000000003</v>
      </c>
      <c r="AL844" s="17">
        <v>977908</v>
      </c>
      <c r="AM844" s="16">
        <v>0.64200000000000002</v>
      </c>
      <c r="AN844" s="17">
        <v>1846050</v>
      </c>
      <c r="AO844" s="16">
        <v>0.48699999999999999</v>
      </c>
      <c r="AP844" s="18">
        <v>6.06</v>
      </c>
      <c r="AQ844" s="16">
        <v>-6.5000000000000002E-2</v>
      </c>
      <c r="AR844" s="18">
        <v>3.21</v>
      </c>
      <c r="AS844" s="16">
        <v>3.3000000000000002E-2</v>
      </c>
    </row>
    <row r="845" spans="2:45" x14ac:dyDescent="0.2">
      <c r="B845" s="29"/>
      <c r="C845" s="29"/>
      <c r="D845" s="29"/>
      <c r="E845" s="14" t="s">
        <v>324</v>
      </c>
      <c r="F845" s="15">
        <v>738840</v>
      </c>
      <c r="G845" s="16">
        <v>0.45500000000000002</v>
      </c>
      <c r="H845" s="17">
        <v>144322</v>
      </c>
      <c r="I845" s="16">
        <v>0.44</v>
      </c>
      <c r="J845" s="17">
        <v>248448</v>
      </c>
      <c r="K845" s="16">
        <v>0.52700000000000002</v>
      </c>
      <c r="L845" s="18">
        <v>5.12</v>
      </c>
      <c r="M845" s="16">
        <v>1.0999999999999999E-2</v>
      </c>
      <c r="N845" s="18">
        <v>2.97</v>
      </c>
      <c r="O845" s="16">
        <v>-4.7E-2</v>
      </c>
      <c r="P845" s="15">
        <v>2382112</v>
      </c>
      <c r="Q845" s="16">
        <v>0.67300000000000004</v>
      </c>
      <c r="R845" s="17">
        <v>455059</v>
      </c>
      <c r="S845" s="16">
        <v>0.65900000000000003</v>
      </c>
      <c r="T845" s="17">
        <v>775928</v>
      </c>
      <c r="U845" s="16">
        <v>0.75</v>
      </c>
      <c r="V845" s="18">
        <v>5.23</v>
      </c>
      <c r="W845" s="16">
        <v>8.9999999999999993E-3</v>
      </c>
      <c r="X845" s="18">
        <v>3.07</v>
      </c>
      <c r="Y845" s="16">
        <v>-4.3999999999999997E-2</v>
      </c>
      <c r="Z845" s="15">
        <v>4635275</v>
      </c>
      <c r="AA845" s="16">
        <v>0.60399999999999998</v>
      </c>
      <c r="AB845" s="17">
        <v>877256</v>
      </c>
      <c r="AC845" s="16">
        <v>0.61699999999999999</v>
      </c>
      <c r="AD845" s="17">
        <v>1488028</v>
      </c>
      <c r="AE845" s="16">
        <v>0.66300000000000003</v>
      </c>
      <c r="AF845" s="18">
        <v>5.28</v>
      </c>
      <c r="AG845" s="16">
        <v>-8.0000000000000002E-3</v>
      </c>
      <c r="AH845" s="18">
        <v>3.12</v>
      </c>
      <c r="AI845" s="16">
        <v>-3.5000000000000003E-2</v>
      </c>
      <c r="AJ845" s="15">
        <v>9009338</v>
      </c>
      <c r="AK845" s="16">
        <v>0.71599999999999997</v>
      </c>
      <c r="AL845" s="17">
        <v>1728018</v>
      </c>
      <c r="AM845" s="16">
        <v>0.90600000000000003</v>
      </c>
      <c r="AN845" s="17">
        <v>2905156</v>
      </c>
      <c r="AO845" s="16">
        <v>0.77800000000000002</v>
      </c>
      <c r="AP845" s="18">
        <v>5.21</v>
      </c>
      <c r="AQ845" s="16">
        <v>-0.1</v>
      </c>
      <c r="AR845" s="18">
        <v>3.1</v>
      </c>
      <c r="AS845" s="16">
        <v>-3.5000000000000003E-2</v>
      </c>
    </row>
    <row r="846" spans="2:45" x14ac:dyDescent="0.2">
      <c r="B846" s="29"/>
      <c r="C846" s="29"/>
      <c r="D846" s="29"/>
      <c r="E846" s="14" t="s">
        <v>325</v>
      </c>
      <c r="F846" s="15">
        <v>953732</v>
      </c>
      <c r="G846" s="16">
        <v>6.5000000000000002E-2</v>
      </c>
      <c r="H846" s="17">
        <v>160775</v>
      </c>
      <c r="I846" s="16">
        <v>0.161</v>
      </c>
      <c r="J846" s="17">
        <v>292335</v>
      </c>
      <c r="K846" s="16">
        <v>0.03</v>
      </c>
      <c r="L846" s="18">
        <v>5.93</v>
      </c>
      <c r="M846" s="16">
        <v>-8.3000000000000004E-2</v>
      </c>
      <c r="N846" s="18">
        <v>3.26</v>
      </c>
      <c r="O846" s="16">
        <v>3.4000000000000002E-2</v>
      </c>
      <c r="P846" s="15">
        <v>3393788</v>
      </c>
      <c r="Q846" s="16">
        <v>0.184</v>
      </c>
      <c r="R846" s="17">
        <v>557206</v>
      </c>
      <c r="S846" s="16">
        <v>0.35899999999999999</v>
      </c>
      <c r="T846" s="17">
        <v>1035119</v>
      </c>
      <c r="U846" s="16">
        <v>0.19900000000000001</v>
      </c>
      <c r="V846" s="18">
        <v>6.09</v>
      </c>
      <c r="W846" s="16">
        <v>-0.129</v>
      </c>
      <c r="X846" s="18">
        <v>3.28</v>
      </c>
      <c r="Y846" s="16">
        <v>-1.2999999999999999E-2</v>
      </c>
      <c r="Z846" s="15">
        <v>6895991</v>
      </c>
      <c r="AA846" s="16">
        <v>0.183</v>
      </c>
      <c r="AB846" s="17">
        <v>1107322</v>
      </c>
      <c r="AC846" s="16">
        <v>0.36599999999999999</v>
      </c>
      <c r="AD846" s="17">
        <v>2090970</v>
      </c>
      <c r="AE846" s="16">
        <v>0.20599999999999999</v>
      </c>
      <c r="AF846" s="18">
        <v>6.23</v>
      </c>
      <c r="AG846" s="16">
        <v>-0.13400000000000001</v>
      </c>
      <c r="AH846" s="18">
        <v>3.3</v>
      </c>
      <c r="AI846" s="16">
        <v>-1.9E-2</v>
      </c>
      <c r="AJ846" s="15">
        <v>13349503</v>
      </c>
      <c r="AK846" s="16">
        <v>0.24399999999999999</v>
      </c>
      <c r="AL846" s="17">
        <v>2140579</v>
      </c>
      <c r="AM846" s="16">
        <v>0.52300000000000002</v>
      </c>
      <c r="AN846" s="17">
        <v>4096634</v>
      </c>
      <c r="AO846" s="16">
        <v>0.27600000000000002</v>
      </c>
      <c r="AP846" s="18">
        <v>6.24</v>
      </c>
      <c r="AQ846" s="16">
        <v>-0.183</v>
      </c>
      <c r="AR846" s="18">
        <v>3.26</v>
      </c>
      <c r="AS846" s="16">
        <v>-2.5999999999999999E-2</v>
      </c>
    </row>
    <row r="847" spans="2:45" x14ac:dyDescent="0.2">
      <c r="B847" s="29"/>
      <c r="C847" s="29"/>
      <c r="D847" s="29"/>
      <c r="E847" s="14" t="s">
        <v>326</v>
      </c>
      <c r="F847" s="15">
        <v>1052026</v>
      </c>
      <c r="G847" s="16">
        <v>0.86799999999999999</v>
      </c>
      <c r="H847" s="17">
        <v>223937</v>
      </c>
      <c r="I847" s="16">
        <v>0.64900000000000002</v>
      </c>
      <c r="J847" s="17">
        <v>340196</v>
      </c>
      <c r="K847" s="16">
        <v>0.96899999999999997</v>
      </c>
      <c r="L847" s="18">
        <v>4.7</v>
      </c>
      <c r="M847" s="16">
        <v>0.13300000000000001</v>
      </c>
      <c r="N847" s="18">
        <v>3.09</v>
      </c>
      <c r="O847" s="16">
        <v>-5.0999999999999997E-2</v>
      </c>
      <c r="P847" s="15">
        <v>3343131</v>
      </c>
      <c r="Q847" s="16">
        <v>0.80900000000000005</v>
      </c>
      <c r="R847" s="17">
        <v>713646</v>
      </c>
      <c r="S847" s="16">
        <v>0.59599999999999997</v>
      </c>
      <c r="T847" s="17">
        <v>1105028</v>
      </c>
      <c r="U847" s="16">
        <v>0.94</v>
      </c>
      <c r="V847" s="18">
        <v>4.68</v>
      </c>
      <c r="W847" s="16">
        <v>0.13300000000000001</v>
      </c>
      <c r="X847" s="18">
        <v>3.03</v>
      </c>
      <c r="Y847" s="16">
        <v>-6.8000000000000005E-2</v>
      </c>
      <c r="Z847" s="15">
        <v>6600063</v>
      </c>
      <c r="AA847" s="16">
        <v>0.67600000000000005</v>
      </c>
      <c r="AB847" s="17">
        <v>1423991</v>
      </c>
      <c r="AC847" s="16">
        <v>0.50700000000000001</v>
      </c>
      <c r="AD847" s="17">
        <v>2200455</v>
      </c>
      <c r="AE847" s="16">
        <v>0.81499999999999995</v>
      </c>
      <c r="AF847" s="18">
        <v>4.63</v>
      </c>
      <c r="AG847" s="16">
        <v>0.112</v>
      </c>
      <c r="AH847" s="18">
        <v>3</v>
      </c>
      <c r="AI847" s="16">
        <v>-7.5999999999999998E-2</v>
      </c>
      <c r="AJ847" s="15">
        <v>12067480</v>
      </c>
      <c r="AK847" s="16">
        <v>0.65900000000000003</v>
      </c>
      <c r="AL847" s="17">
        <v>2657062</v>
      </c>
      <c r="AM847" s="16">
        <v>0.69799999999999995</v>
      </c>
      <c r="AN847" s="17">
        <v>4000851</v>
      </c>
      <c r="AO847" s="16">
        <v>0.753</v>
      </c>
      <c r="AP847" s="18">
        <v>4.54</v>
      </c>
      <c r="AQ847" s="16">
        <v>-2.3E-2</v>
      </c>
      <c r="AR847" s="18">
        <v>3.02</v>
      </c>
      <c r="AS847" s="16">
        <v>-5.3999999999999999E-2</v>
      </c>
    </row>
    <row r="848" spans="2:45" x14ac:dyDescent="0.2">
      <c r="B848" s="29"/>
      <c r="C848" s="29"/>
      <c r="D848" s="29"/>
      <c r="E848" s="14" t="s">
        <v>327</v>
      </c>
      <c r="F848" s="15">
        <v>7335364</v>
      </c>
      <c r="G848" s="16">
        <v>0.32900000000000001</v>
      </c>
      <c r="H848" s="17">
        <v>1577939</v>
      </c>
      <c r="I848" s="16">
        <v>0.371</v>
      </c>
      <c r="J848" s="17">
        <v>2554374</v>
      </c>
      <c r="K848" s="16">
        <v>0.30199999999999999</v>
      </c>
      <c r="L848" s="18">
        <v>4.6500000000000004</v>
      </c>
      <c r="M848" s="16">
        <v>-3.1E-2</v>
      </c>
      <c r="N848" s="18">
        <v>2.87</v>
      </c>
      <c r="O848" s="16">
        <v>2.1000000000000001E-2</v>
      </c>
      <c r="P848" s="15">
        <v>24817467</v>
      </c>
      <c r="Q848" s="16">
        <v>0.36399999999999999</v>
      </c>
      <c r="R848" s="17">
        <v>5121420</v>
      </c>
      <c r="S848" s="16">
        <v>0.40500000000000003</v>
      </c>
      <c r="T848" s="17">
        <v>8442335</v>
      </c>
      <c r="U848" s="16">
        <v>0.35799999999999998</v>
      </c>
      <c r="V848" s="18">
        <v>4.8499999999999996</v>
      </c>
      <c r="W848" s="16">
        <v>-2.9000000000000001E-2</v>
      </c>
      <c r="X848" s="18">
        <v>2.94</v>
      </c>
      <c r="Y848" s="16">
        <v>5.0000000000000001E-3</v>
      </c>
      <c r="Z848" s="15">
        <v>51947754</v>
      </c>
      <c r="AA848" s="16">
        <v>0.30599999999999999</v>
      </c>
      <c r="AB848" s="17">
        <v>10427543</v>
      </c>
      <c r="AC848" s="16">
        <v>0.32300000000000001</v>
      </c>
      <c r="AD848" s="17">
        <v>17311618</v>
      </c>
      <c r="AE848" s="16">
        <v>0.28399999999999997</v>
      </c>
      <c r="AF848" s="18">
        <v>4.9800000000000004</v>
      </c>
      <c r="AG848" s="16">
        <v>-1.2999999999999999E-2</v>
      </c>
      <c r="AH848" s="18">
        <v>3</v>
      </c>
      <c r="AI848" s="16">
        <v>1.7000000000000001E-2</v>
      </c>
      <c r="AJ848" s="15">
        <v>94868704</v>
      </c>
      <c r="AK848" s="16">
        <v>0.32100000000000001</v>
      </c>
      <c r="AL848" s="17">
        <v>18973556</v>
      </c>
      <c r="AM848" s="16">
        <v>0.36299999999999999</v>
      </c>
      <c r="AN848" s="17">
        <v>31837551</v>
      </c>
      <c r="AO848" s="16">
        <v>0.28999999999999998</v>
      </c>
      <c r="AP848" s="18">
        <v>5</v>
      </c>
      <c r="AQ848" s="16">
        <v>-3.1E-2</v>
      </c>
      <c r="AR848" s="18">
        <v>2.98</v>
      </c>
      <c r="AS848" s="16">
        <v>2.4E-2</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5">
        <v>29063</v>
      </c>
      <c r="G854" s="136">
        <v>0.187</v>
      </c>
      <c r="H854" s="17">
        <v>5897</v>
      </c>
      <c r="I854" s="136">
        <v>0.13700000000000001</v>
      </c>
      <c r="J854" s="17">
        <v>11793</v>
      </c>
      <c r="K854" s="136">
        <v>0.13700000000000001</v>
      </c>
      <c r="L854" s="18">
        <v>4.93</v>
      </c>
      <c r="M854" s="136">
        <v>4.3999999999999997E-2</v>
      </c>
      <c r="N854" s="18">
        <v>2.46</v>
      </c>
      <c r="O854" s="136">
        <v>4.3999999999999997E-2</v>
      </c>
      <c r="P854" s="15">
        <v>79947</v>
      </c>
      <c r="Q854" s="136">
        <v>2.9000000000000001E-2</v>
      </c>
      <c r="R854" s="17">
        <v>16523</v>
      </c>
      <c r="S854" s="136">
        <v>5.1999999999999998E-2</v>
      </c>
      <c r="T854" s="17">
        <v>33045</v>
      </c>
      <c r="U854" s="136">
        <v>5.1999999999999998E-2</v>
      </c>
      <c r="V854" s="18">
        <v>4.84</v>
      </c>
      <c r="W854" s="136">
        <v>-2.1999999999999999E-2</v>
      </c>
      <c r="X854" s="18">
        <v>2.42</v>
      </c>
      <c r="Y854" s="136">
        <v>-2.1999999999999999E-2</v>
      </c>
      <c r="Z854" s="15">
        <v>155607</v>
      </c>
      <c r="AA854" s="136">
        <v>4.8000000000000001E-2</v>
      </c>
      <c r="AB854" s="17">
        <v>32628</v>
      </c>
      <c r="AC854" s="136">
        <v>5.1999999999999998E-2</v>
      </c>
      <c r="AD854" s="17">
        <v>65255</v>
      </c>
      <c r="AE854" s="136">
        <v>5.1999999999999998E-2</v>
      </c>
      <c r="AF854" s="18">
        <v>4.7699999999999996</v>
      </c>
      <c r="AG854" s="136">
        <v>-4.0000000000000001E-3</v>
      </c>
      <c r="AH854" s="18">
        <v>2.38</v>
      </c>
      <c r="AI854" s="136">
        <v>-4.0000000000000001E-3</v>
      </c>
      <c r="AJ854" s="15">
        <v>335187</v>
      </c>
      <c r="AK854" s="16">
        <v>0.11700000000000001</v>
      </c>
      <c r="AL854" s="17">
        <v>70665</v>
      </c>
      <c r="AM854" s="16">
        <v>0.12</v>
      </c>
      <c r="AN854" s="17">
        <v>141331</v>
      </c>
      <c r="AO854" s="16">
        <v>0.12</v>
      </c>
      <c r="AP854" s="18">
        <v>4.74</v>
      </c>
      <c r="AQ854" s="16">
        <v>-2E-3</v>
      </c>
      <c r="AR854" s="18">
        <v>2.37</v>
      </c>
      <c r="AS854" s="16">
        <v>-2E-3</v>
      </c>
    </row>
    <row r="855" spans="1:45" x14ac:dyDescent="0.2">
      <c r="A855" s="123"/>
      <c r="B855" s="29"/>
      <c r="C855" s="29"/>
      <c r="D855" s="29"/>
      <c r="E855" s="14" t="s">
        <v>272</v>
      </c>
      <c r="F855" s="15">
        <v>152425</v>
      </c>
      <c r="G855" s="16">
        <v>2E-3</v>
      </c>
      <c r="H855" s="17">
        <v>36436</v>
      </c>
      <c r="I855" s="16">
        <v>-0.06</v>
      </c>
      <c r="J855" s="17">
        <v>72872</v>
      </c>
      <c r="K855" s="16">
        <v>-0.06</v>
      </c>
      <c r="L855" s="18">
        <v>4.18</v>
      </c>
      <c r="M855" s="16">
        <v>6.6000000000000003E-2</v>
      </c>
      <c r="N855" s="18">
        <v>2.09</v>
      </c>
      <c r="O855" s="16">
        <v>6.6000000000000003E-2</v>
      </c>
      <c r="P855" s="15">
        <v>468448</v>
      </c>
      <c r="Q855" s="16">
        <v>-0.20599999999999999</v>
      </c>
      <c r="R855" s="17">
        <v>109758</v>
      </c>
      <c r="S855" s="16">
        <v>-0.22</v>
      </c>
      <c r="T855" s="17">
        <v>219517</v>
      </c>
      <c r="U855" s="16">
        <v>-0.22</v>
      </c>
      <c r="V855" s="18">
        <v>4.2699999999999996</v>
      </c>
      <c r="W855" s="16">
        <v>1.7999999999999999E-2</v>
      </c>
      <c r="X855" s="18">
        <v>2.13</v>
      </c>
      <c r="Y855" s="16">
        <v>1.7999999999999999E-2</v>
      </c>
      <c r="Z855" s="15">
        <v>963256</v>
      </c>
      <c r="AA855" s="16">
        <v>-0.189</v>
      </c>
      <c r="AB855" s="17">
        <v>226068</v>
      </c>
      <c r="AC855" s="16">
        <v>-0.187</v>
      </c>
      <c r="AD855" s="17">
        <v>452136</v>
      </c>
      <c r="AE855" s="16">
        <v>-0.187</v>
      </c>
      <c r="AF855" s="18">
        <v>4.26</v>
      </c>
      <c r="AG855" s="16">
        <v>-2E-3</v>
      </c>
      <c r="AH855" s="18">
        <v>2.13</v>
      </c>
      <c r="AI855" s="16">
        <v>-2E-3</v>
      </c>
      <c r="AJ855" s="15">
        <v>1958613</v>
      </c>
      <c r="AK855" s="16">
        <v>-0.20699999999999999</v>
      </c>
      <c r="AL855" s="17">
        <v>457816</v>
      </c>
      <c r="AM855" s="16">
        <v>-0.20499999999999999</v>
      </c>
      <c r="AN855" s="17">
        <v>915632</v>
      </c>
      <c r="AO855" s="16">
        <v>-0.20499999999999999</v>
      </c>
      <c r="AP855" s="18">
        <v>4.28</v>
      </c>
      <c r="AQ855" s="16">
        <v>-2E-3</v>
      </c>
      <c r="AR855" s="18">
        <v>2.14</v>
      </c>
      <c r="AS855" s="16">
        <v>-2E-3</v>
      </c>
    </row>
    <row r="856" spans="1:45" x14ac:dyDescent="0.2">
      <c r="A856" s="123"/>
      <c r="B856" s="29"/>
      <c r="C856" s="29"/>
      <c r="D856" s="29"/>
      <c r="E856" s="14" t="s">
        <v>273</v>
      </c>
      <c r="F856" s="15">
        <v>327132</v>
      </c>
      <c r="G856" s="16">
        <v>4.5999999999999999E-2</v>
      </c>
      <c r="H856" s="17">
        <v>76178</v>
      </c>
      <c r="I856" s="16">
        <v>1.2999999999999999E-2</v>
      </c>
      <c r="J856" s="17">
        <v>152484</v>
      </c>
      <c r="K856" s="16">
        <v>7.0000000000000001E-3</v>
      </c>
      <c r="L856" s="18">
        <v>4.29</v>
      </c>
      <c r="M856" s="16">
        <v>3.3000000000000002E-2</v>
      </c>
      <c r="N856" s="18">
        <v>2.15</v>
      </c>
      <c r="O856" s="16">
        <v>3.7999999999999999E-2</v>
      </c>
      <c r="P856" s="15">
        <v>1011028</v>
      </c>
      <c r="Q856" s="16">
        <v>3.5000000000000003E-2</v>
      </c>
      <c r="R856" s="17">
        <v>236161</v>
      </c>
      <c r="S856" s="16">
        <v>1.0999999999999999E-2</v>
      </c>
      <c r="T856" s="17">
        <v>474189</v>
      </c>
      <c r="U856" s="16">
        <v>2.1000000000000001E-2</v>
      </c>
      <c r="V856" s="18">
        <v>4.28</v>
      </c>
      <c r="W856" s="16">
        <v>2.4E-2</v>
      </c>
      <c r="X856" s="18">
        <v>2.13</v>
      </c>
      <c r="Y856" s="16">
        <v>1.2999999999999999E-2</v>
      </c>
      <c r="Z856" s="15">
        <v>1939445</v>
      </c>
      <c r="AA856" s="16">
        <v>4.7E-2</v>
      </c>
      <c r="AB856" s="17">
        <v>454796</v>
      </c>
      <c r="AC856" s="16">
        <v>2.8000000000000001E-2</v>
      </c>
      <c r="AD856" s="17">
        <v>915219</v>
      </c>
      <c r="AE856" s="16">
        <v>4.2000000000000003E-2</v>
      </c>
      <c r="AF856" s="18">
        <v>4.26</v>
      </c>
      <c r="AG856" s="16">
        <v>1.9E-2</v>
      </c>
      <c r="AH856" s="18">
        <v>2.12</v>
      </c>
      <c r="AI856" s="16">
        <v>5.0000000000000001E-3</v>
      </c>
      <c r="AJ856" s="15">
        <v>3932684</v>
      </c>
      <c r="AK856" s="16">
        <v>4.0000000000000001E-3</v>
      </c>
      <c r="AL856" s="17">
        <v>915281</v>
      </c>
      <c r="AM856" s="16">
        <v>-2.3E-2</v>
      </c>
      <c r="AN856" s="17">
        <v>1845525</v>
      </c>
      <c r="AO856" s="16">
        <v>-8.0000000000000002E-3</v>
      </c>
      <c r="AP856" s="18">
        <v>4.3</v>
      </c>
      <c r="AQ856" s="16">
        <v>2.8000000000000001E-2</v>
      </c>
      <c r="AR856" s="18">
        <v>2.13</v>
      </c>
      <c r="AS856" s="16">
        <v>1.2999999999999999E-2</v>
      </c>
    </row>
    <row r="857" spans="1:45" x14ac:dyDescent="0.2">
      <c r="A857" s="123"/>
      <c r="B857" s="29"/>
      <c r="C857" s="29"/>
      <c r="D857" s="29"/>
      <c r="E857" s="14" t="s">
        <v>274</v>
      </c>
      <c r="F857" s="15">
        <v>126684</v>
      </c>
      <c r="G857" s="16">
        <v>-8.9999999999999993E-3</v>
      </c>
      <c r="H857" s="17">
        <v>29327</v>
      </c>
      <c r="I857" s="16">
        <v>-0.06</v>
      </c>
      <c r="J857" s="17">
        <v>58654</v>
      </c>
      <c r="K857" s="16">
        <v>-0.06</v>
      </c>
      <c r="L857" s="18">
        <v>4.32</v>
      </c>
      <c r="M857" s="16">
        <v>5.3999999999999999E-2</v>
      </c>
      <c r="N857" s="18">
        <v>2.16</v>
      </c>
      <c r="O857" s="16">
        <v>5.3999999999999999E-2</v>
      </c>
      <c r="P857" s="15">
        <v>402592</v>
      </c>
      <c r="Q857" s="16">
        <v>0</v>
      </c>
      <c r="R857" s="17">
        <v>91047</v>
      </c>
      <c r="S857" s="16">
        <v>-1.9E-2</v>
      </c>
      <c r="T857" s="17">
        <v>182095</v>
      </c>
      <c r="U857" s="16">
        <v>-1.9E-2</v>
      </c>
      <c r="V857" s="18">
        <v>4.42</v>
      </c>
      <c r="W857" s="16">
        <v>0.02</v>
      </c>
      <c r="X857" s="18">
        <v>2.21</v>
      </c>
      <c r="Y857" s="16">
        <v>1.9E-2</v>
      </c>
      <c r="Z857" s="15">
        <v>808070</v>
      </c>
      <c r="AA857" s="16">
        <v>3.2000000000000001E-2</v>
      </c>
      <c r="AB857" s="17">
        <v>183507</v>
      </c>
      <c r="AC857" s="16">
        <v>3.2000000000000001E-2</v>
      </c>
      <c r="AD857" s="17">
        <v>367013</v>
      </c>
      <c r="AE857" s="16">
        <v>3.2000000000000001E-2</v>
      </c>
      <c r="AF857" s="18">
        <v>4.4000000000000004</v>
      </c>
      <c r="AG857" s="16">
        <v>0</v>
      </c>
      <c r="AH857" s="18">
        <v>2.2000000000000002</v>
      </c>
      <c r="AI857" s="16">
        <v>0</v>
      </c>
      <c r="AJ857" s="15">
        <v>1678639</v>
      </c>
      <c r="AK857" s="16">
        <v>5.2999999999999999E-2</v>
      </c>
      <c r="AL857" s="17">
        <v>380771</v>
      </c>
      <c r="AM857" s="16">
        <v>0.05</v>
      </c>
      <c r="AN857" s="17">
        <v>761542</v>
      </c>
      <c r="AO857" s="16">
        <v>0.05</v>
      </c>
      <c r="AP857" s="18">
        <v>4.41</v>
      </c>
      <c r="AQ857" s="16">
        <v>2E-3</v>
      </c>
      <c r="AR857" s="18">
        <v>2.2000000000000002</v>
      </c>
      <c r="AS857" s="16">
        <v>2E-3</v>
      </c>
    </row>
    <row r="858" spans="1:45" x14ac:dyDescent="0.2">
      <c r="A858" s="123"/>
      <c r="B858" s="29"/>
      <c r="C858" s="29"/>
      <c r="D858" s="29"/>
      <c r="E858" s="14" t="s">
        <v>275</v>
      </c>
      <c r="F858" s="15">
        <v>212522</v>
      </c>
      <c r="G858" s="16">
        <v>-0.22900000000000001</v>
      </c>
      <c r="H858" s="17">
        <v>57458</v>
      </c>
      <c r="I858" s="16">
        <v>-0.222</v>
      </c>
      <c r="J858" s="17">
        <v>114916</v>
      </c>
      <c r="K858" s="16">
        <v>-5.8999999999999997E-2</v>
      </c>
      <c r="L858" s="18">
        <v>3.7</v>
      </c>
      <c r="M858" s="16">
        <v>-8.0000000000000002E-3</v>
      </c>
      <c r="N858" s="18">
        <v>1.85</v>
      </c>
      <c r="O858" s="16">
        <v>-0.18099999999999999</v>
      </c>
      <c r="P858" s="15">
        <v>627949</v>
      </c>
      <c r="Q858" s="16">
        <v>-0.20599999999999999</v>
      </c>
      <c r="R858" s="17">
        <v>165133</v>
      </c>
      <c r="S858" s="16">
        <v>-0.21</v>
      </c>
      <c r="T858" s="17">
        <v>324899</v>
      </c>
      <c r="U858" s="16">
        <v>-5.8999999999999997E-2</v>
      </c>
      <c r="V858" s="18">
        <v>3.8</v>
      </c>
      <c r="W858" s="16">
        <v>5.0000000000000001E-3</v>
      </c>
      <c r="X858" s="18">
        <v>1.93</v>
      </c>
      <c r="Y858" s="16">
        <v>-0.156</v>
      </c>
      <c r="Z858" s="15">
        <v>1213745</v>
      </c>
      <c r="AA858" s="16">
        <v>-0.182</v>
      </c>
      <c r="AB858" s="17">
        <v>311423</v>
      </c>
      <c r="AC858" s="16">
        <v>-0.20899999999999999</v>
      </c>
      <c r="AD858" s="17">
        <v>605058</v>
      </c>
      <c r="AE858" s="16">
        <v>-6.7000000000000004E-2</v>
      </c>
      <c r="AF858" s="18">
        <v>3.9</v>
      </c>
      <c r="AG858" s="16">
        <v>3.4000000000000002E-2</v>
      </c>
      <c r="AH858" s="18">
        <v>2.0099999999999998</v>
      </c>
      <c r="AI858" s="16">
        <v>-0.123</v>
      </c>
      <c r="AJ858" s="15">
        <v>2910356</v>
      </c>
      <c r="AK858" s="16">
        <v>-4.3999999999999997E-2</v>
      </c>
      <c r="AL858" s="17">
        <v>765016</v>
      </c>
      <c r="AM858" s="16">
        <v>-5.6000000000000001E-2</v>
      </c>
      <c r="AN858" s="17">
        <v>1349821</v>
      </c>
      <c r="AO858" s="16">
        <v>1E-3</v>
      </c>
      <c r="AP858" s="18">
        <v>3.8</v>
      </c>
      <c r="AQ858" s="16">
        <v>1.2999999999999999E-2</v>
      </c>
      <c r="AR858" s="18">
        <v>2.16</v>
      </c>
      <c r="AS858" s="16">
        <v>-4.3999999999999997E-2</v>
      </c>
    </row>
    <row r="859" spans="1:45" x14ac:dyDescent="0.2">
      <c r="A859" s="123"/>
      <c r="B859" s="29"/>
      <c r="C859" s="29"/>
      <c r="D859" s="29"/>
      <c r="E859" s="14" t="s">
        <v>276</v>
      </c>
      <c r="F859" s="15">
        <v>148724</v>
      </c>
      <c r="G859" s="16">
        <v>-3.6999999999999998E-2</v>
      </c>
      <c r="H859" s="17">
        <v>36108</v>
      </c>
      <c r="I859" s="16">
        <v>-3.5999999999999997E-2</v>
      </c>
      <c r="J859" s="17">
        <v>72216</v>
      </c>
      <c r="K859" s="16">
        <v>-3.5999999999999997E-2</v>
      </c>
      <c r="L859" s="18">
        <v>4.12</v>
      </c>
      <c r="M859" s="16">
        <v>-2E-3</v>
      </c>
      <c r="N859" s="18">
        <v>2.06</v>
      </c>
      <c r="O859" s="16">
        <v>-2E-3</v>
      </c>
      <c r="P859" s="15">
        <v>452982</v>
      </c>
      <c r="Q859" s="16">
        <v>-0.11700000000000001</v>
      </c>
      <c r="R859" s="17">
        <v>110375</v>
      </c>
      <c r="S859" s="16">
        <v>-0.124</v>
      </c>
      <c r="T859" s="17">
        <v>220751</v>
      </c>
      <c r="U859" s="16">
        <v>-7.2999999999999995E-2</v>
      </c>
      <c r="V859" s="18">
        <v>4.0999999999999996</v>
      </c>
      <c r="W859" s="16">
        <v>8.0000000000000002E-3</v>
      </c>
      <c r="X859" s="18">
        <v>2.0499999999999998</v>
      </c>
      <c r="Y859" s="16">
        <v>-4.7E-2</v>
      </c>
      <c r="Z859" s="15">
        <v>873403</v>
      </c>
      <c r="AA859" s="16">
        <v>-0.126</v>
      </c>
      <c r="AB859" s="17">
        <v>213573</v>
      </c>
      <c r="AC859" s="16">
        <v>-0.13800000000000001</v>
      </c>
      <c r="AD859" s="17">
        <v>427149</v>
      </c>
      <c r="AE859" s="16">
        <v>-7.6999999999999999E-2</v>
      </c>
      <c r="AF859" s="18">
        <v>4.09</v>
      </c>
      <c r="AG859" s="16">
        <v>1.4E-2</v>
      </c>
      <c r="AH859" s="18">
        <v>2.04</v>
      </c>
      <c r="AI859" s="16">
        <v>-5.2999999999999999E-2</v>
      </c>
      <c r="AJ859" s="15">
        <v>1917710</v>
      </c>
      <c r="AK859" s="16">
        <v>-0.106</v>
      </c>
      <c r="AL859" s="17">
        <v>469360</v>
      </c>
      <c r="AM859" s="16">
        <v>-0.124</v>
      </c>
      <c r="AN859" s="17">
        <v>938726</v>
      </c>
      <c r="AO859" s="16">
        <v>-5.8000000000000003E-2</v>
      </c>
      <c r="AP859" s="18">
        <v>4.09</v>
      </c>
      <c r="AQ859" s="16">
        <v>2.1000000000000001E-2</v>
      </c>
      <c r="AR859" s="18">
        <v>2.04</v>
      </c>
      <c r="AS859" s="16">
        <v>-5.0999999999999997E-2</v>
      </c>
    </row>
    <row r="860" spans="1:45" x14ac:dyDescent="0.2">
      <c r="A860" s="123"/>
      <c r="B860" s="29"/>
      <c r="C860" s="29"/>
      <c r="D860" s="29"/>
      <c r="E860" s="14" t="s">
        <v>277</v>
      </c>
      <c r="F860" s="15">
        <v>102123</v>
      </c>
      <c r="G860" s="16">
        <v>0.35199999999999998</v>
      </c>
      <c r="H860" s="17">
        <v>22815</v>
      </c>
      <c r="I860" s="16">
        <v>0.55400000000000005</v>
      </c>
      <c r="J860" s="17">
        <v>45651</v>
      </c>
      <c r="K860" s="16">
        <v>0.56100000000000005</v>
      </c>
      <c r="L860" s="18">
        <v>4.4800000000000004</v>
      </c>
      <c r="M860" s="16">
        <v>-0.13</v>
      </c>
      <c r="N860" s="18">
        <v>2.2400000000000002</v>
      </c>
      <c r="O860" s="16">
        <v>-0.13400000000000001</v>
      </c>
      <c r="P860" s="15">
        <v>263278</v>
      </c>
      <c r="Q860" s="16">
        <v>8.2000000000000003E-2</v>
      </c>
      <c r="R860" s="17">
        <v>56147</v>
      </c>
      <c r="S860" s="16">
        <v>0.16600000000000001</v>
      </c>
      <c r="T860" s="17">
        <v>114566</v>
      </c>
      <c r="U860" s="16">
        <v>0.16800000000000001</v>
      </c>
      <c r="V860" s="18">
        <v>4.6900000000000004</v>
      </c>
      <c r="W860" s="16">
        <v>-7.2999999999999995E-2</v>
      </c>
      <c r="X860" s="18">
        <v>2.2999999999999998</v>
      </c>
      <c r="Y860" s="16">
        <v>-7.3999999999999996E-2</v>
      </c>
      <c r="Z860" s="15">
        <v>494901</v>
      </c>
      <c r="AA860" s="16">
        <v>-1.7999999999999999E-2</v>
      </c>
      <c r="AB860" s="17">
        <v>102326</v>
      </c>
      <c r="AC860" s="16">
        <v>4.2999999999999997E-2</v>
      </c>
      <c r="AD860" s="17">
        <v>211657</v>
      </c>
      <c r="AE860" s="16">
        <v>4.5999999999999999E-2</v>
      </c>
      <c r="AF860" s="18">
        <v>4.84</v>
      </c>
      <c r="AG860" s="16">
        <v>-5.8999999999999997E-2</v>
      </c>
      <c r="AH860" s="18">
        <v>2.34</v>
      </c>
      <c r="AI860" s="16">
        <v>-6.0999999999999999E-2</v>
      </c>
      <c r="AJ860" s="15">
        <v>1072033</v>
      </c>
      <c r="AK860" s="16">
        <v>6.0000000000000001E-3</v>
      </c>
      <c r="AL860" s="17">
        <v>215926</v>
      </c>
      <c r="AM860" s="16">
        <v>0.05</v>
      </c>
      <c r="AN860" s="17">
        <v>443295</v>
      </c>
      <c r="AO860" s="16">
        <v>0.04</v>
      </c>
      <c r="AP860" s="18">
        <v>4.96</v>
      </c>
      <c r="AQ860" s="16">
        <v>-4.2999999999999997E-2</v>
      </c>
      <c r="AR860" s="18">
        <v>2.42</v>
      </c>
      <c r="AS860" s="16">
        <v>-3.3000000000000002E-2</v>
      </c>
    </row>
    <row r="861" spans="1:45" x14ac:dyDescent="0.2">
      <c r="A861" s="123"/>
      <c r="B861" s="29"/>
      <c r="C861" s="29"/>
      <c r="D861" s="29"/>
      <c r="E861" s="14" t="s">
        <v>278</v>
      </c>
      <c r="F861" s="15">
        <v>148939</v>
      </c>
      <c r="G861" s="16">
        <v>0.109</v>
      </c>
      <c r="H861" s="17">
        <v>30326</v>
      </c>
      <c r="I861" s="16">
        <v>3.5999999999999997E-2</v>
      </c>
      <c r="J861" s="17">
        <v>59908</v>
      </c>
      <c r="K861" s="16">
        <v>3.7999999999999999E-2</v>
      </c>
      <c r="L861" s="18">
        <v>4.91</v>
      </c>
      <c r="M861" s="16">
        <v>7.0999999999999994E-2</v>
      </c>
      <c r="N861" s="18">
        <v>2.4900000000000002</v>
      </c>
      <c r="O861" s="16">
        <v>6.9000000000000006E-2</v>
      </c>
      <c r="P861" s="15">
        <v>463009</v>
      </c>
      <c r="Q861" s="16">
        <v>8.5999999999999993E-2</v>
      </c>
      <c r="R861" s="17">
        <v>96882</v>
      </c>
      <c r="S861" s="16">
        <v>1.7000000000000001E-2</v>
      </c>
      <c r="T861" s="17">
        <v>190511</v>
      </c>
      <c r="U861" s="16">
        <v>1.2999999999999999E-2</v>
      </c>
      <c r="V861" s="18">
        <v>4.78</v>
      </c>
      <c r="W861" s="16">
        <v>6.7000000000000004E-2</v>
      </c>
      <c r="X861" s="18">
        <v>2.4300000000000002</v>
      </c>
      <c r="Y861" s="16">
        <v>7.1999999999999995E-2</v>
      </c>
      <c r="Z861" s="15">
        <v>893541</v>
      </c>
      <c r="AA861" s="16">
        <v>0.10199999999999999</v>
      </c>
      <c r="AB861" s="17">
        <v>188452</v>
      </c>
      <c r="AC861" s="16">
        <v>4.9000000000000002E-2</v>
      </c>
      <c r="AD861" s="17">
        <v>369873</v>
      </c>
      <c r="AE861" s="16">
        <v>4.4999999999999998E-2</v>
      </c>
      <c r="AF861" s="18">
        <v>4.74</v>
      </c>
      <c r="AG861" s="16">
        <v>0.05</v>
      </c>
      <c r="AH861" s="18">
        <v>2.42</v>
      </c>
      <c r="AI861" s="16">
        <v>5.3999999999999999E-2</v>
      </c>
      <c r="AJ861" s="15">
        <v>1887674</v>
      </c>
      <c r="AK861" s="16">
        <v>0.13600000000000001</v>
      </c>
      <c r="AL861" s="17">
        <v>405835</v>
      </c>
      <c r="AM861" s="16">
        <v>0.10199999999999999</v>
      </c>
      <c r="AN861" s="17">
        <v>798083</v>
      </c>
      <c r="AO861" s="16">
        <v>0.106</v>
      </c>
      <c r="AP861" s="18">
        <v>4.6500000000000004</v>
      </c>
      <c r="AQ861" s="16">
        <v>3.1E-2</v>
      </c>
      <c r="AR861" s="18">
        <v>2.37</v>
      </c>
      <c r="AS861" s="16">
        <v>2.7E-2</v>
      </c>
    </row>
    <row r="862" spans="1:45" x14ac:dyDescent="0.2">
      <c r="A862" s="123"/>
      <c r="B862" s="29"/>
      <c r="C862" s="29"/>
      <c r="D862" s="29"/>
      <c r="E862" s="14" t="s">
        <v>279</v>
      </c>
      <c r="F862" s="15">
        <v>21108</v>
      </c>
      <c r="G862" s="16">
        <v>-6.0000000000000001E-3</v>
      </c>
      <c r="H862" s="17">
        <v>4939</v>
      </c>
      <c r="I862" s="16">
        <v>-8.7999999999999995E-2</v>
      </c>
      <c r="J862" s="17">
        <v>9877</v>
      </c>
      <c r="K862" s="16">
        <v>-8.7999999999999995E-2</v>
      </c>
      <c r="L862" s="18">
        <v>4.2699999999999996</v>
      </c>
      <c r="M862" s="16">
        <v>8.8999999999999996E-2</v>
      </c>
      <c r="N862" s="18">
        <v>2.14</v>
      </c>
      <c r="O862" s="16">
        <v>8.8999999999999996E-2</v>
      </c>
      <c r="P862" s="15">
        <v>66437</v>
      </c>
      <c r="Q862" s="16">
        <v>-0.63900000000000001</v>
      </c>
      <c r="R862" s="17">
        <v>15274</v>
      </c>
      <c r="S862" s="16">
        <v>-0.64600000000000002</v>
      </c>
      <c r="T862" s="17">
        <v>30548</v>
      </c>
      <c r="U862" s="16">
        <v>-0.64600000000000002</v>
      </c>
      <c r="V862" s="18">
        <v>4.3499999999999996</v>
      </c>
      <c r="W862" s="16">
        <v>2.1000000000000001E-2</v>
      </c>
      <c r="X862" s="18">
        <v>2.17</v>
      </c>
      <c r="Y862" s="16">
        <v>2.1000000000000001E-2</v>
      </c>
      <c r="Z862" s="15">
        <v>166840</v>
      </c>
      <c r="AA862" s="16">
        <v>-0.59899999999999998</v>
      </c>
      <c r="AB862" s="17">
        <v>37325</v>
      </c>
      <c r="AC862" s="16">
        <v>-0.61299999999999999</v>
      </c>
      <c r="AD862" s="17">
        <v>74651</v>
      </c>
      <c r="AE862" s="16">
        <v>-0.61299999999999999</v>
      </c>
      <c r="AF862" s="18">
        <v>4.47</v>
      </c>
      <c r="AG862" s="16">
        <v>3.5000000000000003E-2</v>
      </c>
      <c r="AH862" s="18">
        <v>2.23</v>
      </c>
      <c r="AI862" s="16">
        <v>3.5000000000000003E-2</v>
      </c>
      <c r="AJ862" s="15">
        <v>303277</v>
      </c>
      <c r="AK862" s="16">
        <v>-0.66900000000000004</v>
      </c>
      <c r="AL862" s="17">
        <v>70031</v>
      </c>
      <c r="AM862" s="16">
        <v>-0.67300000000000004</v>
      </c>
      <c r="AN862" s="17">
        <v>140061</v>
      </c>
      <c r="AO862" s="16">
        <v>-0.67300000000000004</v>
      </c>
      <c r="AP862" s="18">
        <v>4.33</v>
      </c>
      <c r="AQ862" s="16">
        <v>1.2E-2</v>
      </c>
      <c r="AR862" s="18">
        <v>2.17</v>
      </c>
      <c r="AS862" s="16">
        <v>1.2E-2</v>
      </c>
    </row>
    <row r="863" spans="1:45" x14ac:dyDescent="0.2">
      <c r="A863" s="123"/>
      <c r="B863" s="29"/>
      <c r="C863" s="29"/>
      <c r="D863" s="29"/>
      <c r="E863" s="14" t="s">
        <v>280</v>
      </c>
      <c r="F863" s="15">
        <v>82349</v>
      </c>
      <c r="G863" s="16">
        <v>0.20200000000000001</v>
      </c>
      <c r="H863" s="17">
        <v>15372</v>
      </c>
      <c r="I863" s="16">
        <v>0.44900000000000001</v>
      </c>
      <c r="J863" s="17">
        <v>30744</v>
      </c>
      <c r="K863" s="16">
        <v>0.44900000000000001</v>
      </c>
      <c r="L863" s="18">
        <v>5.36</v>
      </c>
      <c r="M863" s="16">
        <v>-0.17</v>
      </c>
      <c r="N863" s="18">
        <v>2.68</v>
      </c>
      <c r="O863" s="16">
        <v>-0.17</v>
      </c>
      <c r="P863" s="15">
        <v>255231</v>
      </c>
      <c r="Q863" s="16">
        <v>0.10299999999999999</v>
      </c>
      <c r="R863" s="17">
        <v>47149</v>
      </c>
      <c r="S863" s="16">
        <v>0.16700000000000001</v>
      </c>
      <c r="T863" s="17">
        <v>94298</v>
      </c>
      <c r="U863" s="16">
        <v>0.16700000000000001</v>
      </c>
      <c r="V863" s="18">
        <v>5.41</v>
      </c>
      <c r="W863" s="16">
        <v>-5.5E-2</v>
      </c>
      <c r="X863" s="18">
        <v>2.71</v>
      </c>
      <c r="Y863" s="16">
        <v>-5.5E-2</v>
      </c>
      <c r="Z863" s="15">
        <v>499185</v>
      </c>
      <c r="AA863" s="16">
        <v>0.13600000000000001</v>
      </c>
      <c r="AB863" s="17">
        <v>89669</v>
      </c>
      <c r="AC863" s="16">
        <v>0.17199999999999999</v>
      </c>
      <c r="AD863" s="17">
        <v>179338</v>
      </c>
      <c r="AE863" s="16">
        <v>0.17199999999999999</v>
      </c>
      <c r="AF863" s="18">
        <v>5.57</v>
      </c>
      <c r="AG863" s="16">
        <v>-3.1E-2</v>
      </c>
      <c r="AH863" s="18">
        <v>2.78</v>
      </c>
      <c r="AI863" s="16">
        <v>-3.1E-2</v>
      </c>
      <c r="AJ863" s="15">
        <v>1015166</v>
      </c>
      <c r="AK863" s="16">
        <v>0.13800000000000001</v>
      </c>
      <c r="AL863" s="17">
        <v>183230</v>
      </c>
      <c r="AM863" s="16">
        <v>0.16</v>
      </c>
      <c r="AN863" s="17">
        <v>366460</v>
      </c>
      <c r="AO863" s="16">
        <v>0.16</v>
      </c>
      <c r="AP863" s="18">
        <v>5.54</v>
      </c>
      <c r="AQ863" s="16">
        <v>-1.9E-2</v>
      </c>
      <c r="AR863" s="18">
        <v>2.77</v>
      </c>
      <c r="AS863" s="16">
        <v>-1.9E-2</v>
      </c>
    </row>
    <row r="864" spans="1:45" x14ac:dyDescent="0.2">
      <c r="A864" s="123"/>
      <c r="B864" s="29"/>
      <c r="C864" s="29"/>
      <c r="D864" s="29"/>
      <c r="E864" s="14" t="s">
        <v>281</v>
      </c>
      <c r="F864" s="15">
        <v>49074</v>
      </c>
      <c r="G864" s="16">
        <v>-0.28599999999999998</v>
      </c>
      <c r="H864" s="17">
        <v>10231</v>
      </c>
      <c r="I864" s="16">
        <v>-0.24399999999999999</v>
      </c>
      <c r="J864" s="17">
        <v>20462</v>
      </c>
      <c r="K864" s="16">
        <v>-0.24399999999999999</v>
      </c>
      <c r="L864" s="18">
        <v>4.8</v>
      </c>
      <c r="M864" s="16">
        <v>-5.5E-2</v>
      </c>
      <c r="N864" s="18">
        <v>2.4</v>
      </c>
      <c r="O864" s="16">
        <v>-5.5E-2</v>
      </c>
      <c r="P864" s="15">
        <v>151222</v>
      </c>
      <c r="Q864" s="16">
        <v>-0.314</v>
      </c>
      <c r="R864" s="17">
        <v>31041</v>
      </c>
      <c r="S864" s="16">
        <v>-0.32100000000000001</v>
      </c>
      <c r="T864" s="17">
        <v>62082</v>
      </c>
      <c r="U864" s="16">
        <v>-0.32100000000000001</v>
      </c>
      <c r="V864" s="18">
        <v>4.87</v>
      </c>
      <c r="W864" s="16">
        <v>1.0999999999999999E-2</v>
      </c>
      <c r="X864" s="18">
        <v>2.44</v>
      </c>
      <c r="Y864" s="16">
        <v>1.0999999999999999E-2</v>
      </c>
      <c r="Z864" s="15">
        <v>291595</v>
      </c>
      <c r="AA864" s="16">
        <v>-0.29399999999999998</v>
      </c>
      <c r="AB864" s="17">
        <v>58492</v>
      </c>
      <c r="AC864" s="16">
        <v>-0.312</v>
      </c>
      <c r="AD864" s="17">
        <v>116984</v>
      </c>
      <c r="AE864" s="16">
        <v>-0.312</v>
      </c>
      <c r="AF864" s="18">
        <v>4.99</v>
      </c>
      <c r="AG864" s="16">
        <v>2.5999999999999999E-2</v>
      </c>
      <c r="AH864" s="18">
        <v>2.4900000000000002</v>
      </c>
      <c r="AI864" s="16">
        <v>2.5999999999999999E-2</v>
      </c>
      <c r="AJ864" s="15">
        <v>769475</v>
      </c>
      <c r="AK864" s="16">
        <v>-7.6999999999999999E-2</v>
      </c>
      <c r="AL864" s="17">
        <v>154947</v>
      </c>
      <c r="AM864" s="16">
        <v>-0.13</v>
      </c>
      <c r="AN864" s="17">
        <v>309893</v>
      </c>
      <c r="AO864" s="16">
        <v>-0.13</v>
      </c>
      <c r="AP864" s="18">
        <v>4.97</v>
      </c>
      <c r="AQ864" s="16">
        <v>6.0999999999999999E-2</v>
      </c>
      <c r="AR864" s="18">
        <v>2.48</v>
      </c>
      <c r="AS864" s="16">
        <v>6.0999999999999999E-2</v>
      </c>
    </row>
    <row r="865" spans="1:45" x14ac:dyDescent="0.2">
      <c r="A865" s="123"/>
      <c r="B865" s="29"/>
      <c r="C865" s="29"/>
      <c r="D865" s="29"/>
      <c r="E865" s="14" t="s">
        <v>282</v>
      </c>
      <c r="F865" s="15">
        <v>131632</v>
      </c>
      <c r="G865" s="16">
        <v>0.129</v>
      </c>
      <c r="H865" s="17">
        <v>26297</v>
      </c>
      <c r="I865" s="16">
        <v>6.6000000000000003E-2</v>
      </c>
      <c r="J865" s="17">
        <v>44618</v>
      </c>
      <c r="K865" s="16">
        <v>5.7000000000000002E-2</v>
      </c>
      <c r="L865" s="18">
        <v>5.01</v>
      </c>
      <c r="M865" s="16">
        <v>5.8000000000000003E-2</v>
      </c>
      <c r="N865" s="18">
        <v>2.95</v>
      </c>
      <c r="O865" s="16">
        <v>6.8000000000000005E-2</v>
      </c>
      <c r="P865" s="15">
        <v>425529</v>
      </c>
      <c r="Q865" s="16">
        <v>-3.1E-2</v>
      </c>
      <c r="R865" s="17">
        <v>85961</v>
      </c>
      <c r="S865" s="16">
        <v>-6.2E-2</v>
      </c>
      <c r="T865" s="17">
        <v>147113</v>
      </c>
      <c r="U865" s="16">
        <v>-9.2999999999999999E-2</v>
      </c>
      <c r="V865" s="18">
        <v>4.95</v>
      </c>
      <c r="W865" s="16">
        <v>3.4000000000000002E-2</v>
      </c>
      <c r="X865" s="18">
        <v>2.89</v>
      </c>
      <c r="Y865" s="16">
        <v>6.8000000000000005E-2</v>
      </c>
      <c r="Z865" s="15">
        <v>838388</v>
      </c>
      <c r="AA865" s="16">
        <v>-2.3E-2</v>
      </c>
      <c r="AB865" s="17">
        <v>170263</v>
      </c>
      <c r="AC865" s="16">
        <v>-0.05</v>
      </c>
      <c r="AD865" s="17">
        <v>291529</v>
      </c>
      <c r="AE865" s="16">
        <v>-0.08</v>
      </c>
      <c r="AF865" s="18">
        <v>4.92</v>
      </c>
      <c r="AG865" s="16">
        <v>2.9000000000000001E-2</v>
      </c>
      <c r="AH865" s="18">
        <v>2.88</v>
      </c>
      <c r="AI865" s="16">
        <v>6.2E-2</v>
      </c>
      <c r="AJ865" s="15">
        <v>1704276</v>
      </c>
      <c r="AK865" s="16">
        <v>-4.7E-2</v>
      </c>
      <c r="AL865" s="17">
        <v>348279</v>
      </c>
      <c r="AM865" s="16">
        <v>-4.8000000000000001E-2</v>
      </c>
      <c r="AN865" s="17">
        <v>597107</v>
      </c>
      <c r="AO865" s="16">
        <v>-9.4E-2</v>
      </c>
      <c r="AP865" s="18">
        <v>4.8899999999999997</v>
      </c>
      <c r="AQ865" s="16">
        <v>1E-3</v>
      </c>
      <c r="AR865" s="18">
        <v>2.85</v>
      </c>
      <c r="AS865" s="16">
        <v>5.1999999999999998E-2</v>
      </c>
    </row>
    <row r="866" spans="1:45" x14ac:dyDescent="0.2">
      <c r="A866" s="123"/>
      <c r="B866" s="29"/>
      <c r="C866" s="29"/>
      <c r="D866" s="29"/>
      <c r="E866" s="14" t="s">
        <v>283</v>
      </c>
      <c r="F866" s="15">
        <v>74609</v>
      </c>
      <c r="G866" s="16">
        <v>8.6999999999999994E-2</v>
      </c>
      <c r="H866" s="17">
        <v>14459</v>
      </c>
      <c r="I866" s="16">
        <v>3.0000000000000001E-3</v>
      </c>
      <c r="J866" s="17">
        <v>25975</v>
      </c>
      <c r="K866" s="16">
        <v>-2.1000000000000001E-2</v>
      </c>
      <c r="L866" s="18">
        <v>5.16</v>
      </c>
      <c r="M866" s="16">
        <v>8.4000000000000005E-2</v>
      </c>
      <c r="N866" s="18">
        <v>2.87</v>
      </c>
      <c r="O866" s="16">
        <v>0.11</v>
      </c>
      <c r="P866" s="15">
        <v>214712</v>
      </c>
      <c r="Q866" s="16">
        <v>-1.4999999999999999E-2</v>
      </c>
      <c r="R866" s="17">
        <v>42871</v>
      </c>
      <c r="S866" s="16">
        <v>-6.6000000000000003E-2</v>
      </c>
      <c r="T866" s="17">
        <v>77730</v>
      </c>
      <c r="U866" s="16">
        <v>-7.8E-2</v>
      </c>
      <c r="V866" s="18">
        <v>5.01</v>
      </c>
      <c r="W866" s="16">
        <v>5.3999999999999999E-2</v>
      </c>
      <c r="X866" s="18">
        <v>2.76</v>
      </c>
      <c r="Y866" s="16">
        <v>6.8000000000000005E-2</v>
      </c>
      <c r="Z866" s="15">
        <v>396971</v>
      </c>
      <c r="AA866" s="16">
        <v>6.9000000000000006E-2</v>
      </c>
      <c r="AB866" s="17">
        <v>80564</v>
      </c>
      <c r="AC866" s="16">
        <v>3.1E-2</v>
      </c>
      <c r="AD866" s="17">
        <v>146080</v>
      </c>
      <c r="AE866" s="16">
        <v>-1.4999999999999999E-2</v>
      </c>
      <c r="AF866" s="18">
        <v>4.93</v>
      </c>
      <c r="AG866" s="16">
        <v>3.5999999999999997E-2</v>
      </c>
      <c r="AH866" s="18">
        <v>2.72</v>
      </c>
      <c r="AI866" s="16">
        <v>8.5999999999999993E-2</v>
      </c>
      <c r="AJ866" s="15">
        <v>818862</v>
      </c>
      <c r="AK866" s="16">
        <v>0.18099999999999999</v>
      </c>
      <c r="AL866" s="17">
        <v>171847</v>
      </c>
      <c r="AM866" s="16">
        <v>0.17799999999999999</v>
      </c>
      <c r="AN866" s="17">
        <v>310223</v>
      </c>
      <c r="AO866" s="16">
        <v>0.106</v>
      </c>
      <c r="AP866" s="18">
        <v>4.7699999999999996</v>
      </c>
      <c r="AQ866" s="16">
        <v>3.0000000000000001E-3</v>
      </c>
      <c r="AR866" s="18">
        <v>2.64</v>
      </c>
      <c r="AS866" s="16">
        <v>6.8000000000000005E-2</v>
      </c>
    </row>
    <row r="867" spans="1:45" x14ac:dyDescent="0.2">
      <c r="A867" s="123"/>
      <c r="B867" s="29"/>
      <c r="C867" s="29"/>
      <c r="D867" s="29"/>
      <c r="E867" s="14" t="s">
        <v>284</v>
      </c>
      <c r="F867" s="15">
        <v>72594</v>
      </c>
      <c r="G867" s="16">
        <v>-0.33200000000000002</v>
      </c>
      <c r="H867" s="17">
        <v>17744</v>
      </c>
      <c r="I867" s="16">
        <v>-0.33</v>
      </c>
      <c r="J867" s="17">
        <v>35489</v>
      </c>
      <c r="K867" s="16">
        <v>-0.31900000000000001</v>
      </c>
      <c r="L867" s="18">
        <v>4.09</v>
      </c>
      <c r="M867" s="16">
        <v>-2E-3</v>
      </c>
      <c r="N867" s="18">
        <v>2.0499999999999998</v>
      </c>
      <c r="O867" s="16">
        <v>-1.9E-2</v>
      </c>
      <c r="P867" s="15">
        <v>222922</v>
      </c>
      <c r="Q867" s="16">
        <v>-0.37</v>
      </c>
      <c r="R867" s="17">
        <v>53119</v>
      </c>
      <c r="S867" s="16">
        <v>-0.38100000000000001</v>
      </c>
      <c r="T867" s="17">
        <v>106238</v>
      </c>
      <c r="U867" s="16">
        <v>-0.373</v>
      </c>
      <c r="V867" s="18">
        <v>4.2</v>
      </c>
      <c r="W867" s="16">
        <v>1.7000000000000001E-2</v>
      </c>
      <c r="X867" s="18">
        <v>2.1</v>
      </c>
      <c r="Y867" s="16">
        <v>4.0000000000000001E-3</v>
      </c>
      <c r="Z867" s="15">
        <v>433653</v>
      </c>
      <c r="AA867" s="16">
        <v>-0.35599999999999998</v>
      </c>
      <c r="AB867" s="17">
        <v>99840</v>
      </c>
      <c r="AC867" s="16">
        <v>-0.36399999999999999</v>
      </c>
      <c r="AD867" s="17">
        <v>199681</v>
      </c>
      <c r="AE867" s="16">
        <v>-0.35899999999999999</v>
      </c>
      <c r="AF867" s="18">
        <v>4.34</v>
      </c>
      <c r="AG867" s="16">
        <v>1.2E-2</v>
      </c>
      <c r="AH867" s="18">
        <v>2.17</v>
      </c>
      <c r="AI867" s="16">
        <v>5.0000000000000001E-3</v>
      </c>
      <c r="AJ867" s="15">
        <v>1138663</v>
      </c>
      <c r="AK867" s="16">
        <v>-0.22</v>
      </c>
      <c r="AL867" s="17">
        <v>258768</v>
      </c>
      <c r="AM867" s="16">
        <v>-0.26</v>
      </c>
      <c r="AN867" s="17">
        <v>512417</v>
      </c>
      <c r="AO867" s="16">
        <v>-0.26500000000000001</v>
      </c>
      <c r="AP867" s="18">
        <v>4.4000000000000004</v>
      </c>
      <c r="AQ867" s="16">
        <v>5.3999999999999999E-2</v>
      </c>
      <c r="AR867" s="18">
        <v>2.2200000000000002</v>
      </c>
      <c r="AS867" s="16">
        <v>6.0999999999999999E-2</v>
      </c>
    </row>
    <row r="868" spans="1:45" x14ac:dyDescent="0.2">
      <c r="A868" s="123"/>
      <c r="B868" s="29"/>
      <c r="C868" s="29"/>
      <c r="D868" s="29"/>
      <c r="E868" s="14" t="s">
        <v>285</v>
      </c>
      <c r="F868" s="15">
        <v>83837</v>
      </c>
      <c r="G868" s="16">
        <v>8.4000000000000005E-2</v>
      </c>
      <c r="H868" s="17">
        <v>25351</v>
      </c>
      <c r="I868" s="16">
        <v>0.23799999999999999</v>
      </c>
      <c r="J868" s="17">
        <v>50702</v>
      </c>
      <c r="K868" s="16">
        <v>0.25</v>
      </c>
      <c r="L868" s="18">
        <v>3.31</v>
      </c>
      <c r="M868" s="16">
        <v>-0.124</v>
      </c>
      <c r="N868" s="18">
        <v>1.65</v>
      </c>
      <c r="O868" s="16">
        <v>-0.13300000000000001</v>
      </c>
      <c r="P868" s="15">
        <v>260703</v>
      </c>
      <c r="Q868" s="16">
        <v>1.4999999999999999E-2</v>
      </c>
      <c r="R868" s="17">
        <v>77022</v>
      </c>
      <c r="S868" s="16">
        <v>0.108</v>
      </c>
      <c r="T868" s="17">
        <v>154044</v>
      </c>
      <c r="U868" s="16">
        <v>0.11600000000000001</v>
      </c>
      <c r="V868" s="18">
        <v>3.38</v>
      </c>
      <c r="W868" s="16">
        <v>-8.4000000000000005E-2</v>
      </c>
      <c r="X868" s="18">
        <v>1.69</v>
      </c>
      <c r="Y868" s="16">
        <v>-0.09</v>
      </c>
      <c r="Z868" s="15">
        <v>504943</v>
      </c>
      <c r="AA868" s="16">
        <v>2.1000000000000001E-2</v>
      </c>
      <c r="AB868" s="17">
        <v>136413</v>
      </c>
      <c r="AC868" s="16">
        <v>5.0999999999999997E-2</v>
      </c>
      <c r="AD868" s="17">
        <v>272826</v>
      </c>
      <c r="AE868" s="16">
        <v>5.3999999999999999E-2</v>
      </c>
      <c r="AF868" s="18">
        <v>3.7</v>
      </c>
      <c r="AG868" s="16">
        <v>-2.9000000000000001E-2</v>
      </c>
      <c r="AH868" s="18">
        <v>1.85</v>
      </c>
      <c r="AI868" s="16">
        <v>-3.2000000000000001E-2</v>
      </c>
      <c r="AJ868" s="15">
        <v>1012710</v>
      </c>
      <c r="AK868" s="16">
        <v>-5.5E-2</v>
      </c>
      <c r="AL868" s="17">
        <v>256733</v>
      </c>
      <c r="AM868" s="16">
        <v>-0.11700000000000001</v>
      </c>
      <c r="AN868" s="17">
        <v>510791</v>
      </c>
      <c r="AO868" s="16">
        <v>-0.121</v>
      </c>
      <c r="AP868" s="18">
        <v>3.94</v>
      </c>
      <c r="AQ868" s="16">
        <v>7.0000000000000007E-2</v>
      </c>
      <c r="AR868" s="18">
        <v>1.98</v>
      </c>
      <c r="AS868" s="16">
        <v>7.3999999999999996E-2</v>
      </c>
    </row>
    <row r="869" spans="1:45" x14ac:dyDescent="0.2">
      <c r="A869" s="123"/>
      <c r="B869" s="29"/>
      <c r="C869" s="29"/>
      <c r="D869" s="29"/>
      <c r="E869" s="14" t="s">
        <v>286</v>
      </c>
      <c r="F869" s="15">
        <v>187702</v>
      </c>
      <c r="G869" s="16">
        <v>-7.0999999999999994E-2</v>
      </c>
      <c r="H869" s="17">
        <v>46651</v>
      </c>
      <c r="I869" s="16">
        <v>-7.8E-2</v>
      </c>
      <c r="J869" s="17">
        <v>93294</v>
      </c>
      <c r="K869" s="16">
        <v>-7.9000000000000001E-2</v>
      </c>
      <c r="L869" s="18">
        <v>4.0199999999999996</v>
      </c>
      <c r="M869" s="16">
        <v>8.0000000000000002E-3</v>
      </c>
      <c r="N869" s="18">
        <v>2.0099999999999998</v>
      </c>
      <c r="O869" s="16">
        <v>8.9999999999999993E-3</v>
      </c>
      <c r="P869" s="15">
        <v>599218</v>
      </c>
      <c r="Q869" s="16">
        <v>-5.2999999999999999E-2</v>
      </c>
      <c r="R869" s="17">
        <v>150547</v>
      </c>
      <c r="S869" s="16">
        <v>-5.3999999999999999E-2</v>
      </c>
      <c r="T869" s="17">
        <v>301232</v>
      </c>
      <c r="U869" s="16">
        <v>-4.3999999999999997E-2</v>
      </c>
      <c r="V869" s="18">
        <v>3.98</v>
      </c>
      <c r="W869" s="16">
        <v>1E-3</v>
      </c>
      <c r="X869" s="18">
        <v>1.99</v>
      </c>
      <c r="Y869" s="16">
        <v>-0.01</v>
      </c>
      <c r="Z869" s="15">
        <v>1208514</v>
      </c>
      <c r="AA869" s="16">
        <v>1.4E-2</v>
      </c>
      <c r="AB869" s="17">
        <v>303437</v>
      </c>
      <c r="AC869" s="16">
        <v>1.7999999999999999E-2</v>
      </c>
      <c r="AD869" s="17">
        <v>607339</v>
      </c>
      <c r="AE869" s="16">
        <v>3.3000000000000002E-2</v>
      </c>
      <c r="AF869" s="18">
        <v>3.98</v>
      </c>
      <c r="AG869" s="16">
        <v>-4.0000000000000001E-3</v>
      </c>
      <c r="AH869" s="18">
        <v>1.99</v>
      </c>
      <c r="AI869" s="16">
        <v>-1.7999999999999999E-2</v>
      </c>
      <c r="AJ869" s="15">
        <v>2364174</v>
      </c>
      <c r="AK869" s="16">
        <v>-3.1E-2</v>
      </c>
      <c r="AL869" s="17">
        <v>588306</v>
      </c>
      <c r="AM869" s="16">
        <v>-4.3999999999999997E-2</v>
      </c>
      <c r="AN869" s="17">
        <v>1177692</v>
      </c>
      <c r="AO869" s="16">
        <v>-2.9000000000000001E-2</v>
      </c>
      <c r="AP869" s="18">
        <v>4.0199999999999996</v>
      </c>
      <c r="AQ869" s="16">
        <v>1.4E-2</v>
      </c>
      <c r="AR869" s="18">
        <v>2.0099999999999998</v>
      </c>
      <c r="AS869" s="16">
        <v>-2E-3</v>
      </c>
    </row>
    <row r="870" spans="1:45" x14ac:dyDescent="0.2">
      <c r="A870" s="123"/>
      <c r="B870" s="29"/>
      <c r="C870" s="29"/>
      <c r="D870" s="29"/>
      <c r="E870" s="14" t="s">
        <v>287</v>
      </c>
      <c r="F870" s="15">
        <v>149258</v>
      </c>
      <c r="G870" s="16">
        <v>-0.27100000000000002</v>
      </c>
      <c r="H870" s="17">
        <v>36791</v>
      </c>
      <c r="I870" s="16">
        <v>-0.23400000000000001</v>
      </c>
      <c r="J870" s="17">
        <v>73582</v>
      </c>
      <c r="K870" s="16">
        <v>-0.23400000000000001</v>
      </c>
      <c r="L870" s="18">
        <v>4.0599999999999996</v>
      </c>
      <c r="M870" s="16">
        <v>-4.8000000000000001E-2</v>
      </c>
      <c r="N870" s="18">
        <v>2.0299999999999998</v>
      </c>
      <c r="O870" s="16">
        <v>-4.8000000000000001E-2</v>
      </c>
      <c r="P870" s="15">
        <v>459655</v>
      </c>
      <c r="Q870" s="16">
        <v>-9.9000000000000005E-2</v>
      </c>
      <c r="R870" s="17">
        <v>115279</v>
      </c>
      <c r="S870" s="16">
        <v>-4.7E-2</v>
      </c>
      <c r="T870" s="17">
        <v>230558</v>
      </c>
      <c r="U870" s="16">
        <v>-4.7E-2</v>
      </c>
      <c r="V870" s="18">
        <v>3.99</v>
      </c>
      <c r="W870" s="16">
        <v>-5.5E-2</v>
      </c>
      <c r="X870" s="18">
        <v>1.99</v>
      </c>
      <c r="Y870" s="16">
        <v>-5.5E-2</v>
      </c>
      <c r="Z870" s="15">
        <v>1041294</v>
      </c>
      <c r="AA870" s="16">
        <v>0.06</v>
      </c>
      <c r="AB870" s="17">
        <v>254614</v>
      </c>
      <c r="AC870" s="16">
        <v>9.5000000000000001E-2</v>
      </c>
      <c r="AD870" s="17">
        <v>509228</v>
      </c>
      <c r="AE870" s="16">
        <v>9.5000000000000001E-2</v>
      </c>
      <c r="AF870" s="18">
        <v>4.09</v>
      </c>
      <c r="AG870" s="16">
        <v>-3.3000000000000002E-2</v>
      </c>
      <c r="AH870" s="18">
        <v>2.04</v>
      </c>
      <c r="AI870" s="16">
        <v>-3.3000000000000002E-2</v>
      </c>
      <c r="AJ870" s="15">
        <v>2126566</v>
      </c>
      <c r="AK870" s="16">
        <v>8.9999999999999993E-3</v>
      </c>
      <c r="AL870" s="17">
        <v>514007</v>
      </c>
      <c r="AM870" s="16">
        <v>1.4E-2</v>
      </c>
      <c r="AN870" s="17">
        <v>1028015</v>
      </c>
      <c r="AO870" s="16">
        <v>1.4E-2</v>
      </c>
      <c r="AP870" s="18">
        <v>4.1399999999999997</v>
      </c>
      <c r="AQ870" s="16">
        <v>-5.0000000000000001E-3</v>
      </c>
      <c r="AR870" s="18">
        <v>2.0699999999999998</v>
      </c>
      <c r="AS870" s="16">
        <v>-5.0000000000000001E-3</v>
      </c>
    </row>
    <row r="871" spans="1:45" x14ac:dyDescent="0.2">
      <c r="A871" s="123"/>
      <c r="B871" s="29"/>
      <c r="C871" s="29"/>
      <c r="D871" s="29"/>
      <c r="E871" s="14" t="s">
        <v>288</v>
      </c>
      <c r="F871" s="15">
        <v>53192</v>
      </c>
      <c r="G871" s="16">
        <v>-2.8000000000000001E-2</v>
      </c>
      <c r="H871" s="17">
        <v>11003</v>
      </c>
      <c r="I871" s="16">
        <v>-6.6000000000000003E-2</v>
      </c>
      <c r="J871" s="17">
        <v>18247</v>
      </c>
      <c r="K871" s="16">
        <v>-9.4E-2</v>
      </c>
      <c r="L871" s="18">
        <v>4.83</v>
      </c>
      <c r="M871" s="16">
        <v>4.1000000000000002E-2</v>
      </c>
      <c r="N871" s="18">
        <v>2.92</v>
      </c>
      <c r="O871" s="16">
        <v>7.3999999999999996E-2</v>
      </c>
      <c r="P871" s="15">
        <v>175556</v>
      </c>
      <c r="Q871" s="16">
        <v>-0.33800000000000002</v>
      </c>
      <c r="R871" s="17">
        <v>36403</v>
      </c>
      <c r="S871" s="16">
        <v>-0.34899999999999998</v>
      </c>
      <c r="T871" s="17">
        <v>60943</v>
      </c>
      <c r="U871" s="16">
        <v>-0.39900000000000002</v>
      </c>
      <c r="V871" s="18">
        <v>4.82</v>
      </c>
      <c r="W871" s="16">
        <v>1.7999999999999999E-2</v>
      </c>
      <c r="X871" s="18">
        <v>2.88</v>
      </c>
      <c r="Y871" s="16">
        <v>0.10199999999999999</v>
      </c>
      <c r="Z871" s="15">
        <v>372881</v>
      </c>
      <c r="AA871" s="16">
        <v>-0.30599999999999999</v>
      </c>
      <c r="AB871" s="17">
        <v>77525</v>
      </c>
      <c r="AC871" s="16">
        <v>-0.317</v>
      </c>
      <c r="AD871" s="17">
        <v>131039</v>
      </c>
      <c r="AE871" s="16">
        <v>-0.35099999999999998</v>
      </c>
      <c r="AF871" s="18">
        <v>4.8099999999999996</v>
      </c>
      <c r="AG871" s="16">
        <v>1.6E-2</v>
      </c>
      <c r="AH871" s="18">
        <v>2.85</v>
      </c>
      <c r="AI871" s="16">
        <v>7.0000000000000007E-2</v>
      </c>
      <c r="AJ871" s="15">
        <v>739175</v>
      </c>
      <c r="AK871" s="16">
        <v>-0.38400000000000001</v>
      </c>
      <c r="AL871" s="17">
        <v>154683</v>
      </c>
      <c r="AM871" s="16">
        <v>-0.38400000000000001</v>
      </c>
      <c r="AN871" s="17">
        <v>260871</v>
      </c>
      <c r="AO871" s="16">
        <v>-0.40699999999999997</v>
      </c>
      <c r="AP871" s="18">
        <v>4.78</v>
      </c>
      <c r="AQ871" s="16">
        <v>0</v>
      </c>
      <c r="AR871" s="18">
        <v>2.83</v>
      </c>
      <c r="AS871" s="16">
        <v>3.9E-2</v>
      </c>
    </row>
    <row r="872" spans="1:45" x14ac:dyDescent="0.2">
      <c r="A872" s="123"/>
      <c r="B872" s="29"/>
      <c r="C872" s="29"/>
      <c r="D872" s="29"/>
      <c r="E872" s="14" t="s">
        <v>289</v>
      </c>
      <c r="F872" s="15">
        <v>47110</v>
      </c>
      <c r="G872" s="16">
        <v>-4.9000000000000002E-2</v>
      </c>
      <c r="H872" s="17">
        <v>10005</v>
      </c>
      <c r="I872" s="16">
        <v>-0.128</v>
      </c>
      <c r="J872" s="17">
        <v>20011</v>
      </c>
      <c r="K872" s="16">
        <v>-0.128</v>
      </c>
      <c r="L872" s="18">
        <v>4.71</v>
      </c>
      <c r="M872" s="16">
        <v>0.09</v>
      </c>
      <c r="N872" s="18">
        <v>2.35</v>
      </c>
      <c r="O872" s="16">
        <v>0.09</v>
      </c>
      <c r="P872" s="15">
        <v>152970</v>
      </c>
      <c r="Q872" s="16">
        <v>-0.24399999999999999</v>
      </c>
      <c r="R872" s="17">
        <v>32754</v>
      </c>
      <c r="S872" s="16">
        <v>-0.28399999999999997</v>
      </c>
      <c r="T872" s="17">
        <v>65508</v>
      </c>
      <c r="U872" s="16">
        <v>-0.28399999999999997</v>
      </c>
      <c r="V872" s="18">
        <v>4.67</v>
      </c>
      <c r="W872" s="16">
        <v>5.6000000000000001E-2</v>
      </c>
      <c r="X872" s="18">
        <v>2.34</v>
      </c>
      <c r="Y872" s="16">
        <v>5.6000000000000001E-2</v>
      </c>
      <c r="Z872" s="15">
        <v>313306</v>
      </c>
      <c r="AA872" s="16">
        <v>-0.24099999999999999</v>
      </c>
      <c r="AB872" s="17">
        <v>65869</v>
      </c>
      <c r="AC872" s="16">
        <v>-0.28899999999999998</v>
      </c>
      <c r="AD872" s="17">
        <v>131739</v>
      </c>
      <c r="AE872" s="16">
        <v>-0.28899999999999998</v>
      </c>
      <c r="AF872" s="18">
        <v>4.76</v>
      </c>
      <c r="AG872" s="16">
        <v>6.8000000000000005E-2</v>
      </c>
      <c r="AH872" s="18">
        <v>2.38</v>
      </c>
      <c r="AI872" s="16">
        <v>6.8000000000000005E-2</v>
      </c>
      <c r="AJ872" s="15">
        <v>650303</v>
      </c>
      <c r="AK872" s="16">
        <v>-0.23699999999999999</v>
      </c>
      <c r="AL872" s="17">
        <v>142979</v>
      </c>
      <c r="AM872" s="16">
        <v>-0.26500000000000001</v>
      </c>
      <c r="AN872" s="17">
        <v>285958</v>
      </c>
      <c r="AO872" s="16">
        <v>-0.26500000000000001</v>
      </c>
      <c r="AP872" s="18">
        <v>4.55</v>
      </c>
      <c r="AQ872" s="16">
        <v>3.7999999999999999E-2</v>
      </c>
      <c r="AR872" s="18">
        <v>2.27</v>
      </c>
      <c r="AS872" s="16">
        <v>3.7999999999999999E-2</v>
      </c>
    </row>
    <row r="873" spans="1:45" x14ac:dyDescent="0.2">
      <c r="A873" s="123"/>
      <c r="B873" s="29"/>
      <c r="C873" s="29"/>
      <c r="D873" s="29"/>
      <c r="E873" s="14" t="s">
        <v>290</v>
      </c>
      <c r="F873" s="15">
        <v>104992</v>
      </c>
      <c r="G873" s="16">
        <v>-5.2999999999999999E-2</v>
      </c>
      <c r="H873" s="17">
        <v>25196</v>
      </c>
      <c r="I873" s="16">
        <v>-0.11</v>
      </c>
      <c r="J873" s="17">
        <v>50392</v>
      </c>
      <c r="K873" s="16">
        <v>-0.11</v>
      </c>
      <c r="L873" s="18">
        <v>4.17</v>
      </c>
      <c r="M873" s="16">
        <v>6.4000000000000001E-2</v>
      </c>
      <c r="N873" s="18">
        <v>2.08</v>
      </c>
      <c r="O873" s="16">
        <v>6.4000000000000001E-2</v>
      </c>
      <c r="P873" s="15">
        <v>321485</v>
      </c>
      <c r="Q873" s="16">
        <v>0.04</v>
      </c>
      <c r="R873" s="17">
        <v>75011</v>
      </c>
      <c r="S873" s="16">
        <v>0.01</v>
      </c>
      <c r="T873" s="17">
        <v>150023</v>
      </c>
      <c r="U873" s="16">
        <v>0.01</v>
      </c>
      <c r="V873" s="18">
        <v>4.29</v>
      </c>
      <c r="W873" s="16">
        <v>0.03</v>
      </c>
      <c r="X873" s="18">
        <v>2.14</v>
      </c>
      <c r="Y873" s="16">
        <v>0.03</v>
      </c>
      <c r="Z873" s="15">
        <v>626610</v>
      </c>
      <c r="AA873" s="16">
        <v>7.5999999999999998E-2</v>
      </c>
      <c r="AB873" s="17">
        <v>146594</v>
      </c>
      <c r="AC873" s="16">
        <v>6.5000000000000002E-2</v>
      </c>
      <c r="AD873" s="17">
        <v>293188</v>
      </c>
      <c r="AE873" s="16">
        <v>6.5000000000000002E-2</v>
      </c>
      <c r="AF873" s="18">
        <v>4.2699999999999996</v>
      </c>
      <c r="AG873" s="16">
        <v>0.01</v>
      </c>
      <c r="AH873" s="18">
        <v>2.14</v>
      </c>
      <c r="AI873" s="16">
        <v>0.01</v>
      </c>
      <c r="AJ873" s="15">
        <v>1323581</v>
      </c>
      <c r="AK873" s="16">
        <v>0.13</v>
      </c>
      <c r="AL873" s="17">
        <v>308465</v>
      </c>
      <c r="AM873" s="16">
        <v>0.113</v>
      </c>
      <c r="AN873" s="17">
        <v>616930</v>
      </c>
      <c r="AO873" s="16">
        <v>0.113</v>
      </c>
      <c r="AP873" s="18">
        <v>4.29</v>
      </c>
      <c r="AQ873" s="16">
        <v>1.6E-2</v>
      </c>
      <c r="AR873" s="18">
        <v>2.15</v>
      </c>
      <c r="AS873" s="16">
        <v>1.6E-2</v>
      </c>
    </row>
    <row r="874" spans="1:45" x14ac:dyDescent="0.2">
      <c r="A874" s="123"/>
      <c r="B874" s="29"/>
      <c r="C874" s="29"/>
      <c r="D874" s="29"/>
      <c r="E874" s="14" t="s">
        <v>291</v>
      </c>
      <c r="F874" s="15">
        <v>18930</v>
      </c>
      <c r="G874" s="16">
        <v>0.255</v>
      </c>
      <c r="H874" s="17">
        <v>4129</v>
      </c>
      <c r="I874" s="16">
        <v>0.218</v>
      </c>
      <c r="J874" s="17">
        <v>6870</v>
      </c>
      <c r="K874" s="16">
        <v>0.252</v>
      </c>
      <c r="L874" s="18">
        <v>4.59</v>
      </c>
      <c r="M874" s="16">
        <v>3.1E-2</v>
      </c>
      <c r="N874" s="18">
        <v>2.76</v>
      </c>
      <c r="O874" s="16">
        <v>3.0000000000000001E-3</v>
      </c>
      <c r="P874" s="15">
        <v>57088</v>
      </c>
      <c r="Q874" s="16">
        <v>-0.38400000000000001</v>
      </c>
      <c r="R874" s="17">
        <v>12538</v>
      </c>
      <c r="S874" s="16">
        <v>-0.308</v>
      </c>
      <c r="T874" s="17">
        <v>20897</v>
      </c>
      <c r="U874" s="16">
        <v>-0.34799999999999998</v>
      </c>
      <c r="V874" s="18">
        <v>4.55</v>
      </c>
      <c r="W874" s="16">
        <v>-0.111</v>
      </c>
      <c r="X874" s="18">
        <v>2.73</v>
      </c>
      <c r="Y874" s="16">
        <v>-5.6000000000000001E-2</v>
      </c>
      <c r="Z874" s="15">
        <v>106819</v>
      </c>
      <c r="AA874" s="16">
        <v>-0.60099999999999998</v>
      </c>
      <c r="AB874" s="17">
        <v>23574</v>
      </c>
      <c r="AC874" s="16">
        <v>-0.51200000000000001</v>
      </c>
      <c r="AD874" s="17">
        <v>39156</v>
      </c>
      <c r="AE874" s="16">
        <v>-0.56299999999999994</v>
      </c>
      <c r="AF874" s="18">
        <v>4.53</v>
      </c>
      <c r="AG874" s="16">
        <v>-0.182</v>
      </c>
      <c r="AH874" s="18">
        <v>2.73</v>
      </c>
      <c r="AI874" s="16">
        <v>-8.5999999999999993E-2</v>
      </c>
      <c r="AJ874" s="15">
        <v>223608</v>
      </c>
      <c r="AK874" s="16">
        <v>-0.65100000000000002</v>
      </c>
      <c r="AL874" s="17">
        <v>49846</v>
      </c>
      <c r="AM874" s="16">
        <v>-0.56200000000000006</v>
      </c>
      <c r="AN874" s="17">
        <v>81278</v>
      </c>
      <c r="AO874" s="16">
        <v>-0.63100000000000001</v>
      </c>
      <c r="AP874" s="18">
        <v>4.49</v>
      </c>
      <c r="AQ874" s="16">
        <v>-0.20300000000000001</v>
      </c>
      <c r="AR874" s="18">
        <v>2.75</v>
      </c>
      <c r="AS874" s="16">
        <v>-5.1999999999999998E-2</v>
      </c>
    </row>
    <row r="875" spans="1:45" x14ac:dyDescent="0.2">
      <c r="A875" s="123"/>
      <c r="B875" s="29"/>
      <c r="C875" s="29"/>
      <c r="D875" s="29"/>
      <c r="E875" s="14" t="s">
        <v>292</v>
      </c>
      <c r="F875" s="15">
        <v>228491</v>
      </c>
      <c r="G875" s="16">
        <v>-0.371</v>
      </c>
      <c r="H875" s="17">
        <v>43613</v>
      </c>
      <c r="I875" s="16">
        <v>-0.39</v>
      </c>
      <c r="J875" s="17">
        <v>88035</v>
      </c>
      <c r="K875" s="16">
        <v>-0.38200000000000001</v>
      </c>
      <c r="L875" s="18">
        <v>5.24</v>
      </c>
      <c r="M875" s="16">
        <v>3.1E-2</v>
      </c>
      <c r="N875" s="18">
        <v>2.6</v>
      </c>
      <c r="O875" s="16">
        <v>1.7999999999999999E-2</v>
      </c>
      <c r="P875" s="15">
        <v>687082</v>
      </c>
      <c r="Q875" s="16">
        <v>-0.34599999999999997</v>
      </c>
      <c r="R875" s="17">
        <v>135089</v>
      </c>
      <c r="S875" s="16">
        <v>-0.34300000000000003</v>
      </c>
      <c r="T875" s="17">
        <v>263763</v>
      </c>
      <c r="U875" s="16">
        <v>-0.35099999999999998</v>
      </c>
      <c r="V875" s="18">
        <v>5.09</v>
      </c>
      <c r="W875" s="16">
        <v>-4.0000000000000001E-3</v>
      </c>
      <c r="X875" s="18">
        <v>2.6</v>
      </c>
      <c r="Y875" s="16">
        <v>7.0000000000000001E-3</v>
      </c>
      <c r="Z875" s="15">
        <v>1333328</v>
      </c>
      <c r="AA875" s="16">
        <v>-0.34899999999999998</v>
      </c>
      <c r="AB875" s="17">
        <v>263234</v>
      </c>
      <c r="AC875" s="16">
        <v>-0.34200000000000003</v>
      </c>
      <c r="AD875" s="17">
        <v>507360</v>
      </c>
      <c r="AE875" s="16">
        <v>-0.35399999999999998</v>
      </c>
      <c r="AF875" s="18">
        <v>5.07</v>
      </c>
      <c r="AG875" s="16">
        <v>-1.0999999999999999E-2</v>
      </c>
      <c r="AH875" s="18">
        <v>2.63</v>
      </c>
      <c r="AI875" s="16">
        <v>7.0000000000000001E-3</v>
      </c>
      <c r="AJ875" s="15">
        <v>3318028</v>
      </c>
      <c r="AK875" s="16">
        <v>-0.23400000000000001</v>
      </c>
      <c r="AL875" s="17">
        <v>655256</v>
      </c>
      <c r="AM875" s="16">
        <v>-0.20499999999999999</v>
      </c>
      <c r="AN875" s="17">
        <v>1266821</v>
      </c>
      <c r="AO875" s="16">
        <v>-0.21299999999999999</v>
      </c>
      <c r="AP875" s="18">
        <v>5.0599999999999996</v>
      </c>
      <c r="AQ875" s="16">
        <v>-3.6999999999999998E-2</v>
      </c>
      <c r="AR875" s="18">
        <v>2.62</v>
      </c>
      <c r="AS875" s="16">
        <v>-2.5999999999999999E-2</v>
      </c>
    </row>
    <row r="876" spans="1:45" x14ac:dyDescent="0.2">
      <c r="A876" s="123"/>
      <c r="B876" s="29"/>
      <c r="C876" s="29"/>
      <c r="D876" s="29"/>
      <c r="E876" s="14" t="s">
        <v>293</v>
      </c>
      <c r="F876" s="15">
        <v>10186</v>
      </c>
      <c r="G876" s="16">
        <v>0.107</v>
      </c>
      <c r="H876" s="17">
        <v>2277</v>
      </c>
      <c r="I876" s="16">
        <v>1.4E-2</v>
      </c>
      <c r="J876" s="17">
        <v>4555</v>
      </c>
      <c r="K876" s="16">
        <v>1.4E-2</v>
      </c>
      <c r="L876" s="18">
        <v>4.47</v>
      </c>
      <c r="M876" s="16">
        <v>9.0999999999999998E-2</v>
      </c>
      <c r="N876" s="18">
        <v>2.2400000000000002</v>
      </c>
      <c r="O876" s="16">
        <v>9.0999999999999998E-2</v>
      </c>
      <c r="P876" s="15">
        <v>30833</v>
      </c>
      <c r="Q876" s="16">
        <v>-0.56399999999999995</v>
      </c>
      <c r="R876" s="17">
        <v>6815</v>
      </c>
      <c r="S876" s="16">
        <v>-0.55300000000000005</v>
      </c>
      <c r="T876" s="17">
        <v>13630</v>
      </c>
      <c r="U876" s="16">
        <v>-0.55300000000000005</v>
      </c>
      <c r="V876" s="18">
        <v>4.5199999999999996</v>
      </c>
      <c r="W876" s="16">
        <v>-2.4E-2</v>
      </c>
      <c r="X876" s="18">
        <v>2.2599999999999998</v>
      </c>
      <c r="Y876" s="16">
        <v>-2.4E-2</v>
      </c>
      <c r="Z876" s="15">
        <v>73514</v>
      </c>
      <c r="AA876" s="16">
        <v>-0.52800000000000002</v>
      </c>
      <c r="AB876" s="17">
        <v>14974</v>
      </c>
      <c r="AC876" s="16">
        <v>-0.55900000000000005</v>
      </c>
      <c r="AD876" s="17">
        <v>29948</v>
      </c>
      <c r="AE876" s="16">
        <v>-0.55900000000000005</v>
      </c>
      <c r="AF876" s="18">
        <v>4.91</v>
      </c>
      <c r="AG876" s="16">
        <v>6.9000000000000006E-2</v>
      </c>
      <c r="AH876" s="18">
        <v>2.4500000000000002</v>
      </c>
      <c r="AI876" s="16">
        <v>6.9000000000000006E-2</v>
      </c>
      <c r="AJ876" s="15">
        <v>139971</v>
      </c>
      <c r="AK876" s="16">
        <v>-0.58099999999999996</v>
      </c>
      <c r="AL876" s="17">
        <v>30338</v>
      </c>
      <c r="AM876" s="16">
        <v>-0.59299999999999997</v>
      </c>
      <c r="AN876" s="17">
        <v>60675</v>
      </c>
      <c r="AO876" s="16">
        <v>-0.59299999999999997</v>
      </c>
      <c r="AP876" s="18">
        <v>4.6100000000000003</v>
      </c>
      <c r="AQ876" s="16">
        <v>2.9000000000000001E-2</v>
      </c>
      <c r="AR876" s="18">
        <v>2.31</v>
      </c>
      <c r="AS876" s="16">
        <v>2.9000000000000001E-2</v>
      </c>
    </row>
    <row r="877" spans="1:45" x14ac:dyDescent="0.2">
      <c r="A877" s="123"/>
      <c r="B877" s="29"/>
      <c r="C877" s="29"/>
      <c r="D877" s="29"/>
      <c r="E877" s="14" t="s">
        <v>294</v>
      </c>
      <c r="F877" s="15">
        <v>297787</v>
      </c>
      <c r="G877" s="16">
        <v>1.4E-2</v>
      </c>
      <c r="H877" s="17">
        <v>71592</v>
      </c>
      <c r="I877" s="16">
        <v>-4.8000000000000001E-2</v>
      </c>
      <c r="J877" s="17">
        <v>143185</v>
      </c>
      <c r="K877" s="16">
        <v>-4.8000000000000001E-2</v>
      </c>
      <c r="L877" s="18">
        <v>4.16</v>
      </c>
      <c r="M877" s="16">
        <v>6.6000000000000003E-2</v>
      </c>
      <c r="N877" s="18">
        <v>2.08</v>
      </c>
      <c r="O877" s="16">
        <v>6.6000000000000003E-2</v>
      </c>
      <c r="P877" s="15">
        <v>921008</v>
      </c>
      <c r="Q877" s="16">
        <v>9.4E-2</v>
      </c>
      <c r="R877" s="17">
        <v>215425</v>
      </c>
      <c r="S877" s="16">
        <v>6.2E-2</v>
      </c>
      <c r="T877" s="17">
        <v>430850</v>
      </c>
      <c r="U877" s="16">
        <v>6.2E-2</v>
      </c>
      <c r="V877" s="18">
        <v>4.28</v>
      </c>
      <c r="W877" s="16">
        <v>0.03</v>
      </c>
      <c r="X877" s="18">
        <v>2.14</v>
      </c>
      <c r="Y877" s="16">
        <v>0.03</v>
      </c>
      <c r="Z877" s="15">
        <v>1799958</v>
      </c>
      <c r="AA877" s="16">
        <v>0.14699999999999999</v>
      </c>
      <c r="AB877" s="17">
        <v>422541</v>
      </c>
      <c r="AC877" s="16">
        <v>0.13600000000000001</v>
      </c>
      <c r="AD877" s="17">
        <v>845081</v>
      </c>
      <c r="AE877" s="16">
        <v>0.13600000000000001</v>
      </c>
      <c r="AF877" s="18">
        <v>4.26</v>
      </c>
      <c r="AG877" s="16">
        <v>8.9999999999999993E-3</v>
      </c>
      <c r="AH877" s="18">
        <v>2.13</v>
      </c>
      <c r="AI877" s="16">
        <v>8.9999999999999993E-3</v>
      </c>
      <c r="AJ877" s="15">
        <v>3668205</v>
      </c>
      <c r="AK877" s="16">
        <v>0.17699999999999999</v>
      </c>
      <c r="AL877" s="17">
        <v>856920</v>
      </c>
      <c r="AM877" s="16">
        <v>0.156</v>
      </c>
      <c r="AN877" s="17">
        <v>1713840</v>
      </c>
      <c r="AO877" s="16">
        <v>0.156</v>
      </c>
      <c r="AP877" s="18">
        <v>4.28</v>
      </c>
      <c r="AQ877" s="16">
        <v>1.7999999999999999E-2</v>
      </c>
      <c r="AR877" s="18">
        <v>2.14</v>
      </c>
      <c r="AS877" s="16">
        <v>1.7999999999999999E-2</v>
      </c>
    </row>
    <row r="878" spans="1:45" x14ac:dyDescent="0.2">
      <c r="A878" s="123"/>
      <c r="B878" s="29"/>
      <c r="C878" s="29"/>
      <c r="D878" s="29"/>
      <c r="E878" s="14" t="s">
        <v>295</v>
      </c>
      <c r="F878" s="15">
        <v>12407</v>
      </c>
      <c r="G878" s="16">
        <v>0.11</v>
      </c>
      <c r="H878" s="17">
        <v>2592</v>
      </c>
      <c r="I878" s="16">
        <v>-3.1E-2</v>
      </c>
      <c r="J878" s="17">
        <v>5113</v>
      </c>
      <c r="K878" s="16">
        <v>-3.4000000000000002E-2</v>
      </c>
      <c r="L878" s="18">
        <v>4.79</v>
      </c>
      <c r="M878" s="16">
        <v>0.14599999999999999</v>
      </c>
      <c r="N878" s="18">
        <v>2.4300000000000002</v>
      </c>
      <c r="O878" s="16">
        <v>0.14899999999999999</v>
      </c>
      <c r="P878" s="15">
        <v>36224</v>
      </c>
      <c r="Q878" s="16">
        <v>9.2999999999999999E-2</v>
      </c>
      <c r="R878" s="17">
        <v>7942</v>
      </c>
      <c r="S878" s="16">
        <v>-5.0999999999999997E-2</v>
      </c>
      <c r="T878" s="17">
        <v>15649</v>
      </c>
      <c r="U878" s="16">
        <v>-5.5E-2</v>
      </c>
      <c r="V878" s="18">
        <v>4.5599999999999996</v>
      </c>
      <c r="W878" s="16">
        <v>0.152</v>
      </c>
      <c r="X878" s="18">
        <v>2.31</v>
      </c>
      <c r="Y878" s="16">
        <v>0.156</v>
      </c>
      <c r="Z878" s="15">
        <v>67642</v>
      </c>
      <c r="AA878" s="16">
        <v>0.14499999999999999</v>
      </c>
      <c r="AB878" s="17">
        <v>15013</v>
      </c>
      <c r="AC878" s="16">
        <v>-5.0000000000000001E-3</v>
      </c>
      <c r="AD878" s="17">
        <v>29526</v>
      </c>
      <c r="AE878" s="16">
        <v>-7.0000000000000001E-3</v>
      </c>
      <c r="AF878" s="18">
        <v>4.51</v>
      </c>
      <c r="AG878" s="16">
        <v>0.15</v>
      </c>
      <c r="AH878" s="18">
        <v>2.29</v>
      </c>
      <c r="AI878" s="16">
        <v>0.153</v>
      </c>
      <c r="AJ878" s="15">
        <v>140827</v>
      </c>
      <c r="AK878" s="16">
        <v>-0.73699999999999999</v>
      </c>
      <c r="AL878" s="17">
        <v>31496</v>
      </c>
      <c r="AM878" s="16">
        <v>-0.76500000000000001</v>
      </c>
      <c r="AN878" s="17">
        <v>61981</v>
      </c>
      <c r="AO878" s="16">
        <v>-0.76800000000000002</v>
      </c>
      <c r="AP878" s="18">
        <v>4.47</v>
      </c>
      <c r="AQ878" s="16">
        <v>0.11899999999999999</v>
      </c>
      <c r="AR878" s="18">
        <v>2.27</v>
      </c>
      <c r="AS878" s="16">
        <v>0.13300000000000001</v>
      </c>
    </row>
    <row r="879" spans="1:45" x14ac:dyDescent="0.2">
      <c r="A879" s="123"/>
      <c r="B879" s="29"/>
      <c r="C879" s="29"/>
      <c r="D879" s="29"/>
      <c r="E879" s="14" t="s">
        <v>296</v>
      </c>
      <c r="F879" s="15">
        <v>30184</v>
      </c>
      <c r="G879" s="16">
        <v>-0.64800000000000002</v>
      </c>
      <c r="H879" s="17">
        <v>6709</v>
      </c>
      <c r="I879" s="16">
        <v>-0.66700000000000004</v>
      </c>
      <c r="J879" s="17">
        <v>13418</v>
      </c>
      <c r="K879" s="16">
        <v>-0.66700000000000004</v>
      </c>
      <c r="L879" s="18">
        <v>4.5</v>
      </c>
      <c r="M879" s="16">
        <v>5.8000000000000003E-2</v>
      </c>
      <c r="N879" s="18">
        <v>2.25</v>
      </c>
      <c r="O879" s="16">
        <v>5.8000000000000003E-2</v>
      </c>
      <c r="P879" s="15">
        <v>90175</v>
      </c>
      <c r="Q879" s="16">
        <v>-0.64300000000000002</v>
      </c>
      <c r="R879" s="17">
        <v>20348</v>
      </c>
      <c r="S879" s="16">
        <v>-0.65100000000000002</v>
      </c>
      <c r="T879" s="17">
        <v>40696</v>
      </c>
      <c r="U879" s="16">
        <v>-0.65100000000000002</v>
      </c>
      <c r="V879" s="18">
        <v>4.43</v>
      </c>
      <c r="W879" s="16">
        <v>2.3E-2</v>
      </c>
      <c r="X879" s="18">
        <v>2.2200000000000002</v>
      </c>
      <c r="Y879" s="16">
        <v>2.3E-2</v>
      </c>
      <c r="Z879" s="15">
        <v>170846</v>
      </c>
      <c r="AA879" s="16">
        <v>-0.64400000000000002</v>
      </c>
      <c r="AB879" s="17">
        <v>38728</v>
      </c>
      <c r="AC879" s="16">
        <v>-0.65900000000000003</v>
      </c>
      <c r="AD879" s="17">
        <v>77455</v>
      </c>
      <c r="AE879" s="16">
        <v>-0.65900000000000003</v>
      </c>
      <c r="AF879" s="18">
        <v>4.41</v>
      </c>
      <c r="AG879" s="16">
        <v>4.5999999999999999E-2</v>
      </c>
      <c r="AH879" s="18">
        <v>2.21</v>
      </c>
      <c r="AI879" s="16">
        <v>4.5999999999999999E-2</v>
      </c>
      <c r="AJ879" s="15">
        <v>676549</v>
      </c>
      <c r="AK879" s="16">
        <v>-0.42899999999999999</v>
      </c>
      <c r="AL879" s="17">
        <v>153769</v>
      </c>
      <c r="AM879" s="16">
        <v>-0.45300000000000001</v>
      </c>
      <c r="AN879" s="17">
        <v>307539</v>
      </c>
      <c r="AO879" s="16">
        <v>-0.45300000000000001</v>
      </c>
      <c r="AP879" s="18">
        <v>4.4000000000000004</v>
      </c>
      <c r="AQ879" s="16">
        <v>4.2999999999999997E-2</v>
      </c>
      <c r="AR879" s="18">
        <v>2.2000000000000002</v>
      </c>
      <c r="AS879" s="16">
        <v>4.2999999999999997E-2</v>
      </c>
    </row>
    <row r="880" spans="1:45" x14ac:dyDescent="0.2">
      <c r="A880" s="123"/>
      <c r="B880" s="29"/>
      <c r="C880" s="29"/>
      <c r="D880" s="29"/>
      <c r="E880" s="14" t="s">
        <v>297</v>
      </c>
      <c r="F880" s="15">
        <v>40543</v>
      </c>
      <c r="G880" s="16">
        <v>5.8000000000000003E-2</v>
      </c>
      <c r="H880" s="17">
        <v>9408</v>
      </c>
      <c r="I880" s="16">
        <v>2.9000000000000001E-2</v>
      </c>
      <c r="J880" s="17">
        <v>18817</v>
      </c>
      <c r="K880" s="16">
        <v>2.4E-2</v>
      </c>
      <c r="L880" s="18">
        <v>4.3099999999999996</v>
      </c>
      <c r="M880" s="16">
        <v>2.8000000000000001E-2</v>
      </c>
      <c r="N880" s="18">
        <v>2.15</v>
      </c>
      <c r="O880" s="16">
        <v>3.3000000000000002E-2</v>
      </c>
      <c r="P880" s="15">
        <v>120891</v>
      </c>
      <c r="Q880" s="16">
        <v>-0.28399999999999997</v>
      </c>
      <c r="R880" s="17">
        <v>27583</v>
      </c>
      <c r="S880" s="16">
        <v>-0.25</v>
      </c>
      <c r="T880" s="17">
        <v>55378</v>
      </c>
      <c r="U880" s="16">
        <v>-0.251</v>
      </c>
      <c r="V880" s="18">
        <v>4.38</v>
      </c>
      <c r="W880" s="16">
        <v>-4.4999999999999998E-2</v>
      </c>
      <c r="X880" s="18">
        <v>2.1800000000000002</v>
      </c>
      <c r="Y880" s="16">
        <v>-4.3999999999999997E-2</v>
      </c>
      <c r="Z880" s="15">
        <v>251431</v>
      </c>
      <c r="AA880" s="16">
        <v>-0.27600000000000002</v>
      </c>
      <c r="AB880" s="17">
        <v>56258</v>
      </c>
      <c r="AC880" s="16">
        <v>-0.25600000000000001</v>
      </c>
      <c r="AD880" s="17">
        <v>113183</v>
      </c>
      <c r="AE880" s="16">
        <v>-0.255</v>
      </c>
      <c r="AF880" s="18">
        <v>4.47</v>
      </c>
      <c r="AG880" s="16">
        <v>-2.7E-2</v>
      </c>
      <c r="AH880" s="18">
        <v>2.2200000000000002</v>
      </c>
      <c r="AI880" s="16">
        <v>-2.8000000000000001E-2</v>
      </c>
      <c r="AJ880" s="15">
        <v>518566</v>
      </c>
      <c r="AK880" s="16">
        <v>-0.28299999999999997</v>
      </c>
      <c r="AL880" s="17">
        <v>115834</v>
      </c>
      <c r="AM880" s="16">
        <v>-0.26700000000000002</v>
      </c>
      <c r="AN880" s="17">
        <v>233225</v>
      </c>
      <c r="AO880" s="16">
        <v>-0.26600000000000001</v>
      </c>
      <c r="AP880" s="18">
        <v>4.4800000000000004</v>
      </c>
      <c r="AQ880" s="16">
        <v>-2.1999999999999999E-2</v>
      </c>
      <c r="AR880" s="18">
        <v>2.2200000000000002</v>
      </c>
      <c r="AS880" s="16">
        <v>-2.3E-2</v>
      </c>
    </row>
    <row r="881" spans="1:45" x14ac:dyDescent="0.2">
      <c r="A881" s="123"/>
      <c r="B881" s="29"/>
      <c r="C881" s="29"/>
      <c r="D881" s="29"/>
      <c r="E881" s="14" t="s">
        <v>298</v>
      </c>
      <c r="F881" s="15">
        <v>87492</v>
      </c>
      <c r="G881" s="16">
        <v>0.20899999999999999</v>
      </c>
      <c r="H881" s="17">
        <v>18367</v>
      </c>
      <c r="I881" s="16">
        <v>0.182</v>
      </c>
      <c r="J881" s="17">
        <v>36734</v>
      </c>
      <c r="K881" s="16">
        <v>0.182</v>
      </c>
      <c r="L881" s="18">
        <v>4.76</v>
      </c>
      <c r="M881" s="16">
        <v>2.3E-2</v>
      </c>
      <c r="N881" s="18">
        <v>2.38</v>
      </c>
      <c r="O881" s="16">
        <v>2.3E-2</v>
      </c>
      <c r="P881" s="15">
        <v>268716</v>
      </c>
      <c r="Q881" s="16">
        <v>0.20100000000000001</v>
      </c>
      <c r="R881" s="17">
        <v>55222</v>
      </c>
      <c r="S881" s="16">
        <v>0.21</v>
      </c>
      <c r="T881" s="17">
        <v>110358</v>
      </c>
      <c r="U881" s="16">
        <v>0.21</v>
      </c>
      <c r="V881" s="18">
        <v>4.87</v>
      </c>
      <c r="W881" s="16">
        <v>-8.0000000000000002E-3</v>
      </c>
      <c r="X881" s="18">
        <v>2.4300000000000002</v>
      </c>
      <c r="Y881" s="16">
        <v>-7.0000000000000001E-3</v>
      </c>
      <c r="Z881" s="15">
        <v>508099</v>
      </c>
      <c r="AA881" s="16">
        <v>0.20699999999999999</v>
      </c>
      <c r="AB881" s="17">
        <v>104752</v>
      </c>
      <c r="AC881" s="16">
        <v>0.216</v>
      </c>
      <c r="AD881" s="17">
        <v>209320</v>
      </c>
      <c r="AE881" s="16">
        <v>0.215</v>
      </c>
      <c r="AF881" s="18">
        <v>4.8499999999999996</v>
      </c>
      <c r="AG881" s="16">
        <v>-8.0000000000000002E-3</v>
      </c>
      <c r="AH881" s="18">
        <v>2.4300000000000002</v>
      </c>
      <c r="AI881" s="16">
        <v>-7.0000000000000001E-3</v>
      </c>
      <c r="AJ881" s="15">
        <v>1025281</v>
      </c>
      <c r="AK881" s="16">
        <v>0.26200000000000001</v>
      </c>
      <c r="AL881" s="17">
        <v>211705</v>
      </c>
      <c r="AM881" s="16">
        <v>0.26300000000000001</v>
      </c>
      <c r="AN881" s="17">
        <v>423227</v>
      </c>
      <c r="AO881" s="16">
        <v>0.26300000000000001</v>
      </c>
      <c r="AP881" s="18">
        <v>4.84</v>
      </c>
      <c r="AQ881" s="16">
        <v>-1E-3</v>
      </c>
      <c r="AR881" s="18">
        <v>2.42</v>
      </c>
      <c r="AS881" s="16">
        <v>-1E-3</v>
      </c>
    </row>
    <row r="882" spans="1:45" x14ac:dyDescent="0.2">
      <c r="A882" s="123"/>
      <c r="B882" s="29"/>
      <c r="C882" s="29"/>
      <c r="D882" s="29"/>
      <c r="E882" s="14" t="s">
        <v>299</v>
      </c>
      <c r="F882" s="15">
        <v>360099</v>
      </c>
      <c r="G882" s="16">
        <v>0.128</v>
      </c>
      <c r="H882" s="17">
        <v>85914</v>
      </c>
      <c r="I882" s="16">
        <v>0.16300000000000001</v>
      </c>
      <c r="J882" s="17">
        <v>163736</v>
      </c>
      <c r="K882" s="16">
        <v>0.108</v>
      </c>
      <c r="L882" s="18">
        <v>4.1900000000000004</v>
      </c>
      <c r="M882" s="16">
        <v>-0.03</v>
      </c>
      <c r="N882" s="18">
        <v>2.2000000000000002</v>
      </c>
      <c r="O882" s="16">
        <v>1.7999999999999999E-2</v>
      </c>
      <c r="P882" s="15">
        <v>1141113</v>
      </c>
      <c r="Q882" s="16">
        <v>0.218</v>
      </c>
      <c r="R882" s="17">
        <v>275422</v>
      </c>
      <c r="S882" s="16">
        <v>0.311</v>
      </c>
      <c r="T882" s="17">
        <v>522896</v>
      </c>
      <c r="U882" s="16">
        <v>0.251</v>
      </c>
      <c r="V882" s="18">
        <v>4.1399999999999997</v>
      </c>
      <c r="W882" s="16">
        <v>-7.0999999999999994E-2</v>
      </c>
      <c r="X882" s="18">
        <v>2.1800000000000002</v>
      </c>
      <c r="Y882" s="16">
        <v>-2.5999999999999999E-2</v>
      </c>
      <c r="Z882" s="15">
        <v>2214998</v>
      </c>
      <c r="AA882" s="16">
        <v>0.19600000000000001</v>
      </c>
      <c r="AB882" s="17">
        <v>537862</v>
      </c>
      <c r="AC882" s="16">
        <v>0.29199999999999998</v>
      </c>
      <c r="AD882" s="17">
        <v>1020033</v>
      </c>
      <c r="AE882" s="16">
        <v>0.23400000000000001</v>
      </c>
      <c r="AF882" s="18">
        <v>4.12</v>
      </c>
      <c r="AG882" s="16">
        <v>-7.4999999999999997E-2</v>
      </c>
      <c r="AH882" s="18">
        <v>2.17</v>
      </c>
      <c r="AI882" s="16">
        <v>-3.1E-2</v>
      </c>
      <c r="AJ882" s="15">
        <v>4417781</v>
      </c>
      <c r="AK882" s="16">
        <v>6.4000000000000001E-2</v>
      </c>
      <c r="AL882" s="17">
        <v>1054749</v>
      </c>
      <c r="AM882" s="16">
        <v>8.8999999999999996E-2</v>
      </c>
      <c r="AN882" s="17">
        <v>2012985</v>
      </c>
      <c r="AO882" s="16">
        <v>8.3000000000000004E-2</v>
      </c>
      <c r="AP882" s="18">
        <v>4.1900000000000004</v>
      </c>
      <c r="AQ882" s="16">
        <v>-2.3E-2</v>
      </c>
      <c r="AR882" s="18">
        <v>2.19</v>
      </c>
      <c r="AS882" s="16">
        <v>-1.7999999999999999E-2</v>
      </c>
    </row>
    <row r="883" spans="1:45" x14ac:dyDescent="0.2">
      <c r="A883" s="123"/>
      <c r="B883" s="29"/>
      <c r="C883" s="29"/>
      <c r="D883" s="29"/>
      <c r="E883" s="14" t="s">
        <v>300</v>
      </c>
      <c r="F883" s="15">
        <v>169505</v>
      </c>
      <c r="G883" s="16">
        <v>-3.2000000000000001E-2</v>
      </c>
      <c r="H883" s="17">
        <v>38972</v>
      </c>
      <c r="I883" s="16">
        <v>-9.0999999999999998E-2</v>
      </c>
      <c r="J883" s="17">
        <v>77944</v>
      </c>
      <c r="K883" s="16">
        <v>0.106</v>
      </c>
      <c r="L883" s="18">
        <v>4.3499999999999996</v>
      </c>
      <c r="M883" s="16">
        <v>6.5000000000000002E-2</v>
      </c>
      <c r="N883" s="18">
        <v>2.17</v>
      </c>
      <c r="O883" s="16">
        <v>-0.124</v>
      </c>
      <c r="P883" s="15">
        <v>478578</v>
      </c>
      <c r="Q883" s="16">
        <v>-0.13100000000000001</v>
      </c>
      <c r="R883" s="17">
        <v>106513</v>
      </c>
      <c r="S883" s="16">
        <v>-0.17799999999999999</v>
      </c>
      <c r="T883" s="17">
        <v>209033</v>
      </c>
      <c r="U883" s="16">
        <v>-2.5000000000000001E-2</v>
      </c>
      <c r="V883" s="18">
        <v>4.49</v>
      </c>
      <c r="W883" s="16">
        <v>5.8000000000000003E-2</v>
      </c>
      <c r="X883" s="18">
        <v>2.29</v>
      </c>
      <c r="Y883" s="16">
        <v>-0.108</v>
      </c>
      <c r="Z883" s="15">
        <v>948642</v>
      </c>
      <c r="AA883" s="16">
        <v>-0.14299999999999999</v>
      </c>
      <c r="AB883" s="17">
        <v>208964</v>
      </c>
      <c r="AC883" s="16">
        <v>-0.216</v>
      </c>
      <c r="AD883" s="17">
        <v>404712</v>
      </c>
      <c r="AE883" s="16">
        <v>-8.5999999999999993E-2</v>
      </c>
      <c r="AF883" s="18">
        <v>4.54</v>
      </c>
      <c r="AG883" s="16">
        <v>9.2999999999999999E-2</v>
      </c>
      <c r="AH883" s="18">
        <v>2.34</v>
      </c>
      <c r="AI883" s="16">
        <v>-6.2E-2</v>
      </c>
      <c r="AJ883" s="15">
        <v>2263091</v>
      </c>
      <c r="AK883" s="16">
        <v>1E-3</v>
      </c>
      <c r="AL883" s="17">
        <v>521999</v>
      </c>
      <c r="AM883" s="16">
        <v>-4.5999999999999999E-2</v>
      </c>
      <c r="AN883" s="17">
        <v>928281</v>
      </c>
      <c r="AO883" s="16">
        <v>8.0000000000000002E-3</v>
      </c>
      <c r="AP883" s="18">
        <v>4.34</v>
      </c>
      <c r="AQ883" s="16">
        <v>0.05</v>
      </c>
      <c r="AR883" s="18">
        <v>2.44</v>
      </c>
      <c r="AS883" s="16">
        <v>-7.0000000000000001E-3</v>
      </c>
    </row>
    <row r="884" spans="1:45" x14ac:dyDescent="0.2">
      <c r="A884" s="123"/>
      <c r="B884" s="29"/>
      <c r="C884" s="29"/>
      <c r="D884" s="29"/>
      <c r="E884" s="14" t="s">
        <v>301</v>
      </c>
      <c r="F884" s="15">
        <v>6659</v>
      </c>
      <c r="G884" s="16">
        <v>-0.67600000000000005</v>
      </c>
      <c r="H884" s="17">
        <v>1384</v>
      </c>
      <c r="I884" s="16">
        <v>-0.65700000000000003</v>
      </c>
      <c r="J884" s="17">
        <v>2768</v>
      </c>
      <c r="K884" s="16">
        <v>-0.65700000000000003</v>
      </c>
      <c r="L884" s="18">
        <v>4.8099999999999996</v>
      </c>
      <c r="M884" s="16">
        <v>-5.5E-2</v>
      </c>
      <c r="N884" s="18">
        <v>2.41</v>
      </c>
      <c r="O884" s="16">
        <v>-5.5E-2</v>
      </c>
      <c r="P884" s="15">
        <v>19730</v>
      </c>
      <c r="Q884" s="16">
        <v>-0.71</v>
      </c>
      <c r="R884" s="17">
        <v>4101</v>
      </c>
      <c r="S884" s="16">
        <v>-0.69499999999999995</v>
      </c>
      <c r="T884" s="17">
        <v>8202</v>
      </c>
      <c r="U884" s="16">
        <v>-0.69499999999999995</v>
      </c>
      <c r="V884" s="18">
        <v>4.8099999999999996</v>
      </c>
      <c r="W884" s="16">
        <v>-4.9000000000000002E-2</v>
      </c>
      <c r="X884" s="18">
        <v>2.41</v>
      </c>
      <c r="Y884" s="16">
        <v>-4.9000000000000002E-2</v>
      </c>
      <c r="Z884" s="15">
        <v>37515</v>
      </c>
      <c r="AA884" s="16">
        <v>-0.72799999999999998</v>
      </c>
      <c r="AB884" s="17">
        <v>7852</v>
      </c>
      <c r="AC884" s="16">
        <v>-0.71599999999999997</v>
      </c>
      <c r="AD884" s="17">
        <v>15703</v>
      </c>
      <c r="AE884" s="16">
        <v>-0.71599999999999997</v>
      </c>
      <c r="AF884" s="18">
        <v>4.78</v>
      </c>
      <c r="AG884" s="16">
        <v>-4.1000000000000002E-2</v>
      </c>
      <c r="AH884" s="18">
        <v>2.39</v>
      </c>
      <c r="AI884" s="16">
        <v>-4.1000000000000002E-2</v>
      </c>
      <c r="AJ884" s="15">
        <v>80232</v>
      </c>
      <c r="AK884" s="16">
        <v>-0.72399999999999998</v>
      </c>
      <c r="AL884" s="17">
        <v>16820</v>
      </c>
      <c r="AM884" s="16">
        <v>-0.71099999999999997</v>
      </c>
      <c r="AN884" s="17">
        <v>33639</v>
      </c>
      <c r="AO884" s="16">
        <v>-0.71099999999999997</v>
      </c>
      <c r="AP884" s="18">
        <v>4.7699999999999996</v>
      </c>
      <c r="AQ884" s="16">
        <v>-4.2000000000000003E-2</v>
      </c>
      <c r="AR884" s="18">
        <v>2.39</v>
      </c>
      <c r="AS884" s="16">
        <v>-4.2000000000000003E-2</v>
      </c>
    </row>
    <row r="885" spans="1:45" x14ac:dyDescent="0.2">
      <c r="A885" s="123"/>
      <c r="B885" s="29"/>
      <c r="C885" s="29"/>
      <c r="D885" s="29"/>
      <c r="E885" s="14" t="s">
        <v>302</v>
      </c>
      <c r="F885" s="15">
        <v>186143</v>
      </c>
      <c r="G885" s="16">
        <v>-3.5000000000000003E-2</v>
      </c>
      <c r="H885" s="17">
        <v>44650</v>
      </c>
      <c r="I885" s="16">
        <v>-9.7000000000000003E-2</v>
      </c>
      <c r="J885" s="17">
        <v>89300</v>
      </c>
      <c r="K885" s="16">
        <v>-9.7000000000000003E-2</v>
      </c>
      <c r="L885" s="18">
        <v>4.17</v>
      </c>
      <c r="M885" s="16">
        <v>6.8000000000000005E-2</v>
      </c>
      <c r="N885" s="18">
        <v>2.08</v>
      </c>
      <c r="O885" s="16">
        <v>6.8000000000000005E-2</v>
      </c>
      <c r="P885" s="15">
        <v>568360</v>
      </c>
      <c r="Q885" s="16">
        <v>4.7E-2</v>
      </c>
      <c r="R885" s="17">
        <v>132799</v>
      </c>
      <c r="S885" s="16">
        <v>1.6E-2</v>
      </c>
      <c r="T885" s="17">
        <v>265599</v>
      </c>
      <c r="U885" s="16">
        <v>1.6E-2</v>
      </c>
      <c r="V885" s="18">
        <v>4.28</v>
      </c>
      <c r="W885" s="16">
        <v>3.1E-2</v>
      </c>
      <c r="X885" s="18">
        <v>2.14</v>
      </c>
      <c r="Y885" s="16">
        <v>3.1E-2</v>
      </c>
      <c r="Z885" s="15">
        <v>1124379</v>
      </c>
      <c r="AA885" s="16">
        <v>0.10100000000000001</v>
      </c>
      <c r="AB885" s="17">
        <v>263681</v>
      </c>
      <c r="AC885" s="16">
        <v>9.0999999999999998E-2</v>
      </c>
      <c r="AD885" s="17">
        <v>527361</v>
      </c>
      <c r="AE885" s="16">
        <v>9.0999999999999998E-2</v>
      </c>
      <c r="AF885" s="18">
        <v>4.26</v>
      </c>
      <c r="AG885" s="16">
        <v>0.01</v>
      </c>
      <c r="AH885" s="18">
        <v>2.13</v>
      </c>
      <c r="AI885" s="16">
        <v>0.01</v>
      </c>
      <c r="AJ885" s="15">
        <v>2326688</v>
      </c>
      <c r="AK885" s="16">
        <v>0.14899999999999999</v>
      </c>
      <c r="AL885" s="17">
        <v>544188</v>
      </c>
      <c r="AM885" s="16">
        <v>0.13300000000000001</v>
      </c>
      <c r="AN885" s="17">
        <v>1088376</v>
      </c>
      <c r="AO885" s="16">
        <v>0.13300000000000001</v>
      </c>
      <c r="AP885" s="18">
        <v>4.28</v>
      </c>
      <c r="AQ885" s="16">
        <v>1.4E-2</v>
      </c>
      <c r="AR885" s="18">
        <v>2.14</v>
      </c>
      <c r="AS885" s="16">
        <v>1.4E-2</v>
      </c>
    </row>
    <row r="886" spans="1:45" x14ac:dyDescent="0.2">
      <c r="A886" s="123"/>
      <c r="B886" s="29"/>
      <c r="C886" s="29"/>
      <c r="D886" s="29"/>
      <c r="E886" s="14" t="s">
        <v>303</v>
      </c>
      <c r="F886" s="15">
        <v>30982</v>
      </c>
      <c r="G886" s="16">
        <v>-9.6000000000000002E-2</v>
      </c>
      <c r="H886" s="17">
        <v>6667</v>
      </c>
      <c r="I886" s="16">
        <v>-0.155</v>
      </c>
      <c r="J886" s="17">
        <v>12882</v>
      </c>
      <c r="K886" s="16">
        <v>-0.14799999999999999</v>
      </c>
      <c r="L886" s="18">
        <v>4.6500000000000004</v>
      </c>
      <c r="M886" s="16">
        <v>7.0000000000000007E-2</v>
      </c>
      <c r="N886" s="18">
        <v>2.41</v>
      </c>
      <c r="O886" s="16">
        <v>6.0999999999999999E-2</v>
      </c>
      <c r="P886" s="15">
        <v>96689</v>
      </c>
      <c r="Q886" s="16">
        <v>-0.246</v>
      </c>
      <c r="R886" s="17">
        <v>20500</v>
      </c>
      <c r="S886" s="16">
        <v>-0.28599999999999998</v>
      </c>
      <c r="T886" s="17">
        <v>39466</v>
      </c>
      <c r="U886" s="16">
        <v>-0.28799999999999998</v>
      </c>
      <c r="V886" s="18">
        <v>4.72</v>
      </c>
      <c r="W886" s="16">
        <v>5.6000000000000001E-2</v>
      </c>
      <c r="X886" s="18">
        <v>2.4500000000000002</v>
      </c>
      <c r="Y886" s="16">
        <v>5.8000000000000003E-2</v>
      </c>
      <c r="Z886" s="15">
        <v>202291</v>
      </c>
      <c r="AA886" s="16">
        <v>-0.2</v>
      </c>
      <c r="AB886" s="17">
        <v>42135</v>
      </c>
      <c r="AC886" s="16">
        <v>-0.24299999999999999</v>
      </c>
      <c r="AD886" s="17">
        <v>80931</v>
      </c>
      <c r="AE886" s="16">
        <v>-0.24399999999999999</v>
      </c>
      <c r="AF886" s="18">
        <v>4.8</v>
      </c>
      <c r="AG886" s="16">
        <v>5.7000000000000002E-2</v>
      </c>
      <c r="AH886" s="18">
        <v>2.5</v>
      </c>
      <c r="AI886" s="16">
        <v>5.8999999999999997E-2</v>
      </c>
      <c r="AJ886" s="15">
        <v>429876</v>
      </c>
      <c r="AK886" s="16">
        <v>-0.19400000000000001</v>
      </c>
      <c r="AL886" s="17">
        <v>91624</v>
      </c>
      <c r="AM886" s="16">
        <v>-0.23200000000000001</v>
      </c>
      <c r="AN886" s="17">
        <v>175504</v>
      </c>
      <c r="AO886" s="16">
        <v>-0.23799999999999999</v>
      </c>
      <c r="AP886" s="18">
        <v>4.6900000000000004</v>
      </c>
      <c r="AQ886" s="16">
        <v>0.05</v>
      </c>
      <c r="AR886" s="18">
        <v>2.4500000000000002</v>
      </c>
      <c r="AS886" s="16">
        <v>5.8000000000000003E-2</v>
      </c>
    </row>
    <row r="887" spans="1:45" x14ac:dyDescent="0.2">
      <c r="A887" s="123"/>
      <c r="B887" s="29"/>
      <c r="C887" s="29"/>
      <c r="D887" s="29"/>
      <c r="E887" s="14" t="s">
        <v>304</v>
      </c>
      <c r="F887" s="15">
        <v>226194</v>
      </c>
      <c r="G887" s="16">
        <v>0.104</v>
      </c>
      <c r="H887" s="17">
        <v>53708</v>
      </c>
      <c r="I887" s="16">
        <v>9.4E-2</v>
      </c>
      <c r="J887" s="17">
        <v>106242</v>
      </c>
      <c r="K887" s="16">
        <v>8.1000000000000003E-2</v>
      </c>
      <c r="L887" s="18">
        <v>4.21</v>
      </c>
      <c r="M887" s="16">
        <v>8.9999999999999993E-3</v>
      </c>
      <c r="N887" s="18">
        <v>2.13</v>
      </c>
      <c r="O887" s="16">
        <v>2.1000000000000001E-2</v>
      </c>
      <c r="P887" s="15">
        <v>700102</v>
      </c>
      <c r="Q887" s="16">
        <v>9.6000000000000002E-2</v>
      </c>
      <c r="R887" s="17">
        <v>167022</v>
      </c>
      <c r="S887" s="16">
        <v>9.7000000000000003E-2</v>
      </c>
      <c r="T887" s="17">
        <v>330414</v>
      </c>
      <c r="U887" s="16">
        <v>9.8000000000000004E-2</v>
      </c>
      <c r="V887" s="18">
        <v>4.1900000000000004</v>
      </c>
      <c r="W887" s="16">
        <v>-1E-3</v>
      </c>
      <c r="X887" s="18">
        <v>2.12</v>
      </c>
      <c r="Y887" s="16">
        <v>-2E-3</v>
      </c>
      <c r="Z887" s="15">
        <v>1375811</v>
      </c>
      <c r="AA887" s="16">
        <v>0.16500000000000001</v>
      </c>
      <c r="AB887" s="17">
        <v>328797</v>
      </c>
      <c r="AC887" s="16">
        <v>0.186</v>
      </c>
      <c r="AD887" s="17">
        <v>650409</v>
      </c>
      <c r="AE887" s="16">
        <v>0.189</v>
      </c>
      <c r="AF887" s="18">
        <v>4.18</v>
      </c>
      <c r="AG887" s="16">
        <v>-1.7999999999999999E-2</v>
      </c>
      <c r="AH887" s="18">
        <v>2.12</v>
      </c>
      <c r="AI887" s="16">
        <v>-2.1000000000000001E-2</v>
      </c>
      <c r="AJ887" s="15">
        <v>2728370</v>
      </c>
      <c r="AK887" s="16">
        <v>0.113</v>
      </c>
      <c r="AL887" s="17">
        <v>648917</v>
      </c>
      <c r="AM887" s="16">
        <v>0.124</v>
      </c>
      <c r="AN887" s="17">
        <v>1285297</v>
      </c>
      <c r="AO887" s="16">
        <v>0.13700000000000001</v>
      </c>
      <c r="AP887" s="18">
        <v>4.2</v>
      </c>
      <c r="AQ887" s="16">
        <v>-0.01</v>
      </c>
      <c r="AR887" s="18">
        <v>2.12</v>
      </c>
      <c r="AS887" s="16">
        <v>-2.1000000000000001E-2</v>
      </c>
    </row>
    <row r="888" spans="1:45" x14ac:dyDescent="0.2">
      <c r="A888" s="123"/>
      <c r="B888" s="29"/>
      <c r="C888" s="29"/>
      <c r="D888" s="29"/>
      <c r="E888" s="14" t="s">
        <v>305</v>
      </c>
      <c r="F888" s="15">
        <v>71484</v>
      </c>
      <c r="G888" s="136">
        <v>-0.35799999999999998</v>
      </c>
      <c r="H888" s="17">
        <v>12903</v>
      </c>
      <c r="I888" s="136">
        <v>-0.28799999999999998</v>
      </c>
      <c r="J888" s="17">
        <v>25524</v>
      </c>
      <c r="K888" s="136">
        <v>-0.29199999999999998</v>
      </c>
      <c r="L888" s="18">
        <v>5.54</v>
      </c>
      <c r="M888" s="136">
        <v>-9.7000000000000003E-2</v>
      </c>
      <c r="N888" s="18">
        <v>2.8</v>
      </c>
      <c r="O888" s="136">
        <v>-9.2999999999999999E-2</v>
      </c>
      <c r="P888" s="15">
        <v>229844</v>
      </c>
      <c r="Q888" s="136">
        <v>-0.29699999999999999</v>
      </c>
      <c r="R888" s="17">
        <v>42339</v>
      </c>
      <c r="S888" s="136">
        <v>-0.28699999999999998</v>
      </c>
      <c r="T888" s="17">
        <v>83799</v>
      </c>
      <c r="U888" s="136">
        <v>-0.29099999999999998</v>
      </c>
      <c r="V888" s="18">
        <v>5.43</v>
      </c>
      <c r="W888" s="136">
        <v>-1.2999999999999999E-2</v>
      </c>
      <c r="X888" s="18">
        <v>2.74</v>
      </c>
      <c r="Y888" s="136">
        <v>-8.9999999999999993E-3</v>
      </c>
      <c r="Z888" s="15">
        <v>503140</v>
      </c>
      <c r="AA888" s="16">
        <v>-0.16500000000000001</v>
      </c>
      <c r="AB888" s="17">
        <v>95527</v>
      </c>
      <c r="AC888" s="16">
        <v>-0.17</v>
      </c>
      <c r="AD888" s="17">
        <v>189506</v>
      </c>
      <c r="AE888" s="16">
        <v>-0.17299999999999999</v>
      </c>
      <c r="AF888" s="18">
        <v>5.27</v>
      </c>
      <c r="AG888" s="16">
        <v>5.0000000000000001E-3</v>
      </c>
      <c r="AH888" s="18">
        <v>2.66</v>
      </c>
      <c r="AI888" s="16">
        <v>8.9999999999999993E-3</v>
      </c>
      <c r="AJ888" s="15">
        <v>1175163</v>
      </c>
      <c r="AK888" s="16">
        <v>-4.4999999999999998E-2</v>
      </c>
      <c r="AL888" s="17">
        <v>225323</v>
      </c>
      <c r="AM888" s="16">
        <v>-6.5000000000000002E-2</v>
      </c>
      <c r="AN888" s="17">
        <v>447042</v>
      </c>
      <c r="AO888" s="16">
        <v>-7.0999999999999994E-2</v>
      </c>
      <c r="AP888" s="18">
        <v>5.22</v>
      </c>
      <c r="AQ888" s="16">
        <v>2.1000000000000001E-2</v>
      </c>
      <c r="AR888" s="18">
        <v>2.63</v>
      </c>
      <c r="AS888" s="16">
        <v>2.8000000000000001E-2</v>
      </c>
    </row>
    <row r="889" spans="1:45" x14ac:dyDescent="0.2">
      <c r="A889" s="123"/>
      <c r="B889" s="29"/>
      <c r="C889" s="29"/>
      <c r="D889" s="29"/>
      <c r="E889" s="14" t="s">
        <v>306</v>
      </c>
      <c r="F889" s="15">
        <v>138019</v>
      </c>
      <c r="G889" s="16">
        <v>0.23799999999999999</v>
      </c>
      <c r="H889" s="17">
        <v>26288</v>
      </c>
      <c r="I889" s="16">
        <v>0.502</v>
      </c>
      <c r="J889" s="17">
        <v>52575</v>
      </c>
      <c r="K889" s="16">
        <v>0.501</v>
      </c>
      <c r="L889" s="18">
        <v>5.25</v>
      </c>
      <c r="M889" s="16">
        <v>-0.17599999999999999</v>
      </c>
      <c r="N889" s="18">
        <v>2.63</v>
      </c>
      <c r="O889" s="16">
        <v>-0.17499999999999999</v>
      </c>
      <c r="P889" s="15">
        <v>414945</v>
      </c>
      <c r="Q889" s="16">
        <v>9.7000000000000003E-2</v>
      </c>
      <c r="R889" s="17">
        <v>78300</v>
      </c>
      <c r="S889" s="16">
        <v>0.158</v>
      </c>
      <c r="T889" s="17">
        <v>156624</v>
      </c>
      <c r="U889" s="16">
        <v>0.157</v>
      </c>
      <c r="V889" s="18">
        <v>5.3</v>
      </c>
      <c r="W889" s="16">
        <v>-5.2999999999999999E-2</v>
      </c>
      <c r="X889" s="18">
        <v>2.65</v>
      </c>
      <c r="Y889" s="16">
        <v>-5.2999999999999999E-2</v>
      </c>
      <c r="Z889" s="15">
        <v>798600</v>
      </c>
      <c r="AA889" s="16">
        <v>0.1</v>
      </c>
      <c r="AB889" s="17">
        <v>146575</v>
      </c>
      <c r="AC889" s="16">
        <v>0.13600000000000001</v>
      </c>
      <c r="AD889" s="17">
        <v>293210</v>
      </c>
      <c r="AE889" s="16">
        <v>0.13600000000000001</v>
      </c>
      <c r="AF889" s="18">
        <v>5.45</v>
      </c>
      <c r="AG889" s="16">
        <v>-3.2000000000000001E-2</v>
      </c>
      <c r="AH889" s="18">
        <v>2.72</v>
      </c>
      <c r="AI889" s="16">
        <v>-3.2000000000000001E-2</v>
      </c>
      <c r="AJ889" s="15">
        <v>1695915</v>
      </c>
      <c r="AK889" s="16">
        <v>9.6000000000000002E-2</v>
      </c>
      <c r="AL889" s="17">
        <v>313046</v>
      </c>
      <c r="AM889" s="16">
        <v>0.125</v>
      </c>
      <c r="AN889" s="17">
        <v>626231</v>
      </c>
      <c r="AO889" s="16">
        <v>0.125</v>
      </c>
      <c r="AP889" s="18">
        <v>5.42</v>
      </c>
      <c r="AQ889" s="16">
        <v>-2.5999999999999999E-2</v>
      </c>
      <c r="AR889" s="18">
        <v>2.71</v>
      </c>
      <c r="AS889" s="16">
        <v>-2.5999999999999999E-2</v>
      </c>
    </row>
    <row r="890" spans="1:45" x14ac:dyDescent="0.2">
      <c r="A890" s="123"/>
      <c r="B890" s="29"/>
      <c r="C890" s="29"/>
      <c r="D890" s="29"/>
      <c r="E890" s="14" t="s">
        <v>307</v>
      </c>
      <c r="F890" s="15">
        <v>42556</v>
      </c>
      <c r="G890" s="16">
        <v>-0.57099999999999995</v>
      </c>
      <c r="H890" s="17">
        <v>9010</v>
      </c>
      <c r="I890" s="16">
        <v>-0.61699999999999999</v>
      </c>
      <c r="J890" s="17">
        <v>17032</v>
      </c>
      <c r="K890" s="16">
        <v>-0.63800000000000001</v>
      </c>
      <c r="L890" s="18">
        <v>4.72</v>
      </c>
      <c r="M890" s="16">
        <v>0.121</v>
      </c>
      <c r="N890" s="18">
        <v>2.5</v>
      </c>
      <c r="O890" s="16">
        <v>0.186</v>
      </c>
      <c r="P890" s="15">
        <v>136731</v>
      </c>
      <c r="Q890" s="16">
        <v>-0.51100000000000001</v>
      </c>
      <c r="R890" s="17">
        <v>29621</v>
      </c>
      <c r="S890" s="16">
        <v>-0.55500000000000005</v>
      </c>
      <c r="T890" s="17">
        <v>56259</v>
      </c>
      <c r="U890" s="16">
        <v>-0.57799999999999996</v>
      </c>
      <c r="V890" s="18">
        <v>4.62</v>
      </c>
      <c r="W890" s="16">
        <v>0.10100000000000001</v>
      </c>
      <c r="X890" s="18">
        <v>2.4300000000000002</v>
      </c>
      <c r="Y890" s="16">
        <v>0.159</v>
      </c>
      <c r="Z890" s="15">
        <v>273335</v>
      </c>
      <c r="AA890" s="16">
        <v>-0.54400000000000004</v>
      </c>
      <c r="AB890" s="17">
        <v>58979</v>
      </c>
      <c r="AC890" s="16">
        <v>-0.59399999999999997</v>
      </c>
      <c r="AD890" s="17">
        <v>112586</v>
      </c>
      <c r="AE890" s="16">
        <v>-0.61099999999999999</v>
      </c>
      <c r="AF890" s="18">
        <v>4.63</v>
      </c>
      <c r="AG890" s="16">
        <v>0.124</v>
      </c>
      <c r="AH890" s="18">
        <v>2.4300000000000002</v>
      </c>
      <c r="AI890" s="16">
        <v>0.17299999999999999</v>
      </c>
      <c r="AJ890" s="15">
        <v>658523</v>
      </c>
      <c r="AK890" s="16">
        <v>-0.499</v>
      </c>
      <c r="AL890" s="17">
        <v>142868</v>
      </c>
      <c r="AM890" s="16">
        <v>-0.55000000000000004</v>
      </c>
      <c r="AN890" s="17">
        <v>279997</v>
      </c>
      <c r="AO890" s="16">
        <v>-0.55800000000000005</v>
      </c>
      <c r="AP890" s="18">
        <v>4.6100000000000003</v>
      </c>
      <c r="AQ890" s="16">
        <v>0.113</v>
      </c>
      <c r="AR890" s="18">
        <v>2.35</v>
      </c>
      <c r="AS890" s="16">
        <v>0.13300000000000001</v>
      </c>
    </row>
    <row r="891" spans="1:45" x14ac:dyDescent="0.2">
      <c r="A891" s="123"/>
      <c r="B891" s="29"/>
      <c r="C891" s="29"/>
      <c r="D891" s="29"/>
      <c r="E891" s="14" t="s">
        <v>308</v>
      </c>
      <c r="F891" s="15">
        <v>125248</v>
      </c>
      <c r="G891" s="16">
        <v>7.5999999999999998E-2</v>
      </c>
      <c r="H891" s="17">
        <v>27562</v>
      </c>
      <c r="I891" s="16">
        <v>0.28199999999999997</v>
      </c>
      <c r="J891" s="17">
        <v>55175</v>
      </c>
      <c r="K891" s="16">
        <v>0.24099999999999999</v>
      </c>
      <c r="L891" s="18">
        <v>4.54</v>
      </c>
      <c r="M891" s="16">
        <v>-0.16</v>
      </c>
      <c r="N891" s="18">
        <v>2.27</v>
      </c>
      <c r="O891" s="16">
        <v>-0.13200000000000001</v>
      </c>
      <c r="P891" s="15">
        <v>368456</v>
      </c>
      <c r="Q891" s="16">
        <v>-8.9999999999999993E-3</v>
      </c>
      <c r="R891" s="17">
        <v>77761</v>
      </c>
      <c r="S891" s="16">
        <v>0.113</v>
      </c>
      <c r="T891" s="17">
        <v>158707</v>
      </c>
      <c r="U891" s="16">
        <v>8.3000000000000004E-2</v>
      </c>
      <c r="V891" s="18">
        <v>4.74</v>
      </c>
      <c r="W891" s="16">
        <v>-0.11</v>
      </c>
      <c r="X891" s="18">
        <v>2.3199999999999998</v>
      </c>
      <c r="Y891" s="16">
        <v>-8.5000000000000006E-2</v>
      </c>
      <c r="Z891" s="15">
        <v>692205</v>
      </c>
      <c r="AA891" s="16">
        <v>-1.9E-2</v>
      </c>
      <c r="AB891" s="17">
        <v>141514</v>
      </c>
      <c r="AC891" s="16">
        <v>6.8000000000000005E-2</v>
      </c>
      <c r="AD891" s="17">
        <v>292811</v>
      </c>
      <c r="AE891" s="16">
        <v>0.05</v>
      </c>
      <c r="AF891" s="18">
        <v>4.8899999999999997</v>
      </c>
      <c r="AG891" s="16">
        <v>-8.2000000000000003E-2</v>
      </c>
      <c r="AH891" s="18">
        <v>2.36</v>
      </c>
      <c r="AI891" s="16">
        <v>-6.6000000000000003E-2</v>
      </c>
      <c r="AJ891" s="15">
        <v>1508531</v>
      </c>
      <c r="AK891" s="16">
        <v>8.9999999999999993E-3</v>
      </c>
      <c r="AL891" s="17">
        <v>296142</v>
      </c>
      <c r="AM891" s="16">
        <v>5.6000000000000001E-2</v>
      </c>
      <c r="AN891" s="17">
        <v>616767</v>
      </c>
      <c r="AO891" s="16">
        <v>4.7E-2</v>
      </c>
      <c r="AP891" s="18">
        <v>5.09</v>
      </c>
      <c r="AQ891" s="16">
        <v>-4.4999999999999998E-2</v>
      </c>
      <c r="AR891" s="18">
        <v>2.4500000000000002</v>
      </c>
      <c r="AS891" s="16">
        <v>-3.5999999999999997E-2</v>
      </c>
    </row>
    <row r="892" spans="1:45" x14ac:dyDescent="0.2">
      <c r="A892" s="123"/>
      <c r="B892" s="29"/>
      <c r="C892" s="29"/>
      <c r="D892" s="29"/>
      <c r="E892" s="14" t="s">
        <v>309</v>
      </c>
      <c r="F892" s="15">
        <v>74229</v>
      </c>
      <c r="G892" s="16">
        <v>-0.20300000000000001</v>
      </c>
      <c r="H892" s="17">
        <v>16931</v>
      </c>
      <c r="I892" s="16">
        <v>-0.114</v>
      </c>
      <c r="J892" s="17">
        <v>34227</v>
      </c>
      <c r="K892" s="16">
        <v>-0.14299999999999999</v>
      </c>
      <c r="L892" s="18">
        <v>4.38</v>
      </c>
      <c r="M892" s="16">
        <v>-0.1</v>
      </c>
      <c r="N892" s="18">
        <v>2.17</v>
      </c>
      <c r="O892" s="16">
        <v>-7.0000000000000007E-2</v>
      </c>
      <c r="P892" s="15">
        <v>225023</v>
      </c>
      <c r="Q892" s="16">
        <v>-0.252</v>
      </c>
      <c r="R892" s="17">
        <v>49678</v>
      </c>
      <c r="S892" s="16">
        <v>-0.19600000000000001</v>
      </c>
      <c r="T892" s="17">
        <v>102762</v>
      </c>
      <c r="U892" s="16">
        <v>-0.21099999999999999</v>
      </c>
      <c r="V892" s="18">
        <v>4.53</v>
      </c>
      <c r="W892" s="16">
        <v>-6.9000000000000006E-2</v>
      </c>
      <c r="X892" s="18">
        <v>2.19</v>
      </c>
      <c r="Y892" s="16">
        <v>-5.0999999999999997E-2</v>
      </c>
      <c r="Z892" s="15">
        <v>430930</v>
      </c>
      <c r="AA892" s="16">
        <v>-0.23300000000000001</v>
      </c>
      <c r="AB892" s="17">
        <v>92443</v>
      </c>
      <c r="AC892" s="16">
        <v>-0.19800000000000001</v>
      </c>
      <c r="AD892" s="17">
        <v>194633</v>
      </c>
      <c r="AE892" s="16">
        <v>-0.20100000000000001</v>
      </c>
      <c r="AF892" s="18">
        <v>4.66</v>
      </c>
      <c r="AG892" s="16">
        <v>-4.3999999999999997E-2</v>
      </c>
      <c r="AH892" s="18">
        <v>2.21</v>
      </c>
      <c r="AI892" s="16">
        <v>-0.04</v>
      </c>
      <c r="AJ892" s="15">
        <v>965585</v>
      </c>
      <c r="AK892" s="16">
        <v>-0.14699999999999999</v>
      </c>
      <c r="AL892" s="17">
        <v>196298</v>
      </c>
      <c r="AM892" s="16">
        <v>-0.14199999999999999</v>
      </c>
      <c r="AN892" s="17">
        <v>418542</v>
      </c>
      <c r="AO892" s="16">
        <v>-0.13600000000000001</v>
      </c>
      <c r="AP892" s="18">
        <v>4.92</v>
      </c>
      <c r="AQ892" s="16">
        <v>-6.0000000000000001E-3</v>
      </c>
      <c r="AR892" s="18">
        <v>2.31</v>
      </c>
      <c r="AS892" s="16">
        <v>-1.2999999999999999E-2</v>
      </c>
    </row>
    <row r="893" spans="1:45" x14ac:dyDescent="0.2">
      <c r="A893" s="123"/>
      <c r="B893" s="29"/>
      <c r="C893" s="29"/>
      <c r="D893" s="29"/>
      <c r="E893" s="14" t="s">
        <v>310</v>
      </c>
      <c r="F893" s="15">
        <v>26816</v>
      </c>
      <c r="G893" s="16">
        <v>-0.36399999999999999</v>
      </c>
      <c r="H893" s="17">
        <v>5866</v>
      </c>
      <c r="I893" s="16">
        <v>-0.20599999999999999</v>
      </c>
      <c r="J893" s="17">
        <v>11782</v>
      </c>
      <c r="K893" s="16">
        <v>-0.22600000000000001</v>
      </c>
      <c r="L893" s="18">
        <v>4.57</v>
      </c>
      <c r="M893" s="16">
        <v>-0.19900000000000001</v>
      </c>
      <c r="N893" s="18">
        <v>2.2799999999999998</v>
      </c>
      <c r="O893" s="16">
        <v>-0.17799999999999999</v>
      </c>
      <c r="P893" s="15">
        <v>79099</v>
      </c>
      <c r="Q893" s="16">
        <v>-0.42899999999999999</v>
      </c>
      <c r="R893" s="17">
        <v>16687</v>
      </c>
      <c r="S893" s="16">
        <v>-0.315</v>
      </c>
      <c r="T893" s="17">
        <v>34530</v>
      </c>
      <c r="U893" s="16">
        <v>-0.32200000000000001</v>
      </c>
      <c r="V893" s="18">
        <v>4.74</v>
      </c>
      <c r="W893" s="16">
        <v>-0.16700000000000001</v>
      </c>
      <c r="X893" s="18">
        <v>2.29</v>
      </c>
      <c r="Y893" s="16">
        <v>-0.158</v>
      </c>
      <c r="Z893" s="15">
        <v>150772</v>
      </c>
      <c r="AA893" s="16">
        <v>-0.43</v>
      </c>
      <c r="AB893" s="17">
        <v>30957</v>
      </c>
      <c r="AC893" s="16">
        <v>-0.34300000000000003</v>
      </c>
      <c r="AD893" s="17">
        <v>65405</v>
      </c>
      <c r="AE893" s="16">
        <v>-0.33800000000000002</v>
      </c>
      <c r="AF893" s="18">
        <v>4.87</v>
      </c>
      <c r="AG893" s="16">
        <v>-0.13400000000000001</v>
      </c>
      <c r="AH893" s="18">
        <v>2.31</v>
      </c>
      <c r="AI893" s="16">
        <v>-0.14000000000000001</v>
      </c>
      <c r="AJ893" s="15">
        <v>438597</v>
      </c>
      <c r="AK893" s="16">
        <v>-0.17699999999999999</v>
      </c>
      <c r="AL893" s="17">
        <v>81670</v>
      </c>
      <c r="AM893" s="16">
        <v>-0.14199999999999999</v>
      </c>
      <c r="AN893" s="17">
        <v>172226</v>
      </c>
      <c r="AO893" s="16">
        <v>-0.13800000000000001</v>
      </c>
      <c r="AP893" s="18">
        <v>5.37</v>
      </c>
      <c r="AQ893" s="16">
        <v>-4.1000000000000002E-2</v>
      </c>
      <c r="AR893" s="18">
        <v>2.5499999999999998</v>
      </c>
      <c r="AS893" s="16">
        <v>-4.4999999999999998E-2</v>
      </c>
    </row>
    <row r="894" spans="1:45" x14ac:dyDescent="0.2">
      <c r="A894" s="123"/>
      <c r="B894" s="29"/>
      <c r="C894" s="29"/>
      <c r="D894" s="29"/>
      <c r="E894" s="14" t="s">
        <v>311</v>
      </c>
      <c r="F894" s="15">
        <v>92064</v>
      </c>
      <c r="G894" s="16">
        <v>-0.26400000000000001</v>
      </c>
      <c r="H894" s="17">
        <v>16520</v>
      </c>
      <c r="I894" s="16">
        <v>-0.377</v>
      </c>
      <c r="J894" s="17">
        <v>29450</v>
      </c>
      <c r="K894" s="16">
        <v>-0.38300000000000001</v>
      </c>
      <c r="L894" s="18">
        <v>5.57</v>
      </c>
      <c r="M894" s="16">
        <v>0.182</v>
      </c>
      <c r="N894" s="18">
        <v>3.13</v>
      </c>
      <c r="O894" s="16">
        <v>0.19400000000000001</v>
      </c>
      <c r="P894" s="15">
        <v>392139</v>
      </c>
      <c r="Q894" s="16">
        <v>4.5999999999999999E-2</v>
      </c>
      <c r="R894" s="17">
        <v>75009</v>
      </c>
      <c r="S894" s="16">
        <v>-1.9E-2</v>
      </c>
      <c r="T894" s="17">
        <v>137130</v>
      </c>
      <c r="U894" s="16">
        <v>-4.0000000000000001E-3</v>
      </c>
      <c r="V894" s="18">
        <v>5.23</v>
      </c>
      <c r="W894" s="16">
        <v>6.6000000000000003E-2</v>
      </c>
      <c r="X894" s="18">
        <v>2.86</v>
      </c>
      <c r="Y894" s="16">
        <v>0.05</v>
      </c>
      <c r="Z894" s="15">
        <v>788737</v>
      </c>
      <c r="AA894" s="16">
        <v>9.8000000000000004E-2</v>
      </c>
      <c r="AB894" s="17">
        <v>152286</v>
      </c>
      <c r="AC894" s="16">
        <v>4.7E-2</v>
      </c>
      <c r="AD894" s="17">
        <v>275349</v>
      </c>
      <c r="AE894" s="16">
        <v>4.8000000000000001E-2</v>
      </c>
      <c r="AF894" s="18">
        <v>5.18</v>
      </c>
      <c r="AG894" s="16">
        <v>4.8000000000000001E-2</v>
      </c>
      <c r="AH894" s="18">
        <v>2.86</v>
      </c>
      <c r="AI894" s="16">
        <v>4.7E-2</v>
      </c>
      <c r="AJ894" s="15">
        <v>1740217</v>
      </c>
      <c r="AK894" s="16">
        <v>0.152</v>
      </c>
      <c r="AL894" s="17">
        <v>339998</v>
      </c>
      <c r="AM894" s="16">
        <v>0.11</v>
      </c>
      <c r="AN894" s="17">
        <v>609666</v>
      </c>
      <c r="AO894" s="16">
        <v>0.10100000000000001</v>
      </c>
      <c r="AP894" s="18">
        <v>5.12</v>
      </c>
      <c r="AQ894" s="16">
        <v>3.7999999999999999E-2</v>
      </c>
      <c r="AR894" s="18">
        <v>2.85</v>
      </c>
      <c r="AS894" s="16">
        <v>4.5999999999999999E-2</v>
      </c>
    </row>
    <row r="895" spans="1:45" x14ac:dyDescent="0.2">
      <c r="A895" s="123"/>
      <c r="B895" s="29"/>
      <c r="C895" s="29"/>
      <c r="D895" s="29"/>
      <c r="E895" s="14" t="s">
        <v>312</v>
      </c>
      <c r="F895" s="15">
        <v>11222</v>
      </c>
      <c r="G895" s="16">
        <v>-0.28100000000000003</v>
      </c>
      <c r="H895" s="17">
        <v>2273</v>
      </c>
      <c r="I895" s="16">
        <v>-0.26700000000000002</v>
      </c>
      <c r="J895" s="17">
        <v>4545</v>
      </c>
      <c r="K895" s="16">
        <v>-0.19</v>
      </c>
      <c r="L895" s="18">
        <v>4.9400000000000004</v>
      </c>
      <c r="M895" s="16">
        <v>-0.02</v>
      </c>
      <c r="N895" s="18">
        <v>2.4700000000000002</v>
      </c>
      <c r="O895" s="16">
        <v>-0.113</v>
      </c>
      <c r="P895" s="15">
        <v>31707</v>
      </c>
      <c r="Q895" s="16">
        <v>-0.309</v>
      </c>
      <c r="R895" s="17">
        <v>6511</v>
      </c>
      <c r="S895" s="16">
        <v>-0.28399999999999997</v>
      </c>
      <c r="T895" s="17">
        <v>13022</v>
      </c>
      <c r="U895" s="16">
        <v>-0.20499999999999999</v>
      </c>
      <c r="V895" s="18">
        <v>4.87</v>
      </c>
      <c r="W895" s="16">
        <v>-3.5999999999999997E-2</v>
      </c>
      <c r="X895" s="18">
        <v>2.4300000000000002</v>
      </c>
      <c r="Y895" s="16">
        <v>-0.13100000000000001</v>
      </c>
      <c r="Z895" s="15">
        <v>53507</v>
      </c>
      <c r="AA895" s="16">
        <v>-0.41</v>
      </c>
      <c r="AB895" s="17">
        <v>11050</v>
      </c>
      <c r="AC895" s="16">
        <v>-0.38500000000000001</v>
      </c>
      <c r="AD895" s="17">
        <v>22100</v>
      </c>
      <c r="AE895" s="16">
        <v>-0.318</v>
      </c>
      <c r="AF895" s="18">
        <v>4.84</v>
      </c>
      <c r="AG895" s="16">
        <v>-0.04</v>
      </c>
      <c r="AH895" s="18">
        <v>2.42</v>
      </c>
      <c r="AI895" s="16">
        <v>-0.13400000000000001</v>
      </c>
      <c r="AJ895" s="15">
        <v>118736</v>
      </c>
      <c r="AK895" s="16">
        <v>-0.41699999999999998</v>
      </c>
      <c r="AL895" s="17">
        <v>24372</v>
      </c>
      <c r="AM895" s="16">
        <v>-0.378</v>
      </c>
      <c r="AN895" s="17">
        <v>47868</v>
      </c>
      <c r="AO895" s="16">
        <v>-0.33800000000000002</v>
      </c>
      <c r="AP895" s="18">
        <v>4.87</v>
      </c>
      <c r="AQ895" s="16">
        <v>-6.3E-2</v>
      </c>
      <c r="AR895" s="18">
        <v>2.48</v>
      </c>
      <c r="AS895" s="16">
        <v>-0.11899999999999999</v>
      </c>
    </row>
    <row r="896" spans="1:45" x14ac:dyDescent="0.2">
      <c r="A896" s="123"/>
      <c r="B896" s="29"/>
      <c r="C896" s="29"/>
      <c r="D896" s="29"/>
      <c r="E896" s="14" t="s">
        <v>313</v>
      </c>
      <c r="F896" s="15">
        <v>80977</v>
      </c>
      <c r="G896" s="16">
        <v>-0.185</v>
      </c>
      <c r="H896" s="17">
        <v>15559</v>
      </c>
      <c r="I896" s="16">
        <v>-0.22600000000000001</v>
      </c>
      <c r="J896" s="17">
        <v>29366</v>
      </c>
      <c r="K896" s="16">
        <v>-0.22700000000000001</v>
      </c>
      <c r="L896" s="18">
        <v>5.2</v>
      </c>
      <c r="M896" s="16">
        <v>5.2999999999999999E-2</v>
      </c>
      <c r="N896" s="18">
        <v>2.76</v>
      </c>
      <c r="O896" s="16">
        <v>5.3999999999999999E-2</v>
      </c>
      <c r="P896" s="15">
        <v>246626</v>
      </c>
      <c r="Q896" s="16">
        <v>-0.16900000000000001</v>
      </c>
      <c r="R896" s="17">
        <v>50501</v>
      </c>
      <c r="S896" s="16">
        <v>-0.155</v>
      </c>
      <c r="T896" s="17">
        <v>93354</v>
      </c>
      <c r="U896" s="16">
        <v>-0.16400000000000001</v>
      </c>
      <c r="V896" s="18">
        <v>4.88</v>
      </c>
      <c r="W896" s="16">
        <v>-1.7000000000000001E-2</v>
      </c>
      <c r="X896" s="18">
        <v>2.64</v>
      </c>
      <c r="Y896" s="16">
        <v>-6.0000000000000001E-3</v>
      </c>
      <c r="Z896" s="15">
        <v>471834</v>
      </c>
      <c r="AA896" s="16">
        <v>-0.20100000000000001</v>
      </c>
      <c r="AB896" s="17">
        <v>97919</v>
      </c>
      <c r="AC896" s="16">
        <v>-0.17399999999999999</v>
      </c>
      <c r="AD896" s="17">
        <v>179160</v>
      </c>
      <c r="AE896" s="16">
        <v>-0.188</v>
      </c>
      <c r="AF896" s="18">
        <v>4.82</v>
      </c>
      <c r="AG896" s="16">
        <v>-3.3000000000000002E-2</v>
      </c>
      <c r="AH896" s="18">
        <v>2.63</v>
      </c>
      <c r="AI896" s="16">
        <v>-1.7000000000000001E-2</v>
      </c>
      <c r="AJ896" s="15">
        <v>1079741</v>
      </c>
      <c r="AK896" s="16">
        <v>-0.124</v>
      </c>
      <c r="AL896" s="17">
        <v>223972</v>
      </c>
      <c r="AM896" s="16">
        <v>-7.1999999999999995E-2</v>
      </c>
      <c r="AN896" s="17">
        <v>412498</v>
      </c>
      <c r="AO896" s="16">
        <v>-7.5999999999999998E-2</v>
      </c>
      <c r="AP896" s="18">
        <v>4.82</v>
      </c>
      <c r="AQ896" s="16">
        <v>-5.6000000000000001E-2</v>
      </c>
      <c r="AR896" s="18">
        <v>2.62</v>
      </c>
      <c r="AS896" s="16">
        <v>-5.0999999999999997E-2</v>
      </c>
    </row>
    <row r="897" spans="1:45" x14ac:dyDescent="0.2">
      <c r="A897" s="123"/>
      <c r="B897" s="29"/>
      <c r="C897" s="29"/>
      <c r="D897" s="29"/>
      <c r="E897" s="14" t="s">
        <v>314</v>
      </c>
      <c r="F897" s="15">
        <v>254592</v>
      </c>
      <c r="G897" s="16">
        <v>0.11899999999999999</v>
      </c>
      <c r="H897" s="17">
        <v>44349</v>
      </c>
      <c r="I897" s="16">
        <v>-8.9999999999999993E-3</v>
      </c>
      <c r="J897" s="17">
        <v>78713</v>
      </c>
      <c r="K897" s="16">
        <v>1.2999999999999999E-2</v>
      </c>
      <c r="L897" s="18">
        <v>5.74</v>
      </c>
      <c r="M897" s="16">
        <v>0.129</v>
      </c>
      <c r="N897" s="18">
        <v>3.23</v>
      </c>
      <c r="O897" s="16">
        <v>0.105</v>
      </c>
      <c r="P897" s="15">
        <v>830403</v>
      </c>
      <c r="Q897" s="16">
        <v>0.193</v>
      </c>
      <c r="R897" s="17">
        <v>156058</v>
      </c>
      <c r="S897" s="16">
        <v>0.14599999999999999</v>
      </c>
      <c r="T897" s="17">
        <v>276762</v>
      </c>
      <c r="U897" s="16">
        <v>0.17299999999999999</v>
      </c>
      <c r="V897" s="18">
        <v>5.32</v>
      </c>
      <c r="W897" s="16">
        <v>4.2000000000000003E-2</v>
      </c>
      <c r="X897" s="18">
        <v>3</v>
      </c>
      <c r="Y897" s="16">
        <v>1.7000000000000001E-2</v>
      </c>
      <c r="Z897" s="15">
        <v>1592567</v>
      </c>
      <c r="AA897" s="16">
        <v>0.158</v>
      </c>
      <c r="AB897" s="17">
        <v>300233</v>
      </c>
      <c r="AC897" s="16">
        <v>0.122</v>
      </c>
      <c r="AD897" s="17">
        <v>527758</v>
      </c>
      <c r="AE897" s="16">
        <v>0.13500000000000001</v>
      </c>
      <c r="AF897" s="18">
        <v>5.3</v>
      </c>
      <c r="AG897" s="16">
        <v>3.2000000000000001E-2</v>
      </c>
      <c r="AH897" s="18">
        <v>3.02</v>
      </c>
      <c r="AI897" s="16">
        <v>0.02</v>
      </c>
      <c r="AJ897" s="15">
        <v>3302088</v>
      </c>
      <c r="AK897" s="16">
        <v>0.14699999999999999</v>
      </c>
      <c r="AL897" s="17">
        <v>612381</v>
      </c>
      <c r="AM897" s="16">
        <v>0.109</v>
      </c>
      <c r="AN897" s="17">
        <v>1071513</v>
      </c>
      <c r="AO897" s="16">
        <v>0.114</v>
      </c>
      <c r="AP897" s="18">
        <v>5.39</v>
      </c>
      <c r="AQ897" s="16">
        <v>3.5000000000000003E-2</v>
      </c>
      <c r="AR897" s="18">
        <v>3.08</v>
      </c>
      <c r="AS897" s="16">
        <v>0.03</v>
      </c>
    </row>
    <row r="898" spans="1:45" x14ac:dyDescent="0.2">
      <c r="A898" s="123"/>
      <c r="B898" s="29"/>
      <c r="C898" s="29"/>
      <c r="D898" s="29"/>
      <c r="E898" s="14" t="s">
        <v>315</v>
      </c>
      <c r="F898" s="15">
        <v>55756</v>
      </c>
      <c r="G898" s="16">
        <v>-0.52200000000000002</v>
      </c>
      <c r="H898" s="17">
        <v>10340</v>
      </c>
      <c r="I898" s="16">
        <v>-0.57099999999999995</v>
      </c>
      <c r="J898" s="17">
        <v>19804</v>
      </c>
      <c r="K898" s="16">
        <v>-0.58499999999999996</v>
      </c>
      <c r="L898" s="18">
        <v>5.39</v>
      </c>
      <c r="M898" s="16">
        <v>0.114</v>
      </c>
      <c r="N898" s="18">
        <v>2.82</v>
      </c>
      <c r="O898" s="16">
        <v>0.152</v>
      </c>
      <c r="P898" s="15">
        <v>166328</v>
      </c>
      <c r="Q898" s="16">
        <v>-0.504</v>
      </c>
      <c r="R898" s="17">
        <v>31170</v>
      </c>
      <c r="S898" s="16">
        <v>-0.55600000000000005</v>
      </c>
      <c r="T898" s="17">
        <v>59787</v>
      </c>
      <c r="U898" s="16">
        <v>-0.56999999999999995</v>
      </c>
      <c r="V898" s="18">
        <v>5.34</v>
      </c>
      <c r="W898" s="16">
        <v>0.11700000000000001</v>
      </c>
      <c r="X898" s="18">
        <v>2.78</v>
      </c>
      <c r="Y898" s="16">
        <v>0.155</v>
      </c>
      <c r="Z898" s="15">
        <v>316346</v>
      </c>
      <c r="AA898" s="16">
        <v>-0.51600000000000001</v>
      </c>
      <c r="AB898" s="17">
        <v>60094</v>
      </c>
      <c r="AC898" s="16">
        <v>-0.55200000000000005</v>
      </c>
      <c r="AD898" s="17">
        <v>115482</v>
      </c>
      <c r="AE898" s="16">
        <v>-0.56599999999999995</v>
      </c>
      <c r="AF898" s="18">
        <v>5.26</v>
      </c>
      <c r="AG898" s="16">
        <v>8.1000000000000003E-2</v>
      </c>
      <c r="AH898" s="18">
        <v>2.74</v>
      </c>
      <c r="AI898" s="16">
        <v>0.115</v>
      </c>
      <c r="AJ898" s="15">
        <v>804600</v>
      </c>
      <c r="AK898" s="16">
        <v>-0.442</v>
      </c>
      <c r="AL898" s="17">
        <v>154673</v>
      </c>
      <c r="AM898" s="16">
        <v>-0.45500000000000002</v>
      </c>
      <c r="AN898" s="17">
        <v>300212</v>
      </c>
      <c r="AO898" s="16">
        <v>-0.46899999999999997</v>
      </c>
      <c r="AP898" s="18">
        <v>5.2</v>
      </c>
      <c r="AQ898" s="16">
        <v>2.4E-2</v>
      </c>
      <c r="AR898" s="18">
        <v>2.68</v>
      </c>
      <c r="AS898" s="16">
        <v>0.05</v>
      </c>
    </row>
    <row r="899" spans="1:45" x14ac:dyDescent="0.2">
      <c r="A899" s="123"/>
      <c r="B899" s="29"/>
      <c r="C899" s="29"/>
      <c r="D899" s="29"/>
      <c r="E899" s="14" t="s">
        <v>316</v>
      </c>
      <c r="F899" s="15">
        <v>175216</v>
      </c>
      <c r="G899" s="16">
        <v>0.17699999999999999</v>
      </c>
      <c r="H899" s="17">
        <v>39997</v>
      </c>
      <c r="I899" s="16">
        <v>0.16400000000000001</v>
      </c>
      <c r="J899" s="17">
        <v>80011</v>
      </c>
      <c r="K899" s="16">
        <v>0.17399999999999999</v>
      </c>
      <c r="L899" s="18">
        <v>4.38</v>
      </c>
      <c r="M899" s="16">
        <v>1.0999999999999999E-2</v>
      </c>
      <c r="N899" s="18">
        <v>2.19</v>
      </c>
      <c r="O899" s="16">
        <v>2E-3</v>
      </c>
      <c r="P899" s="15">
        <v>526758</v>
      </c>
      <c r="Q899" s="16">
        <v>6.0999999999999999E-2</v>
      </c>
      <c r="R899" s="17">
        <v>115839</v>
      </c>
      <c r="S899" s="16">
        <v>5.5E-2</v>
      </c>
      <c r="T899" s="17">
        <v>234726</v>
      </c>
      <c r="U899" s="16">
        <v>6.5000000000000002E-2</v>
      </c>
      <c r="V899" s="18">
        <v>4.55</v>
      </c>
      <c r="W899" s="16">
        <v>5.0000000000000001E-3</v>
      </c>
      <c r="X899" s="18">
        <v>2.2400000000000002</v>
      </c>
      <c r="Y899" s="16">
        <v>-4.0000000000000001E-3</v>
      </c>
      <c r="Z899" s="15">
        <v>1053981</v>
      </c>
      <c r="AA899" s="16">
        <v>6.5000000000000002E-2</v>
      </c>
      <c r="AB899" s="17">
        <v>230378</v>
      </c>
      <c r="AC899" s="16">
        <v>7.8E-2</v>
      </c>
      <c r="AD899" s="17">
        <v>469896</v>
      </c>
      <c r="AE899" s="16">
        <v>8.5000000000000006E-2</v>
      </c>
      <c r="AF899" s="18">
        <v>4.58</v>
      </c>
      <c r="AG899" s="16">
        <v>-1.2E-2</v>
      </c>
      <c r="AH899" s="18">
        <v>2.2400000000000002</v>
      </c>
      <c r="AI899" s="16">
        <v>-1.7999999999999999E-2</v>
      </c>
      <c r="AJ899" s="15">
        <v>2195583</v>
      </c>
      <c r="AK899" s="16">
        <v>7.8E-2</v>
      </c>
      <c r="AL899" s="17">
        <v>476700</v>
      </c>
      <c r="AM899" s="16">
        <v>8.8999999999999996E-2</v>
      </c>
      <c r="AN899" s="17">
        <v>965828</v>
      </c>
      <c r="AO899" s="16">
        <v>8.1000000000000003E-2</v>
      </c>
      <c r="AP899" s="18">
        <v>4.6100000000000003</v>
      </c>
      <c r="AQ899" s="16">
        <v>-0.01</v>
      </c>
      <c r="AR899" s="18">
        <v>2.27</v>
      </c>
      <c r="AS899" s="16">
        <v>-3.0000000000000001E-3</v>
      </c>
    </row>
    <row r="900" spans="1:45" x14ac:dyDescent="0.2">
      <c r="A900" s="123"/>
      <c r="B900" s="29"/>
      <c r="C900" s="29"/>
      <c r="D900" s="29"/>
      <c r="E900" s="14" t="s">
        <v>317</v>
      </c>
      <c r="F900" s="15">
        <v>88811</v>
      </c>
      <c r="G900" s="16">
        <v>-2E-3</v>
      </c>
      <c r="H900" s="17">
        <v>15470</v>
      </c>
      <c r="I900" s="16">
        <v>2.1000000000000001E-2</v>
      </c>
      <c r="J900" s="17">
        <v>31538</v>
      </c>
      <c r="K900" s="16">
        <v>8.5000000000000006E-2</v>
      </c>
      <c r="L900" s="18">
        <v>5.74</v>
      </c>
      <c r="M900" s="16">
        <v>-2.1999999999999999E-2</v>
      </c>
      <c r="N900" s="18">
        <v>2.82</v>
      </c>
      <c r="O900" s="16">
        <v>-0.08</v>
      </c>
      <c r="P900" s="15">
        <v>271697</v>
      </c>
      <c r="Q900" s="16">
        <v>6.4000000000000001E-2</v>
      </c>
      <c r="R900" s="17">
        <v>47517</v>
      </c>
      <c r="S900" s="16">
        <v>5.1999999999999998E-2</v>
      </c>
      <c r="T900" s="17">
        <v>97749</v>
      </c>
      <c r="U900" s="16">
        <v>9.4E-2</v>
      </c>
      <c r="V900" s="18">
        <v>5.72</v>
      </c>
      <c r="W900" s="16">
        <v>1.0999999999999999E-2</v>
      </c>
      <c r="X900" s="18">
        <v>2.78</v>
      </c>
      <c r="Y900" s="16">
        <v>-2.8000000000000001E-2</v>
      </c>
      <c r="Z900" s="15">
        <v>518078</v>
      </c>
      <c r="AA900" s="16">
        <v>0.11899999999999999</v>
      </c>
      <c r="AB900" s="17">
        <v>91179</v>
      </c>
      <c r="AC900" s="16">
        <v>0.06</v>
      </c>
      <c r="AD900" s="17">
        <v>187060</v>
      </c>
      <c r="AE900" s="16">
        <v>0.107</v>
      </c>
      <c r="AF900" s="18">
        <v>5.68</v>
      </c>
      <c r="AG900" s="16">
        <v>5.5E-2</v>
      </c>
      <c r="AH900" s="18">
        <v>2.77</v>
      </c>
      <c r="AI900" s="16">
        <v>1.0999999999999999E-2</v>
      </c>
      <c r="AJ900" s="15">
        <v>1092926</v>
      </c>
      <c r="AK900" s="16">
        <v>0.189</v>
      </c>
      <c r="AL900" s="17">
        <v>191583</v>
      </c>
      <c r="AM900" s="16">
        <v>9.4E-2</v>
      </c>
      <c r="AN900" s="17">
        <v>390337</v>
      </c>
      <c r="AO900" s="16">
        <v>0.123</v>
      </c>
      <c r="AP900" s="18">
        <v>5.7</v>
      </c>
      <c r="AQ900" s="16">
        <v>8.6999999999999994E-2</v>
      </c>
      <c r="AR900" s="18">
        <v>2.8</v>
      </c>
      <c r="AS900" s="16">
        <v>5.8999999999999997E-2</v>
      </c>
    </row>
    <row r="901" spans="1:45" x14ac:dyDescent="0.2">
      <c r="A901" s="134"/>
      <c r="B901" s="135"/>
      <c r="C901" s="135"/>
      <c r="D901" s="135"/>
      <c r="E901" s="14" t="s">
        <v>318</v>
      </c>
      <c r="F901" s="15">
        <v>241169</v>
      </c>
      <c r="G901" s="16">
        <v>-4.3999999999999997E-2</v>
      </c>
      <c r="H901" s="17">
        <v>58090</v>
      </c>
      <c r="I901" s="16">
        <v>-0.10199999999999999</v>
      </c>
      <c r="J901" s="17">
        <v>116181</v>
      </c>
      <c r="K901" s="16">
        <v>-0.10199999999999999</v>
      </c>
      <c r="L901" s="18">
        <v>4.1500000000000004</v>
      </c>
      <c r="M901" s="16">
        <v>6.5000000000000002E-2</v>
      </c>
      <c r="N901" s="18">
        <v>2.08</v>
      </c>
      <c r="O901" s="16">
        <v>6.5000000000000002E-2</v>
      </c>
      <c r="P901" s="15">
        <v>737030</v>
      </c>
      <c r="Q901" s="16">
        <v>1.0999999999999999E-2</v>
      </c>
      <c r="R901" s="17">
        <v>173354</v>
      </c>
      <c r="S901" s="16">
        <v>-2.1999999999999999E-2</v>
      </c>
      <c r="T901" s="17">
        <v>346708</v>
      </c>
      <c r="U901" s="16">
        <v>-2.1999999999999999E-2</v>
      </c>
      <c r="V901" s="18">
        <v>4.25</v>
      </c>
      <c r="W901" s="16">
        <v>3.4000000000000002E-2</v>
      </c>
      <c r="X901" s="18">
        <v>2.13</v>
      </c>
      <c r="Y901" s="16">
        <v>3.4000000000000002E-2</v>
      </c>
      <c r="Z901" s="15">
        <v>1451827</v>
      </c>
      <c r="AA901" s="16">
        <v>6.2E-2</v>
      </c>
      <c r="AB901" s="17">
        <v>342547</v>
      </c>
      <c r="AC901" s="16">
        <v>4.8000000000000001E-2</v>
      </c>
      <c r="AD901" s="17">
        <v>685094</v>
      </c>
      <c r="AE901" s="16">
        <v>4.8000000000000001E-2</v>
      </c>
      <c r="AF901" s="18">
        <v>4.24</v>
      </c>
      <c r="AG901" s="16">
        <v>1.2999999999999999E-2</v>
      </c>
      <c r="AH901" s="18">
        <v>2.12</v>
      </c>
      <c r="AI901" s="16">
        <v>1.2999999999999999E-2</v>
      </c>
      <c r="AJ901" s="15">
        <v>3041120</v>
      </c>
      <c r="AK901" s="16">
        <v>0.11799999999999999</v>
      </c>
      <c r="AL901" s="17">
        <v>714755</v>
      </c>
      <c r="AM901" s="16">
        <v>9.8000000000000004E-2</v>
      </c>
      <c r="AN901" s="17">
        <v>1429511</v>
      </c>
      <c r="AO901" s="16">
        <v>9.8000000000000004E-2</v>
      </c>
      <c r="AP901" s="18">
        <v>4.25</v>
      </c>
      <c r="AQ901" s="16">
        <v>1.7999999999999999E-2</v>
      </c>
      <c r="AR901" s="18">
        <v>2.13</v>
      </c>
      <c r="AS901" s="16">
        <v>1.7999999999999999E-2</v>
      </c>
    </row>
    <row r="902" spans="1:45" x14ac:dyDescent="0.2">
      <c r="C902" s="29"/>
      <c r="D902" s="29"/>
      <c r="E902" s="14" t="s">
        <v>344</v>
      </c>
      <c r="F902" s="18">
        <v>25053</v>
      </c>
      <c r="G902" s="16">
        <v>-0.36099999999999999</v>
      </c>
      <c r="H902" s="18">
        <v>5714</v>
      </c>
      <c r="I902" s="16">
        <v>-0.35499999999999998</v>
      </c>
      <c r="J902" s="18">
        <v>11429</v>
      </c>
      <c r="K902" s="16">
        <v>-0.33900000000000002</v>
      </c>
      <c r="L902" s="18">
        <v>4.38</v>
      </c>
      <c r="M902" s="16">
        <v>-8.9999999999999993E-3</v>
      </c>
      <c r="N902" s="18">
        <v>2.19</v>
      </c>
      <c r="O902" s="16">
        <v>-3.3000000000000002E-2</v>
      </c>
      <c r="P902" s="18">
        <v>78668</v>
      </c>
      <c r="Q902" s="16">
        <v>-0.374</v>
      </c>
      <c r="R902" s="18">
        <v>17544</v>
      </c>
      <c r="S902" s="16">
        <v>-0.40100000000000002</v>
      </c>
      <c r="T902" s="18">
        <v>35088</v>
      </c>
      <c r="U902" s="16">
        <v>-0.39100000000000001</v>
      </c>
      <c r="V902" s="18">
        <v>4.4800000000000004</v>
      </c>
      <c r="W902" s="16">
        <v>4.5999999999999999E-2</v>
      </c>
      <c r="X902" s="18">
        <v>2.2400000000000002</v>
      </c>
      <c r="Y902" s="16">
        <v>2.9000000000000001E-2</v>
      </c>
      <c r="Z902" s="18">
        <v>153997</v>
      </c>
      <c r="AA902" s="16">
        <v>-0.35699999999999998</v>
      </c>
      <c r="AB902" s="18">
        <v>33623</v>
      </c>
      <c r="AC902" s="16">
        <v>-0.38600000000000001</v>
      </c>
      <c r="AD902" s="18">
        <v>67246</v>
      </c>
      <c r="AE902" s="16">
        <v>-0.38</v>
      </c>
      <c r="AF902" s="18">
        <v>4.58</v>
      </c>
      <c r="AG902" s="16">
        <v>4.7E-2</v>
      </c>
      <c r="AH902" s="18">
        <v>2.29</v>
      </c>
      <c r="AI902" s="16">
        <v>3.7999999999999999E-2</v>
      </c>
      <c r="AJ902" s="18">
        <v>408740</v>
      </c>
      <c r="AK902" s="16">
        <v>-0.17399999999999999</v>
      </c>
      <c r="AL902" s="18">
        <v>89272</v>
      </c>
      <c r="AM902" s="16">
        <v>-0.245</v>
      </c>
      <c r="AN902" s="18">
        <v>176234</v>
      </c>
      <c r="AO902" s="16">
        <v>-0.252</v>
      </c>
      <c r="AP902" s="18">
        <v>4.58</v>
      </c>
      <c r="AQ902" s="16">
        <v>9.4E-2</v>
      </c>
      <c r="AR902" s="18">
        <v>2.3199999999999998</v>
      </c>
      <c r="AS902" s="16">
        <v>0.10299999999999999</v>
      </c>
    </row>
    <row r="903" spans="1:45" x14ac:dyDescent="0.2">
      <c r="C903" s="29"/>
      <c r="D903" s="29"/>
      <c r="E903" s="14" t="s">
        <v>345</v>
      </c>
      <c r="F903" s="18">
        <v>76615</v>
      </c>
      <c r="G903" s="16">
        <v>-3.5999999999999997E-2</v>
      </c>
      <c r="H903" s="18">
        <v>15620</v>
      </c>
      <c r="I903" s="16">
        <v>-5.8000000000000003E-2</v>
      </c>
      <c r="J903" s="18">
        <v>31199</v>
      </c>
      <c r="K903" s="16">
        <v>-3.2000000000000001E-2</v>
      </c>
      <c r="L903" s="18">
        <v>4.9000000000000004</v>
      </c>
      <c r="M903" s="16">
        <v>2.4E-2</v>
      </c>
      <c r="N903" s="18">
        <v>2.46</v>
      </c>
      <c r="O903" s="16">
        <v>-4.0000000000000001E-3</v>
      </c>
      <c r="P903" s="18">
        <v>228815</v>
      </c>
      <c r="Q903" s="16">
        <v>-8.4000000000000005E-2</v>
      </c>
      <c r="R903" s="18">
        <v>46419</v>
      </c>
      <c r="S903" s="16">
        <v>-0.113</v>
      </c>
      <c r="T903" s="18">
        <v>92714</v>
      </c>
      <c r="U903" s="16">
        <v>-8.7999999999999995E-2</v>
      </c>
      <c r="V903" s="18">
        <v>4.93</v>
      </c>
      <c r="W903" s="16">
        <v>3.2000000000000001E-2</v>
      </c>
      <c r="X903" s="18">
        <v>2.4700000000000002</v>
      </c>
      <c r="Y903" s="16">
        <v>4.0000000000000001E-3</v>
      </c>
      <c r="Z903" s="18">
        <v>441546</v>
      </c>
      <c r="AA903" s="16">
        <v>-0.185</v>
      </c>
      <c r="AB903" s="18">
        <v>90420</v>
      </c>
      <c r="AC903" s="16">
        <v>-0.214</v>
      </c>
      <c r="AD903" s="18">
        <v>180369</v>
      </c>
      <c r="AE903" s="16">
        <v>-0.16200000000000001</v>
      </c>
      <c r="AF903" s="18">
        <v>4.88</v>
      </c>
      <c r="AG903" s="16">
        <v>3.6999999999999998E-2</v>
      </c>
      <c r="AH903" s="18">
        <v>2.4500000000000002</v>
      </c>
      <c r="AI903" s="16">
        <v>-2.8000000000000001E-2</v>
      </c>
      <c r="AJ903" s="18">
        <v>939418</v>
      </c>
      <c r="AK903" s="16">
        <v>-0.152</v>
      </c>
      <c r="AL903" s="18">
        <v>193866</v>
      </c>
      <c r="AM903" s="16">
        <v>-0.17</v>
      </c>
      <c r="AN903" s="18">
        <v>385389</v>
      </c>
      <c r="AO903" s="16">
        <v>-0.13600000000000001</v>
      </c>
      <c r="AP903" s="18">
        <v>4.8499999999999996</v>
      </c>
      <c r="AQ903" s="16">
        <v>2.1000000000000001E-2</v>
      </c>
      <c r="AR903" s="18">
        <v>2.44</v>
      </c>
      <c r="AS903" s="16">
        <v>-1.7999999999999999E-2</v>
      </c>
    </row>
    <row r="904" spans="1:45" x14ac:dyDescent="0.2">
      <c r="A904" s="122" t="s">
        <v>19</v>
      </c>
      <c r="B904" s="28" t="s">
        <v>11</v>
      </c>
      <c r="C904" s="28" t="s">
        <v>110</v>
      </c>
      <c r="D904" s="28" t="s">
        <v>23</v>
      </c>
      <c r="E904" s="14" t="s">
        <v>319</v>
      </c>
      <c r="F904" s="15">
        <v>912930</v>
      </c>
      <c r="G904" s="16">
        <v>-0.16200000000000001</v>
      </c>
      <c r="H904" s="17">
        <v>166494</v>
      </c>
      <c r="I904" s="16">
        <v>-0.24099999999999999</v>
      </c>
      <c r="J904" s="17">
        <v>308924</v>
      </c>
      <c r="K904" s="16">
        <v>-0.23799999999999999</v>
      </c>
      <c r="L904" s="18">
        <v>5.48</v>
      </c>
      <c r="M904" s="16">
        <v>0.10299999999999999</v>
      </c>
      <c r="N904" s="18">
        <v>2.96</v>
      </c>
      <c r="O904" s="16">
        <v>9.9000000000000005E-2</v>
      </c>
      <c r="P904" s="15">
        <v>3048644</v>
      </c>
      <c r="Q904" s="16">
        <v>-6.5000000000000002E-2</v>
      </c>
      <c r="R904" s="17">
        <v>589712</v>
      </c>
      <c r="S904" s="16">
        <v>-9.0999999999999998E-2</v>
      </c>
      <c r="T904" s="17">
        <v>1081508</v>
      </c>
      <c r="U904" s="16">
        <v>-9.1999999999999998E-2</v>
      </c>
      <c r="V904" s="18">
        <v>5.17</v>
      </c>
      <c r="W904" s="16">
        <v>2.8000000000000001E-2</v>
      </c>
      <c r="X904" s="18">
        <v>2.82</v>
      </c>
      <c r="Y904" s="16">
        <v>2.9000000000000001E-2</v>
      </c>
      <c r="Z904" s="15">
        <v>5932693</v>
      </c>
      <c r="AA904" s="16">
        <v>-7.1999999999999995E-2</v>
      </c>
      <c r="AB904" s="17">
        <v>1155666</v>
      </c>
      <c r="AC904" s="16">
        <v>-8.6999999999999994E-2</v>
      </c>
      <c r="AD904" s="17">
        <v>2095687</v>
      </c>
      <c r="AE904" s="16">
        <v>-9.8000000000000004E-2</v>
      </c>
      <c r="AF904" s="18">
        <v>5.13</v>
      </c>
      <c r="AG904" s="16">
        <v>1.6E-2</v>
      </c>
      <c r="AH904" s="18">
        <v>2.83</v>
      </c>
      <c r="AI904" s="16">
        <v>2.9000000000000001E-2</v>
      </c>
      <c r="AJ904" s="15">
        <v>13217903</v>
      </c>
      <c r="AK904" s="16">
        <v>-1.7000000000000001E-2</v>
      </c>
      <c r="AL904" s="17">
        <v>2572202</v>
      </c>
      <c r="AM904" s="16">
        <v>-0.02</v>
      </c>
      <c r="AN904" s="17">
        <v>4664478</v>
      </c>
      <c r="AO904" s="16">
        <v>-0.03</v>
      </c>
      <c r="AP904" s="18">
        <v>5.14</v>
      </c>
      <c r="AQ904" s="16">
        <v>3.0000000000000001E-3</v>
      </c>
      <c r="AR904" s="18">
        <v>2.83</v>
      </c>
      <c r="AS904" s="16">
        <v>1.2999999999999999E-2</v>
      </c>
    </row>
    <row r="905" spans="1:45" x14ac:dyDescent="0.2">
      <c r="A905" s="123"/>
      <c r="B905" s="29"/>
      <c r="C905" s="29"/>
      <c r="D905" s="29"/>
      <c r="E905" s="14" t="s">
        <v>320</v>
      </c>
      <c r="F905" s="15">
        <v>908606</v>
      </c>
      <c r="G905" s="16">
        <v>-3.7999999999999999E-2</v>
      </c>
      <c r="H905" s="17">
        <v>205307</v>
      </c>
      <c r="I905" s="16">
        <v>-2.9000000000000001E-2</v>
      </c>
      <c r="J905" s="17">
        <v>408741</v>
      </c>
      <c r="K905" s="16">
        <v>-1.9E-2</v>
      </c>
      <c r="L905" s="18">
        <v>4.43</v>
      </c>
      <c r="M905" s="16">
        <v>-0.01</v>
      </c>
      <c r="N905" s="18">
        <v>2.2200000000000002</v>
      </c>
      <c r="O905" s="16">
        <v>-0.02</v>
      </c>
      <c r="P905" s="15">
        <v>2825901</v>
      </c>
      <c r="Q905" s="16">
        <v>-0.14799999999999999</v>
      </c>
      <c r="R905" s="17">
        <v>635195</v>
      </c>
      <c r="S905" s="16">
        <v>-0.16</v>
      </c>
      <c r="T905" s="17">
        <v>1263499</v>
      </c>
      <c r="U905" s="16">
        <v>-0.156</v>
      </c>
      <c r="V905" s="18">
        <v>4.45</v>
      </c>
      <c r="W905" s="16">
        <v>1.4E-2</v>
      </c>
      <c r="X905" s="18">
        <v>2.2400000000000002</v>
      </c>
      <c r="Y905" s="16">
        <v>8.9999999999999993E-3</v>
      </c>
      <c r="Z905" s="15">
        <v>5563463</v>
      </c>
      <c r="AA905" s="16">
        <v>-0.14299999999999999</v>
      </c>
      <c r="AB905" s="17">
        <v>1213196</v>
      </c>
      <c r="AC905" s="16">
        <v>-0.16600000000000001</v>
      </c>
      <c r="AD905" s="17">
        <v>2411563</v>
      </c>
      <c r="AE905" s="16">
        <v>-0.16400000000000001</v>
      </c>
      <c r="AF905" s="18">
        <v>4.59</v>
      </c>
      <c r="AG905" s="16">
        <v>2.8000000000000001E-2</v>
      </c>
      <c r="AH905" s="18">
        <v>2.31</v>
      </c>
      <c r="AI905" s="16">
        <v>2.5999999999999999E-2</v>
      </c>
      <c r="AJ905" s="15">
        <v>12095321</v>
      </c>
      <c r="AK905" s="16">
        <v>-0.14099999999999999</v>
      </c>
      <c r="AL905" s="17">
        <v>2630605</v>
      </c>
      <c r="AM905" s="16">
        <v>-0.187</v>
      </c>
      <c r="AN905" s="17">
        <v>5208778</v>
      </c>
      <c r="AO905" s="16">
        <v>-0.19</v>
      </c>
      <c r="AP905" s="18">
        <v>4.5999999999999996</v>
      </c>
      <c r="AQ905" s="16">
        <v>5.7000000000000002E-2</v>
      </c>
      <c r="AR905" s="18">
        <v>2.3199999999999998</v>
      </c>
      <c r="AS905" s="16">
        <v>0.06</v>
      </c>
    </row>
    <row r="906" spans="1:45" x14ac:dyDescent="0.2">
      <c r="A906" s="123"/>
      <c r="B906" s="29"/>
      <c r="C906" s="29"/>
      <c r="D906" s="29"/>
      <c r="E906" s="14" t="s">
        <v>321</v>
      </c>
      <c r="F906" s="15">
        <v>1034616</v>
      </c>
      <c r="G906" s="16">
        <v>3.9E-2</v>
      </c>
      <c r="H906" s="17">
        <v>234310</v>
      </c>
      <c r="I906" s="16">
        <v>0.106</v>
      </c>
      <c r="J906" s="17">
        <v>469390</v>
      </c>
      <c r="K906" s="16">
        <v>8.6999999999999994E-2</v>
      </c>
      <c r="L906" s="18">
        <v>4.42</v>
      </c>
      <c r="M906" s="16">
        <v>-6.0999999999999999E-2</v>
      </c>
      <c r="N906" s="18">
        <v>2.2000000000000002</v>
      </c>
      <c r="O906" s="16">
        <v>-4.3999999999999997E-2</v>
      </c>
      <c r="P906" s="15">
        <v>3078013</v>
      </c>
      <c r="Q906" s="16">
        <v>-0.09</v>
      </c>
      <c r="R906" s="17">
        <v>683009</v>
      </c>
      <c r="S906" s="16">
        <v>-4.3999999999999997E-2</v>
      </c>
      <c r="T906" s="17">
        <v>1387250</v>
      </c>
      <c r="U906" s="16">
        <v>-4.9000000000000002E-2</v>
      </c>
      <c r="V906" s="18">
        <v>4.51</v>
      </c>
      <c r="W906" s="16">
        <v>-4.7E-2</v>
      </c>
      <c r="X906" s="18">
        <v>2.2200000000000002</v>
      </c>
      <c r="Y906" s="16">
        <v>-4.2000000000000003E-2</v>
      </c>
      <c r="Z906" s="15">
        <v>6004463</v>
      </c>
      <c r="AA906" s="16">
        <v>-9.1999999999999998E-2</v>
      </c>
      <c r="AB906" s="17">
        <v>1310114</v>
      </c>
      <c r="AC906" s="16">
        <v>-6.2E-2</v>
      </c>
      <c r="AD906" s="17">
        <v>2685553</v>
      </c>
      <c r="AE906" s="16">
        <v>-0.06</v>
      </c>
      <c r="AF906" s="18">
        <v>4.58</v>
      </c>
      <c r="AG906" s="16">
        <v>-3.2000000000000001E-2</v>
      </c>
      <c r="AH906" s="18">
        <v>2.2400000000000002</v>
      </c>
      <c r="AI906" s="16">
        <v>-3.5000000000000003E-2</v>
      </c>
      <c r="AJ906" s="15">
        <v>12721679</v>
      </c>
      <c r="AK906" s="16">
        <v>-8.1000000000000003E-2</v>
      </c>
      <c r="AL906" s="17">
        <v>2711202</v>
      </c>
      <c r="AM906" s="16">
        <v>-7.3999999999999996E-2</v>
      </c>
      <c r="AN906" s="17">
        <v>5581416</v>
      </c>
      <c r="AO906" s="16">
        <v>-6.8000000000000005E-2</v>
      </c>
      <c r="AP906" s="18">
        <v>4.6900000000000004</v>
      </c>
      <c r="AQ906" s="16">
        <v>-7.0000000000000001E-3</v>
      </c>
      <c r="AR906" s="18">
        <v>2.2799999999999998</v>
      </c>
      <c r="AS906" s="16">
        <v>-1.2999999999999999E-2</v>
      </c>
    </row>
    <row r="907" spans="1:45" x14ac:dyDescent="0.2">
      <c r="A907" s="123"/>
      <c r="B907" s="29"/>
      <c r="C907" s="29"/>
      <c r="D907" s="29"/>
      <c r="E907" s="14" t="s">
        <v>322</v>
      </c>
      <c r="F907" s="15">
        <v>1900817</v>
      </c>
      <c r="G907" s="16">
        <v>-2.7E-2</v>
      </c>
      <c r="H907" s="17">
        <v>457413</v>
      </c>
      <c r="I907" s="16">
        <v>-2.5000000000000001E-2</v>
      </c>
      <c r="J907" s="17">
        <v>906330</v>
      </c>
      <c r="K907" s="16">
        <v>1.7000000000000001E-2</v>
      </c>
      <c r="L907" s="18">
        <v>4.16</v>
      </c>
      <c r="M907" s="16">
        <v>-2E-3</v>
      </c>
      <c r="N907" s="18">
        <v>2.1</v>
      </c>
      <c r="O907" s="16">
        <v>-4.2999999999999997E-2</v>
      </c>
      <c r="P907" s="15">
        <v>5820343</v>
      </c>
      <c r="Q907" s="16">
        <v>-1.6E-2</v>
      </c>
      <c r="R907" s="17">
        <v>1399075</v>
      </c>
      <c r="S907" s="16">
        <v>-7.0000000000000001E-3</v>
      </c>
      <c r="T907" s="17">
        <v>2757809</v>
      </c>
      <c r="U907" s="16">
        <v>3.9E-2</v>
      </c>
      <c r="V907" s="18">
        <v>4.16</v>
      </c>
      <c r="W907" s="16">
        <v>-8.0000000000000002E-3</v>
      </c>
      <c r="X907" s="18">
        <v>2.11</v>
      </c>
      <c r="Y907" s="16">
        <v>-5.2999999999999999E-2</v>
      </c>
      <c r="Z907" s="15">
        <v>11580936</v>
      </c>
      <c r="AA907" s="16">
        <v>1.2999999999999999E-2</v>
      </c>
      <c r="AB907" s="17">
        <v>2768050</v>
      </c>
      <c r="AC907" s="16">
        <v>1.4999999999999999E-2</v>
      </c>
      <c r="AD907" s="17">
        <v>5440685</v>
      </c>
      <c r="AE907" s="16">
        <v>6.2E-2</v>
      </c>
      <c r="AF907" s="18">
        <v>4.18</v>
      </c>
      <c r="AG907" s="16">
        <v>-1E-3</v>
      </c>
      <c r="AH907" s="18">
        <v>2.13</v>
      </c>
      <c r="AI907" s="16">
        <v>-4.5999999999999999E-2</v>
      </c>
      <c r="AJ907" s="15">
        <v>24424417</v>
      </c>
      <c r="AK907" s="16">
        <v>1.2E-2</v>
      </c>
      <c r="AL907" s="17">
        <v>5852054</v>
      </c>
      <c r="AM907" s="16">
        <v>4.0000000000000001E-3</v>
      </c>
      <c r="AN907" s="17">
        <v>11261443</v>
      </c>
      <c r="AO907" s="16">
        <v>3.2000000000000001E-2</v>
      </c>
      <c r="AP907" s="18">
        <v>4.17</v>
      </c>
      <c r="AQ907" s="16">
        <v>8.0000000000000002E-3</v>
      </c>
      <c r="AR907" s="18">
        <v>2.17</v>
      </c>
      <c r="AS907" s="16">
        <v>-1.9E-2</v>
      </c>
    </row>
    <row r="908" spans="1:45" x14ac:dyDescent="0.2">
      <c r="A908" s="123"/>
      <c r="B908" s="29"/>
      <c r="C908" s="29"/>
      <c r="D908" s="29"/>
      <c r="E908" s="14" t="s">
        <v>323</v>
      </c>
      <c r="F908" s="15">
        <v>345466</v>
      </c>
      <c r="G908" s="16">
        <v>-0.36499999999999999</v>
      </c>
      <c r="H908" s="17">
        <v>65984</v>
      </c>
      <c r="I908" s="16">
        <v>-0.40899999999999997</v>
      </c>
      <c r="J908" s="17">
        <v>127634</v>
      </c>
      <c r="K908" s="16">
        <v>-0.40600000000000003</v>
      </c>
      <c r="L908" s="18">
        <v>5.24</v>
      </c>
      <c r="M908" s="16">
        <v>7.4999999999999997E-2</v>
      </c>
      <c r="N908" s="18">
        <v>2.71</v>
      </c>
      <c r="O908" s="16">
        <v>6.9000000000000006E-2</v>
      </c>
      <c r="P908" s="15">
        <v>1047729</v>
      </c>
      <c r="Q908" s="16">
        <v>-0.379</v>
      </c>
      <c r="R908" s="17">
        <v>201859</v>
      </c>
      <c r="S908" s="16">
        <v>-0.41799999999999998</v>
      </c>
      <c r="T908" s="17">
        <v>391903</v>
      </c>
      <c r="U908" s="16">
        <v>-0.41799999999999998</v>
      </c>
      <c r="V908" s="18">
        <v>5.19</v>
      </c>
      <c r="W908" s="16">
        <v>6.8000000000000005E-2</v>
      </c>
      <c r="X908" s="18">
        <v>2.67</v>
      </c>
      <c r="Y908" s="16">
        <v>6.7000000000000004E-2</v>
      </c>
      <c r="Z908" s="15">
        <v>2003026</v>
      </c>
      <c r="AA908" s="16">
        <v>-0.38900000000000001</v>
      </c>
      <c r="AB908" s="17">
        <v>388561</v>
      </c>
      <c r="AC908" s="16">
        <v>-0.436</v>
      </c>
      <c r="AD908" s="17">
        <v>752288</v>
      </c>
      <c r="AE908" s="16">
        <v>-0.439</v>
      </c>
      <c r="AF908" s="18">
        <v>5.15</v>
      </c>
      <c r="AG908" s="16">
        <v>8.4000000000000005E-2</v>
      </c>
      <c r="AH908" s="18">
        <v>2.66</v>
      </c>
      <c r="AI908" s="16">
        <v>8.8999999999999996E-2</v>
      </c>
      <c r="AJ908" s="15">
        <v>5032778</v>
      </c>
      <c r="AK908" s="16">
        <v>-0.28299999999999997</v>
      </c>
      <c r="AL908" s="17">
        <v>1006703</v>
      </c>
      <c r="AM908" s="16">
        <v>-0.32300000000000001</v>
      </c>
      <c r="AN908" s="17">
        <v>1946630</v>
      </c>
      <c r="AO908" s="16">
        <v>-0.33700000000000002</v>
      </c>
      <c r="AP908" s="18">
        <v>5</v>
      </c>
      <c r="AQ908" s="16">
        <v>0.06</v>
      </c>
      <c r="AR908" s="18">
        <v>2.59</v>
      </c>
      <c r="AS908" s="16">
        <v>8.2000000000000003E-2</v>
      </c>
    </row>
    <row r="909" spans="1:45" x14ac:dyDescent="0.2">
      <c r="A909" s="123"/>
      <c r="B909" s="29"/>
      <c r="C909" s="29"/>
      <c r="D909" s="29"/>
      <c r="E909" s="14" t="s">
        <v>324</v>
      </c>
      <c r="F909" s="15">
        <v>568799</v>
      </c>
      <c r="G909" s="16">
        <v>8.6999999999999994E-2</v>
      </c>
      <c r="H909" s="17">
        <v>113815</v>
      </c>
      <c r="I909" s="16">
        <v>4.5999999999999999E-2</v>
      </c>
      <c r="J909" s="17">
        <v>201382</v>
      </c>
      <c r="K909" s="16">
        <v>5.5E-2</v>
      </c>
      <c r="L909" s="18">
        <v>5</v>
      </c>
      <c r="M909" s="16">
        <v>0.04</v>
      </c>
      <c r="N909" s="18">
        <v>2.82</v>
      </c>
      <c r="O909" s="16">
        <v>3.1E-2</v>
      </c>
      <c r="P909" s="15">
        <v>1787042</v>
      </c>
      <c r="Q909" s="16">
        <v>-0.107</v>
      </c>
      <c r="R909" s="17">
        <v>359969</v>
      </c>
      <c r="S909" s="16">
        <v>-0.128</v>
      </c>
      <c r="T909" s="17">
        <v>637010</v>
      </c>
      <c r="U909" s="16">
        <v>-0.14099999999999999</v>
      </c>
      <c r="V909" s="18">
        <v>4.96</v>
      </c>
      <c r="W909" s="16">
        <v>2.4E-2</v>
      </c>
      <c r="X909" s="18">
        <v>2.81</v>
      </c>
      <c r="Y909" s="16">
        <v>3.9E-2</v>
      </c>
      <c r="Z909" s="15">
        <v>3502560</v>
      </c>
      <c r="AA909" s="16">
        <v>-0.112</v>
      </c>
      <c r="AB909" s="17">
        <v>708922</v>
      </c>
      <c r="AC909" s="16">
        <v>-0.13</v>
      </c>
      <c r="AD909" s="17">
        <v>1251063</v>
      </c>
      <c r="AE909" s="16">
        <v>-0.14299999999999999</v>
      </c>
      <c r="AF909" s="18">
        <v>4.9400000000000004</v>
      </c>
      <c r="AG909" s="16">
        <v>2.1000000000000001E-2</v>
      </c>
      <c r="AH909" s="18">
        <v>2.8</v>
      </c>
      <c r="AI909" s="16">
        <v>3.5999999999999997E-2</v>
      </c>
      <c r="AJ909" s="15">
        <v>7133281</v>
      </c>
      <c r="AK909" s="16">
        <v>-0.122</v>
      </c>
      <c r="AL909" s="17">
        <v>1457961</v>
      </c>
      <c r="AM909" s="16">
        <v>-0.11899999999999999</v>
      </c>
      <c r="AN909" s="17">
        <v>2560335</v>
      </c>
      <c r="AO909" s="16">
        <v>-0.14799999999999999</v>
      </c>
      <c r="AP909" s="18">
        <v>4.8899999999999997</v>
      </c>
      <c r="AQ909" s="16">
        <v>-4.0000000000000001E-3</v>
      </c>
      <c r="AR909" s="18">
        <v>2.79</v>
      </c>
      <c r="AS909" s="16">
        <v>0.03</v>
      </c>
    </row>
    <row r="910" spans="1:45" x14ac:dyDescent="0.2">
      <c r="A910" s="123"/>
      <c r="B910" s="29"/>
      <c r="C910" s="29"/>
      <c r="D910" s="29"/>
      <c r="E910" s="14" t="s">
        <v>325</v>
      </c>
      <c r="F910" s="15">
        <v>1784243</v>
      </c>
      <c r="G910" s="16">
        <v>0.01</v>
      </c>
      <c r="H910" s="17">
        <v>423581</v>
      </c>
      <c r="I910" s="16">
        <v>-4.2999999999999997E-2</v>
      </c>
      <c r="J910" s="17">
        <v>847185</v>
      </c>
      <c r="K910" s="16">
        <v>-4.2000000000000003E-2</v>
      </c>
      <c r="L910" s="18">
        <v>4.21</v>
      </c>
      <c r="M910" s="16">
        <v>5.5E-2</v>
      </c>
      <c r="N910" s="18">
        <v>2.11</v>
      </c>
      <c r="O910" s="16">
        <v>5.5E-2</v>
      </c>
      <c r="P910" s="15">
        <v>5491180</v>
      </c>
      <c r="Q910" s="16">
        <v>1.7999999999999999E-2</v>
      </c>
      <c r="R910" s="17">
        <v>1269468</v>
      </c>
      <c r="S910" s="16">
        <v>-4.0000000000000001E-3</v>
      </c>
      <c r="T910" s="17">
        <v>2542629</v>
      </c>
      <c r="U910" s="16">
        <v>-3.0000000000000001E-3</v>
      </c>
      <c r="V910" s="18">
        <v>4.33</v>
      </c>
      <c r="W910" s="16">
        <v>2.1999999999999999E-2</v>
      </c>
      <c r="X910" s="18">
        <v>2.16</v>
      </c>
      <c r="Y910" s="16">
        <v>2.1000000000000001E-2</v>
      </c>
      <c r="Z910" s="15">
        <v>10889759</v>
      </c>
      <c r="AA910" s="16">
        <v>5.1999999999999998E-2</v>
      </c>
      <c r="AB910" s="17">
        <v>2522413</v>
      </c>
      <c r="AC910" s="16">
        <v>0.05</v>
      </c>
      <c r="AD910" s="17">
        <v>5055724</v>
      </c>
      <c r="AE910" s="16">
        <v>0.05</v>
      </c>
      <c r="AF910" s="18">
        <v>4.32</v>
      </c>
      <c r="AG910" s="16">
        <v>2E-3</v>
      </c>
      <c r="AH910" s="18">
        <v>2.15</v>
      </c>
      <c r="AI910" s="16">
        <v>1E-3</v>
      </c>
      <c r="AJ910" s="15">
        <v>22483316</v>
      </c>
      <c r="AK910" s="16">
        <v>7.5999999999999998E-2</v>
      </c>
      <c r="AL910" s="17">
        <v>5186359</v>
      </c>
      <c r="AM910" s="16">
        <v>7.0000000000000007E-2</v>
      </c>
      <c r="AN910" s="17">
        <v>10388843</v>
      </c>
      <c r="AO910" s="16">
        <v>6.9000000000000006E-2</v>
      </c>
      <c r="AP910" s="18">
        <v>4.34</v>
      </c>
      <c r="AQ910" s="16">
        <v>6.0000000000000001E-3</v>
      </c>
      <c r="AR910" s="18">
        <v>2.16</v>
      </c>
      <c r="AS910" s="16">
        <v>7.0000000000000001E-3</v>
      </c>
    </row>
    <row r="911" spans="1:45" x14ac:dyDescent="0.2">
      <c r="A911" s="123"/>
      <c r="B911" s="29"/>
      <c r="C911" s="29"/>
      <c r="D911" s="29"/>
      <c r="E911" s="14" t="s">
        <v>326</v>
      </c>
      <c r="F911" s="15">
        <v>558528</v>
      </c>
      <c r="G911" s="16">
        <v>-0.308</v>
      </c>
      <c r="H911" s="17">
        <v>106846</v>
      </c>
      <c r="I911" s="16">
        <v>-0.34899999999999998</v>
      </c>
      <c r="J911" s="17">
        <v>201500</v>
      </c>
      <c r="K911" s="16">
        <v>-0.35699999999999998</v>
      </c>
      <c r="L911" s="18">
        <v>5.23</v>
      </c>
      <c r="M911" s="16">
        <v>6.2E-2</v>
      </c>
      <c r="N911" s="18">
        <v>2.77</v>
      </c>
      <c r="O911" s="16">
        <v>7.5999999999999998E-2</v>
      </c>
      <c r="P911" s="15">
        <v>1733413</v>
      </c>
      <c r="Q911" s="16">
        <v>-0.27800000000000002</v>
      </c>
      <c r="R911" s="17">
        <v>337671</v>
      </c>
      <c r="S911" s="16">
        <v>-0.32</v>
      </c>
      <c r="T911" s="17">
        <v>635527</v>
      </c>
      <c r="U911" s="16">
        <v>-0.33100000000000002</v>
      </c>
      <c r="V911" s="18">
        <v>5.13</v>
      </c>
      <c r="W911" s="16">
        <v>6.0999999999999999E-2</v>
      </c>
      <c r="X911" s="18">
        <v>2.73</v>
      </c>
      <c r="Y911" s="16">
        <v>7.8E-2</v>
      </c>
      <c r="Z911" s="15">
        <v>3430658</v>
      </c>
      <c r="AA911" s="16">
        <v>-0.25700000000000001</v>
      </c>
      <c r="AB911" s="17">
        <v>676843</v>
      </c>
      <c r="AC911" s="16">
        <v>-0.29699999999999999</v>
      </c>
      <c r="AD911" s="17">
        <v>1270318</v>
      </c>
      <c r="AE911" s="16">
        <v>-0.314</v>
      </c>
      <c r="AF911" s="18">
        <v>5.07</v>
      </c>
      <c r="AG911" s="16">
        <v>5.6000000000000001E-2</v>
      </c>
      <c r="AH911" s="18">
        <v>2.7</v>
      </c>
      <c r="AI911" s="16">
        <v>8.3000000000000004E-2</v>
      </c>
      <c r="AJ911" s="15">
        <v>7789284</v>
      </c>
      <c r="AK911" s="16">
        <v>-0.182</v>
      </c>
      <c r="AL911" s="17">
        <v>1561007</v>
      </c>
      <c r="AM911" s="16">
        <v>-0.20899999999999999</v>
      </c>
      <c r="AN911" s="17">
        <v>2926913</v>
      </c>
      <c r="AO911" s="16">
        <v>-0.24</v>
      </c>
      <c r="AP911" s="18">
        <v>4.99</v>
      </c>
      <c r="AQ911" s="16">
        <v>3.5000000000000003E-2</v>
      </c>
      <c r="AR911" s="18">
        <v>2.66</v>
      </c>
      <c r="AS911" s="16">
        <v>7.5999999999999998E-2</v>
      </c>
    </row>
    <row r="912" spans="1:45" x14ac:dyDescent="0.2">
      <c r="A912" s="123"/>
      <c r="B912" s="29"/>
      <c r="C912" s="29"/>
      <c r="D912" s="29"/>
      <c r="E912" s="14" t="s">
        <v>327</v>
      </c>
      <c r="F912" s="15">
        <v>8014005</v>
      </c>
      <c r="G912" s="16">
        <v>-7.0999999999999994E-2</v>
      </c>
      <c r="H912" s="17">
        <v>1773750</v>
      </c>
      <c r="I912" s="16">
        <v>-8.5000000000000006E-2</v>
      </c>
      <c r="J912" s="17">
        <v>3471085</v>
      </c>
      <c r="K912" s="16">
        <v>-7.3999999999999996E-2</v>
      </c>
      <c r="L912" s="18">
        <v>4.5199999999999996</v>
      </c>
      <c r="M912" s="16">
        <v>1.6E-2</v>
      </c>
      <c r="N912" s="18">
        <v>2.31</v>
      </c>
      <c r="O912" s="16">
        <v>4.0000000000000001E-3</v>
      </c>
      <c r="P912" s="15">
        <v>24832264</v>
      </c>
      <c r="Q912" s="16">
        <v>-9.1999999999999998E-2</v>
      </c>
      <c r="R912" s="17">
        <v>5475959</v>
      </c>
      <c r="S912" s="16">
        <v>-9.6000000000000002E-2</v>
      </c>
      <c r="T912" s="17">
        <v>10697136</v>
      </c>
      <c r="U912" s="16">
        <v>-8.6999999999999994E-2</v>
      </c>
      <c r="V912" s="18">
        <v>4.53</v>
      </c>
      <c r="W912" s="16">
        <v>4.0000000000000001E-3</v>
      </c>
      <c r="X912" s="18">
        <v>2.3199999999999998</v>
      </c>
      <c r="Y912" s="16">
        <v>-6.0000000000000001E-3</v>
      </c>
      <c r="Z912" s="15">
        <v>48907558</v>
      </c>
      <c r="AA912" s="16">
        <v>-7.9000000000000001E-2</v>
      </c>
      <c r="AB912" s="17">
        <v>10743764</v>
      </c>
      <c r="AC912" s="16">
        <v>-8.3000000000000004E-2</v>
      </c>
      <c r="AD912" s="17">
        <v>20962881</v>
      </c>
      <c r="AE912" s="16">
        <v>-7.4999999999999997E-2</v>
      </c>
      <c r="AF912" s="18">
        <v>4.55</v>
      </c>
      <c r="AG912" s="16">
        <v>4.0000000000000001E-3</v>
      </c>
      <c r="AH912" s="18">
        <v>2.33</v>
      </c>
      <c r="AI912" s="16">
        <v>-5.0000000000000001E-3</v>
      </c>
      <c r="AJ912" s="15">
        <v>104897977</v>
      </c>
      <c r="AK912" s="16">
        <v>-5.6000000000000001E-2</v>
      </c>
      <c r="AL912" s="17">
        <v>22978093</v>
      </c>
      <c r="AM912" s="16">
        <v>-6.5000000000000002E-2</v>
      </c>
      <c r="AN912" s="17">
        <v>44538838</v>
      </c>
      <c r="AO912" s="16">
        <v>-6.6000000000000003E-2</v>
      </c>
      <c r="AP912" s="18">
        <v>4.57</v>
      </c>
      <c r="AQ912" s="16">
        <v>0.01</v>
      </c>
      <c r="AR912" s="18">
        <v>2.36</v>
      </c>
      <c r="AS912" s="16">
        <v>1.0999999999999999E-2</v>
      </c>
    </row>
    <row r="913" spans="1:45" x14ac:dyDescent="0.2">
      <c r="A913" s="122" t="s">
        <v>19</v>
      </c>
      <c r="B913" s="28" t="s">
        <v>11</v>
      </c>
      <c r="C913" s="28" t="s">
        <v>110</v>
      </c>
      <c r="D913" s="28" t="s">
        <v>24</v>
      </c>
      <c r="E913" s="14" t="s">
        <v>271</v>
      </c>
      <c r="F913" s="15">
        <v>79223</v>
      </c>
      <c r="G913" s="16">
        <v>0.45</v>
      </c>
      <c r="H913" s="17">
        <v>16922</v>
      </c>
      <c r="I913" s="16">
        <v>0.41499999999999998</v>
      </c>
      <c r="J913" s="17">
        <v>25746</v>
      </c>
      <c r="K913" s="16">
        <v>0.439</v>
      </c>
      <c r="L913" s="18">
        <v>4.68</v>
      </c>
      <c r="M913" s="16">
        <v>2.5000000000000001E-2</v>
      </c>
      <c r="N913" s="18">
        <v>3.08</v>
      </c>
      <c r="O913" s="16">
        <v>8.0000000000000002E-3</v>
      </c>
      <c r="P913" s="15">
        <v>193763</v>
      </c>
      <c r="Q913" s="16">
        <v>0.19600000000000001</v>
      </c>
      <c r="R913" s="17">
        <v>42256</v>
      </c>
      <c r="S913" s="16">
        <v>0.16</v>
      </c>
      <c r="T913" s="17">
        <v>63602</v>
      </c>
      <c r="U913" s="16">
        <v>0.157</v>
      </c>
      <c r="V913" s="18">
        <v>4.59</v>
      </c>
      <c r="W913" s="16">
        <v>3.1E-2</v>
      </c>
      <c r="X913" s="18">
        <v>3.05</v>
      </c>
      <c r="Y913" s="16">
        <v>3.3000000000000002E-2</v>
      </c>
      <c r="Z913" s="15">
        <v>377404</v>
      </c>
      <c r="AA913" s="16">
        <v>0.17799999999999999</v>
      </c>
      <c r="AB913" s="17">
        <v>85343</v>
      </c>
      <c r="AC913" s="16">
        <v>0.187</v>
      </c>
      <c r="AD913" s="17">
        <v>128321</v>
      </c>
      <c r="AE913" s="16">
        <v>0.17499999999999999</v>
      </c>
      <c r="AF913" s="18">
        <v>4.42</v>
      </c>
      <c r="AG913" s="16">
        <v>-8.0000000000000002E-3</v>
      </c>
      <c r="AH913" s="18">
        <v>2.94</v>
      </c>
      <c r="AI913" s="16">
        <v>2E-3</v>
      </c>
      <c r="AJ913" s="15">
        <v>784147</v>
      </c>
      <c r="AK913" s="16">
        <v>0.20499999999999999</v>
      </c>
      <c r="AL913" s="17">
        <v>173885</v>
      </c>
      <c r="AM913" s="16">
        <v>0.214</v>
      </c>
      <c r="AN913" s="17">
        <v>261248</v>
      </c>
      <c r="AO913" s="16">
        <v>0.158</v>
      </c>
      <c r="AP913" s="18">
        <v>4.51</v>
      </c>
      <c r="AQ913" s="16">
        <v>-7.0000000000000001E-3</v>
      </c>
      <c r="AR913" s="18">
        <v>3</v>
      </c>
      <c r="AS913" s="16">
        <v>4.1000000000000002E-2</v>
      </c>
    </row>
    <row r="914" spans="1:45" x14ac:dyDescent="0.2">
      <c r="A914" s="123"/>
      <c r="B914" s="29"/>
      <c r="C914" s="29"/>
      <c r="D914" s="29"/>
      <c r="E914" s="14" t="s">
        <v>272</v>
      </c>
      <c r="F914" s="15">
        <v>125050</v>
      </c>
      <c r="G914" s="16">
        <v>7.4999999999999997E-2</v>
      </c>
      <c r="H914" s="17">
        <v>28612</v>
      </c>
      <c r="I914" s="16">
        <v>0.14199999999999999</v>
      </c>
      <c r="J914" s="17">
        <v>51708</v>
      </c>
      <c r="K914" s="16">
        <v>0.08</v>
      </c>
      <c r="L914" s="18">
        <v>4.37</v>
      </c>
      <c r="M914" s="16">
        <v>-5.8000000000000003E-2</v>
      </c>
      <c r="N914" s="18">
        <v>2.42</v>
      </c>
      <c r="O914" s="16">
        <v>-4.0000000000000001E-3</v>
      </c>
      <c r="P914" s="15">
        <v>374269</v>
      </c>
      <c r="Q914" s="16">
        <v>3.9E-2</v>
      </c>
      <c r="R914" s="17">
        <v>85691</v>
      </c>
      <c r="S914" s="16">
        <v>8.6999999999999994E-2</v>
      </c>
      <c r="T914" s="17">
        <v>158265</v>
      </c>
      <c r="U914" s="16">
        <v>4.7E-2</v>
      </c>
      <c r="V914" s="18">
        <v>4.37</v>
      </c>
      <c r="W914" s="16">
        <v>-4.3999999999999997E-2</v>
      </c>
      <c r="X914" s="18">
        <v>2.36</v>
      </c>
      <c r="Y914" s="16">
        <v>-8.0000000000000002E-3</v>
      </c>
      <c r="Z914" s="15">
        <v>727811</v>
      </c>
      <c r="AA914" s="16">
        <v>3.9E-2</v>
      </c>
      <c r="AB914" s="17">
        <v>167471</v>
      </c>
      <c r="AC914" s="16">
        <v>8.8999999999999996E-2</v>
      </c>
      <c r="AD914" s="17">
        <v>313504</v>
      </c>
      <c r="AE914" s="16">
        <v>0.06</v>
      </c>
      <c r="AF914" s="18">
        <v>4.3499999999999996</v>
      </c>
      <c r="AG914" s="16">
        <v>-4.5999999999999999E-2</v>
      </c>
      <c r="AH914" s="18">
        <v>2.3199999999999998</v>
      </c>
      <c r="AI914" s="16">
        <v>-0.02</v>
      </c>
      <c r="AJ914" s="15">
        <v>1503603</v>
      </c>
      <c r="AK914" s="16">
        <v>0.10299999999999999</v>
      </c>
      <c r="AL914" s="17">
        <v>333493</v>
      </c>
      <c r="AM914" s="16">
        <v>0.11</v>
      </c>
      <c r="AN914" s="17">
        <v>630197</v>
      </c>
      <c r="AO914" s="16">
        <v>7.0999999999999994E-2</v>
      </c>
      <c r="AP914" s="18">
        <v>4.51</v>
      </c>
      <c r="AQ914" s="16">
        <v>-6.0000000000000001E-3</v>
      </c>
      <c r="AR914" s="18">
        <v>2.39</v>
      </c>
      <c r="AS914" s="16">
        <v>0.03</v>
      </c>
    </row>
    <row r="915" spans="1:45" x14ac:dyDescent="0.2">
      <c r="A915" s="123"/>
      <c r="B915" s="29"/>
      <c r="C915" s="29"/>
      <c r="D915" s="29"/>
      <c r="E915" s="14" t="s">
        <v>273</v>
      </c>
      <c r="F915" s="15">
        <v>227599</v>
      </c>
      <c r="G915" s="16">
        <v>-8.1000000000000003E-2</v>
      </c>
      <c r="H915" s="17">
        <v>53301</v>
      </c>
      <c r="I915" s="16">
        <v>-0.14899999999999999</v>
      </c>
      <c r="J915" s="17">
        <v>94766</v>
      </c>
      <c r="K915" s="16">
        <v>-0.16600000000000001</v>
      </c>
      <c r="L915" s="18">
        <v>4.2699999999999996</v>
      </c>
      <c r="M915" s="16">
        <v>7.9000000000000001E-2</v>
      </c>
      <c r="N915" s="18">
        <v>2.4</v>
      </c>
      <c r="O915" s="16">
        <v>0.10100000000000001</v>
      </c>
      <c r="P915" s="15">
        <v>708049</v>
      </c>
      <c r="Q915" s="16">
        <v>-7.4999999999999997E-2</v>
      </c>
      <c r="R915" s="17">
        <v>167040</v>
      </c>
      <c r="S915" s="16">
        <v>-0.13200000000000001</v>
      </c>
      <c r="T915" s="17">
        <v>297177</v>
      </c>
      <c r="U915" s="16">
        <v>-0.14499999999999999</v>
      </c>
      <c r="V915" s="18">
        <v>4.24</v>
      </c>
      <c r="W915" s="16">
        <v>6.7000000000000004E-2</v>
      </c>
      <c r="X915" s="18">
        <v>2.38</v>
      </c>
      <c r="Y915" s="16">
        <v>8.3000000000000004E-2</v>
      </c>
      <c r="Z915" s="15">
        <v>1331313</v>
      </c>
      <c r="AA915" s="16">
        <v>-0.12</v>
      </c>
      <c r="AB915" s="17">
        <v>318977</v>
      </c>
      <c r="AC915" s="16">
        <v>-0.17100000000000001</v>
      </c>
      <c r="AD915" s="17">
        <v>564458</v>
      </c>
      <c r="AE915" s="16">
        <v>-0.191</v>
      </c>
      <c r="AF915" s="18">
        <v>4.17</v>
      </c>
      <c r="AG915" s="16">
        <v>6.0999999999999999E-2</v>
      </c>
      <c r="AH915" s="18">
        <v>2.36</v>
      </c>
      <c r="AI915" s="16">
        <v>8.6999999999999994E-2</v>
      </c>
      <c r="AJ915" s="15">
        <v>2948775</v>
      </c>
      <c r="AK915" s="16">
        <v>-4.8000000000000001E-2</v>
      </c>
      <c r="AL915" s="17">
        <v>727717</v>
      </c>
      <c r="AM915" s="16">
        <v>-5.8000000000000003E-2</v>
      </c>
      <c r="AN915" s="17">
        <v>1294180</v>
      </c>
      <c r="AO915" s="16">
        <v>-9.8000000000000004E-2</v>
      </c>
      <c r="AP915" s="18">
        <v>4.05</v>
      </c>
      <c r="AQ915" s="16">
        <v>1.0999999999999999E-2</v>
      </c>
      <c r="AR915" s="18">
        <v>2.2799999999999998</v>
      </c>
      <c r="AS915" s="16">
        <v>5.5E-2</v>
      </c>
    </row>
    <row r="916" spans="1:45" x14ac:dyDescent="0.2">
      <c r="A916" s="123"/>
      <c r="B916" s="29"/>
      <c r="C916" s="29"/>
      <c r="D916" s="29"/>
      <c r="E916" s="14" t="s">
        <v>274</v>
      </c>
      <c r="F916" s="15">
        <v>82649</v>
      </c>
      <c r="G916" s="16">
        <v>0.02</v>
      </c>
      <c r="H916" s="17">
        <v>19345</v>
      </c>
      <c r="I916" s="16">
        <v>-5.0000000000000001E-3</v>
      </c>
      <c r="J916" s="17">
        <v>34868</v>
      </c>
      <c r="K916" s="16">
        <v>-4.0000000000000001E-3</v>
      </c>
      <c r="L916" s="18">
        <v>4.2699999999999996</v>
      </c>
      <c r="M916" s="16">
        <v>2.5000000000000001E-2</v>
      </c>
      <c r="N916" s="18">
        <v>2.37</v>
      </c>
      <c r="O916" s="16">
        <v>2.5000000000000001E-2</v>
      </c>
      <c r="P916" s="15">
        <v>258676</v>
      </c>
      <c r="Q916" s="16">
        <v>5.0999999999999997E-2</v>
      </c>
      <c r="R916" s="17">
        <v>60139</v>
      </c>
      <c r="S916" s="16">
        <v>4.8000000000000001E-2</v>
      </c>
      <c r="T916" s="17">
        <v>108874</v>
      </c>
      <c r="U916" s="16">
        <v>4.9000000000000002E-2</v>
      </c>
      <c r="V916" s="18">
        <v>4.3</v>
      </c>
      <c r="W916" s="16">
        <v>3.0000000000000001E-3</v>
      </c>
      <c r="X916" s="18">
        <v>2.38</v>
      </c>
      <c r="Y916" s="16">
        <v>2E-3</v>
      </c>
      <c r="Z916" s="15">
        <v>532651</v>
      </c>
      <c r="AA916" s="16">
        <v>0.105</v>
      </c>
      <c r="AB916" s="17">
        <v>124760</v>
      </c>
      <c r="AC916" s="16">
        <v>0.123</v>
      </c>
      <c r="AD916" s="17">
        <v>226338</v>
      </c>
      <c r="AE916" s="16">
        <v>0.112</v>
      </c>
      <c r="AF916" s="18">
        <v>4.2699999999999996</v>
      </c>
      <c r="AG916" s="16">
        <v>-1.6E-2</v>
      </c>
      <c r="AH916" s="18">
        <v>2.35</v>
      </c>
      <c r="AI916" s="16">
        <v>-7.0000000000000001E-3</v>
      </c>
      <c r="AJ916" s="15">
        <v>1103894</v>
      </c>
      <c r="AK916" s="16">
        <v>0.19900000000000001</v>
      </c>
      <c r="AL916" s="17">
        <v>255064</v>
      </c>
      <c r="AM916" s="16">
        <v>0.21299999999999999</v>
      </c>
      <c r="AN916" s="17">
        <v>461164</v>
      </c>
      <c r="AO916" s="16">
        <v>0.152</v>
      </c>
      <c r="AP916" s="18">
        <v>4.33</v>
      </c>
      <c r="AQ916" s="16">
        <v>-1.2E-2</v>
      </c>
      <c r="AR916" s="18">
        <v>2.39</v>
      </c>
      <c r="AS916" s="16">
        <v>4.1000000000000002E-2</v>
      </c>
    </row>
    <row r="917" spans="1:45" x14ac:dyDescent="0.2">
      <c r="A917" s="123"/>
      <c r="B917" s="29"/>
      <c r="C917" s="29"/>
      <c r="D917" s="29"/>
      <c r="E917" s="14" t="s">
        <v>275</v>
      </c>
      <c r="F917" s="15">
        <v>200619</v>
      </c>
      <c r="G917" s="16">
        <v>-0.186</v>
      </c>
      <c r="H917" s="17">
        <v>52506</v>
      </c>
      <c r="I917" s="16">
        <v>-0.215</v>
      </c>
      <c r="J917" s="17">
        <v>72297</v>
      </c>
      <c r="K917" s="16">
        <v>-0.27600000000000002</v>
      </c>
      <c r="L917" s="18">
        <v>3.82</v>
      </c>
      <c r="M917" s="16">
        <v>3.5999999999999997E-2</v>
      </c>
      <c r="N917" s="18">
        <v>2.77</v>
      </c>
      <c r="O917" s="16">
        <v>0.124</v>
      </c>
      <c r="P917" s="15">
        <v>640487</v>
      </c>
      <c r="Q917" s="16">
        <v>-0.152</v>
      </c>
      <c r="R917" s="17">
        <v>169489</v>
      </c>
      <c r="S917" s="16">
        <v>-0.16</v>
      </c>
      <c r="T917" s="17">
        <v>227449</v>
      </c>
      <c r="U917" s="16">
        <v>-0.23899999999999999</v>
      </c>
      <c r="V917" s="18">
        <v>3.78</v>
      </c>
      <c r="W917" s="16">
        <v>8.9999999999999993E-3</v>
      </c>
      <c r="X917" s="18">
        <v>2.82</v>
      </c>
      <c r="Y917" s="16">
        <v>0.115</v>
      </c>
      <c r="Z917" s="15">
        <v>1309330</v>
      </c>
      <c r="AA917" s="16">
        <v>-0.11799999999999999</v>
      </c>
      <c r="AB917" s="17">
        <v>345890</v>
      </c>
      <c r="AC917" s="16">
        <v>-0.122</v>
      </c>
      <c r="AD917" s="17">
        <v>456831</v>
      </c>
      <c r="AE917" s="16">
        <v>-0.22600000000000001</v>
      </c>
      <c r="AF917" s="18">
        <v>3.79</v>
      </c>
      <c r="AG917" s="16">
        <v>5.0000000000000001E-3</v>
      </c>
      <c r="AH917" s="18">
        <v>2.87</v>
      </c>
      <c r="AI917" s="16">
        <v>0.14000000000000001</v>
      </c>
      <c r="AJ917" s="15">
        <v>2842305</v>
      </c>
      <c r="AK917" s="16">
        <v>3.0000000000000001E-3</v>
      </c>
      <c r="AL917" s="17">
        <v>771034</v>
      </c>
      <c r="AM917" s="16">
        <v>4.1000000000000002E-2</v>
      </c>
      <c r="AN917" s="17">
        <v>1062236</v>
      </c>
      <c r="AO917" s="16">
        <v>-7.3999999999999996E-2</v>
      </c>
      <c r="AP917" s="18">
        <v>3.69</v>
      </c>
      <c r="AQ917" s="16">
        <v>-3.5999999999999997E-2</v>
      </c>
      <c r="AR917" s="18">
        <v>2.68</v>
      </c>
      <c r="AS917" s="16">
        <v>8.4000000000000005E-2</v>
      </c>
    </row>
    <row r="918" spans="1:45" x14ac:dyDescent="0.2">
      <c r="A918" s="123"/>
      <c r="B918" s="29"/>
      <c r="C918" s="29"/>
      <c r="D918" s="29"/>
      <c r="E918" s="14" t="s">
        <v>276</v>
      </c>
      <c r="F918" s="15">
        <v>105386</v>
      </c>
      <c r="G918" s="16">
        <v>5.2999999999999999E-2</v>
      </c>
      <c r="H918" s="17">
        <v>25584</v>
      </c>
      <c r="I918" s="16">
        <v>4.2999999999999997E-2</v>
      </c>
      <c r="J918" s="17">
        <v>44983</v>
      </c>
      <c r="K918" s="16">
        <v>4.4999999999999998E-2</v>
      </c>
      <c r="L918" s="18">
        <v>4.12</v>
      </c>
      <c r="M918" s="16">
        <v>0.01</v>
      </c>
      <c r="N918" s="18">
        <v>2.34</v>
      </c>
      <c r="O918" s="16">
        <v>7.0000000000000001E-3</v>
      </c>
      <c r="P918" s="15">
        <v>323224</v>
      </c>
      <c r="Q918" s="16">
        <v>2.8000000000000001E-2</v>
      </c>
      <c r="R918" s="17">
        <v>78025</v>
      </c>
      <c r="S918" s="16">
        <v>1.4999999999999999E-2</v>
      </c>
      <c r="T918" s="17">
        <v>138261</v>
      </c>
      <c r="U918" s="16">
        <v>1.6E-2</v>
      </c>
      <c r="V918" s="18">
        <v>4.1399999999999997</v>
      </c>
      <c r="W918" s="16">
        <v>1.2999999999999999E-2</v>
      </c>
      <c r="X918" s="18">
        <v>2.34</v>
      </c>
      <c r="Y918" s="16">
        <v>1.2E-2</v>
      </c>
      <c r="Z918" s="15">
        <v>655890</v>
      </c>
      <c r="AA918" s="16">
        <v>-1.0999999999999999E-2</v>
      </c>
      <c r="AB918" s="17">
        <v>158146</v>
      </c>
      <c r="AC918" s="16">
        <v>-2.1000000000000001E-2</v>
      </c>
      <c r="AD918" s="17">
        <v>280054</v>
      </c>
      <c r="AE918" s="16">
        <v>-1.7999999999999999E-2</v>
      </c>
      <c r="AF918" s="18">
        <v>4.1500000000000004</v>
      </c>
      <c r="AG918" s="16">
        <v>0.01</v>
      </c>
      <c r="AH918" s="18">
        <v>2.34</v>
      </c>
      <c r="AI918" s="16">
        <v>7.0000000000000001E-3</v>
      </c>
      <c r="AJ918" s="15">
        <v>1373062</v>
      </c>
      <c r="AK918" s="16">
        <v>5.5E-2</v>
      </c>
      <c r="AL918" s="17">
        <v>333343</v>
      </c>
      <c r="AM918" s="16">
        <v>4.5999999999999999E-2</v>
      </c>
      <c r="AN918" s="17">
        <v>588371</v>
      </c>
      <c r="AO918" s="16">
        <v>2.9000000000000001E-2</v>
      </c>
      <c r="AP918" s="18">
        <v>4.12</v>
      </c>
      <c r="AQ918" s="16">
        <v>8.9999999999999993E-3</v>
      </c>
      <c r="AR918" s="18">
        <v>2.33</v>
      </c>
      <c r="AS918" s="16">
        <v>2.5000000000000001E-2</v>
      </c>
    </row>
    <row r="919" spans="1:45" x14ac:dyDescent="0.2">
      <c r="A919" s="123"/>
      <c r="B919" s="29"/>
      <c r="C919" s="29"/>
      <c r="D919" s="29"/>
      <c r="E919" s="14" t="s">
        <v>277</v>
      </c>
      <c r="F919" s="15">
        <v>50689</v>
      </c>
      <c r="G919" s="16">
        <v>0.109</v>
      </c>
      <c r="H919" s="17">
        <v>11320</v>
      </c>
      <c r="I919" s="16">
        <v>0.106</v>
      </c>
      <c r="J919" s="17">
        <v>18569</v>
      </c>
      <c r="K919" s="16">
        <v>8.5000000000000006E-2</v>
      </c>
      <c r="L919" s="18">
        <v>4.4800000000000004</v>
      </c>
      <c r="M919" s="16">
        <v>3.0000000000000001E-3</v>
      </c>
      <c r="N919" s="18">
        <v>2.73</v>
      </c>
      <c r="O919" s="16">
        <v>2.1999999999999999E-2</v>
      </c>
      <c r="P919" s="15">
        <v>188587</v>
      </c>
      <c r="Q919" s="16">
        <v>0.318</v>
      </c>
      <c r="R919" s="17">
        <v>41604</v>
      </c>
      <c r="S919" s="16">
        <v>0.307</v>
      </c>
      <c r="T919" s="17">
        <v>70233</v>
      </c>
      <c r="U919" s="16">
        <v>0.27100000000000002</v>
      </c>
      <c r="V919" s="18">
        <v>4.53</v>
      </c>
      <c r="W919" s="16">
        <v>8.0000000000000002E-3</v>
      </c>
      <c r="X919" s="18">
        <v>2.69</v>
      </c>
      <c r="Y919" s="16">
        <v>3.6999999999999998E-2</v>
      </c>
      <c r="Z919" s="15">
        <v>366943</v>
      </c>
      <c r="AA919" s="16">
        <v>0.35599999999999998</v>
      </c>
      <c r="AB919" s="17">
        <v>79986</v>
      </c>
      <c r="AC919" s="16">
        <v>0.311</v>
      </c>
      <c r="AD919" s="17">
        <v>134842</v>
      </c>
      <c r="AE919" s="16">
        <v>0.33100000000000002</v>
      </c>
      <c r="AF919" s="18">
        <v>4.59</v>
      </c>
      <c r="AG919" s="16">
        <v>3.5000000000000003E-2</v>
      </c>
      <c r="AH919" s="18">
        <v>2.72</v>
      </c>
      <c r="AI919" s="16">
        <v>1.9E-2</v>
      </c>
      <c r="AJ919" s="15">
        <v>708759</v>
      </c>
      <c r="AK919" s="16">
        <v>0.48499999999999999</v>
      </c>
      <c r="AL919" s="17">
        <v>157922</v>
      </c>
      <c r="AM919" s="16">
        <v>0.47299999999999998</v>
      </c>
      <c r="AN919" s="17">
        <v>260694</v>
      </c>
      <c r="AO919" s="16">
        <v>0.44500000000000001</v>
      </c>
      <c r="AP919" s="18">
        <v>4.49</v>
      </c>
      <c r="AQ919" s="16">
        <v>8.0000000000000002E-3</v>
      </c>
      <c r="AR919" s="18">
        <v>2.72</v>
      </c>
      <c r="AS919" s="16">
        <v>2.8000000000000001E-2</v>
      </c>
    </row>
    <row r="920" spans="1:45" x14ac:dyDescent="0.2">
      <c r="A920" s="123"/>
      <c r="B920" s="29"/>
      <c r="C920" s="29"/>
      <c r="D920" s="29"/>
      <c r="E920" s="14" t="s">
        <v>278</v>
      </c>
      <c r="F920" s="15">
        <v>154659</v>
      </c>
      <c r="G920" s="16">
        <v>5.3999999999999999E-2</v>
      </c>
      <c r="H920" s="17">
        <v>32680</v>
      </c>
      <c r="I920" s="16">
        <v>1.6E-2</v>
      </c>
      <c r="J920" s="17">
        <v>55948</v>
      </c>
      <c r="K920" s="16">
        <v>5.6000000000000001E-2</v>
      </c>
      <c r="L920" s="18">
        <v>4.7300000000000004</v>
      </c>
      <c r="M920" s="16">
        <v>3.6999999999999998E-2</v>
      </c>
      <c r="N920" s="18">
        <v>2.76</v>
      </c>
      <c r="O920" s="16">
        <v>-2E-3</v>
      </c>
      <c r="P920" s="15">
        <v>463643</v>
      </c>
      <c r="Q920" s="16">
        <v>3.6999999999999998E-2</v>
      </c>
      <c r="R920" s="17">
        <v>98027</v>
      </c>
      <c r="S920" s="16">
        <v>1.7999999999999999E-2</v>
      </c>
      <c r="T920" s="17">
        <v>175490</v>
      </c>
      <c r="U920" s="16">
        <v>2.8000000000000001E-2</v>
      </c>
      <c r="V920" s="18">
        <v>4.7300000000000004</v>
      </c>
      <c r="W920" s="16">
        <v>1.7999999999999999E-2</v>
      </c>
      <c r="X920" s="18">
        <v>2.64</v>
      </c>
      <c r="Y920" s="16">
        <v>8.0000000000000002E-3</v>
      </c>
      <c r="Z920" s="15">
        <v>918077</v>
      </c>
      <c r="AA920" s="16">
        <v>4.9000000000000002E-2</v>
      </c>
      <c r="AB920" s="17">
        <v>192115</v>
      </c>
      <c r="AC920" s="16">
        <v>2.1000000000000001E-2</v>
      </c>
      <c r="AD920" s="17">
        <v>349910</v>
      </c>
      <c r="AE920" s="16">
        <v>4.4999999999999998E-2</v>
      </c>
      <c r="AF920" s="18">
        <v>4.78</v>
      </c>
      <c r="AG920" s="16">
        <v>2.8000000000000001E-2</v>
      </c>
      <c r="AH920" s="18">
        <v>2.62</v>
      </c>
      <c r="AI920" s="16">
        <v>4.0000000000000001E-3</v>
      </c>
      <c r="AJ920" s="15">
        <v>2040617</v>
      </c>
      <c r="AK920" s="16">
        <v>0.16800000000000001</v>
      </c>
      <c r="AL920" s="17">
        <v>439672</v>
      </c>
      <c r="AM920" s="16">
        <v>0.16</v>
      </c>
      <c r="AN920" s="17">
        <v>758847</v>
      </c>
      <c r="AO920" s="16">
        <v>0.14899999999999999</v>
      </c>
      <c r="AP920" s="18">
        <v>4.6399999999999997</v>
      </c>
      <c r="AQ920" s="16">
        <v>7.0000000000000001E-3</v>
      </c>
      <c r="AR920" s="18">
        <v>2.69</v>
      </c>
      <c r="AS920" s="16">
        <v>1.7000000000000001E-2</v>
      </c>
    </row>
    <row r="921" spans="1:45" x14ac:dyDescent="0.2">
      <c r="A921" s="123"/>
      <c r="B921" s="29"/>
      <c r="C921" s="29"/>
      <c r="D921" s="29"/>
      <c r="E921" s="14" t="s">
        <v>279</v>
      </c>
      <c r="F921" s="15">
        <v>88572</v>
      </c>
      <c r="G921" s="16">
        <v>0.32200000000000001</v>
      </c>
      <c r="H921" s="17">
        <v>21535</v>
      </c>
      <c r="I921" s="16">
        <v>0.30499999999999999</v>
      </c>
      <c r="J921" s="17">
        <v>32994</v>
      </c>
      <c r="K921" s="16">
        <v>0.33700000000000002</v>
      </c>
      <c r="L921" s="18">
        <v>4.1100000000000003</v>
      </c>
      <c r="M921" s="16">
        <v>1.2999999999999999E-2</v>
      </c>
      <c r="N921" s="18">
        <v>2.68</v>
      </c>
      <c r="O921" s="16">
        <v>-1.0999999999999999E-2</v>
      </c>
      <c r="P921" s="15">
        <v>276712</v>
      </c>
      <c r="Q921" s="16">
        <v>0.29699999999999999</v>
      </c>
      <c r="R921" s="17">
        <v>66966</v>
      </c>
      <c r="S921" s="16">
        <v>0.20200000000000001</v>
      </c>
      <c r="T921" s="17">
        <v>101259</v>
      </c>
      <c r="U921" s="16">
        <v>0.13200000000000001</v>
      </c>
      <c r="V921" s="18">
        <v>4.13</v>
      </c>
      <c r="W921" s="16">
        <v>7.9000000000000001E-2</v>
      </c>
      <c r="X921" s="18">
        <v>2.73</v>
      </c>
      <c r="Y921" s="16">
        <v>0.14599999999999999</v>
      </c>
      <c r="Z921" s="15">
        <v>547361</v>
      </c>
      <c r="AA921" s="16">
        <v>0.23599999999999999</v>
      </c>
      <c r="AB921" s="17">
        <v>130055</v>
      </c>
      <c r="AC921" s="16">
        <v>0.109</v>
      </c>
      <c r="AD921" s="17">
        <v>195754</v>
      </c>
      <c r="AE921" s="16">
        <v>2.9000000000000001E-2</v>
      </c>
      <c r="AF921" s="18">
        <v>4.21</v>
      </c>
      <c r="AG921" s="16">
        <v>0.114</v>
      </c>
      <c r="AH921" s="18">
        <v>2.8</v>
      </c>
      <c r="AI921" s="16">
        <v>0.20100000000000001</v>
      </c>
      <c r="AJ921" s="15">
        <v>1094752</v>
      </c>
      <c r="AK921" s="16">
        <v>0.25900000000000001</v>
      </c>
      <c r="AL921" s="17">
        <v>271382</v>
      </c>
      <c r="AM921" s="16">
        <v>0.16500000000000001</v>
      </c>
      <c r="AN921" s="17">
        <v>398859</v>
      </c>
      <c r="AO921" s="16">
        <v>5.0999999999999997E-2</v>
      </c>
      <c r="AP921" s="18">
        <v>4.03</v>
      </c>
      <c r="AQ921" s="16">
        <v>8.1000000000000003E-2</v>
      </c>
      <c r="AR921" s="18">
        <v>2.74</v>
      </c>
      <c r="AS921" s="16">
        <v>0.19800000000000001</v>
      </c>
    </row>
    <row r="922" spans="1:45" x14ac:dyDescent="0.2">
      <c r="A922" s="123"/>
      <c r="B922" s="29"/>
      <c r="C922" s="29"/>
      <c r="D922" s="29"/>
      <c r="E922" s="14" t="s">
        <v>280</v>
      </c>
      <c r="F922" s="15">
        <v>45959</v>
      </c>
      <c r="G922" s="16">
        <v>0.13500000000000001</v>
      </c>
      <c r="H922" s="17">
        <v>9857</v>
      </c>
      <c r="I922" s="16">
        <v>0.158</v>
      </c>
      <c r="J922" s="17">
        <v>15726</v>
      </c>
      <c r="K922" s="16">
        <v>0.17499999999999999</v>
      </c>
      <c r="L922" s="18">
        <v>4.66</v>
      </c>
      <c r="M922" s="16">
        <v>-1.9E-2</v>
      </c>
      <c r="N922" s="18">
        <v>2.92</v>
      </c>
      <c r="O922" s="16">
        <v>-3.4000000000000002E-2</v>
      </c>
      <c r="P922" s="15">
        <v>154694</v>
      </c>
      <c r="Q922" s="16">
        <v>0.13800000000000001</v>
      </c>
      <c r="R922" s="17">
        <v>33398</v>
      </c>
      <c r="S922" s="16">
        <v>0.157</v>
      </c>
      <c r="T922" s="17">
        <v>53945</v>
      </c>
      <c r="U922" s="16">
        <v>0.155</v>
      </c>
      <c r="V922" s="18">
        <v>4.63</v>
      </c>
      <c r="W922" s="16">
        <v>-1.7000000000000001E-2</v>
      </c>
      <c r="X922" s="18">
        <v>2.87</v>
      </c>
      <c r="Y922" s="16">
        <v>-1.4999999999999999E-2</v>
      </c>
      <c r="Z922" s="15">
        <v>346840</v>
      </c>
      <c r="AA922" s="16">
        <v>0.187</v>
      </c>
      <c r="AB922" s="17">
        <v>75009</v>
      </c>
      <c r="AC922" s="16">
        <v>0.24399999999999999</v>
      </c>
      <c r="AD922" s="17">
        <v>120932</v>
      </c>
      <c r="AE922" s="16">
        <v>0.191</v>
      </c>
      <c r="AF922" s="18">
        <v>4.62</v>
      </c>
      <c r="AG922" s="16">
        <v>-4.5999999999999999E-2</v>
      </c>
      <c r="AH922" s="18">
        <v>2.87</v>
      </c>
      <c r="AI922" s="16">
        <v>-3.0000000000000001E-3</v>
      </c>
      <c r="AJ922" s="15">
        <v>708381</v>
      </c>
      <c r="AK922" s="16">
        <v>0.29399999999999998</v>
      </c>
      <c r="AL922" s="17">
        <v>154440</v>
      </c>
      <c r="AM922" s="16">
        <v>0.34</v>
      </c>
      <c r="AN922" s="17">
        <v>245959</v>
      </c>
      <c r="AO922" s="16">
        <v>0.246</v>
      </c>
      <c r="AP922" s="18">
        <v>4.59</v>
      </c>
      <c r="AQ922" s="16">
        <v>-3.5000000000000003E-2</v>
      </c>
      <c r="AR922" s="18">
        <v>2.88</v>
      </c>
      <c r="AS922" s="16">
        <v>3.9E-2</v>
      </c>
    </row>
    <row r="923" spans="1:45" x14ac:dyDescent="0.2">
      <c r="A923" s="123"/>
      <c r="B923" s="29"/>
      <c r="C923" s="29"/>
      <c r="D923" s="29"/>
      <c r="E923" s="14" t="s">
        <v>281</v>
      </c>
      <c r="F923" s="15">
        <v>54010</v>
      </c>
      <c r="G923" s="16">
        <v>0.21299999999999999</v>
      </c>
      <c r="H923" s="17">
        <v>12319</v>
      </c>
      <c r="I923" s="16">
        <v>0.15</v>
      </c>
      <c r="J923" s="17">
        <v>22344</v>
      </c>
      <c r="K923" s="16">
        <v>0.252</v>
      </c>
      <c r="L923" s="18">
        <v>4.38</v>
      </c>
      <c r="M923" s="16">
        <v>5.3999999999999999E-2</v>
      </c>
      <c r="N923" s="18">
        <v>2.42</v>
      </c>
      <c r="O923" s="16">
        <v>-3.1E-2</v>
      </c>
      <c r="P923" s="15">
        <v>166379</v>
      </c>
      <c r="Q923" s="16">
        <v>0.14899999999999999</v>
      </c>
      <c r="R923" s="17">
        <v>37260</v>
      </c>
      <c r="S923" s="16">
        <v>9.6000000000000002E-2</v>
      </c>
      <c r="T923" s="17">
        <v>69038</v>
      </c>
      <c r="U923" s="16">
        <v>0.17599999999999999</v>
      </c>
      <c r="V923" s="18">
        <v>4.47</v>
      </c>
      <c r="W923" s="16">
        <v>4.8000000000000001E-2</v>
      </c>
      <c r="X923" s="18">
        <v>2.41</v>
      </c>
      <c r="Y923" s="16">
        <v>-2.3E-2</v>
      </c>
      <c r="Z923" s="15">
        <v>349088</v>
      </c>
      <c r="AA923" s="16">
        <v>0.14599999999999999</v>
      </c>
      <c r="AB923" s="17">
        <v>77919</v>
      </c>
      <c r="AC923" s="16">
        <v>0.111</v>
      </c>
      <c r="AD923" s="17">
        <v>145177</v>
      </c>
      <c r="AE923" s="16">
        <v>0.188</v>
      </c>
      <c r="AF923" s="18">
        <v>4.4800000000000004</v>
      </c>
      <c r="AG923" s="16">
        <v>3.2000000000000001E-2</v>
      </c>
      <c r="AH923" s="18">
        <v>2.4</v>
      </c>
      <c r="AI923" s="16">
        <v>-3.5999999999999997E-2</v>
      </c>
      <c r="AJ923" s="15">
        <v>731838</v>
      </c>
      <c r="AK923" s="16">
        <v>0.251</v>
      </c>
      <c r="AL923" s="17">
        <v>170461</v>
      </c>
      <c r="AM923" s="16">
        <v>0.247</v>
      </c>
      <c r="AN923" s="17">
        <v>300334</v>
      </c>
      <c r="AO923" s="16">
        <v>0.251</v>
      </c>
      <c r="AP923" s="18">
        <v>4.29</v>
      </c>
      <c r="AQ923" s="16">
        <v>3.0000000000000001E-3</v>
      </c>
      <c r="AR923" s="18">
        <v>2.44</v>
      </c>
      <c r="AS923" s="16">
        <v>0</v>
      </c>
    </row>
    <row r="924" spans="1:45" x14ac:dyDescent="0.2">
      <c r="A924" s="123"/>
      <c r="B924" s="29"/>
      <c r="C924" s="29"/>
      <c r="D924" s="29"/>
      <c r="E924" s="14" t="s">
        <v>282</v>
      </c>
      <c r="F924" s="15">
        <v>165495</v>
      </c>
      <c r="G924" s="16">
        <v>0.25700000000000001</v>
      </c>
      <c r="H924" s="17">
        <v>37728</v>
      </c>
      <c r="I924" s="16">
        <v>0.26</v>
      </c>
      <c r="J924" s="17">
        <v>56781</v>
      </c>
      <c r="K924" s="16">
        <v>0.17100000000000001</v>
      </c>
      <c r="L924" s="18">
        <v>4.3899999999999997</v>
      </c>
      <c r="M924" s="16">
        <v>-2E-3</v>
      </c>
      <c r="N924" s="18">
        <v>2.91</v>
      </c>
      <c r="O924" s="16">
        <v>7.2999999999999995E-2</v>
      </c>
      <c r="P924" s="15">
        <v>519736</v>
      </c>
      <c r="Q924" s="16">
        <v>0.26600000000000001</v>
      </c>
      <c r="R924" s="17">
        <v>118085</v>
      </c>
      <c r="S924" s="16">
        <v>0.38400000000000001</v>
      </c>
      <c r="T924" s="17">
        <v>175575</v>
      </c>
      <c r="U924" s="16">
        <v>0.157</v>
      </c>
      <c r="V924" s="18">
        <v>4.4000000000000004</v>
      </c>
      <c r="W924" s="16">
        <v>-8.5000000000000006E-2</v>
      </c>
      <c r="X924" s="18">
        <v>2.96</v>
      </c>
      <c r="Y924" s="16">
        <v>9.5000000000000001E-2</v>
      </c>
      <c r="Z924" s="15">
        <v>1034896</v>
      </c>
      <c r="AA924" s="16">
        <v>0.28999999999999998</v>
      </c>
      <c r="AB924" s="17">
        <v>235418</v>
      </c>
      <c r="AC924" s="16">
        <v>0.41899999999999998</v>
      </c>
      <c r="AD924" s="17">
        <v>350275</v>
      </c>
      <c r="AE924" s="16">
        <v>0.16400000000000001</v>
      </c>
      <c r="AF924" s="18">
        <v>4.4000000000000004</v>
      </c>
      <c r="AG924" s="16">
        <v>-9.0999999999999998E-2</v>
      </c>
      <c r="AH924" s="18">
        <v>2.95</v>
      </c>
      <c r="AI924" s="16">
        <v>0.108</v>
      </c>
      <c r="AJ924" s="15">
        <v>2061382</v>
      </c>
      <c r="AK924" s="16">
        <v>0.31900000000000001</v>
      </c>
      <c r="AL924" s="17">
        <v>468180</v>
      </c>
      <c r="AM924" s="16">
        <v>0.45</v>
      </c>
      <c r="AN924" s="17">
        <v>708060</v>
      </c>
      <c r="AO924" s="16">
        <v>0.2</v>
      </c>
      <c r="AP924" s="18">
        <v>4.4000000000000004</v>
      </c>
      <c r="AQ924" s="16">
        <v>-0.09</v>
      </c>
      <c r="AR924" s="18">
        <v>2.91</v>
      </c>
      <c r="AS924" s="16">
        <v>9.9000000000000005E-2</v>
      </c>
    </row>
    <row r="925" spans="1:45" x14ac:dyDescent="0.2">
      <c r="A925" s="123"/>
      <c r="B925" s="29"/>
      <c r="C925" s="29"/>
      <c r="D925" s="29"/>
      <c r="E925" s="14" t="s">
        <v>283</v>
      </c>
      <c r="F925" s="15">
        <v>180473</v>
      </c>
      <c r="G925" s="16">
        <v>0.249</v>
      </c>
      <c r="H925" s="17">
        <v>40255</v>
      </c>
      <c r="I925" s="16">
        <v>0.22900000000000001</v>
      </c>
      <c r="J925" s="17">
        <v>67840</v>
      </c>
      <c r="K925" s="16">
        <v>0.17</v>
      </c>
      <c r="L925" s="18">
        <v>4.4800000000000004</v>
      </c>
      <c r="M925" s="16">
        <v>1.6E-2</v>
      </c>
      <c r="N925" s="18">
        <v>2.66</v>
      </c>
      <c r="O925" s="16">
        <v>6.8000000000000005E-2</v>
      </c>
      <c r="P925" s="15">
        <v>555967</v>
      </c>
      <c r="Q925" s="16">
        <v>0.27500000000000002</v>
      </c>
      <c r="R925" s="17">
        <v>126390</v>
      </c>
      <c r="S925" s="16">
        <v>0.33900000000000002</v>
      </c>
      <c r="T925" s="17">
        <v>212403</v>
      </c>
      <c r="U925" s="16">
        <v>0.215</v>
      </c>
      <c r="V925" s="18">
        <v>4.4000000000000004</v>
      </c>
      <c r="W925" s="16">
        <v>-4.8000000000000001E-2</v>
      </c>
      <c r="X925" s="18">
        <v>2.62</v>
      </c>
      <c r="Y925" s="16">
        <v>0.05</v>
      </c>
      <c r="Z925" s="15">
        <v>1065331</v>
      </c>
      <c r="AA925" s="16">
        <v>0.21099999999999999</v>
      </c>
      <c r="AB925" s="17">
        <v>242174</v>
      </c>
      <c r="AC925" s="16">
        <v>0.27800000000000002</v>
      </c>
      <c r="AD925" s="17">
        <v>409186</v>
      </c>
      <c r="AE925" s="16">
        <v>0.17799999999999999</v>
      </c>
      <c r="AF925" s="18">
        <v>4.4000000000000004</v>
      </c>
      <c r="AG925" s="16">
        <v>-5.1999999999999998E-2</v>
      </c>
      <c r="AH925" s="18">
        <v>2.6</v>
      </c>
      <c r="AI925" s="16">
        <v>2.8000000000000001E-2</v>
      </c>
      <c r="AJ925" s="15">
        <v>2076156</v>
      </c>
      <c r="AK925" s="16">
        <v>0.13800000000000001</v>
      </c>
      <c r="AL925" s="17">
        <v>474353</v>
      </c>
      <c r="AM925" s="16">
        <v>0.183</v>
      </c>
      <c r="AN925" s="17">
        <v>817282</v>
      </c>
      <c r="AO925" s="16">
        <v>0.14199999999999999</v>
      </c>
      <c r="AP925" s="18">
        <v>4.38</v>
      </c>
      <c r="AQ925" s="16">
        <v>-3.7999999999999999E-2</v>
      </c>
      <c r="AR925" s="18">
        <v>2.54</v>
      </c>
      <c r="AS925" s="16">
        <v>-4.0000000000000001E-3</v>
      </c>
    </row>
    <row r="926" spans="1:45" x14ac:dyDescent="0.2">
      <c r="A926" s="123"/>
      <c r="B926" s="29"/>
      <c r="C926" s="29"/>
      <c r="D926" s="29"/>
      <c r="E926" s="14" t="s">
        <v>284</v>
      </c>
      <c r="F926" s="15">
        <v>65976</v>
      </c>
      <c r="G926" s="16">
        <v>-1.4999999999999999E-2</v>
      </c>
      <c r="H926" s="17">
        <v>14117</v>
      </c>
      <c r="I926" s="16">
        <v>-9.4E-2</v>
      </c>
      <c r="J926" s="17">
        <v>24160</v>
      </c>
      <c r="K926" s="16">
        <v>-3.3000000000000002E-2</v>
      </c>
      <c r="L926" s="18">
        <v>4.67</v>
      </c>
      <c r="M926" s="16">
        <v>8.7999999999999995E-2</v>
      </c>
      <c r="N926" s="18">
        <v>2.73</v>
      </c>
      <c r="O926" s="16">
        <v>1.9E-2</v>
      </c>
      <c r="P926" s="15">
        <v>195343</v>
      </c>
      <c r="Q926" s="16">
        <v>-2.1000000000000001E-2</v>
      </c>
      <c r="R926" s="17">
        <v>40451</v>
      </c>
      <c r="S926" s="16">
        <v>-9.1999999999999998E-2</v>
      </c>
      <c r="T926" s="17">
        <v>73732</v>
      </c>
      <c r="U926" s="16">
        <v>-3.2000000000000001E-2</v>
      </c>
      <c r="V926" s="18">
        <v>4.83</v>
      </c>
      <c r="W926" s="16">
        <v>7.8E-2</v>
      </c>
      <c r="X926" s="18">
        <v>2.65</v>
      </c>
      <c r="Y926" s="16">
        <v>1.0999999999999999E-2</v>
      </c>
      <c r="Z926" s="15">
        <v>401175</v>
      </c>
      <c r="AA926" s="16">
        <v>-3.6999999999999998E-2</v>
      </c>
      <c r="AB926" s="17">
        <v>82248</v>
      </c>
      <c r="AC926" s="16">
        <v>-0.11799999999999999</v>
      </c>
      <c r="AD926" s="17">
        <v>152501</v>
      </c>
      <c r="AE926" s="16">
        <v>-0.04</v>
      </c>
      <c r="AF926" s="18">
        <v>4.88</v>
      </c>
      <c r="AG926" s="16">
        <v>9.1999999999999998E-2</v>
      </c>
      <c r="AH926" s="18">
        <v>2.63</v>
      </c>
      <c r="AI926" s="16">
        <v>3.0000000000000001E-3</v>
      </c>
      <c r="AJ926" s="15">
        <v>927205</v>
      </c>
      <c r="AK926" s="16">
        <v>9.8000000000000004E-2</v>
      </c>
      <c r="AL926" s="17">
        <v>204754</v>
      </c>
      <c r="AM926" s="16">
        <v>5.8000000000000003E-2</v>
      </c>
      <c r="AN926" s="17">
        <v>344834</v>
      </c>
      <c r="AO926" s="16">
        <v>7.5999999999999998E-2</v>
      </c>
      <c r="AP926" s="18">
        <v>4.53</v>
      </c>
      <c r="AQ926" s="16">
        <v>3.7999999999999999E-2</v>
      </c>
      <c r="AR926" s="18">
        <v>2.69</v>
      </c>
      <c r="AS926" s="16">
        <v>0.02</v>
      </c>
    </row>
    <row r="927" spans="1:45" x14ac:dyDescent="0.2">
      <c r="A927" s="123"/>
      <c r="B927" s="29"/>
      <c r="C927" s="29"/>
      <c r="D927" s="29"/>
      <c r="E927" s="14" t="s">
        <v>285</v>
      </c>
      <c r="F927" s="15">
        <v>26382</v>
      </c>
      <c r="G927" s="16">
        <v>0.33</v>
      </c>
      <c r="H927" s="17">
        <v>7484</v>
      </c>
      <c r="I927" s="16">
        <v>0.56599999999999995</v>
      </c>
      <c r="J927" s="17">
        <v>12722</v>
      </c>
      <c r="K927" s="16">
        <v>0.58199999999999996</v>
      </c>
      <c r="L927" s="18">
        <v>3.53</v>
      </c>
      <c r="M927" s="16">
        <v>-0.151</v>
      </c>
      <c r="N927" s="18">
        <v>2.0699999999999998</v>
      </c>
      <c r="O927" s="16">
        <v>-0.159</v>
      </c>
      <c r="P927" s="15">
        <v>78151</v>
      </c>
      <c r="Q927" s="16">
        <v>0.26400000000000001</v>
      </c>
      <c r="R927" s="17">
        <v>21962</v>
      </c>
      <c r="S927" s="16">
        <v>0.47699999999999998</v>
      </c>
      <c r="T927" s="17">
        <v>39048</v>
      </c>
      <c r="U927" s="16">
        <v>0.41899999999999998</v>
      </c>
      <c r="V927" s="18">
        <v>3.56</v>
      </c>
      <c r="W927" s="16">
        <v>-0.14399999999999999</v>
      </c>
      <c r="X927" s="18">
        <v>2</v>
      </c>
      <c r="Y927" s="16">
        <v>-0.109</v>
      </c>
      <c r="Z927" s="15">
        <v>157487</v>
      </c>
      <c r="AA927" s="16">
        <v>0.16300000000000001</v>
      </c>
      <c r="AB927" s="17">
        <v>42225</v>
      </c>
      <c r="AC927" s="16">
        <v>0.24299999999999999</v>
      </c>
      <c r="AD927" s="17">
        <v>74503</v>
      </c>
      <c r="AE927" s="16">
        <v>0.20599999999999999</v>
      </c>
      <c r="AF927" s="18">
        <v>3.73</v>
      </c>
      <c r="AG927" s="16">
        <v>-6.4000000000000001E-2</v>
      </c>
      <c r="AH927" s="18">
        <v>2.11</v>
      </c>
      <c r="AI927" s="16">
        <v>-3.5000000000000003E-2</v>
      </c>
      <c r="AJ927" s="15">
        <v>318762</v>
      </c>
      <c r="AK927" s="16">
        <v>0.2</v>
      </c>
      <c r="AL927" s="17">
        <v>81941</v>
      </c>
      <c r="AM927" s="16">
        <v>0.20200000000000001</v>
      </c>
      <c r="AN927" s="17">
        <v>136963</v>
      </c>
      <c r="AO927" s="16">
        <v>0.108</v>
      </c>
      <c r="AP927" s="18">
        <v>3.89</v>
      </c>
      <c r="AQ927" s="16">
        <v>-2E-3</v>
      </c>
      <c r="AR927" s="18">
        <v>2.33</v>
      </c>
      <c r="AS927" s="16">
        <v>8.3000000000000004E-2</v>
      </c>
    </row>
    <row r="928" spans="1:45" x14ac:dyDescent="0.2">
      <c r="A928" s="123"/>
      <c r="B928" s="29"/>
      <c r="C928" s="29"/>
      <c r="D928" s="29"/>
      <c r="E928" s="14" t="s">
        <v>286</v>
      </c>
      <c r="F928" s="15">
        <v>119244</v>
      </c>
      <c r="G928" s="16">
        <v>-0.21299999999999999</v>
      </c>
      <c r="H928" s="17">
        <v>30426</v>
      </c>
      <c r="I928" s="16">
        <v>-0.22700000000000001</v>
      </c>
      <c r="J928" s="17">
        <v>46879</v>
      </c>
      <c r="K928" s="16">
        <v>-0.29399999999999998</v>
      </c>
      <c r="L928" s="18">
        <v>3.92</v>
      </c>
      <c r="M928" s="16">
        <v>1.7999999999999999E-2</v>
      </c>
      <c r="N928" s="18">
        <v>2.54</v>
      </c>
      <c r="O928" s="16">
        <v>0.114</v>
      </c>
      <c r="P928" s="15">
        <v>363546</v>
      </c>
      <c r="Q928" s="16">
        <v>-0.22900000000000001</v>
      </c>
      <c r="R928" s="17">
        <v>93960</v>
      </c>
      <c r="S928" s="16">
        <v>-0.23499999999999999</v>
      </c>
      <c r="T928" s="17">
        <v>145429</v>
      </c>
      <c r="U928" s="16">
        <v>-0.30499999999999999</v>
      </c>
      <c r="V928" s="18">
        <v>3.87</v>
      </c>
      <c r="W928" s="16">
        <v>8.9999999999999993E-3</v>
      </c>
      <c r="X928" s="18">
        <v>2.5</v>
      </c>
      <c r="Y928" s="16">
        <v>0.11</v>
      </c>
      <c r="Z928" s="15">
        <v>729364</v>
      </c>
      <c r="AA928" s="16">
        <v>-0.23799999999999999</v>
      </c>
      <c r="AB928" s="17">
        <v>188734</v>
      </c>
      <c r="AC928" s="16">
        <v>-0.255</v>
      </c>
      <c r="AD928" s="17">
        <v>292327</v>
      </c>
      <c r="AE928" s="16">
        <v>-0.32600000000000001</v>
      </c>
      <c r="AF928" s="18">
        <v>3.86</v>
      </c>
      <c r="AG928" s="16">
        <v>2.3E-2</v>
      </c>
      <c r="AH928" s="18">
        <v>2.5</v>
      </c>
      <c r="AI928" s="16">
        <v>0.13100000000000001</v>
      </c>
      <c r="AJ928" s="15">
        <v>1640202</v>
      </c>
      <c r="AK928" s="16">
        <v>-0.11700000000000001</v>
      </c>
      <c r="AL928" s="17">
        <v>430187</v>
      </c>
      <c r="AM928" s="16">
        <v>-0.11899999999999999</v>
      </c>
      <c r="AN928" s="17">
        <v>682024</v>
      </c>
      <c r="AO928" s="16">
        <v>-0.19800000000000001</v>
      </c>
      <c r="AP928" s="18">
        <v>3.81</v>
      </c>
      <c r="AQ928" s="16">
        <v>2E-3</v>
      </c>
      <c r="AR928" s="18">
        <v>2.4</v>
      </c>
      <c r="AS928" s="16">
        <v>0.10199999999999999</v>
      </c>
    </row>
    <row r="929" spans="1:45" x14ac:dyDescent="0.2">
      <c r="A929" s="123"/>
      <c r="B929" s="29"/>
      <c r="C929" s="29"/>
      <c r="D929" s="29"/>
      <c r="E929" s="14" t="s">
        <v>287</v>
      </c>
      <c r="F929" s="15">
        <v>95555</v>
      </c>
      <c r="G929" s="16">
        <v>-0.42599999999999999</v>
      </c>
      <c r="H929" s="17">
        <v>23320</v>
      </c>
      <c r="I929" s="16">
        <v>-0.46500000000000002</v>
      </c>
      <c r="J929" s="17">
        <v>33733</v>
      </c>
      <c r="K929" s="16">
        <v>-0.54700000000000004</v>
      </c>
      <c r="L929" s="18">
        <v>4.0999999999999996</v>
      </c>
      <c r="M929" s="16">
        <v>7.3999999999999996E-2</v>
      </c>
      <c r="N929" s="18">
        <v>2.83</v>
      </c>
      <c r="O929" s="16">
        <v>0.26800000000000002</v>
      </c>
      <c r="P929" s="15">
        <v>341311</v>
      </c>
      <c r="Q929" s="16">
        <v>-0.32400000000000001</v>
      </c>
      <c r="R929" s="17">
        <v>89064</v>
      </c>
      <c r="S929" s="16">
        <v>-0.33</v>
      </c>
      <c r="T929" s="17">
        <v>130083</v>
      </c>
      <c r="U929" s="16">
        <v>-0.42499999999999999</v>
      </c>
      <c r="V929" s="18">
        <v>3.83</v>
      </c>
      <c r="W929" s="16">
        <v>8.9999999999999993E-3</v>
      </c>
      <c r="X929" s="18">
        <v>2.62</v>
      </c>
      <c r="Y929" s="16">
        <v>0.17599999999999999</v>
      </c>
      <c r="Z929" s="15">
        <v>689093</v>
      </c>
      <c r="AA929" s="16">
        <v>-0.33500000000000002</v>
      </c>
      <c r="AB929" s="17">
        <v>182489</v>
      </c>
      <c r="AC929" s="16">
        <v>-0.34899999999999998</v>
      </c>
      <c r="AD929" s="17">
        <v>266476</v>
      </c>
      <c r="AE929" s="16">
        <v>-0.442</v>
      </c>
      <c r="AF929" s="18">
        <v>3.78</v>
      </c>
      <c r="AG929" s="16">
        <v>2.1999999999999999E-2</v>
      </c>
      <c r="AH929" s="18">
        <v>2.59</v>
      </c>
      <c r="AI929" s="16">
        <v>0.193</v>
      </c>
      <c r="AJ929" s="15">
        <v>1653865</v>
      </c>
      <c r="AK929" s="16">
        <v>-0.20799999999999999</v>
      </c>
      <c r="AL929" s="17">
        <v>439133</v>
      </c>
      <c r="AM929" s="16">
        <v>-0.20599999999999999</v>
      </c>
      <c r="AN929" s="17">
        <v>680537</v>
      </c>
      <c r="AO929" s="16">
        <v>-0.28599999999999998</v>
      </c>
      <c r="AP929" s="18">
        <v>3.77</v>
      </c>
      <c r="AQ929" s="16">
        <v>-3.0000000000000001E-3</v>
      </c>
      <c r="AR929" s="18">
        <v>2.4300000000000002</v>
      </c>
      <c r="AS929" s="16">
        <v>0.109</v>
      </c>
    </row>
    <row r="930" spans="1:45" x14ac:dyDescent="0.2">
      <c r="A930" s="123"/>
      <c r="B930" s="29"/>
      <c r="C930" s="29"/>
      <c r="D930" s="29"/>
      <c r="E930" s="14" t="s">
        <v>288</v>
      </c>
      <c r="F930" s="15">
        <v>135675</v>
      </c>
      <c r="G930" s="16">
        <v>0.314</v>
      </c>
      <c r="H930" s="17">
        <v>30601</v>
      </c>
      <c r="I930" s="16">
        <v>0.34799999999999998</v>
      </c>
      <c r="J930" s="17">
        <v>47039</v>
      </c>
      <c r="K930" s="16">
        <v>0.22</v>
      </c>
      <c r="L930" s="18">
        <v>4.43</v>
      </c>
      <c r="M930" s="16">
        <v>-2.5000000000000001E-2</v>
      </c>
      <c r="N930" s="18">
        <v>2.88</v>
      </c>
      <c r="O930" s="16">
        <v>7.6999999999999999E-2</v>
      </c>
      <c r="P930" s="15">
        <v>425777</v>
      </c>
      <c r="Q930" s="16">
        <v>0.33900000000000002</v>
      </c>
      <c r="R930" s="17">
        <v>96473</v>
      </c>
      <c r="S930" s="16">
        <v>0.47199999999999998</v>
      </c>
      <c r="T930" s="17">
        <v>145733</v>
      </c>
      <c r="U930" s="16">
        <v>0.215</v>
      </c>
      <c r="V930" s="18">
        <v>4.41</v>
      </c>
      <c r="W930" s="16">
        <v>-0.09</v>
      </c>
      <c r="X930" s="18">
        <v>2.92</v>
      </c>
      <c r="Y930" s="16">
        <v>0.10199999999999999</v>
      </c>
      <c r="Z930" s="15">
        <v>829253</v>
      </c>
      <c r="AA930" s="16">
        <v>0.33500000000000002</v>
      </c>
      <c r="AB930" s="17">
        <v>188218</v>
      </c>
      <c r="AC930" s="16">
        <v>0.47399999999999998</v>
      </c>
      <c r="AD930" s="17">
        <v>283130</v>
      </c>
      <c r="AE930" s="16">
        <v>0.218</v>
      </c>
      <c r="AF930" s="18">
        <v>4.41</v>
      </c>
      <c r="AG930" s="16">
        <v>-9.4E-2</v>
      </c>
      <c r="AH930" s="18">
        <v>2.93</v>
      </c>
      <c r="AI930" s="16">
        <v>9.6000000000000002E-2</v>
      </c>
      <c r="AJ930" s="15">
        <v>1612282</v>
      </c>
      <c r="AK930" s="16">
        <v>0.246</v>
      </c>
      <c r="AL930" s="17">
        <v>366343</v>
      </c>
      <c r="AM930" s="16">
        <v>0.31900000000000001</v>
      </c>
      <c r="AN930" s="17">
        <v>559235</v>
      </c>
      <c r="AO930" s="16">
        <v>0.17299999999999999</v>
      </c>
      <c r="AP930" s="18">
        <v>4.4000000000000004</v>
      </c>
      <c r="AQ930" s="16">
        <v>-5.5E-2</v>
      </c>
      <c r="AR930" s="18">
        <v>2.88</v>
      </c>
      <c r="AS930" s="16">
        <v>6.2E-2</v>
      </c>
    </row>
    <row r="931" spans="1:45" x14ac:dyDescent="0.2">
      <c r="A931" s="123"/>
      <c r="B931" s="29"/>
      <c r="C931" s="29"/>
      <c r="D931" s="29"/>
      <c r="E931" s="14" t="s">
        <v>289</v>
      </c>
      <c r="F931" s="15">
        <v>59293</v>
      </c>
      <c r="G931" s="16">
        <v>0.27</v>
      </c>
      <c r="H931" s="17">
        <v>15004</v>
      </c>
      <c r="I931" s="16">
        <v>0.23400000000000001</v>
      </c>
      <c r="J931" s="17">
        <v>20918</v>
      </c>
      <c r="K931" s="16">
        <v>0.252</v>
      </c>
      <c r="L931" s="18">
        <v>3.95</v>
      </c>
      <c r="M931" s="16">
        <v>0.03</v>
      </c>
      <c r="N931" s="18">
        <v>2.83</v>
      </c>
      <c r="O931" s="16">
        <v>1.4E-2</v>
      </c>
      <c r="P931" s="15">
        <v>188198</v>
      </c>
      <c r="Q931" s="16">
        <v>0.27</v>
      </c>
      <c r="R931" s="17">
        <v>46676</v>
      </c>
      <c r="S931" s="16">
        <v>0.22700000000000001</v>
      </c>
      <c r="T931" s="17">
        <v>67494</v>
      </c>
      <c r="U931" s="16">
        <v>0.224</v>
      </c>
      <c r="V931" s="18">
        <v>4.03</v>
      </c>
      <c r="W931" s="16">
        <v>3.5000000000000003E-2</v>
      </c>
      <c r="X931" s="18">
        <v>2.79</v>
      </c>
      <c r="Y931" s="16">
        <v>3.6999999999999998E-2</v>
      </c>
      <c r="Z931" s="15">
        <v>378203</v>
      </c>
      <c r="AA931" s="16">
        <v>0.24199999999999999</v>
      </c>
      <c r="AB931" s="17">
        <v>92226</v>
      </c>
      <c r="AC931" s="16">
        <v>0.189</v>
      </c>
      <c r="AD931" s="17">
        <v>135761</v>
      </c>
      <c r="AE931" s="16">
        <v>0.17399999999999999</v>
      </c>
      <c r="AF931" s="18">
        <v>4.0999999999999996</v>
      </c>
      <c r="AG931" s="16">
        <v>4.4999999999999998E-2</v>
      </c>
      <c r="AH931" s="18">
        <v>2.79</v>
      </c>
      <c r="AI931" s="16">
        <v>5.8000000000000003E-2</v>
      </c>
      <c r="AJ931" s="15">
        <v>764522</v>
      </c>
      <c r="AK931" s="16">
        <v>0.33800000000000002</v>
      </c>
      <c r="AL931" s="17">
        <v>190956</v>
      </c>
      <c r="AM931" s="16">
        <v>0.30099999999999999</v>
      </c>
      <c r="AN931" s="17">
        <v>271393</v>
      </c>
      <c r="AO931" s="16">
        <v>0.223</v>
      </c>
      <c r="AP931" s="18">
        <v>4</v>
      </c>
      <c r="AQ931" s="16">
        <v>2.8000000000000001E-2</v>
      </c>
      <c r="AR931" s="18">
        <v>2.82</v>
      </c>
      <c r="AS931" s="16">
        <v>9.4E-2</v>
      </c>
    </row>
    <row r="932" spans="1:45" x14ac:dyDescent="0.2">
      <c r="A932" s="123"/>
      <c r="B932" s="29"/>
      <c r="C932" s="29"/>
      <c r="D932" s="29"/>
      <c r="E932" s="14" t="s">
        <v>290</v>
      </c>
      <c r="F932" s="15">
        <v>60763</v>
      </c>
      <c r="G932" s="16">
        <v>-0.06</v>
      </c>
      <c r="H932" s="17">
        <v>14885</v>
      </c>
      <c r="I932" s="16">
        <v>-0.12</v>
      </c>
      <c r="J932" s="17">
        <v>27994</v>
      </c>
      <c r="K932" s="16">
        <v>-8.1000000000000003E-2</v>
      </c>
      <c r="L932" s="18">
        <v>4.08</v>
      </c>
      <c r="M932" s="16">
        <v>6.8000000000000005E-2</v>
      </c>
      <c r="N932" s="18">
        <v>2.17</v>
      </c>
      <c r="O932" s="16">
        <v>2.3E-2</v>
      </c>
      <c r="P932" s="15">
        <v>181664</v>
      </c>
      <c r="Q932" s="16">
        <v>2.1000000000000001E-2</v>
      </c>
      <c r="R932" s="17">
        <v>43471</v>
      </c>
      <c r="S932" s="16">
        <v>-1.4999999999999999E-2</v>
      </c>
      <c r="T932" s="17">
        <v>80728</v>
      </c>
      <c r="U932" s="16">
        <v>1E-3</v>
      </c>
      <c r="V932" s="18">
        <v>4.18</v>
      </c>
      <c r="W932" s="16">
        <v>3.5999999999999997E-2</v>
      </c>
      <c r="X932" s="18">
        <v>2.25</v>
      </c>
      <c r="Y932" s="16">
        <v>1.9E-2</v>
      </c>
      <c r="Z932" s="15">
        <v>368554</v>
      </c>
      <c r="AA932" s="16">
        <v>0.11600000000000001</v>
      </c>
      <c r="AB932" s="17">
        <v>88788</v>
      </c>
      <c r="AC932" s="16">
        <v>0.109</v>
      </c>
      <c r="AD932" s="17">
        <v>163353</v>
      </c>
      <c r="AE932" s="16">
        <v>0.10199999999999999</v>
      </c>
      <c r="AF932" s="18">
        <v>4.1500000000000004</v>
      </c>
      <c r="AG932" s="16">
        <v>6.0000000000000001E-3</v>
      </c>
      <c r="AH932" s="18">
        <v>2.2599999999999998</v>
      </c>
      <c r="AI932" s="16">
        <v>1.2999999999999999E-2</v>
      </c>
      <c r="AJ932" s="15">
        <v>789382</v>
      </c>
      <c r="AK932" s="16">
        <v>0.215</v>
      </c>
      <c r="AL932" s="17">
        <v>191065</v>
      </c>
      <c r="AM932" s="16">
        <v>0.222</v>
      </c>
      <c r="AN932" s="17">
        <v>342544</v>
      </c>
      <c r="AO932" s="16">
        <v>0.159</v>
      </c>
      <c r="AP932" s="18">
        <v>4.13</v>
      </c>
      <c r="AQ932" s="16">
        <v>-5.0000000000000001E-3</v>
      </c>
      <c r="AR932" s="18">
        <v>2.2999999999999998</v>
      </c>
      <c r="AS932" s="16">
        <v>4.8000000000000001E-2</v>
      </c>
    </row>
    <row r="933" spans="1:45" x14ac:dyDescent="0.2">
      <c r="A933" s="123"/>
      <c r="B933" s="29"/>
      <c r="C933" s="29"/>
      <c r="D933" s="29"/>
      <c r="E933" s="14" t="s">
        <v>291</v>
      </c>
      <c r="F933" s="15">
        <v>132583</v>
      </c>
      <c r="G933" s="16">
        <v>0.32800000000000001</v>
      </c>
      <c r="H933" s="17">
        <v>24968</v>
      </c>
      <c r="I933" s="16">
        <v>0.34300000000000003</v>
      </c>
      <c r="J933" s="17">
        <v>47730</v>
      </c>
      <c r="K933" s="16">
        <v>0.36499999999999999</v>
      </c>
      <c r="L933" s="18">
        <v>5.31</v>
      </c>
      <c r="M933" s="16">
        <v>-1.2E-2</v>
      </c>
      <c r="N933" s="18">
        <v>2.78</v>
      </c>
      <c r="O933" s="16">
        <v>-2.7E-2</v>
      </c>
      <c r="P933" s="15">
        <v>432813</v>
      </c>
      <c r="Q933" s="16">
        <v>0.56599999999999995</v>
      </c>
      <c r="R933" s="17">
        <v>79899</v>
      </c>
      <c r="S933" s="16">
        <v>0.626</v>
      </c>
      <c r="T933" s="17">
        <v>157106</v>
      </c>
      <c r="U933" s="16">
        <v>0.63900000000000001</v>
      </c>
      <c r="V933" s="18">
        <v>5.42</v>
      </c>
      <c r="W933" s="16">
        <v>-3.6999999999999998E-2</v>
      </c>
      <c r="X933" s="18">
        <v>2.75</v>
      </c>
      <c r="Y933" s="16">
        <v>-4.4999999999999998E-2</v>
      </c>
      <c r="Z933" s="15">
        <v>821094</v>
      </c>
      <c r="AA933" s="16">
        <v>0.88800000000000001</v>
      </c>
      <c r="AB933" s="17">
        <v>150511</v>
      </c>
      <c r="AC933" s="16">
        <v>0.875</v>
      </c>
      <c r="AD933" s="17">
        <v>300511</v>
      </c>
      <c r="AE933" s="16">
        <v>0.95699999999999996</v>
      </c>
      <c r="AF933" s="18">
        <v>5.46</v>
      </c>
      <c r="AG933" s="16">
        <v>7.0000000000000001E-3</v>
      </c>
      <c r="AH933" s="18">
        <v>2.73</v>
      </c>
      <c r="AI933" s="16">
        <v>-3.5999999999999997E-2</v>
      </c>
      <c r="AJ933" s="15">
        <v>1598269</v>
      </c>
      <c r="AK933" s="16">
        <v>0.98499999999999999</v>
      </c>
      <c r="AL933" s="17">
        <v>295044</v>
      </c>
      <c r="AM933" s="16">
        <v>0.871</v>
      </c>
      <c r="AN933" s="17">
        <v>570919</v>
      </c>
      <c r="AO933" s="16">
        <v>1</v>
      </c>
      <c r="AP933" s="18">
        <v>5.42</v>
      </c>
      <c r="AQ933" s="16">
        <v>6.0999999999999999E-2</v>
      </c>
      <c r="AR933" s="18">
        <v>2.8</v>
      </c>
      <c r="AS933" s="16">
        <v>-7.0000000000000001E-3</v>
      </c>
    </row>
    <row r="934" spans="1:45" x14ac:dyDescent="0.2">
      <c r="A934" s="123"/>
      <c r="B934" s="29"/>
      <c r="C934" s="29"/>
      <c r="D934" s="29"/>
      <c r="E934" s="14" t="s">
        <v>292</v>
      </c>
      <c r="F934" s="15">
        <v>353746</v>
      </c>
      <c r="G934" s="16">
        <v>-1E-3</v>
      </c>
      <c r="H934" s="17">
        <v>73153</v>
      </c>
      <c r="I934" s="16">
        <v>1E-3</v>
      </c>
      <c r="J934" s="17">
        <v>149850</v>
      </c>
      <c r="K934" s="16">
        <v>1.7999999999999999E-2</v>
      </c>
      <c r="L934" s="18">
        <v>4.84</v>
      </c>
      <c r="M934" s="16">
        <v>-2E-3</v>
      </c>
      <c r="N934" s="18">
        <v>2.36</v>
      </c>
      <c r="O934" s="16">
        <v>-1.7999999999999999E-2</v>
      </c>
      <c r="P934" s="15">
        <v>1126806</v>
      </c>
      <c r="Q934" s="16">
        <v>4.1000000000000002E-2</v>
      </c>
      <c r="R934" s="17">
        <v>233128</v>
      </c>
      <c r="S934" s="16">
        <v>6.4000000000000001E-2</v>
      </c>
      <c r="T934" s="17">
        <v>485796</v>
      </c>
      <c r="U934" s="16">
        <v>7.0000000000000007E-2</v>
      </c>
      <c r="V934" s="18">
        <v>4.83</v>
      </c>
      <c r="W934" s="16">
        <v>-2.1000000000000001E-2</v>
      </c>
      <c r="X934" s="18">
        <v>2.3199999999999998</v>
      </c>
      <c r="Y934" s="16">
        <v>-2.8000000000000001E-2</v>
      </c>
      <c r="Z934" s="15">
        <v>2247104</v>
      </c>
      <c r="AA934" s="16">
        <v>5.6000000000000001E-2</v>
      </c>
      <c r="AB934" s="17">
        <v>463053</v>
      </c>
      <c r="AC934" s="16">
        <v>9.2999999999999999E-2</v>
      </c>
      <c r="AD934" s="17">
        <v>973376</v>
      </c>
      <c r="AE934" s="16">
        <v>0.10100000000000001</v>
      </c>
      <c r="AF934" s="18">
        <v>4.8499999999999996</v>
      </c>
      <c r="AG934" s="16">
        <v>-3.4000000000000002E-2</v>
      </c>
      <c r="AH934" s="18">
        <v>2.31</v>
      </c>
      <c r="AI934" s="16">
        <v>-4.1000000000000002E-2</v>
      </c>
      <c r="AJ934" s="15">
        <v>4812097</v>
      </c>
      <c r="AK934" s="16">
        <v>0.08</v>
      </c>
      <c r="AL934" s="17">
        <v>992067</v>
      </c>
      <c r="AM934" s="16">
        <v>0.128</v>
      </c>
      <c r="AN934" s="17">
        <v>2032647</v>
      </c>
      <c r="AO934" s="16">
        <v>0.11899999999999999</v>
      </c>
      <c r="AP934" s="18">
        <v>4.8499999999999996</v>
      </c>
      <c r="AQ934" s="16">
        <v>-4.2000000000000003E-2</v>
      </c>
      <c r="AR934" s="18">
        <v>2.37</v>
      </c>
      <c r="AS934" s="16">
        <v>-3.4000000000000002E-2</v>
      </c>
    </row>
    <row r="935" spans="1:45" x14ac:dyDescent="0.2">
      <c r="A935" s="123"/>
      <c r="B935" s="29"/>
      <c r="C935" s="29"/>
      <c r="D935" s="29"/>
      <c r="E935" s="14" t="s">
        <v>293</v>
      </c>
      <c r="F935" s="15">
        <v>27796</v>
      </c>
      <c r="G935" s="16">
        <v>0.248</v>
      </c>
      <c r="H935" s="17">
        <v>6464</v>
      </c>
      <c r="I935" s="16">
        <v>0.59</v>
      </c>
      <c r="J935" s="17">
        <v>9578</v>
      </c>
      <c r="K935" s="16">
        <v>0.502</v>
      </c>
      <c r="L935" s="18">
        <v>4.3</v>
      </c>
      <c r="M935" s="16">
        <v>-0.215</v>
      </c>
      <c r="N935" s="18">
        <v>2.9</v>
      </c>
      <c r="O935" s="16">
        <v>-0.16900000000000001</v>
      </c>
      <c r="P935" s="15">
        <v>89106</v>
      </c>
      <c r="Q935" s="16">
        <v>0.247</v>
      </c>
      <c r="R935" s="17">
        <v>20357</v>
      </c>
      <c r="S935" s="16">
        <v>0.43099999999999999</v>
      </c>
      <c r="T935" s="17">
        <v>32290</v>
      </c>
      <c r="U935" s="16">
        <v>0.308</v>
      </c>
      <c r="V935" s="18">
        <v>4.38</v>
      </c>
      <c r="W935" s="16">
        <v>-0.128</v>
      </c>
      <c r="X935" s="18">
        <v>2.76</v>
      </c>
      <c r="Y935" s="16">
        <v>-4.7E-2</v>
      </c>
      <c r="Z935" s="15">
        <v>177422</v>
      </c>
      <c r="AA935" s="16">
        <v>0.186</v>
      </c>
      <c r="AB935" s="17">
        <v>40309</v>
      </c>
      <c r="AC935" s="16">
        <v>0.29699999999999999</v>
      </c>
      <c r="AD935" s="17">
        <v>64237</v>
      </c>
      <c r="AE935" s="16">
        <v>0.151</v>
      </c>
      <c r="AF935" s="18">
        <v>4.4000000000000004</v>
      </c>
      <c r="AG935" s="16">
        <v>-8.5999999999999993E-2</v>
      </c>
      <c r="AH935" s="18">
        <v>2.76</v>
      </c>
      <c r="AI935" s="16">
        <v>0.03</v>
      </c>
      <c r="AJ935" s="15">
        <v>344665</v>
      </c>
      <c r="AK935" s="16">
        <v>0.13800000000000001</v>
      </c>
      <c r="AL935" s="17">
        <v>75087</v>
      </c>
      <c r="AM935" s="16">
        <v>0.13500000000000001</v>
      </c>
      <c r="AN935" s="17">
        <v>112974</v>
      </c>
      <c r="AO935" s="16">
        <v>-2.5999999999999999E-2</v>
      </c>
      <c r="AP935" s="18">
        <v>4.59</v>
      </c>
      <c r="AQ935" s="16">
        <v>3.0000000000000001E-3</v>
      </c>
      <c r="AR935" s="18">
        <v>3.05</v>
      </c>
      <c r="AS935" s="16">
        <v>0.16900000000000001</v>
      </c>
    </row>
    <row r="936" spans="1:45" x14ac:dyDescent="0.2">
      <c r="A936" s="123"/>
      <c r="B936" s="29"/>
      <c r="C936" s="29"/>
      <c r="D936" s="29"/>
      <c r="E936" s="14" t="s">
        <v>294</v>
      </c>
      <c r="F936" s="15">
        <v>203567</v>
      </c>
      <c r="G936" s="16">
        <v>1.7000000000000001E-2</v>
      </c>
      <c r="H936" s="17">
        <v>50639</v>
      </c>
      <c r="I936" s="16">
        <v>-2.3E-2</v>
      </c>
      <c r="J936" s="17">
        <v>91670</v>
      </c>
      <c r="K936" s="16">
        <v>-2.5000000000000001E-2</v>
      </c>
      <c r="L936" s="18">
        <v>4.0199999999999996</v>
      </c>
      <c r="M936" s="16">
        <v>4.1000000000000002E-2</v>
      </c>
      <c r="N936" s="18">
        <v>2.2200000000000002</v>
      </c>
      <c r="O936" s="16">
        <v>4.2999999999999997E-2</v>
      </c>
      <c r="P936" s="15">
        <v>600897</v>
      </c>
      <c r="Q936" s="16">
        <v>4.7E-2</v>
      </c>
      <c r="R936" s="17">
        <v>145957</v>
      </c>
      <c r="S936" s="16">
        <v>3.5000000000000003E-2</v>
      </c>
      <c r="T936" s="17">
        <v>264304</v>
      </c>
      <c r="U936" s="16">
        <v>3.3000000000000002E-2</v>
      </c>
      <c r="V936" s="18">
        <v>4.12</v>
      </c>
      <c r="W936" s="16">
        <v>1.2E-2</v>
      </c>
      <c r="X936" s="18">
        <v>2.27</v>
      </c>
      <c r="Y936" s="16">
        <v>1.4E-2</v>
      </c>
      <c r="Z936" s="15">
        <v>1192005</v>
      </c>
      <c r="AA936" s="16">
        <v>0.13</v>
      </c>
      <c r="AB936" s="17">
        <v>290745</v>
      </c>
      <c r="AC936" s="16">
        <v>0.14499999999999999</v>
      </c>
      <c r="AD936" s="17">
        <v>525088</v>
      </c>
      <c r="AE936" s="16">
        <v>0.13300000000000001</v>
      </c>
      <c r="AF936" s="18">
        <v>4.0999999999999996</v>
      </c>
      <c r="AG936" s="16">
        <v>-1.2999999999999999E-2</v>
      </c>
      <c r="AH936" s="18">
        <v>2.27</v>
      </c>
      <c r="AI936" s="16">
        <v>-3.0000000000000001E-3</v>
      </c>
      <c r="AJ936" s="15">
        <v>2515749</v>
      </c>
      <c r="AK936" s="16">
        <v>0.19500000000000001</v>
      </c>
      <c r="AL936" s="17">
        <v>609438</v>
      </c>
      <c r="AM936" s="16">
        <v>0.20799999999999999</v>
      </c>
      <c r="AN936" s="17">
        <v>1088091</v>
      </c>
      <c r="AO936" s="16">
        <v>0.16200000000000001</v>
      </c>
      <c r="AP936" s="18">
        <v>4.13</v>
      </c>
      <c r="AQ936" s="16">
        <v>-1.0999999999999999E-2</v>
      </c>
      <c r="AR936" s="18">
        <v>2.31</v>
      </c>
      <c r="AS936" s="16">
        <v>2.8000000000000001E-2</v>
      </c>
    </row>
    <row r="937" spans="1:45" x14ac:dyDescent="0.2">
      <c r="A937" s="123"/>
      <c r="B937" s="29"/>
      <c r="C937" s="29"/>
      <c r="D937" s="29"/>
      <c r="E937" s="14" t="s">
        <v>295</v>
      </c>
      <c r="F937" s="15">
        <v>215595</v>
      </c>
      <c r="G937" s="16">
        <v>0.23599999999999999</v>
      </c>
      <c r="H937" s="17">
        <v>58639</v>
      </c>
      <c r="I937" s="16">
        <v>0.30099999999999999</v>
      </c>
      <c r="J937" s="17">
        <v>114203</v>
      </c>
      <c r="K937" s="16">
        <v>0.312</v>
      </c>
      <c r="L937" s="18">
        <v>3.68</v>
      </c>
      <c r="M937" s="16">
        <v>-0.05</v>
      </c>
      <c r="N937" s="18">
        <v>1.89</v>
      </c>
      <c r="O937" s="16">
        <v>-5.8000000000000003E-2</v>
      </c>
      <c r="P937" s="15">
        <v>655687</v>
      </c>
      <c r="Q937" s="16">
        <v>0.36299999999999999</v>
      </c>
      <c r="R937" s="17">
        <v>177465</v>
      </c>
      <c r="S937" s="16">
        <v>0.42499999999999999</v>
      </c>
      <c r="T937" s="17">
        <v>348628</v>
      </c>
      <c r="U937" s="16">
        <v>0.434</v>
      </c>
      <c r="V937" s="18">
        <v>3.69</v>
      </c>
      <c r="W937" s="16">
        <v>-4.3999999999999997E-2</v>
      </c>
      <c r="X937" s="18">
        <v>1.88</v>
      </c>
      <c r="Y937" s="16">
        <v>-4.9000000000000002E-2</v>
      </c>
      <c r="Z937" s="15">
        <v>1186256</v>
      </c>
      <c r="AA937" s="16">
        <v>0.49199999999999999</v>
      </c>
      <c r="AB937" s="17">
        <v>311683</v>
      </c>
      <c r="AC937" s="16">
        <v>0.47699999999999998</v>
      </c>
      <c r="AD937" s="17">
        <v>611867</v>
      </c>
      <c r="AE937" s="16">
        <v>0.49099999999999999</v>
      </c>
      <c r="AF937" s="18">
        <v>3.81</v>
      </c>
      <c r="AG937" s="16">
        <v>0.01</v>
      </c>
      <c r="AH937" s="18">
        <v>1.94</v>
      </c>
      <c r="AI937" s="16">
        <v>0</v>
      </c>
      <c r="AJ937" s="15">
        <v>2348638</v>
      </c>
      <c r="AK937" s="16">
        <v>0.89200000000000002</v>
      </c>
      <c r="AL937" s="17">
        <v>621792</v>
      </c>
      <c r="AM937" s="16">
        <v>0.88900000000000001</v>
      </c>
      <c r="AN937" s="17">
        <v>1204615</v>
      </c>
      <c r="AO937" s="16">
        <v>0.91300000000000003</v>
      </c>
      <c r="AP937" s="18">
        <v>3.78</v>
      </c>
      <c r="AQ937" s="16">
        <v>2E-3</v>
      </c>
      <c r="AR937" s="18">
        <v>1.95</v>
      </c>
      <c r="AS937" s="16">
        <v>-1.0999999999999999E-2</v>
      </c>
    </row>
    <row r="938" spans="1:45" x14ac:dyDescent="0.2">
      <c r="A938" s="123"/>
      <c r="B938" s="29"/>
      <c r="C938" s="29"/>
      <c r="D938" s="29"/>
      <c r="E938" s="14" t="s">
        <v>296</v>
      </c>
      <c r="F938" s="15">
        <v>229579</v>
      </c>
      <c r="G938" s="16">
        <v>0.185</v>
      </c>
      <c r="H938" s="17">
        <v>59580</v>
      </c>
      <c r="I938" s="16">
        <v>5.5E-2</v>
      </c>
      <c r="J938" s="17">
        <v>111905</v>
      </c>
      <c r="K938" s="16">
        <v>6.8000000000000005E-2</v>
      </c>
      <c r="L938" s="18">
        <v>3.85</v>
      </c>
      <c r="M938" s="16">
        <v>0.124</v>
      </c>
      <c r="N938" s="18">
        <v>2.0499999999999998</v>
      </c>
      <c r="O938" s="16">
        <v>0.11</v>
      </c>
      <c r="P938" s="15">
        <v>706604</v>
      </c>
      <c r="Q938" s="16">
        <v>0.36099999999999999</v>
      </c>
      <c r="R938" s="17">
        <v>181322</v>
      </c>
      <c r="S938" s="16">
        <v>0.21099999999999999</v>
      </c>
      <c r="T938" s="17">
        <v>347326</v>
      </c>
      <c r="U938" s="16">
        <v>0.216</v>
      </c>
      <c r="V938" s="18">
        <v>3.9</v>
      </c>
      <c r="W938" s="16">
        <v>0.124</v>
      </c>
      <c r="X938" s="18">
        <v>2.0299999999999998</v>
      </c>
      <c r="Y938" s="16">
        <v>0.12</v>
      </c>
      <c r="Z938" s="15">
        <v>1323516</v>
      </c>
      <c r="AA938" s="16">
        <v>0.52900000000000003</v>
      </c>
      <c r="AB938" s="17">
        <v>330829</v>
      </c>
      <c r="AC938" s="16">
        <v>0.36699999999999999</v>
      </c>
      <c r="AD938" s="17">
        <v>637486</v>
      </c>
      <c r="AE938" s="16">
        <v>0.38200000000000001</v>
      </c>
      <c r="AF938" s="18">
        <v>4</v>
      </c>
      <c r="AG938" s="16">
        <v>0.11799999999999999</v>
      </c>
      <c r="AH938" s="18">
        <v>2.08</v>
      </c>
      <c r="AI938" s="16">
        <v>0.106</v>
      </c>
      <c r="AJ938" s="15">
        <v>2381798</v>
      </c>
      <c r="AK938" s="16">
        <v>0.55000000000000004</v>
      </c>
      <c r="AL938" s="17">
        <v>607440</v>
      </c>
      <c r="AM938" s="16">
        <v>0.47</v>
      </c>
      <c r="AN938" s="17">
        <v>1122822</v>
      </c>
      <c r="AO938" s="16">
        <v>0.48</v>
      </c>
      <c r="AP938" s="18">
        <v>3.92</v>
      </c>
      <c r="AQ938" s="16">
        <v>5.3999999999999999E-2</v>
      </c>
      <c r="AR938" s="18">
        <v>2.12</v>
      </c>
      <c r="AS938" s="16">
        <v>4.7E-2</v>
      </c>
    </row>
    <row r="939" spans="1:45" x14ac:dyDescent="0.2">
      <c r="A939" s="123"/>
      <c r="B939" s="29"/>
      <c r="C939" s="29"/>
      <c r="D939" s="29"/>
      <c r="E939" s="14" t="s">
        <v>297</v>
      </c>
      <c r="F939" s="15">
        <v>46328</v>
      </c>
      <c r="G939" s="16">
        <v>0.23599999999999999</v>
      </c>
      <c r="H939" s="17">
        <v>11178</v>
      </c>
      <c r="I939" s="16">
        <v>0.40400000000000003</v>
      </c>
      <c r="J939" s="17">
        <v>17646</v>
      </c>
      <c r="K939" s="16">
        <v>0.318</v>
      </c>
      <c r="L939" s="18">
        <v>4.1399999999999997</v>
      </c>
      <c r="M939" s="16">
        <v>-0.12</v>
      </c>
      <c r="N939" s="18">
        <v>2.63</v>
      </c>
      <c r="O939" s="16">
        <v>-6.2E-2</v>
      </c>
      <c r="P939" s="15">
        <v>151176</v>
      </c>
      <c r="Q939" s="16">
        <v>0.217</v>
      </c>
      <c r="R939" s="17">
        <v>35519</v>
      </c>
      <c r="S939" s="16">
        <v>0.32800000000000001</v>
      </c>
      <c r="T939" s="17">
        <v>58792</v>
      </c>
      <c r="U939" s="16">
        <v>0.219</v>
      </c>
      <c r="V939" s="18">
        <v>4.26</v>
      </c>
      <c r="W939" s="16">
        <v>-8.4000000000000005E-2</v>
      </c>
      <c r="X939" s="18">
        <v>2.57</v>
      </c>
      <c r="Y939" s="16">
        <v>-1E-3</v>
      </c>
      <c r="Z939" s="15">
        <v>302527</v>
      </c>
      <c r="AA939" s="16">
        <v>0.19700000000000001</v>
      </c>
      <c r="AB939" s="17">
        <v>70708</v>
      </c>
      <c r="AC939" s="16">
        <v>0.28299999999999997</v>
      </c>
      <c r="AD939" s="17">
        <v>118897</v>
      </c>
      <c r="AE939" s="16">
        <v>0.18099999999999999</v>
      </c>
      <c r="AF939" s="18">
        <v>4.28</v>
      </c>
      <c r="AG939" s="16">
        <v>-6.7000000000000004E-2</v>
      </c>
      <c r="AH939" s="18">
        <v>2.54</v>
      </c>
      <c r="AI939" s="16">
        <v>1.4E-2</v>
      </c>
      <c r="AJ939" s="15">
        <v>582508</v>
      </c>
      <c r="AK939" s="16">
        <v>0.14899999999999999</v>
      </c>
      <c r="AL939" s="17">
        <v>132459</v>
      </c>
      <c r="AM939" s="16">
        <v>0.158</v>
      </c>
      <c r="AN939" s="17">
        <v>216080</v>
      </c>
      <c r="AO939" s="16">
        <v>5.1999999999999998E-2</v>
      </c>
      <c r="AP939" s="18">
        <v>4.4000000000000004</v>
      </c>
      <c r="AQ939" s="16">
        <v>-8.0000000000000002E-3</v>
      </c>
      <c r="AR939" s="18">
        <v>2.7</v>
      </c>
      <c r="AS939" s="16">
        <v>9.1999999999999998E-2</v>
      </c>
    </row>
    <row r="940" spans="1:45" x14ac:dyDescent="0.2">
      <c r="A940" s="123"/>
      <c r="B940" s="29"/>
      <c r="C940" s="29"/>
      <c r="D940" s="29"/>
      <c r="E940" s="14" t="s">
        <v>298</v>
      </c>
      <c r="F940" s="15">
        <v>85295</v>
      </c>
      <c r="G940" s="16">
        <v>5.1999999999999998E-2</v>
      </c>
      <c r="H940" s="17">
        <v>20875</v>
      </c>
      <c r="I940" s="16">
        <v>6.3E-2</v>
      </c>
      <c r="J940" s="17">
        <v>30526</v>
      </c>
      <c r="K940" s="16">
        <v>3.4000000000000002E-2</v>
      </c>
      <c r="L940" s="18">
        <v>4.09</v>
      </c>
      <c r="M940" s="16">
        <v>-0.01</v>
      </c>
      <c r="N940" s="18">
        <v>2.79</v>
      </c>
      <c r="O940" s="16">
        <v>1.7999999999999999E-2</v>
      </c>
      <c r="P940" s="15">
        <v>249660</v>
      </c>
      <c r="Q940" s="16">
        <v>0.05</v>
      </c>
      <c r="R940" s="17">
        <v>57757</v>
      </c>
      <c r="S940" s="16">
        <v>8.5999999999999993E-2</v>
      </c>
      <c r="T940" s="17">
        <v>91225</v>
      </c>
      <c r="U940" s="16">
        <v>7.0000000000000007E-2</v>
      </c>
      <c r="V940" s="18">
        <v>4.32</v>
      </c>
      <c r="W940" s="16">
        <v>-3.3000000000000002E-2</v>
      </c>
      <c r="X940" s="18">
        <v>2.74</v>
      </c>
      <c r="Y940" s="16">
        <v>-1.7999999999999999E-2</v>
      </c>
      <c r="Z940" s="15">
        <v>492945</v>
      </c>
      <c r="AA940" s="16">
        <v>7.6999999999999999E-2</v>
      </c>
      <c r="AB940" s="17">
        <v>112194</v>
      </c>
      <c r="AC940" s="16">
        <v>0.13500000000000001</v>
      </c>
      <c r="AD940" s="17">
        <v>184381</v>
      </c>
      <c r="AE940" s="16">
        <v>9.6000000000000002E-2</v>
      </c>
      <c r="AF940" s="18">
        <v>4.3899999999999997</v>
      </c>
      <c r="AG940" s="16">
        <v>-5.1999999999999998E-2</v>
      </c>
      <c r="AH940" s="18">
        <v>2.67</v>
      </c>
      <c r="AI940" s="16">
        <v>-1.7999999999999999E-2</v>
      </c>
      <c r="AJ940" s="15">
        <v>1101616</v>
      </c>
      <c r="AK940" s="16">
        <v>0.23699999999999999</v>
      </c>
      <c r="AL940" s="17">
        <v>258000</v>
      </c>
      <c r="AM940" s="16">
        <v>0.32300000000000001</v>
      </c>
      <c r="AN940" s="17">
        <v>400118</v>
      </c>
      <c r="AO940" s="16">
        <v>0.20599999999999999</v>
      </c>
      <c r="AP940" s="18">
        <v>4.2699999999999996</v>
      </c>
      <c r="AQ940" s="16">
        <v>-6.5000000000000002E-2</v>
      </c>
      <c r="AR940" s="18">
        <v>2.75</v>
      </c>
      <c r="AS940" s="16">
        <v>2.5000000000000001E-2</v>
      </c>
    </row>
    <row r="941" spans="1:45" x14ac:dyDescent="0.2">
      <c r="A941" s="123"/>
      <c r="B941" s="29"/>
      <c r="C941" s="29"/>
      <c r="D941" s="29"/>
      <c r="E941" s="14" t="s">
        <v>299</v>
      </c>
      <c r="F941" s="15">
        <v>505604</v>
      </c>
      <c r="G941" s="16">
        <v>-0.13</v>
      </c>
      <c r="H941" s="17">
        <v>148109</v>
      </c>
      <c r="I941" s="16">
        <v>5.0999999999999997E-2</v>
      </c>
      <c r="J941" s="17">
        <v>189016</v>
      </c>
      <c r="K941" s="16">
        <v>-0.19</v>
      </c>
      <c r="L941" s="18">
        <v>3.41</v>
      </c>
      <c r="M941" s="16">
        <v>-0.17199999999999999</v>
      </c>
      <c r="N941" s="18">
        <v>2.67</v>
      </c>
      <c r="O941" s="16">
        <v>7.4999999999999997E-2</v>
      </c>
      <c r="P941" s="15">
        <v>1583294</v>
      </c>
      <c r="Q941" s="16">
        <v>-0.158</v>
      </c>
      <c r="R941" s="17">
        <v>447624</v>
      </c>
      <c r="S941" s="16">
        <v>-4.1000000000000002E-2</v>
      </c>
      <c r="T941" s="17">
        <v>565578</v>
      </c>
      <c r="U941" s="16">
        <v>-0.26</v>
      </c>
      <c r="V941" s="18">
        <v>3.54</v>
      </c>
      <c r="W941" s="16">
        <v>-0.122</v>
      </c>
      <c r="X941" s="18">
        <v>2.8</v>
      </c>
      <c r="Y941" s="16">
        <v>0.13800000000000001</v>
      </c>
      <c r="Z941" s="15">
        <v>3184640</v>
      </c>
      <c r="AA941" s="16">
        <v>-0.13300000000000001</v>
      </c>
      <c r="AB941" s="17">
        <v>910424</v>
      </c>
      <c r="AC941" s="16">
        <v>4.0000000000000001E-3</v>
      </c>
      <c r="AD941" s="17">
        <v>1143224</v>
      </c>
      <c r="AE941" s="16">
        <v>-0.23400000000000001</v>
      </c>
      <c r="AF941" s="18">
        <v>3.5</v>
      </c>
      <c r="AG941" s="16">
        <v>-0.13600000000000001</v>
      </c>
      <c r="AH941" s="18">
        <v>2.79</v>
      </c>
      <c r="AI941" s="16">
        <v>0.13200000000000001</v>
      </c>
      <c r="AJ941" s="15">
        <v>7041743</v>
      </c>
      <c r="AK941" s="16">
        <v>-3.7999999999999999E-2</v>
      </c>
      <c r="AL941" s="17">
        <v>1940697</v>
      </c>
      <c r="AM941" s="16">
        <v>9.4E-2</v>
      </c>
      <c r="AN941" s="17">
        <v>2610459</v>
      </c>
      <c r="AO941" s="16">
        <v>-0.113</v>
      </c>
      <c r="AP941" s="18">
        <v>3.63</v>
      </c>
      <c r="AQ941" s="16">
        <v>-0.12</v>
      </c>
      <c r="AR941" s="18">
        <v>2.7</v>
      </c>
      <c r="AS941" s="16">
        <v>8.5000000000000006E-2</v>
      </c>
    </row>
    <row r="942" spans="1:45" x14ac:dyDescent="0.2">
      <c r="A942" s="123"/>
      <c r="B942" s="29"/>
      <c r="C942" s="29"/>
      <c r="D942" s="29"/>
      <c r="E942" s="14" t="s">
        <v>300</v>
      </c>
      <c r="F942" s="15">
        <v>165541</v>
      </c>
      <c r="G942" s="16">
        <v>0.17100000000000001</v>
      </c>
      <c r="H942" s="17">
        <v>40408</v>
      </c>
      <c r="I942" s="16">
        <v>0.121</v>
      </c>
      <c r="J942" s="17">
        <v>58143</v>
      </c>
      <c r="K942" s="16">
        <v>0.17499999999999999</v>
      </c>
      <c r="L942" s="18">
        <v>4.0999999999999996</v>
      </c>
      <c r="M942" s="16">
        <v>4.4999999999999998E-2</v>
      </c>
      <c r="N942" s="18">
        <v>2.85</v>
      </c>
      <c r="O942" s="16">
        <v>-3.0000000000000001E-3</v>
      </c>
      <c r="P942" s="15">
        <v>496093</v>
      </c>
      <c r="Q942" s="16">
        <v>0.13900000000000001</v>
      </c>
      <c r="R942" s="17">
        <v>123507</v>
      </c>
      <c r="S942" s="16">
        <v>0.126</v>
      </c>
      <c r="T942" s="17">
        <v>174840</v>
      </c>
      <c r="U942" s="16">
        <v>0.15</v>
      </c>
      <c r="V942" s="18">
        <v>4.0199999999999996</v>
      </c>
      <c r="W942" s="16">
        <v>1.0999999999999999E-2</v>
      </c>
      <c r="X942" s="18">
        <v>2.84</v>
      </c>
      <c r="Y942" s="16">
        <v>-8.9999999999999993E-3</v>
      </c>
      <c r="Z942" s="15">
        <v>1013350</v>
      </c>
      <c r="AA942" s="16">
        <v>0.14599999999999999</v>
      </c>
      <c r="AB942" s="17">
        <v>253945</v>
      </c>
      <c r="AC942" s="16">
        <v>0.155</v>
      </c>
      <c r="AD942" s="17">
        <v>356159</v>
      </c>
      <c r="AE942" s="16">
        <v>0.16400000000000001</v>
      </c>
      <c r="AF942" s="18">
        <v>3.99</v>
      </c>
      <c r="AG942" s="16">
        <v>-8.0000000000000002E-3</v>
      </c>
      <c r="AH942" s="18">
        <v>2.85</v>
      </c>
      <c r="AI942" s="16">
        <v>-1.6E-2</v>
      </c>
      <c r="AJ942" s="15">
        <v>2081355</v>
      </c>
      <c r="AK942" s="16">
        <v>0.23899999999999999</v>
      </c>
      <c r="AL942" s="17">
        <v>526343</v>
      </c>
      <c r="AM942" s="16">
        <v>0.28699999999999998</v>
      </c>
      <c r="AN942" s="17">
        <v>732067</v>
      </c>
      <c r="AO942" s="16">
        <v>0.23499999999999999</v>
      </c>
      <c r="AP942" s="18">
        <v>3.95</v>
      </c>
      <c r="AQ942" s="16">
        <v>-3.6999999999999998E-2</v>
      </c>
      <c r="AR942" s="18">
        <v>2.84</v>
      </c>
      <c r="AS942" s="16">
        <v>3.0000000000000001E-3</v>
      </c>
    </row>
    <row r="943" spans="1:45" x14ac:dyDescent="0.2">
      <c r="A943" s="123"/>
      <c r="B943" s="29"/>
      <c r="C943" s="29"/>
      <c r="D943" s="29"/>
      <c r="E943" s="14" t="s">
        <v>301</v>
      </c>
      <c r="F943" s="15">
        <v>27889</v>
      </c>
      <c r="G943" s="16">
        <v>0.30099999999999999</v>
      </c>
      <c r="H943" s="17">
        <v>6170</v>
      </c>
      <c r="I943" s="16">
        <v>0.36</v>
      </c>
      <c r="J943" s="17">
        <v>10026</v>
      </c>
      <c r="K943" s="16">
        <v>0.57099999999999995</v>
      </c>
      <c r="L943" s="18">
        <v>4.5199999999999996</v>
      </c>
      <c r="M943" s="16">
        <v>-4.3999999999999997E-2</v>
      </c>
      <c r="N943" s="18">
        <v>2.78</v>
      </c>
      <c r="O943" s="16">
        <v>-0.17199999999999999</v>
      </c>
      <c r="P943" s="15">
        <v>87524</v>
      </c>
      <c r="Q943" s="16">
        <v>0.314</v>
      </c>
      <c r="R943" s="17">
        <v>18256</v>
      </c>
      <c r="S943" s="16">
        <v>0.41799999999999998</v>
      </c>
      <c r="T943" s="17">
        <v>32173</v>
      </c>
      <c r="U943" s="16">
        <v>0.60399999999999998</v>
      </c>
      <c r="V943" s="18">
        <v>4.79</v>
      </c>
      <c r="W943" s="16">
        <v>-7.3999999999999996E-2</v>
      </c>
      <c r="X943" s="18">
        <v>2.72</v>
      </c>
      <c r="Y943" s="16">
        <v>-0.18099999999999999</v>
      </c>
      <c r="Z943" s="15">
        <v>166342</v>
      </c>
      <c r="AA943" s="16">
        <v>0.186</v>
      </c>
      <c r="AB943" s="17">
        <v>34377</v>
      </c>
      <c r="AC943" s="16">
        <v>0.27900000000000003</v>
      </c>
      <c r="AD943" s="17">
        <v>61639</v>
      </c>
      <c r="AE943" s="16">
        <v>0.45</v>
      </c>
      <c r="AF943" s="18">
        <v>4.84</v>
      </c>
      <c r="AG943" s="16">
        <v>-7.1999999999999995E-2</v>
      </c>
      <c r="AH943" s="18">
        <v>2.7</v>
      </c>
      <c r="AI943" s="16">
        <v>-0.182</v>
      </c>
      <c r="AJ943" s="15">
        <v>335994</v>
      </c>
      <c r="AK943" s="16">
        <v>0.17100000000000001</v>
      </c>
      <c r="AL943" s="17">
        <v>73043</v>
      </c>
      <c r="AM943" s="16">
        <v>0.308</v>
      </c>
      <c r="AN943" s="17">
        <v>119540</v>
      </c>
      <c r="AO943" s="16">
        <v>0.40500000000000003</v>
      </c>
      <c r="AP943" s="18">
        <v>4.5999999999999996</v>
      </c>
      <c r="AQ943" s="16">
        <v>-0.105</v>
      </c>
      <c r="AR943" s="18">
        <v>2.81</v>
      </c>
      <c r="AS943" s="16">
        <v>-0.16600000000000001</v>
      </c>
    </row>
    <row r="944" spans="1:45" x14ac:dyDescent="0.2">
      <c r="A944" s="123"/>
      <c r="B944" s="29"/>
      <c r="C944" s="29"/>
      <c r="D944" s="29"/>
      <c r="E944" s="14" t="s">
        <v>302</v>
      </c>
      <c r="F944" s="15">
        <v>127106</v>
      </c>
      <c r="G944" s="16">
        <v>5.5E-2</v>
      </c>
      <c r="H944" s="17">
        <v>31262</v>
      </c>
      <c r="I944" s="16">
        <v>-1.9E-2</v>
      </c>
      <c r="J944" s="17">
        <v>55090</v>
      </c>
      <c r="K944" s="16">
        <v>2E-3</v>
      </c>
      <c r="L944" s="18">
        <v>4.07</v>
      </c>
      <c r="M944" s="16">
        <v>7.5999999999999998E-2</v>
      </c>
      <c r="N944" s="18">
        <v>2.31</v>
      </c>
      <c r="O944" s="16">
        <v>5.1999999999999998E-2</v>
      </c>
      <c r="P944" s="15">
        <v>375699</v>
      </c>
      <c r="Q944" s="16">
        <v>0.13200000000000001</v>
      </c>
      <c r="R944" s="17">
        <v>91528</v>
      </c>
      <c r="S944" s="16">
        <v>9.8000000000000004E-2</v>
      </c>
      <c r="T944" s="17">
        <v>158895</v>
      </c>
      <c r="U944" s="16">
        <v>8.6999999999999994E-2</v>
      </c>
      <c r="V944" s="18">
        <v>4.0999999999999996</v>
      </c>
      <c r="W944" s="16">
        <v>3.1E-2</v>
      </c>
      <c r="X944" s="18">
        <v>2.36</v>
      </c>
      <c r="Y944" s="16">
        <v>4.2000000000000003E-2</v>
      </c>
      <c r="Z944" s="15">
        <v>748367</v>
      </c>
      <c r="AA944" s="16">
        <v>0.20699999999999999</v>
      </c>
      <c r="AB944" s="17">
        <v>184352</v>
      </c>
      <c r="AC944" s="16">
        <v>0.216</v>
      </c>
      <c r="AD944" s="17">
        <v>317810</v>
      </c>
      <c r="AE944" s="16">
        <v>0.17499999999999999</v>
      </c>
      <c r="AF944" s="18">
        <v>4.0599999999999996</v>
      </c>
      <c r="AG944" s="16">
        <v>-8.0000000000000002E-3</v>
      </c>
      <c r="AH944" s="18">
        <v>2.35</v>
      </c>
      <c r="AI944" s="16">
        <v>2.7E-2</v>
      </c>
      <c r="AJ944" s="15">
        <v>1552733</v>
      </c>
      <c r="AK944" s="16">
        <v>0.26500000000000001</v>
      </c>
      <c r="AL944" s="17">
        <v>383609</v>
      </c>
      <c r="AM944" s="16">
        <v>0.29099999999999998</v>
      </c>
      <c r="AN944" s="17">
        <v>651776</v>
      </c>
      <c r="AO944" s="16">
        <v>0.19600000000000001</v>
      </c>
      <c r="AP944" s="18">
        <v>4.05</v>
      </c>
      <c r="AQ944" s="16">
        <v>-0.02</v>
      </c>
      <c r="AR944" s="18">
        <v>2.38</v>
      </c>
      <c r="AS944" s="16">
        <v>5.8000000000000003E-2</v>
      </c>
    </row>
    <row r="945" spans="1:45" x14ac:dyDescent="0.2">
      <c r="A945" s="123"/>
      <c r="B945" s="29"/>
      <c r="C945" s="29"/>
      <c r="D945" s="29"/>
      <c r="E945" s="14" t="s">
        <v>303</v>
      </c>
      <c r="F945" s="15">
        <v>48674</v>
      </c>
      <c r="G945" s="16">
        <v>0.25800000000000001</v>
      </c>
      <c r="H945" s="17">
        <v>11390</v>
      </c>
      <c r="I945" s="16">
        <v>0.23899999999999999</v>
      </c>
      <c r="J945" s="17">
        <v>15789</v>
      </c>
      <c r="K945" s="16">
        <v>0.24299999999999999</v>
      </c>
      <c r="L945" s="18">
        <v>4.2699999999999996</v>
      </c>
      <c r="M945" s="16">
        <v>1.6E-2</v>
      </c>
      <c r="N945" s="18">
        <v>3.08</v>
      </c>
      <c r="O945" s="16">
        <v>1.2E-2</v>
      </c>
      <c r="P945" s="15">
        <v>149481</v>
      </c>
      <c r="Q945" s="16">
        <v>0.26300000000000001</v>
      </c>
      <c r="R945" s="17">
        <v>34282</v>
      </c>
      <c r="S945" s="16">
        <v>0.26100000000000001</v>
      </c>
      <c r="T945" s="17">
        <v>49615</v>
      </c>
      <c r="U945" s="16">
        <v>0.23799999999999999</v>
      </c>
      <c r="V945" s="18">
        <v>4.3600000000000003</v>
      </c>
      <c r="W945" s="16">
        <v>2E-3</v>
      </c>
      <c r="X945" s="18">
        <v>3.01</v>
      </c>
      <c r="Y945" s="16">
        <v>2.1000000000000001E-2</v>
      </c>
      <c r="Z945" s="15">
        <v>305586</v>
      </c>
      <c r="AA945" s="16">
        <v>0.28100000000000003</v>
      </c>
      <c r="AB945" s="17">
        <v>69063</v>
      </c>
      <c r="AC945" s="16">
        <v>0.26800000000000002</v>
      </c>
      <c r="AD945" s="17">
        <v>102513</v>
      </c>
      <c r="AE945" s="16">
        <v>0.24</v>
      </c>
      <c r="AF945" s="18">
        <v>4.42</v>
      </c>
      <c r="AG945" s="16">
        <v>0.01</v>
      </c>
      <c r="AH945" s="18">
        <v>2.98</v>
      </c>
      <c r="AI945" s="16">
        <v>3.3000000000000002E-2</v>
      </c>
      <c r="AJ945" s="15">
        <v>637340</v>
      </c>
      <c r="AK945" s="16">
        <v>0.36299999999999999</v>
      </c>
      <c r="AL945" s="17">
        <v>147373</v>
      </c>
      <c r="AM945" s="16">
        <v>0.36899999999999999</v>
      </c>
      <c r="AN945" s="17">
        <v>209670</v>
      </c>
      <c r="AO945" s="16">
        <v>0.28799999999999998</v>
      </c>
      <c r="AP945" s="18">
        <v>4.32</v>
      </c>
      <c r="AQ945" s="16">
        <v>-4.0000000000000001E-3</v>
      </c>
      <c r="AR945" s="18">
        <v>3.04</v>
      </c>
      <c r="AS945" s="16">
        <v>5.8000000000000003E-2</v>
      </c>
    </row>
    <row r="946" spans="1:45" x14ac:dyDescent="0.2">
      <c r="A946" s="123"/>
      <c r="B946" s="29"/>
      <c r="C946" s="29"/>
      <c r="D946" s="29"/>
      <c r="E946" s="14" t="s">
        <v>304</v>
      </c>
      <c r="F946" s="15">
        <v>171707</v>
      </c>
      <c r="G946" s="16">
        <v>-0.193</v>
      </c>
      <c r="H946" s="17">
        <v>46713</v>
      </c>
      <c r="I946" s="16">
        <v>-0.107</v>
      </c>
      <c r="J946" s="17">
        <v>66753</v>
      </c>
      <c r="K946" s="16">
        <v>-0.247</v>
      </c>
      <c r="L946" s="18">
        <v>3.68</v>
      </c>
      <c r="M946" s="16">
        <v>-9.6000000000000002E-2</v>
      </c>
      <c r="N946" s="18">
        <v>2.57</v>
      </c>
      <c r="O946" s="16">
        <v>7.0999999999999994E-2</v>
      </c>
      <c r="P946" s="15">
        <v>536129</v>
      </c>
      <c r="Q946" s="16">
        <v>-0.19600000000000001</v>
      </c>
      <c r="R946" s="17">
        <v>142891</v>
      </c>
      <c r="S946" s="16">
        <v>-0.14499999999999999</v>
      </c>
      <c r="T946" s="17">
        <v>201494</v>
      </c>
      <c r="U946" s="16">
        <v>-0.28399999999999997</v>
      </c>
      <c r="V946" s="18">
        <v>3.75</v>
      </c>
      <c r="W946" s="16">
        <v>-0.06</v>
      </c>
      <c r="X946" s="18">
        <v>2.66</v>
      </c>
      <c r="Y946" s="16">
        <v>0.123</v>
      </c>
      <c r="Z946" s="15">
        <v>1038632</v>
      </c>
      <c r="AA946" s="16">
        <v>-0.184</v>
      </c>
      <c r="AB946" s="17">
        <v>277992</v>
      </c>
      <c r="AC946" s="16">
        <v>-0.13200000000000001</v>
      </c>
      <c r="AD946" s="17">
        <v>393782</v>
      </c>
      <c r="AE946" s="16">
        <v>-0.26600000000000001</v>
      </c>
      <c r="AF946" s="18">
        <v>3.74</v>
      </c>
      <c r="AG946" s="16">
        <v>-5.8999999999999997E-2</v>
      </c>
      <c r="AH946" s="18">
        <v>2.64</v>
      </c>
      <c r="AI946" s="16">
        <v>0.112</v>
      </c>
      <c r="AJ946" s="15">
        <v>2363253</v>
      </c>
      <c r="AK946" s="16">
        <v>-4.7E-2</v>
      </c>
      <c r="AL946" s="17">
        <v>623371</v>
      </c>
      <c r="AM946" s="16">
        <v>0.03</v>
      </c>
      <c r="AN946" s="17">
        <v>924488</v>
      </c>
      <c r="AO946" s="16">
        <v>-0.104</v>
      </c>
      <c r="AP946" s="18">
        <v>3.79</v>
      </c>
      <c r="AQ946" s="16">
        <v>-7.4999999999999997E-2</v>
      </c>
      <c r="AR946" s="18">
        <v>2.56</v>
      </c>
      <c r="AS946" s="16">
        <v>6.3E-2</v>
      </c>
    </row>
    <row r="947" spans="1:45" x14ac:dyDescent="0.2">
      <c r="A947" s="123"/>
      <c r="B947" s="29"/>
      <c r="C947" s="29"/>
      <c r="D947" s="29"/>
      <c r="E947" s="14" t="s">
        <v>305</v>
      </c>
      <c r="F947" s="15">
        <v>122052</v>
      </c>
      <c r="G947" s="16">
        <v>-7.0999999999999994E-2</v>
      </c>
      <c r="H947" s="17">
        <v>26351</v>
      </c>
      <c r="I947" s="16">
        <v>-1.2999999999999999E-2</v>
      </c>
      <c r="J947" s="17">
        <v>37492</v>
      </c>
      <c r="K947" s="16">
        <v>-0.123</v>
      </c>
      <c r="L947" s="18">
        <v>4.63</v>
      </c>
      <c r="M947" s="16">
        <v>-5.8000000000000003E-2</v>
      </c>
      <c r="N947" s="18">
        <v>3.26</v>
      </c>
      <c r="O947" s="16">
        <v>5.8999999999999997E-2</v>
      </c>
      <c r="P947" s="15">
        <v>382295</v>
      </c>
      <c r="Q947" s="16">
        <v>-3.6999999999999998E-2</v>
      </c>
      <c r="R947" s="17">
        <v>83983</v>
      </c>
      <c r="S947" s="16">
        <v>7.0999999999999994E-2</v>
      </c>
      <c r="T947" s="17">
        <v>123498</v>
      </c>
      <c r="U947" s="16">
        <v>-0.11799999999999999</v>
      </c>
      <c r="V947" s="18">
        <v>4.55</v>
      </c>
      <c r="W947" s="16">
        <v>-0.1</v>
      </c>
      <c r="X947" s="18">
        <v>3.1</v>
      </c>
      <c r="Y947" s="16">
        <v>9.1999999999999998E-2</v>
      </c>
      <c r="Z947" s="15">
        <v>736000</v>
      </c>
      <c r="AA947" s="16">
        <v>2.8000000000000001E-2</v>
      </c>
      <c r="AB947" s="17">
        <v>164458</v>
      </c>
      <c r="AC947" s="16">
        <v>0.158</v>
      </c>
      <c r="AD947" s="17">
        <v>251281</v>
      </c>
      <c r="AE947" s="16">
        <v>-4.5999999999999999E-2</v>
      </c>
      <c r="AF947" s="18">
        <v>4.4800000000000004</v>
      </c>
      <c r="AG947" s="16">
        <v>-0.112</v>
      </c>
      <c r="AH947" s="18">
        <v>2.93</v>
      </c>
      <c r="AI947" s="16">
        <v>7.6999999999999999E-2</v>
      </c>
      <c r="AJ947" s="15">
        <v>1633441</v>
      </c>
      <c r="AK947" s="16">
        <v>0.13800000000000001</v>
      </c>
      <c r="AL947" s="17">
        <v>369134</v>
      </c>
      <c r="AM947" s="16">
        <v>0.27500000000000002</v>
      </c>
      <c r="AN947" s="17">
        <v>566562</v>
      </c>
      <c r="AO947" s="16">
        <v>3.4000000000000002E-2</v>
      </c>
      <c r="AP947" s="18">
        <v>4.43</v>
      </c>
      <c r="AQ947" s="16">
        <v>-0.107</v>
      </c>
      <c r="AR947" s="18">
        <v>2.88</v>
      </c>
      <c r="AS947" s="16">
        <v>0.10100000000000001</v>
      </c>
    </row>
    <row r="948" spans="1:45" x14ac:dyDescent="0.2">
      <c r="A948" s="123"/>
      <c r="B948" s="29"/>
      <c r="C948" s="29"/>
      <c r="D948" s="29"/>
      <c r="E948" s="14" t="s">
        <v>306</v>
      </c>
      <c r="F948" s="15">
        <v>82739</v>
      </c>
      <c r="G948" s="16">
        <v>0.104</v>
      </c>
      <c r="H948" s="17">
        <v>18346</v>
      </c>
      <c r="I948" s="16">
        <v>0.124</v>
      </c>
      <c r="J948" s="17">
        <v>28321</v>
      </c>
      <c r="K948" s="16">
        <v>0.125</v>
      </c>
      <c r="L948" s="18">
        <v>4.51</v>
      </c>
      <c r="M948" s="16">
        <v>-1.7999999999999999E-2</v>
      </c>
      <c r="N948" s="18">
        <v>2.92</v>
      </c>
      <c r="O948" s="16">
        <v>-1.9E-2</v>
      </c>
      <c r="P948" s="15">
        <v>280169</v>
      </c>
      <c r="Q948" s="16">
        <v>0.13</v>
      </c>
      <c r="R948" s="17">
        <v>62852</v>
      </c>
      <c r="S948" s="16">
        <v>0.14399999999999999</v>
      </c>
      <c r="T948" s="17">
        <v>95674</v>
      </c>
      <c r="U948" s="16">
        <v>0.13700000000000001</v>
      </c>
      <c r="V948" s="18">
        <v>4.46</v>
      </c>
      <c r="W948" s="16">
        <v>-1.2E-2</v>
      </c>
      <c r="X948" s="18">
        <v>2.93</v>
      </c>
      <c r="Y948" s="16">
        <v>-6.0000000000000001E-3</v>
      </c>
      <c r="Z948" s="15">
        <v>620181</v>
      </c>
      <c r="AA948" s="16">
        <v>0.16900000000000001</v>
      </c>
      <c r="AB948" s="17">
        <v>139537</v>
      </c>
      <c r="AC948" s="16">
        <v>0.17599999999999999</v>
      </c>
      <c r="AD948" s="17">
        <v>211947</v>
      </c>
      <c r="AE948" s="16">
        <v>0.16700000000000001</v>
      </c>
      <c r="AF948" s="18">
        <v>4.4400000000000004</v>
      </c>
      <c r="AG948" s="16">
        <v>-6.0000000000000001E-3</v>
      </c>
      <c r="AH948" s="18">
        <v>2.93</v>
      </c>
      <c r="AI948" s="16">
        <v>2E-3</v>
      </c>
      <c r="AJ948" s="15">
        <v>1261502</v>
      </c>
      <c r="AK948" s="16">
        <v>0.247</v>
      </c>
      <c r="AL948" s="17">
        <v>284793</v>
      </c>
      <c r="AM948" s="16">
        <v>0.25600000000000001</v>
      </c>
      <c r="AN948" s="17">
        <v>438073</v>
      </c>
      <c r="AO948" s="16">
        <v>0.20599999999999999</v>
      </c>
      <c r="AP948" s="18">
        <v>4.43</v>
      </c>
      <c r="AQ948" s="16">
        <v>-7.0000000000000001E-3</v>
      </c>
      <c r="AR948" s="18">
        <v>2.88</v>
      </c>
      <c r="AS948" s="16">
        <v>3.5000000000000003E-2</v>
      </c>
    </row>
    <row r="949" spans="1:45" x14ac:dyDescent="0.2">
      <c r="A949" s="123"/>
      <c r="B949" s="29"/>
      <c r="C949" s="29"/>
      <c r="D949" s="29"/>
      <c r="E949" s="14" t="s">
        <v>307</v>
      </c>
      <c r="F949" s="15">
        <v>181247</v>
      </c>
      <c r="G949" s="16">
        <v>6.0999999999999999E-2</v>
      </c>
      <c r="H949" s="17">
        <v>52958</v>
      </c>
      <c r="I949" s="16">
        <v>3.6999999999999998E-2</v>
      </c>
      <c r="J949" s="17">
        <v>114790</v>
      </c>
      <c r="K949" s="16">
        <v>1.2999999999999999E-2</v>
      </c>
      <c r="L949" s="18">
        <v>3.42</v>
      </c>
      <c r="M949" s="16">
        <v>2.3E-2</v>
      </c>
      <c r="N949" s="18">
        <v>1.58</v>
      </c>
      <c r="O949" s="16">
        <v>4.8000000000000001E-2</v>
      </c>
      <c r="P949" s="15">
        <v>597203</v>
      </c>
      <c r="Q949" s="16">
        <v>0.183</v>
      </c>
      <c r="R949" s="17">
        <v>177327</v>
      </c>
      <c r="S949" s="16">
        <v>0.16700000000000001</v>
      </c>
      <c r="T949" s="17">
        <v>382137</v>
      </c>
      <c r="U949" s="16">
        <v>0.13800000000000001</v>
      </c>
      <c r="V949" s="18">
        <v>3.37</v>
      </c>
      <c r="W949" s="16">
        <v>1.4E-2</v>
      </c>
      <c r="X949" s="18">
        <v>1.56</v>
      </c>
      <c r="Y949" s="16">
        <v>0.04</v>
      </c>
      <c r="Z949" s="15">
        <v>1199040</v>
      </c>
      <c r="AA949" s="16">
        <v>0.14799999999999999</v>
      </c>
      <c r="AB949" s="17">
        <v>359949</v>
      </c>
      <c r="AC949" s="16">
        <v>0.28899999999999998</v>
      </c>
      <c r="AD949" s="17">
        <v>773637</v>
      </c>
      <c r="AE949" s="16">
        <v>0.30499999999999999</v>
      </c>
      <c r="AF949" s="18">
        <v>3.33</v>
      </c>
      <c r="AG949" s="16">
        <v>-0.11</v>
      </c>
      <c r="AH949" s="18">
        <v>1.55</v>
      </c>
      <c r="AI949" s="16">
        <v>-0.121</v>
      </c>
      <c r="AJ949" s="15">
        <v>2400428</v>
      </c>
      <c r="AK949" s="16">
        <v>0.106</v>
      </c>
      <c r="AL949" s="17">
        <v>718719</v>
      </c>
      <c r="AM949" s="16">
        <v>0.36099999999999999</v>
      </c>
      <c r="AN949" s="17">
        <v>1553552</v>
      </c>
      <c r="AO949" s="16">
        <v>0.43</v>
      </c>
      <c r="AP949" s="18">
        <v>3.34</v>
      </c>
      <c r="AQ949" s="16">
        <v>-0.187</v>
      </c>
      <c r="AR949" s="18">
        <v>1.55</v>
      </c>
      <c r="AS949" s="16">
        <v>-0.22700000000000001</v>
      </c>
    </row>
    <row r="950" spans="1:45" x14ac:dyDescent="0.2">
      <c r="A950" s="123"/>
      <c r="B950" s="29"/>
      <c r="C950" s="29"/>
      <c r="D950" s="29"/>
      <c r="E950" s="14" t="s">
        <v>308</v>
      </c>
      <c r="F950" s="15">
        <v>72411</v>
      </c>
      <c r="G950" s="16">
        <v>8.8999999999999996E-2</v>
      </c>
      <c r="H950" s="17">
        <v>16091</v>
      </c>
      <c r="I950" s="16">
        <v>0.04</v>
      </c>
      <c r="J950" s="17">
        <v>25758</v>
      </c>
      <c r="K950" s="16">
        <v>0.13600000000000001</v>
      </c>
      <c r="L950" s="18">
        <v>4.5</v>
      </c>
      <c r="M950" s="16">
        <v>4.5999999999999999E-2</v>
      </c>
      <c r="N950" s="18">
        <v>2.81</v>
      </c>
      <c r="O950" s="16">
        <v>-4.2000000000000003E-2</v>
      </c>
      <c r="P950" s="15">
        <v>223222</v>
      </c>
      <c r="Q950" s="16">
        <v>5.8999999999999997E-2</v>
      </c>
      <c r="R950" s="17">
        <v>48786</v>
      </c>
      <c r="S950" s="16">
        <v>5.0000000000000001E-3</v>
      </c>
      <c r="T950" s="17">
        <v>77447</v>
      </c>
      <c r="U950" s="16">
        <v>2.5999999999999999E-2</v>
      </c>
      <c r="V950" s="18">
        <v>4.58</v>
      </c>
      <c r="W950" s="16">
        <v>5.2999999999999999E-2</v>
      </c>
      <c r="X950" s="18">
        <v>2.88</v>
      </c>
      <c r="Y950" s="16">
        <v>3.2000000000000001E-2</v>
      </c>
      <c r="Z950" s="15">
        <v>441076</v>
      </c>
      <c r="AA950" s="16">
        <v>8.1000000000000003E-2</v>
      </c>
      <c r="AB950" s="17">
        <v>95281</v>
      </c>
      <c r="AC950" s="16">
        <v>0.02</v>
      </c>
      <c r="AD950" s="17">
        <v>151069</v>
      </c>
      <c r="AE950" s="16">
        <v>2.8000000000000001E-2</v>
      </c>
      <c r="AF950" s="18">
        <v>4.63</v>
      </c>
      <c r="AG950" s="16">
        <v>5.8999999999999997E-2</v>
      </c>
      <c r="AH950" s="18">
        <v>2.92</v>
      </c>
      <c r="AI950" s="16">
        <v>5.1999999999999998E-2</v>
      </c>
      <c r="AJ950" s="15">
        <v>942551</v>
      </c>
      <c r="AK950" s="16">
        <v>0.25700000000000001</v>
      </c>
      <c r="AL950" s="17">
        <v>211546</v>
      </c>
      <c r="AM950" s="16">
        <v>0.26200000000000001</v>
      </c>
      <c r="AN950" s="17">
        <v>328023</v>
      </c>
      <c r="AO950" s="16">
        <v>0.18099999999999999</v>
      </c>
      <c r="AP950" s="18">
        <v>4.46</v>
      </c>
      <c r="AQ950" s="16">
        <v>-4.0000000000000001E-3</v>
      </c>
      <c r="AR950" s="18">
        <v>2.87</v>
      </c>
      <c r="AS950" s="16">
        <v>6.4000000000000001E-2</v>
      </c>
    </row>
    <row r="951" spans="1:45" x14ac:dyDescent="0.2">
      <c r="A951" s="123"/>
      <c r="B951" s="29"/>
      <c r="C951" s="29"/>
      <c r="D951" s="29"/>
      <c r="E951" s="14" t="s">
        <v>309</v>
      </c>
      <c r="F951" s="15">
        <v>90929</v>
      </c>
      <c r="G951" s="16">
        <v>0.214</v>
      </c>
      <c r="H951" s="17">
        <v>20723</v>
      </c>
      <c r="I951" s="16">
        <v>0.121</v>
      </c>
      <c r="J951" s="17">
        <v>35841</v>
      </c>
      <c r="K951" s="16">
        <v>0.19900000000000001</v>
      </c>
      <c r="L951" s="18">
        <v>4.3899999999999997</v>
      </c>
      <c r="M951" s="16">
        <v>8.3000000000000004E-2</v>
      </c>
      <c r="N951" s="18">
        <v>2.54</v>
      </c>
      <c r="O951" s="16">
        <v>1.2E-2</v>
      </c>
      <c r="P951" s="15">
        <v>284785</v>
      </c>
      <c r="Q951" s="16">
        <v>0.193</v>
      </c>
      <c r="R951" s="17">
        <v>64539</v>
      </c>
      <c r="S951" s="16">
        <v>0.122</v>
      </c>
      <c r="T951" s="17">
        <v>111023</v>
      </c>
      <c r="U951" s="16">
        <v>0.16700000000000001</v>
      </c>
      <c r="V951" s="18">
        <v>4.41</v>
      </c>
      <c r="W951" s="16">
        <v>6.3E-2</v>
      </c>
      <c r="X951" s="18">
        <v>2.57</v>
      </c>
      <c r="Y951" s="16">
        <v>2.1999999999999999E-2</v>
      </c>
      <c r="Z951" s="15">
        <v>565597</v>
      </c>
      <c r="AA951" s="16">
        <v>0.191</v>
      </c>
      <c r="AB951" s="17">
        <v>126727</v>
      </c>
      <c r="AC951" s="16">
        <v>0.126</v>
      </c>
      <c r="AD951" s="17">
        <v>218059</v>
      </c>
      <c r="AE951" s="16">
        <v>0.16700000000000001</v>
      </c>
      <c r="AF951" s="18">
        <v>4.46</v>
      </c>
      <c r="AG951" s="16">
        <v>5.8000000000000003E-2</v>
      </c>
      <c r="AH951" s="18">
        <v>2.59</v>
      </c>
      <c r="AI951" s="16">
        <v>2.1000000000000001E-2</v>
      </c>
      <c r="AJ951" s="15">
        <v>1213321</v>
      </c>
      <c r="AK951" s="16">
        <v>0.34</v>
      </c>
      <c r="AL951" s="17">
        <v>282406</v>
      </c>
      <c r="AM951" s="16">
        <v>0.376</v>
      </c>
      <c r="AN951" s="17">
        <v>474202</v>
      </c>
      <c r="AO951" s="16">
        <v>0.33</v>
      </c>
      <c r="AP951" s="18">
        <v>4.3</v>
      </c>
      <c r="AQ951" s="16">
        <v>-2.5999999999999999E-2</v>
      </c>
      <c r="AR951" s="18">
        <v>2.56</v>
      </c>
      <c r="AS951" s="16">
        <v>8.0000000000000002E-3</v>
      </c>
    </row>
    <row r="952" spans="1:45" x14ac:dyDescent="0.2">
      <c r="A952" s="123"/>
      <c r="B952" s="29"/>
      <c r="C952" s="29"/>
      <c r="D952" s="29"/>
      <c r="E952" s="14" t="s">
        <v>310</v>
      </c>
      <c r="F952" s="15">
        <v>40375</v>
      </c>
      <c r="G952" s="16">
        <v>-0.16800000000000001</v>
      </c>
      <c r="H952" s="17">
        <v>8911</v>
      </c>
      <c r="I952" s="16">
        <v>-0.184</v>
      </c>
      <c r="J952" s="17">
        <v>12980</v>
      </c>
      <c r="K952" s="16">
        <v>-0.17299999999999999</v>
      </c>
      <c r="L952" s="18">
        <v>4.53</v>
      </c>
      <c r="M952" s="16">
        <v>1.9E-2</v>
      </c>
      <c r="N952" s="18">
        <v>3.11</v>
      </c>
      <c r="O952" s="16">
        <v>6.0000000000000001E-3</v>
      </c>
      <c r="P952" s="15">
        <v>129247</v>
      </c>
      <c r="Q952" s="16">
        <v>-0.19500000000000001</v>
      </c>
      <c r="R952" s="17">
        <v>28043</v>
      </c>
      <c r="S952" s="16">
        <v>-0.189</v>
      </c>
      <c r="T952" s="17">
        <v>41478</v>
      </c>
      <c r="U952" s="16">
        <v>-0.19700000000000001</v>
      </c>
      <c r="V952" s="18">
        <v>4.6100000000000003</v>
      </c>
      <c r="W952" s="16">
        <v>-8.0000000000000002E-3</v>
      </c>
      <c r="X952" s="18">
        <v>3.12</v>
      </c>
      <c r="Y952" s="16">
        <v>3.0000000000000001E-3</v>
      </c>
      <c r="Z952" s="15">
        <v>272196</v>
      </c>
      <c r="AA952" s="16">
        <v>-0.18099999999999999</v>
      </c>
      <c r="AB952" s="17">
        <v>57665</v>
      </c>
      <c r="AC952" s="16">
        <v>-0.186</v>
      </c>
      <c r="AD952" s="17">
        <v>86844</v>
      </c>
      <c r="AE952" s="16">
        <v>-0.19800000000000001</v>
      </c>
      <c r="AF952" s="18">
        <v>4.72</v>
      </c>
      <c r="AG952" s="16">
        <v>6.0000000000000001E-3</v>
      </c>
      <c r="AH952" s="18">
        <v>3.13</v>
      </c>
      <c r="AI952" s="16">
        <v>0.02</v>
      </c>
      <c r="AJ952" s="15">
        <v>622323</v>
      </c>
      <c r="AK952" s="16">
        <v>-5.0000000000000001E-3</v>
      </c>
      <c r="AL952" s="17">
        <v>135318</v>
      </c>
      <c r="AM952" s="16">
        <v>0.05</v>
      </c>
      <c r="AN952" s="17">
        <v>196751</v>
      </c>
      <c r="AO952" s="16">
        <v>-4.7E-2</v>
      </c>
      <c r="AP952" s="18">
        <v>4.5999999999999996</v>
      </c>
      <c r="AQ952" s="16">
        <v>-5.1999999999999998E-2</v>
      </c>
      <c r="AR952" s="18">
        <v>3.16</v>
      </c>
      <c r="AS952" s="16">
        <v>4.4999999999999998E-2</v>
      </c>
    </row>
    <row r="953" spans="1:45" x14ac:dyDescent="0.2">
      <c r="A953" s="123"/>
      <c r="B953" s="29"/>
      <c r="C953" s="29"/>
      <c r="D953" s="29"/>
      <c r="E953" s="14" t="s">
        <v>311</v>
      </c>
      <c r="F953" s="15">
        <v>79760</v>
      </c>
      <c r="G953" s="16">
        <v>-0.27400000000000002</v>
      </c>
      <c r="H953" s="17">
        <v>16709</v>
      </c>
      <c r="I953" s="16">
        <v>-0.33300000000000002</v>
      </c>
      <c r="J953" s="17">
        <v>32113</v>
      </c>
      <c r="K953" s="16">
        <v>-0.32500000000000001</v>
      </c>
      <c r="L953" s="18">
        <v>4.7699999999999996</v>
      </c>
      <c r="M953" s="16">
        <v>8.7999999999999995E-2</v>
      </c>
      <c r="N953" s="18">
        <v>2.48</v>
      </c>
      <c r="O953" s="16">
        <v>7.4999999999999997E-2</v>
      </c>
      <c r="P953" s="15">
        <v>286392</v>
      </c>
      <c r="Q953" s="16">
        <v>-0.128</v>
      </c>
      <c r="R953" s="17">
        <v>59401</v>
      </c>
      <c r="S953" s="16">
        <v>-0.17899999999999999</v>
      </c>
      <c r="T953" s="17">
        <v>117986</v>
      </c>
      <c r="U953" s="16">
        <v>-0.16400000000000001</v>
      </c>
      <c r="V953" s="18">
        <v>4.82</v>
      </c>
      <c r="W953" s="16">
        <v>6.3E-2</v>
      </c>
      <c r="X953" s="18">
        <v>2.4300000000000002</v>
      </c>
      <c r="Y953" s="16">
        <v>4.3999999999999997E-2</v>
      </c>
      <c r="Z953" s="15">
        <v>573677</v>
      </c>
      <c r="AA953" s="16">
        <v>-0.123</v>
      </c>
      <c r="AB953" s="17">
        <v>116075</v>
      </c>
      <c r="AC953" s="16">
        <v>-0.189</v>
      </c>
      <c r="AD953" s="17">
        <v>234566</v>
      </c>
      <c r="AE953" s="16">
        <v>-0.16500000000000001</v>
      </c>
      <c r="AF953" s="18">
        <v>4.9400000000000004</v>
      </c>
      <c r="AG953" s="16">
        <v>8.2000000000000003E-2</v>
      </c>
      <c r="AH953" s="18">
        <v>2.4500000000000002</v>
      </c>
      <c r="AI953" s="16">
        <v>0.05</v>
      </c>
      <c r="AJ953" s="15">
        <v>1278124</v>
      </c>
      <c r="AK953" s="16">
        <v>-6.7000000000000004E-2</v>
      </c>
      <c r="AL953" s="17">
        <v>263912</v>
      </c>
      <c r="AM953" s="16">
        <v>-0.13</v>
      </c>
      <c r="AN953" s="17">
        <v>521687</v>
      </c>
      <c r="AO953" s="16">
        <v>-0.12</v>
      </c>
      <c r="AP953" s="18">
        <v>4.84</v>
      </c>
      <c r="AQ953" s="16">
        <v>7.1999999999999995E-2</v>
      </c>
      <c r="AR953" s="18">
        <v>2.4500000000000002</v>
      </c>
      <c r="AS953" s="16">
        <v>0.06</v>
      </c>
    </row>
    <row r="954" spans="1:45" x14ac:dyDescent="0.2">
      <c r="A954" s="123"/>
      <c r="B954" s="29"/>
      <c r="C954" s="29"/>
      <c r="D954" s="29"/>
      <c r="E954" s="14" t="s">
        <v>312</v>
      </c>
      <c r="F954" s="15">
        <v>46265</v>
      </c>
      <c r="G954" s="16">
        <v>8.7999999999999995E-2</v>
      </c>
      <c r="H954" s="17">
        <v>11236</v>
      </c>
      <c r="I954" s="16">
        <v>0.13200000000000001</v>
      </c>
      <c r="J954" s="17">
        <v>18917</v>
      </c>
      <c r="K954" s="16">
        <v>0.128</v>
      </c>
      <c r="L954" s="18">
        <v>4.12</v>
      </c>
      <c r="M954" s="16">
        <v>-3.9E-2</v>
      </c>
      <c r="N954" s="18">
        <v>2.4500000000000002</v>
      </c>
      <c r="O954" s="16">
        <v>-3.5999999999999997E-2</v>
      </c>
      <c r="P954" s="15">
        <v>138681</v>
      </c>
      <c r="Q954" s="16">
        <v>0.129</v>
      </c>
      <c r="R954" s="17">
        <v>32880</v>
      </c>
      <c r="S954" s="16">
        <v>0.161</v>
      </c>
      <c r="T954" s="17">
        <v>56082</v>
      </c>
      <c r="U954" s="16">
        <v>0.126</v>
      </c>
      <c r="V954" s="18">
        <v>4.22</v>
      </c>
      <c r="W954" s="16">
        <v>-2.8000000000000001E-2</v>
      </c>
      <c r="X954" s="18">
        <v>2.4700000000000002</v>
      </c>
      <c r="Y954" s="16">
        <v>2E-3</v>
      </c>
      <c r="Z954" s="15">
        <v>284690</v>
      </c>
      <c r="AA954" s="16">
        <v>0.17599999999999999</v>
      </c>
      <c r="AB954" s="17">
        <v>66096</v>
      </c>
      <c r="AC954" s="16">
        <v>0.188</v>
      </c>
      <c r="AD954" s="17">
        <v>111950</v>
      </c>
      <c r="AE954" s="16">
        <v>0.14599999999999999</v>
      </c>
      <c r="AF954" s="18">
        <v>4.3099999999999996</v>
      </c>
      <c r="AG954" s="16">
        <v>-0.01</v>
      </c>
      <c r="AH954" s="18">
        <v>2.54</v>
      </c>
      <c r="AI954" s="16">
        <v>2.5999999999999999E-2</v>
      </c>
      <c r="AJ954" s="15">
        <v>585863</v>
      </c>
      <c r="AK954" s="16">
        <v>0.19400000000000001</v>
      </c>
      <c r="AL954" s="17">
        <v>136711</v>
      </c>
      <c r="AM954" s="16">
        <v>0.217</v>
      </c>
      <c r="AN954" s="17">
        <v>226714</v>
      </c>
      <c r="AO954" s="16">
        <v>0.13200000000000001</v>
      </c>
      <c r="AP954" s="18">
        <v>4.29</v>
      </c>
      <c r="AQ954" s="16">
        <v>-1.9E-2</v>
      </c>
      <c r="AR954" s="18">
        <v>2.58</v>
      </c>
      <c r="AS954" s="16">
        <v>5.3999999999999999E-2</v>
      </c>
    </row>
    <row r="955" spans="1:45" x14ac:dyDescent="0.2">
      <c r="A955" s="123"/>
      <c r="B955" s="29"/>
      <c r="C955" s="29"/>
      <c r="D955" s="29"/>
      <c r="E955" s="14" t="s">
        <v>313</v>
      </c>
      <c r="F955" s="15">
        <v>92449</v>
      </c>
      <c r="G955" s="16">
        <v>-2.7E-2</v>
      </c>
      <c r="H955" s="17">
        <v>19260</v>
      </c>
      <c r="I955" s="16">
        <v>-1.7000000000000001E-2</v>
      </c>
      <c r="J955" s="17">
        <v>39599</v>
      </c>
      <c r="K955" s="16">
        <v>-2.1999999999999999E-2</v>
      </c>
      <c r="L955" s="18">
        <v>4.8</v>
      </c>
      <c r="M955" s="16">
        <v>-0.01</v>
      </c>
      <c r="N955" s="18">
        <v>2.33</v>
      </c>
      <c r="O955" s="16">
        <v>-5.0000000000000001E-3</v>
      </c>
      <c r="P955" s="15">
        <v>299740</v>
      </c>
      <c r="Q955" s="16">
        <v>-3.0000000000000001E-3</v>
      </c>
      <c r="R955" s="17">
        <v>64625</v>
      </c>
      <c r="S955" s="16">
        <v>3.9E-2</v>
      </c>
      <c r="T955" s="17">
        <v>133614</v>
      </c>
      <c r="U955" s="16">
        <v>3.3000000000000002E-2</v>
      </c>
      <c r="V955" s="18">
        <v>4.6399999999999997</v>
      </c>
      <c r="W955" s="16">
        <v>-4.1000000000000002E-2</v>
      </c>
      <c r="X955" s="18">
        <v>2.2400000000000002</v>
      </c>
      <c r="Y955" s="16">
        <v>-3.5000000000000003E-2</v>
      </c>
      <c r="Z955" s="15">
        <v>613714</v>
      </c>
      <c r="AA955" s="16">
        <v>8.0000000000000002E-3</v>
      </c>
      <c r="AB955" s="17">
        <v>132117</v>
      </c>
      <c r="AC955" s="16">
        <v>6.9000000000000006E-2</v>
      </c>
      <c r="AD955" s="17">
        <v>274704</v>
      </c>
      <c r="AE955" s="16">
        <v>6.0999999999999999E-2</v>
      </c>
      <c r="AF955" s="18">
        <v>4.6500000000000004</v>
      </c>
      <c r="AG955" s="16">
        <v>-5.7000000000000002E-2</v>
      </c>
      <c r="AH955" s="18">
        <v>2.23</v>
      </c>
      <c r="AI955" s="16">
        <v>-0.05</v>
      </c>
      <c r="AJ955" s="15">
        <v>1300641</v>
      </c>
      <c r="AK955" s="16">
        <v>3.9E-2</v>
      </c>
      <c r="AL955" s="17">
        <v>274879</v>
      </c>
      <c r="AM955" s="16">
        <v>0.108</v>
      </c>
      <c r="AN955" s="17">
        <v>569468</v>
      </c>
      <c r="AO955" s="16">
        <v>0.09</v>
      </c>
      <c r="AP955" s="18">
        <v>4.7300000000000004</v>
      </c>
      <c r="AQ955" s="16">
        <v>-6.2E-2</v>
      </c>
      <c r="AR955" s="18">
        <v>2.2799999999999998</v>
      </c>
      <c r="AS955" s="16">
        <v>-4.5999999999999999E-2</v>
      </c>
    </row>
    <row r="956" spans="1:45" x14ac:dyDescent="0.2">
      <c r="A956" s="123"/>
      <c r="B956" s="29"/>
      <c r="C956" s="29"/>
      <c r="D956" s="29"/>
      <c r="E956" s="14" t="s">
        <v>314</v>
      </c>
      <c r="F956" s="15">
        <v>188429</v>
      </c>
      <c r="G956" s="16">
        <v>-0.25</v>
      </c>
      <c r="H956" s="17">
        <v>32665</v>
      </c>
      <c r="I956" s="16">
        <v>-0.36099999999999999</v>
      </c>
      <c r="J956" s="17">
        <v>65508</v>
      </c>
      <c r="K956" s="16">
        <v>-0.31900000000000001</v>
      </c>
      <c r="L956" s="18">
        <v>5.77</v>
      </c>
      <c r="M956" s="16">
        <v>0.17299999999999999</v>
      </c>
      <c r="N956" s="18">
        <v>2.88</v>
      </c>
      <c r="O956" s="16">
        <v>0.10100000000000001</v>
      </c>
      <c r="P956" s="15">
        <v>615239</v>
      </c>
      <c r="Q956" s="16">
        <v>-0.21</v>
      </c>
      <c r="R956" s="17">
        <v>111311</v>
      </c>
      <c r="S956" s="16">
        <v>-0.29199999999999998</v>
      </c>
      <c r="T956" s="17">
        <v>224372</v>
      </c>
      <c r="U956" s="16">
        <v>-0.251</v>
      </c>
      <c r="V956" s="18">
        <v>5.53</v>
      </c>
      <c r="W956" s="16">
        <v>0.115</v>
      </c>
      <c r="X956" s="18">
        <v>2.74</v>
      </c>
      <c r="Y956" s="16">
        <v>5.3999999999999999E-2</v>
      </c>
      <c r="Z956" s="15">
        <v>1230758</v>
      </c>
      <c r="AA956" s="16">
        <v>-0.217</v>
      </c>
      <c r="AB956" s="17">
        <v>214274</v>
      </c>
      <c r="AC956" s="16">
        <v>-0.313</v>
      </c>
      <c r="AD956" s="17">
        <v>437584</v>
      </c>
      <c r="AE956" s="16">
        <v>-0.26900000000000002</v>
      </c>
      <c r="AF956" s="18">
        <v>5.74</v>
      </c>
      <c r="AG956" s="16">
        <v>0.14000000000000001</v>
      </c>
      <c r="AH956" s="18">
        <v>2.81</v>
      </c>
      <c r="AI956" s="16">
        <v>7.1999999999999995E-2</v>
      </c>
      <c r="AJ956" s="15">
        <v>2654101</v>
      </c>
      <c r="AK956" s="16">
        <v>-0.19900000000000001</v>
      </c>
      <c r="AL956" s="17">
        <v>455579</v>
      </c>
      <c r="AM956" s="16">
        <v>-0.29399999999999998</v>
      </c>
      <c r="AN956" s="17">
        <v>928964</v>
      </c>
      <c r="AO956" s="16">
        <v>-0.251</v>
      </c>
      <c r="AP956" s="18">
        <v>5.83</v>
      </c>
      <c r="AQ956" s="16">
        <v>0.13400000000000001</v>
      </c>
      <c r="AR956" s="18">
        <v>2.86</v>
      </c>
      <c r="AS956" s="16">
        <v>6.9000000000000006E-2</v>
      </c>
    </row>
    <row r="957" spans="1:45" x14ac:dyDescent="0.2">
      <c r="A957" s="123"/>
      <c r="B957" s="29"/>
      <c r="C957" s="29"/>
      <c r="D957" s="29"/>
      <c r="E957" s="14" t="s">
        <v>315</v>
      </c>
      <c r="F957" s="15">
        <v>225620</v>
      </c>
      <c r="G957" s="16">
        <v>0.128</v>
      </c>
      <c r="H957" s="17">
        <v>59450</v>
      </c>
      <c r="I957" s="16">
        <v>6.9000000000000006E-2</v>
      </c>
      <c r="J957" s="17">
        <v>123401</v>
      </c>
      <c r="K957" s="16">
        <v>5.7000000000000002E-2</v>
      </c>
      <c r="L957" s="18">
        <v>3.8</v>
      </c>
      <c r="M957" s="16">
        <v>5.5E-2</v>
      </c>
      <c r="N957" s="18">
        <v>1.83</v>
      </c>
      <c r="O957" s="16">
        <v>6.7000000000000004E-2</v>
      </c>
      <c r="P957" s="15">
        <v>703019</v>
      </c>
      <c r="Q957" s="16">
        <v>0.20100000000000001</v>
      </c>
      <c r="R957" s="17">
        <v>188789</v>
      </c>
      <c r="S957" s="16">
        <v>0.17399999999999999</v>
      </c>
      <c r="T957" s="17">
        <v>394212</v>
      </c>
      <c r="U957" s="16">
        <v>0.158</v>
      </c>
      <c r="V957" s="18">
        <v>3.72</v>
      </c>
      <c r="W957" s="16">
        <v>2.3E-2</v>
      </c>
      <c r="X957" s="18">
        <v>1.78</v>
      </c>
      <c r="Y957" s="16">
        <v>3.6999999999999998E-2</v>
      </c>
      <c r="Z957" s="15">
        <v>1373551</v>
      </c>
      <c r="AA957" s="16">
        <v>0.154</v>
      </c>
      <c r="AB957" s="17">
        <v>373076</v>
      </c>
      <c r="AC957" s="16">
        <v>0.17399999999999999</v>
      </c>
      <c r="AD957" s="17">
        <v>780099</v>
      </c>
      <c r="AE957" s="16">
        <v>0.154</v>
      </c>
      <c r="AF957" s="18">
        <v>3.68</v>
      </c>
      <c r="AG957" s="16">
        <v>-1.7000000000000001E-2</v>
      </c>
      <c r="AH957" s="18">
        <v>1.76</v>
      </c>
      <c r="AI957" s="16">
        <v>0</v>
      </c>
      <c r="AJ957" s="15">
        <v>2824810</v>
      </c>
      <c r="AK957" s="16">
        <v>0.109</v>
      </c>
      <c r="AL957" s="17">
        <v>766788</v>
      </c>
      <c r="AM957" s="16">
        <v>0.16600000000000001</v>
      </c>
      <c r="AN957" s="17">
        <v>1596324</v>
      </c>
      <c r="AO957" s="16">
        <v>0.14799999999999999</v>
      </c>
      <c r="AP957" s="18">
        <v>3.68</v>
      </c>
      <c r="AQ957" s="16">
        <v>-4.9000000000000002E-2</v>
      </c>
      <c r="AR957" s="18">
        <v>1.77</v>
      </c>
      <c r="AS957" s="16">
        <v>-3.4000000000000002E-2</v>
      </c>
    </row>
    <row r="958" spans="1:45" x14ac:dyDescent="0.2">
      <c r="A958" s="123"/>
      <c r="B958" s="29"/>
      <c r="C958" s="29"/>
      <c r="D958" s="29"/>
      <c r="E958" s="14" t="s">
        <v>316</v>
      </c>
      <c r="F958" s="15">
        <v>123769</v>
      </c>
      <c r="G958" s="16">
        <v>4.0000000000000001E-3</v>
      </c>
      <c r="H958" s="17">
        <v>28477</v>
      </c>
      <c r="I958" s="16">
        <v>1.7999999999999999E-2</v>
      </c>
      <c r="J958" s="17">
        <v>51034</v>
      </c>
      <c r="K958" s="16">
        <v>5.0000000000000001E-3</v>
      </c>
      <c r="L958" s="18">
        <v>4.3499999999999996</v>
      </c>
      <c r="M958" s="16">
        <v>-1.4E-2</v>
      </c>
      <c r="N958" s="18">
        <v>2.4300000000000002</v>
      </c>
      <c r="O958" s="16">
        <v>-1E-3</v>
      </c>
      <c r="P958" s="15">
        <v>386132</v>
      </c>
      <c r="Q958" s="16">
        <v>3.9E-2</v>
      </c>
      <c r="R958" s="17">
        <v>88165</v>
      </c>
      <c r="S958" s="16">
        <v>6.2E-2</v>
      </c>
      <c r="T958" s="17">
        <v>157340</v>
      </c>
      <c r="U958" s="16">
        <v>2.7E-2</v>
      </c>
      <c r="V958" s="18">
        <v>4.38</v>
      </c>
      <c r="W958" s="16">
        <v>-2.1000000000000001E-2</v>
      </c>
      <c r="X958" s="18">
        <v>2.4500000000000002</v>
      </c>
      <c r="Y958" s="16">
        <v>1.2E-2</v>
      </c>
      <c r="Z958" s="15">
        <v>778411</v>
      </c>
      <c r="AA958" s="16">
        <v>0.11600000000000001</v>
      </c>
      <c r="AB958" s="17">
        <v>179053</v>
      </c>
      <c r="AC958" s="16">
        <v>0.14799999999999999</v>
      </c>
      <c r="AD958" s="17">
        <v>318014</v>
      </c>
      <c r="AE958" s="16">
        <v>0.11600000000000001</v>
      </c>
      <c r="AF958" s="18">
        <v>4.3499999999999996</v>
      </c>
      <c r="AG958" s="16">
        <v>-2.8000000000000001E-2</v>
      </c>
      <c r="AH958" s="18">
        <v>2.4500000000000002</v>
      </c>
      <c r="AI958" s="16">
        <v>0</v>
      </c>
      <c r="AJ958" s="15">
        <v>1645009</v>
      </c>
      <c r="AK958" s="16">
        <v>0.27</v>
      </c>
      <c r="AL958" s="17">
        <v>374493</v>
      </c>
      <c r="AM958" s="16">
        <v>0.3</v>
      </c>
      <c r="AN958" s="17">
        <v>667046</v>
      </c>
      <c r="AO958" s="16">
        <v>0.222</v>
      </c>
      <c r="AP958" s="18">
        <v>4.3899999999999997</v>
      </c>
      <c r="AQ958" s="16">
        <v>-2.3E-2</v>
      </c>
      <c r="AR958" s="18">
        <v>2.4700000000000002</v>
      </c>
      <c r="AS958" s="16">
        <v>3.9E-2</v>
      </c>
    </row>
    <row r="959" spans="1:45" x14ac:dyDescent="0.2">
      <c r="A959" s="123"/>
      <c r="B959" s="29"/>
      <c r="C959" s="29"/>
      <c r="D959" s="29"/>
      <c r="E959" s="14" t="s">
        <v>317</v>
      </c>
      <c r="F959" s="15">
        <v>76112</v>
      </c>
      <c r="G959" s="16">
        <v>0.192</v>
      </c>
      <c r="H959" s="17">
        <v>17611</v>
      </c>
      <c r="I959" s="16">
        <v>0.20200000000000001</v>
      </c>
      <c r="J959" s="17">
        <v>24446</v>
      </c>
      <c r="K959" s="16">
        <v>0.17899999999999999</v>
      </c>
      <c r="L959" s="18">
        <v>4.32</v>
      </c>
      <c r="M959" s="16">
        <v>-8.0000000000000002E-3</v>
      </c>
      <c r="N959" s="18">
        <v>3.11</v>
      </c>
      <c r="O959" s="16">
        <v>1.2E-2</v>
      </c>
      <c r="P959" s="15">
        <v>241882</v>
      </c>
      <c r="Q959" s="16">
        <v>0.247</v>
      </c>
      <c r="R959" s="17">
        <v>56039</v>
      </c>
      <c r="S959" s="16">
        <v>0.32</v>
      </c>
      <c r="T959" s="17">
        <v>82025</v>
      </c>
      <c r="U959" s="16">
        <v>0.28799999999999998</v>
      </c>
      <c r="V959" s="18">
        <v>4.32</v>
      </c>
      <c r="W959" s="16">
        <v>-5.6000000000000001E-2</v>
      </c>
      <c r="X959" s="18">
        <v>2.95</v>
      </c>
      <c r="Y959" s="16">
        <v>-3.2000000000000001E-2</v>
      </c>
      <c r="Z959" s="15">
        <v>453600</v>
      </c>
      <c r="AA959" s="16">
        <v>0.16500000000000001</v>
      </c>
      <c r="AB959" s="17">
        <v>101930</v>
      </c>
      <c r="AC959" s="16">
        <v>0.19600000000000001</v>
      </c>
      <c r="AD959" s="17">
        <v>152335</v>
      </c>
      <c r="AE959" s="16">
        <v>0.182</v>
      </c>
      <c r="AF959" s="18">
        <v>4.45</v>
      </c>
      <c r="AG959" s="16">
        <v>-2.5999999999999999E-2</v>
      </c>
      <c r="AH959" s="18">
        <v>2.98</v>
      </c>
      <c r="AI959" s="16">
        <v>-1.4E-2</v>
      </c>
      <c r="AJ959" s="15">
        <v>970790</v>
      </c>
      <c r="AK959" s="16">
        <v>0.21299999999999999</v>
      </c>
      <c r="AL959" s="17">
        <v>226155</v>
      </c>
      <c r="AM959" s="16">
        <v>0.255</v>
      </c>
      <c r="AN959" s="17">
        <v>327527</v>
      </c>
      <c r="AO959" s="16">
        <v>0.22700000000000001</v>
      </c>
      <c r="AP959" s="18">
        <v>4.29</v>
      </c>
      <c r="AQ959" s="16">
        <v>-3.4000000000000002E-2</v>
      </c>
      <c r="AR959" s="18">
        <v>2.96</v>
      </c>
      <c r="AS959" s="16">
        <v>-1.2E-2</v>
      </c>
    </row>
    <row r="960" spans="1:45" x14ac:dyDescent="0.2">
      <c r="A960" s="134"/>
      <c r="B960" s="135"/>
      <c r="C960" s="135"/>
      <c r="D960" s="135"/>
      <c r="E960" s="14" t="s">
        <v>318</v>
      </c>
      <c r="F960" s="15">
        <v>161796</v>
      </c>
      <c r="G960" s="16">
        <v>0.09</v>
      </c>
      <c r="H960" s="17">
        <v>39681</v>
      </c>
      <c r="I960" s="16">
        <v>4.0000000000000001E-3</v>
      </c>
      <c r="J960" s="17">
        <v>70285</v>
      </c>
      <c r="K960" s="16">
        <v>1.4E-2</v>
      </c>
      <c r="L960" s="18">
        <v>4.08</v>
      </c>
      <c r="M960" s="16">
        <v>8.5999999999999993E-2</v>
      </c>
      <c r="N960" s="18">
        <v>2.2999999999999998</v>
      </c>
      <c r="O960" s="16">
        <v>7.4999999999999997E-2</v>
      </c>
      <c r="P960" s="15">
        <v>454622</v>
      </c>
      <c r="Q960" s="16">
        <v>0.107</v>
      </c>
      <c r="R960" s="17">
        <v>109947</v>
      </c>
      <c r="S960" s="16">
        <v>6.2E-2</v>
      </c>
      <c r="T960" s="17">
        <v>196571</v>
      </c>
      <c r="U960" s="16">
        <v>0.05</v>
      </c>
      <c r="V960" s="18">
        <v>4.13</v>
      </c>
      <c r="W960" s="16">
        <v>4.2999999999999997E-2</v>
      </c>
      <c r="X960" s="18">
        <v>2.31</v>
      </c>
      <c r="Y960" s="16">
        <v>5.5E-2</v>
      </c>
      <c r="Z960" s="15">
        <v>888970</v>
      </c>
      <c r="AA960" s="16">
        <v>0.183</v>
      </c>
      <c r="AB960" s="17">
        <v>218051</v>
      </c>
      <c r="AC960" s="16">
        <v>0.18</v>
      </c>
      <c r="AD960" s="17">
        <v>388053</v>
      </c>
      <c r="AE960" s="16">
        <v>0.13800000000000001</v>
      </c>
      <c r="AF960" s="18">
        <v>4.08</v>
      </c>
      <c r="AG960" s="16">
        <v>3.0000000000000001E-3</v>
      </c>
      <c r="AH960" s="18">
        <v>2.29</v>
      </c>
      <c r="AI960" s="16">
        <v>0.04</v>
      </c>
      <c r="AJ960" s="15">
        <v>1905044</v>
      </c>
      <c r="AK960" s="16">
        <v>0.25600000000000001</v>
      </c>
      <c r="AL960" s="17">
        <v>472698</v>
      </c>
      <c r="AM960" s="16">
        <v>0.27600000000000002</v>
      </c>
      <c r="AN960" s="17">
        <v>822260</v>
      </c>
      <c r="AO960" s="16">
        <v>0.17799999999999999</v>
      </c>
      <c r="AP960" s="18">
        <v>4.03</v>
      </c>
      <c r="AQ960" s="16">
        <v>-1.6E-2</v>
      </c>
      <c r="AR960" s="18">
        <v>2.3199999999999998</v>
      </c>
      <c r="AS960" s="16">
        <v>6.6000000000000003E-2</v>
      </c>
    </row>
    <row r="961" spans="1:45" x14ac:dyDescent="0.2">
      <c r="C961" s="29"/>
      <c r="D961" s="29"/>
      <c r="E961" s="14" t="s">
        <v>344</v>
      </c>
      <c r="F961" s="18">
        <v>36932</v>
      </c>
      <c r="G961" s="16">
        <v>0.30099999999999999</v>
      </c>
      <c r="H961" s="18">
        <v>8661</v>
      </c>
      <c r="I961" s="16">
        <v>0.247</v>
      </c>
      <c r="J961" s="18">
        <v>13852</v>
      </c>
      <c r="K961" s="16">
        <v>0.312</v>
      </c>
      <c r="L961" s="18">
        <v>4.26</v>
      </c>
      <c r="M961" s="16">
        <v>4.2999999999999997E-2</v>
      </c>
      <c r="N961" s="18">
        <v>2.67</v>
      </c>
      <c r="O961" s="16">
        <v>-8.0000000000000002E-3</v>
      </c>
      <c r="P961" s="18">
        <v>113330</v>
      </c>
      <c r="Q961" s="16">
        <v>0.23799999999999999</v>
      </c>
      <c r="R961" s="18">
        <v>26380</v>
      </c>
      <c r="S961" s="16">
        <v>0.20200000000000001</v>
      </c>
      <c r="T961" s="18">
        <v>42360</v>
      </c>
      <c r="U961" s="16">
        <v>0.23499999999999999</v>
      </c>
      <c r="V961" s="18">
        <v>4.3</v>
      </c>
      <c r="W961" s="16">
        <v>0.03</v>
      </c>
      <c r="X961" s="18">
        <v>2.68</v>
      </c>
      <c r="Y961" s="16">
        <v>2E-3</v>
      </c>
      <c r="Z961" s="18">
        <v>240647</v>
      </c>
      <c r="AA961" s="16">
        <v>0.23799999999999999</v>
      </c>
      <c r="AB961" s="18">
        <v>55957</v>
      </c>
      <c r="AC961" s="16">
        <v>0.21099999999999999</v>
      </c>
      <c r="AD961" s="18">
        <v>90367</v>
      </c>
      <c r="AE961" s="16">
        <v>0.25</v>
      </c>
      <c r="AF961" s="18">
        <v>4.3</v>
      </c>
      <c r="AG961" s="16">
        <v>2.1999999999999999E-2</v>
      </c>
      <c r="AH961" s="18">
        <v>2.66</v>
      </c>
      <c r="AI961" s="16">
        <v>-8.9999999999999993E-3</v>
      </c>
      <c r="AJ961" s="18">
        <v>477859</v>
      </c>
      <c r="AK961" s="16">
        <v>0.39</v>
      </c>
      <c r="AL961" s="18">
        <v>114413</v>
      </c>
      <c r="AM961" s="16">
        <v>0.40100000000000002</v>
      </c>
      <c r="AN961" s="18">
        <v>178217</v>
      </c>
      <c r="AO961" s="16">
        <v>0.34300000000000003</v>
      </c>
      <c r="AP961" s="18">
        <v>4.18</v>
      </c>
      <c r="AQ961" s="16">
        <v>-7.0000000000000001E-3</v>
      </c>
      <c r="AR961" s="18">
        <v>2.68</v>
      </c>
      <c r="AS961" s="16">
        <v>3.5000000000000003E-2</v>
      </c>
    </row>
    <row r="962" spans="1:45" x14ac:dyDescent="0.2">
      <c r="C962" s="29"/>
      <c r="D962" s="29"/>
      <c r="E962" s="14" t="s">
        <v>345</v>
      </c>
      <c r="F962" s="18">
        <v>129904</v>
      </c>
      <c r="G962" s="16">
        <v>0.13500000000000001</v>
      </c>
      <c r="H962" s="18">
        <v>43282</v>
      </c>
      <c r="I962" s="16">
        <v>0.155</v>
      </c>
      <c r="J962" s="18">
        <v>46355</v>
      </c>
      <c r="K962" s="16">
        <v>0.13400000000000001</v>
      </c>
      <c r="L962" s="18">
        <v>3</v>
      </c>
      <c r="M962" s="16">
        <v>-1.7000000000000001E-2</v>
      </c>
      <c r="N962" s="18">
        <v>2.8</v>
      </c>
      <c r="O962" s="16">
        <v>1E-3</v>
      </c>
      <c r="P962" s="18">
        <v>409617</v>
      </c>
      <c r="Q962" s="16">
        <v>0.19800000000000001</v>
      </c>
      <c r="R962" s="18">
        <v>138471</v>
      </c>
      <c r="S962" s="16">
        <v>0.59699999999999998</v>
      </c>
      <c r="T962" s="18">
        <v>145905</v>
      </c>
      <c r="U962" s="16">
        <v>0.09</v>
      </c>
      <c r="V962" s="18">
        <v>2.96</v>
      </c>
      <c r="W962" s="16">
        <v>-0.25</v>
      </c>
      <c r="X962" s="18">
        <v>2.81</v>
      </c>
      <c r="Y962" s="16">
        <v>9.9000000000000005E-2</v>
      </c>
      <c r="Z962" s="18">
        <v>842620</v>
      </c>
      <c r="AA962" s="16">
        <v>0.34599999999999997</v>
      </c>
      <c r="AB962" s="18">
        <v>281422</v>
      </c>
      <c r="AC962" s="16">
        <v>0.91800000000000004</v>
      </c>
      <c r="AD962" s="18">
        <v>298548</v>
      </c>
      <c r="AE962" s="16">
        <v>0.16800000000000001</v>
      </c>
      <c r="AF962" s="18">
        <v>2.99</v>
      </c>
      <c r="AG962" s="16">
        <v>-0.29799999999999999</v>
      </c>
      <c r="AH962" s="18">
        <v>2.82</v>
      </c>
      <c r="AI962" s="16">
        <v>0.152</v>
      </c>
      <c r="AJ962" s="18">
        <v>1728778</v>
      </c>
      <c r="AK962" s="16">
        <v>0.438</v>
      </c>
      <c r="AL962" s="18">
        <v>582334</v>
      </c>
      <c r="AM962" s="16">
        <v>1.1639999999999999</v>
      </c>
      <c r="AN962" s="18">
        <v>607689</v>
      </c>
      <c r="AO962" s="16">
        <v>0.19</v>
      </c>
      <c r="AP962" s="18">
        <v>2.97</v>
      </c>
      <c r="AQ962" s="16">
        <v>-0.33500000000000002</v>
      </c>
      <c r="AR962" s="18">
        <v>2.84</v>
      </c>
      <c r="AS962" s="16">
        <v>0.20799999999999999</v>
      </c>
    </row>
    <row r="963" spans="1:45" x14ac:dyDescent="0.2">
      <c r="A963" s="122" t="s">
        <v>19</v>
      </c>
      <c r="B963" s="28" t="s">
        <v>11</v>
      </c>
      <c r="C963" s="28" t="s">
        <v>110</v>
      </c>
      <c r="D963" s="28" t="s">
        <v>24</v>
      </c>
      <c r="E963" s="14" t="s">
        <v>319</v>
      </c>
      <c r="F963" s="15">
        <v>957728</v>
      </c>
      <c r="G963" s="16">
        <v>-0.14199999999999999</v>
      </c>
      <c r="H963" s="17">
        <v>189566</v>
      </c>
      <c r="I963" s="16">
        <v>-0.19500000000000001</v>
      </c>
      <c r="J963" s="17">
        <v>383143</v>
      </c>
      <c r="K963" s="16">
        <v>-0.16400000000000001</v>
      </c>
      <c r="L963" s="18">
        <v>5.05</v>
      </c>
      <c r="M963" s="16">
        <v>6.6000000000000003E-2</v>
      </c>
      <c r="N963" s="18">
        <v>2.5</v>
      </c>
      <c r="O963" s="16">
        <v>2.5999999999999999E-2</v>
      </c>
      <c r="P963" s="15">
        <v>3147415</v>
      </c>
      <c r="Q963" s="16">
        <v>-8.5000000000000006E-2</v>
      </c>
      <c r="R963" s="17">
        <v>634266</v>
      </c>
      <c r="S963" s="16">
        <v>-0.113</v>
      </c>
      <c r="T963" s="17">
        <v>1297168</v>
      </c>
      <c r="U963" s="16">
        <v>-8.5000000000000006E-2</v>
      </c>
      <c r="V963" s="18">
        <v>4.96</v>
      </c>
      <c r="W963" s="16">
        <v>3.1E-2</v>
      </c>
      <c r="X963" s="18">
        <v>2.4300000000000002</v>
      </c>
      <c r="Y963" s="16">
        <v>-1E-3</v>
      </c>
      <c r="Z963" s="15">
        <v>6317918</v>
      </c>
      <c r="AA963" s="16">
        <v>-8.2000000000000003E-2</v>
      </c>
      <c r="AB963" s="17">
        <v>1255114</v>
      </c>
      <c r="AC963" s="16">
        <v>-0.11</v>
      </c>
      <c r="AD963" s="17">
        <v>2593569</v>
      </c>
      <c r="AE963" s="16">
        <v>-7.8E-2</v>
      </c>
      <c r="AF963" s="18">
        <v>5.03</v>
      </c>
      <c r="AG963" s="16">
        <v>3.1E-2</v>
      </c>
      <c r="AH963" s="18">
        <v>2.44</v>
      </c>
      <c r="AI963" s="16">
        <v>-4.0000000000000001E-3</v>
      </c>
      <c r="AJ963" s="15">
        <v>13620076</v>
      </c>
      <c r="AK963" s="16">
        <v>-5.2999999999999999E-2</v>
      </c>
      <c r="AL963" s="17">
        <v>2696508</v>
      </c>
      <c r="AM963" s="16">
        <v>-7.3999999999999996E-2</v>
      </c>
      <c r="AN963" s="17">
        <v>5495920</v>
      </c>
      <c r="AO963" s="16">
        <v>-5.2999999999999999E-2</v>
      </c>
      <c r="AP963" s="18">
        <v>5.05</v>
      </c>
      <c r="AQ963" s="16">
        <v>2.3E-2</v>
      </c>
      <c r="AR963" s="18">
        <v>2.48</v>
      </c>
      <c r="AS963" s="16">
        <v>0</v>
      </c>
    </row>
    <row r="964" spans="1:45" x14ac:dyDescent="0.2">
      <c r="A964" s="123"/>
      <c r="B964" s="29"/>
      <c r="C964" s="29"/>
      <c r="D964" s="29"/>
      <c r="E964" s="14" t="s">
        <v>320</v>
      </c>
      <c r="F964" s="15">
        <v>1123250</v>
      </c>
      <c r="G964" s="16">
        <v>0.16900000000000001</v>
      </c>
      <c r="H964" s="17">
        <v>270685</v>
      </c>
      <c r="I964" s="16">
        <v>0.17399999999999999</v>
      </c>
      <c r="J964" s="17">
        <v>451970</v>
      </c>
      <c r="K964" s="16">
        <v>0.20399999999999999</v>
      </c>
      <c r="L964" s="18">
        <v>4.1500000000000004</v>
      </c>
      <c r="M964" s="16">
        <v>-4.0000000000000001E-3</v>
      </c>
      <c r="N964" s="18">
        <v>2.4900000000000002</v>
      </c>
      <c r="O964" s="16">
        <v>-2.9000000000000001E-2</v>
      </c>
      <c r="P964" s="15">
        <v>3502214</v>
      </c>
      <c r="Q964" s="16">
        <v>0.187</v>
      </c>
      <c r="R964" s="17">
        <v>838007</v>
      </c>
      <c r="S964" s="16">
        <v>0.193</v>
      </c>
      <c r="T964" s="17">
        <v>1428687</v>
      </c>
      <c r="U964" s="16">
        <v>0.20100000000000001</v>
      </c>
      <c r="V964" s="18">
        <v>4.18</v>
      </c>
      <c r="W964" s="16">
        <v>-5.0000000000000001E-3</v>
      </c>
      <c r="X964" s="18">
        <v>2.4500000000000002</v>
      </c>
      <c r="Y964" s="16">
        <v>-1.0999999999999999E-2</v>
      </c>
      <c r="Z964" s="15">
        <v>7045386</v>
      </c>
      <c r="AA964" s="16">
        <v>0.20499999999999999</v>
      </c>
      <c r="AB964" s="17">
        <v>1653222</v>
      </c>
      <c r="AC964" s="16">
        <v>0.186</v>
      </c>
      <c r="AD964" s="17">
        <v>2820325</v>
      </c>
      <c r="AE964" s="16">
        <v>0.191</v>
      </c>
      <c r="AF964" s="18">
        <v>4.26</v>
      </c>
      <c r="AG964" s="16">
        <v>1.4999999999999999E-2</v>
      </c>
      <c r="AH964" s="18">
        <v>2.5</v>
      </c>
      <c r="AI964" s="16">
        <v>1.0999999999999999E-2</v>
      </c>
      <c r="AJ964" s="15">
        <v>14579046</v>
      </c>
      <c r="AK964" s="16">
        <v>0.34200000000000003</v>
      </c>
      <c r="AL964" s="17">
        <v>3484728</v>
      </c>
      <c r="AM964" s="16">
        <v>0.34</v>
      </c>
      <c r="AN964" s="17">
        <v>5741593</v>
      </c>
      <c r="AO964" s="16">
        <v>0.30399999999999999</v>
      </c>
      <c r="AP964" s="18">
        <v>4.18</v>
      </c>
      <c r="AQ964" s="16">
        <v>2E-3</v>
      </c>
      <c r="AR964" s="18">
        <v>2.54</v>
      </c>
      <c r="AS964" s="16">
        <v>0.03</v>
      </c>
    </row>
    <row r="965" spans="1:45" x14ac:dyDescent="0.2">
      <c r="A965" s="123"/>
      <c r="B965" s="29"/>
      <c r="C965" s="29"/>
      <c r="D965" s="29"/>
      <c r="E965" s="14" t="s">
        <v>321</v>
      </c>
      <c r="F965" s="15">
        <v>894957</v>
      </c>
      <c r="G965" s="16">
        <v>1.4E-2</v>
      </c>
      <c r="H965" s="17">
        <v>206419</v>
      </c>
      <c r="I965" s="16">
        <v>7.0000000000000001E-3</v>
      </c>
      <c r="J965" s="17">
        <v>339249</v>
      </c>
      <c r="K965" s="16">
        <v>-8.0000000000000002E-3</v>
      </c>
      <c r="L965" s="18">
        <v>4.34</v>
      </c>
      <c r="M965" s="16">
        <v>7.0000000000000001E-3</v>
      </c>
      <c r="N965" s="18">
        <v>2.64</v>
      </c>
      <c r="O965" s="16">
        <v>2.1999999999999999E-2</v>
      </c>
      <c r="P965" s="15">
        <v>2862988</v>
      </c>
      <c r="Q965" s="16">
        <v>2.5000000000000001E-2</v>
      </c>
      <c r="R965" s="17">
        <v>655239</v>
      </c>
      <c r="S965" s="16">
        <v>1.2999999999999999E-2</v>
      </c>
      <c r="T965" s="17">
        <v>1088950</v>
      </c>
      <c r="U965" s="16">
        <v>-1.4E-2</v>
      </c>
      <c r="V965" s="18">
        <v>4.37</v>
      </c>
      <c r="W965" s="16">
        <v>1.2999999999999999E-2</v>
      </c>
      <c r="X965" s="18">
        <v>2.63</v>
      </c>
      <c r="Y965" s="16">
        <v>0.04</v>
      </c>
      <c r="Z965" s="15">
        <v>5626251</v>
      </c>
      <c r="AA965" s="16">
        <v>1.0999999999999999E-2</v>
      </c>
      <c r="AB965" s="17">
        <v>1285969</v>
      </c>
      <c r="AC965" s="16">
        <v>-8.9999999999999993E-3</v>
      </c>
      <c r="AD965" s="17">
        <v>2137087</v>
      </c>
      <c r="AE965" s="16">
        <v>-4.1000000000000002E-2</v>
      </c>
      <c r="AF965" s="18">
        <v>4.38</v>
      </c>
      <c r="AG965" s="16">
        <v>0.02</v>
      </c>
      <c r="AH965" s="18">
        <v>2.63</v>
      </c>
      <c r="AI965" s="16">
        <v>5.5E-2</v>
      </c>
      <c r="AJ965" s="15">
        <v>11902523</v>
      </c>
      <c r="AK965" s="16">
        <v>0.106</v>
      </c>
      <c r="AL965" s="17">
        <v>2764442</v>
      </c>
      <c r="AM965" s="16">
        <v>0.11700000000000001</v>
      </c>
      <c r="AN965" s="17">
        <v>4551045</v>
      </c>
      <c r="AO965" s="16">
        <v>3.5999999999999997E-2</v>
      </c>
      <c r="AP965" s="18">
        <v>4.3099999999999996</v>
      </c>
      <c r="AQ965" s="16">
        <v>-0.01</v>
      </c>
      <c r="AR965" s="18">
        <v>2.62</v>
      </c>
      <c r="AS965" s="16">
        <v>6.8000000000000005E-2</v>
      </c>
    </row>
    <row r="966" spans="1:45" x14ac:dyDescent="0.2">
      <c r="A966" s="123"/>
      <c r="B966" s="29"/>
      <c r="C966" s="29"/>
      <c r="D966" s="29"/>
      <c r="E966" s="14" t="s">
        <v>322</v>
      </c>
      <c r="F966" s="15">
        <v>1856838</v>
      </c>
      <c r="G966" s="16">
        <v>-9.2999999999999999E-2</v>
      </c>
      <c r="H966" s="17">
        <v>481217</v>
      </c>
      <c r="I966" s="16">
        <v>-5.8000000000000003E-2</v>
      </c>
      <c r="J966" s="17">
        <v>687045</v>
      </c>
      <c r="K966" s="16">
        <v>-0.16500000000000001</v>
      </c>
      <c r="L966" s="18">
        <v>3.86</v>
      </c>
      <c r="M966" s="16">
        <v>-3.6999999999999998E-2</v>
      </c>
      <c r="N966" s="18">
        <v>2.7</v>
      </c>
      <c r="O966" s="16">
        <v>8.5999999999999993E-2</v>
      </c>
      <c r="P966" s="15">
        <v>5730867</v>
      </c>
      <c r="Q966" s="16">
        <v>-0.11</v>
      </c>
      <c r="R966" s="17">
        <v>1485613</v>
      </c>
      <c r="S966" s="16">
        <v>-8.2000000000000003E-2</v>
      </c>
      <c r="T966" s="17">
        <v>2103201</v>
      </c>
      <c r="U966" s="16">
        <v>-0.193</v>
      </c>
      <c r="V966" s="18">
        <v>3.86</v>
      </c>
      <c r="W966" s="16">
        <v>-0.03</v>
      </c>
      <c r="X966" s="18">
        <v>2.72</v>
      </c>
      <c r="Y966" s="16">
        <v>0.10299999999999999</v>
      </c>
      <c r="Z966" s="15">
        <v>11564797</v>
      </c>
      <c r="AA966" s="16">
        <v>-0.104</v>
      </c>
      <c r="AB966" s="17">
        <v>3020331</v>
      </c>
      <c r="AC966" s="16">
        <v>-7.0999999999999994E-2</v>
      </c>
      <c r="AD966" s="17">
        <v>4257512</v>
      </c>
      <c r="AE966" s="16">
        <v>-0.19</v>
      </c>
      <c r="AF966" s="18">
        <v>3.83</v>
      </c>
      <c r="AG966" s="16">
        <v>-3.5999999999999997E-2</v>
      </c>
      <c r="AH966" s="18">
        <v>2.72</v>
      </c>
      <c r="AI966" s="16">
        <v>0.107</v>
      </c>
      <c r="AJ966" s="15">
        <v>25223722</v>
      </c>
      <c r="AK966" s="16">
        <v>-4.0000000000000001E-3</v>
      </c>
      <c r="AL966" s="17">
        <v>6554880</v>
      </c>
      <c r="AM966" s="16">
        <v>4.3999999999999997E-2</v>
      </c>
      <c r="AN966" s="17">
        <v>9572561</v>
      </c>
      <c r="AO966" s="16">
        <v>-7.6999999999999999E-2</v>
      </c>
      <c r="AP966" s="18">
        <v>3.85</v>
      </c>
      <c r="AQ966" s="16">
        <v>-4.7E-2</v>
      </c>
      <c r="AR966" s="18">
        <v>2.64</v>
      </c>
      <c r="AS966" s="16">
        <v>7.9000000000000001E-2</v>
      </c>
    </row>
    <row r="967" spans="1:45" x14ac:dyDescent="0.2">
      <c r="A967" s="123"/>
      <c r="B967" s="29"/>
      <c r="C967" s="29"/>
      <c r="D967" s="29"/>
      <c r="E967" s="14" t="s">
        <v>323</v>
      </c>
      <c r="F967" s="15">
        <v>973839</v>
      </c>
      <c r="G967" s="16">
        <v>0.25700000000000001</v>
      </c>
      <c r="H967" s="17">
        <v>231254</v>
      </c>
      <c r="I967" s="16">
        <v>0.16200000000000001</v>
      </c>
      <c r="J967" s="17">
        <v>415195</v>
      </c>
      <c r="K967" s="16">
        <v>0.17699999999999999</v>
      </c>
      <c r="L967" s="18">
        <v>4.21</v>
      </c>
      <c r="M967" s="16">
        <v>8.1000000000000003E-2</v>
      </c>
      <c r="N967" s="18">
        <v>2.35</v>
      </c>
      <c r="O967" s="16">
        <v>6.8000000000000005E-2</v>
      </c>
      <c r="P967" s="15">
        <v>3046683</v>
      </c>
      <c r="Q967" s="16">
        <v>0.36599999999999999</v>
      </c>
      <c r="R967" s="17">
        <v>714051</v>
      </c>
      <c r="S967" s="16">
        <v>0.29199999999999998</v>
      </c>
      <c r="T967" s="17">
        <v>1313000</v>
      </c>
      <c r="U967" s="16">
        <v>0.30499999999999999</v>
      </c>
      <c r="V967" s="18">
        <v>4.2699999999999996</v>
      </c>
      <c r="W967" s="16">
        <v>5.8000000000000003E-2</v>
      </c>
      <c r="X967" s="18">
        <v>2.3199999999999998</v>
      </c>
      <c r="Y967" s="16">
        <v>4.5999999999999999E-2</v>
      </c>
      <c r="Z967" s="15">
        <v>5768635</v>
      </c>
      <c r="AA967" s="16">
        <v>0.41799999999999998</v>
      </c>
      <c r="AB967" s="17">
        <v>1321249</v>
      </c>
      <c r="AC967" s="16">
        <v>0.35199999999999998</v>
      </c>
      <c r="AD967" s="17">
        <v>2448923</v>
      </c>
      <c r="AE967" s="16">
        <v>0.39600000000000002</v>
      </c>
      <c r="AF967" s="18">
        <v>4.37</v>
      </c>
      <c r="AG967" s="16">
        <v>4.9000000000000002E-2</v>
      </c>
      <c r="AH967" s="18">
        <v>2.36</v>
      </c>
      <c r="AI967" s="16">
        <v>1.6E-2</v>
      </c>
      <c r="AJ967" s="15">
        <v>10727031</v>
      </c>
      <c r="AK967" s="16">
        <v>0.40899999999999997</v>
      </c>
      <c r="AL967" s="17">
        <v>2496251</v>
      </c>
      <c r="AM967" s="16">
        <v>0.39900000000000002</v>
      </c>
      <c r="AN967" s="17">
        <v>4432856</v>
      </c>
      <c r="AO967" s="16">
        <v>0.43099999999999999</v>
      </c>
      <c r="AP967" s="18">
        <v>4.3</v>
      </c>
      <c r="AQ967" s="16">
        <v>7.0000000000000001E-3</v>
      </c>
      <c r="AR967" s="18">
        <v>2.42</v>
      </c>
      <c r="AS967" s="16">
        <v>-1.4999999999999999E-2</v>
      </c>
    </row>
    <row r="968" spans="1:45" x14ac:dyDescent="0.2">
      <c r="A968" s="123"/>
      <c r="B968" s="29"/>
      <c r="C968" s="29"/>
      <c r="D968" s="29"/>
      <c r="E968" s="14" t="s">
        <v>324</v>
      </c>
      <c r="F968" s="15">
        <v>807766</v>
      </c>
      <c r="G968" s="16">
        <v>0.20100000000000001</v>
      </c>
      <c r="H968" s="17">
        <v>184159</v>
      </c>
      <c r="I968" s="16">
        <v>0.216</v>
      </c>
      <c r="J968" s="17">
        <v>275518</v>
      </c>
      <c r="K968" s="16">
        <v>0.14799999999999999</v>
      </c>
      <c r="L968" s="18">
        <v>4.3899999999999997</v>
      </c>
      <c r="M968" s="16">
        <v>-1.2E-2</v>
      </c>
      <c r="N968" s="18">
        <v>2.93</v>
      </c>
      <c r="O968" s="16">
        <v>4.7E-2</v>
      </c>
      <c r="P968" s="15">
        <v>2540886</v>
      </c>
      <c r="Q968" s="16">
        <v>0.22600000000000001</v>
      </c>
      <c r="R968" s="17">
        <v>576151</v>
      </c>
      <c r="S968" s="16">
        <v>0.34499999999999997</v>
      </c>
      <c r="T968" s="17">
        <v>867436</v>
      </c>
      <c r="U968" s="16">
        <v>0.155</v>
      </c>
      <c r="V968" s="18">
        <v>4.41</v>
      </c>
      <c r="W968" s="16">
        <v>-8.8999999999999996E-2</v>
      </c>
      <c r="X968" s="18">
        <v>2.93</v>
      </c>
      <c r="Y968" s="16">
        <v>6.2E-2</v>
      </c>
      <c r="Z968" s="15">
        <v>5018446</v>
      </c>
      <c r="AA968" s="16">
        <v>0.22900000000000001</v>
      </c>
      <c r="AB968" s="17">
        <v>1140348</v>
      </c>
      <c r="AC968" s="16">
        <v>0.36299999999999999</v>
      </c>
      <c r="AD968" s="17">
        <v>1723296</v>
      </c>
      <c r="AE968" s="16">
        <v>0.157</v>
      </c>
      <c r="AF968" s="18">
        <v>4.4000000000000004</v>
      </c>
      <c r="AG968" s="16">
        <v>-9.8000000000000004E-2</v>
      </c>
      <c r="AH968" s="18">
        <v>2.91</v>
      </c>
      <c r="AI968" s="16">
        <v>6.3E-2</v>
      </c>
      <c r="AJ968" s="15">
        <v>10157914</v>
      </c>
      <c r="AK968" s="16">
        <v>0.22800000000000001</v>
      </c>
      <c r="AL968" s="17">
        <v>2326768</v>
      </c>
      <c r="AM968" s="16">
        <v>0.34699999999999998</v>
      </c>
      <c r="AN968" s="17">
        <v>3494668</v>
      </c>
      <c r="AO968" s="16">
        <v>0.159</v>
      </c>
      <c r="AP968" s="18">
        <v>4.37</v>
      </c>
      <c r="AQ968" s="16">
        <v>-8.8999999999999996E-2</v>
      </c>
      <c r="AR968" s="18">
        <v>2.91</v>
      </c>
      <c r="AS968" s="16">
        <v>0.06</v>
      </c>
    </row>
    <row r="969" spans="1:45" x14ac:dyDescent="0.2">
      <c r="A969" s="123"/>
      <c r="B969" s="29"/>
      <c r="C969" s="29"/>
      <c r="D969" s="29"/>
      <c r="E969" s="14" t="s">
        <v>325</v>
      </c>
      <c r="F969" s="15">
        <v>1262619</v>
      </c>
      <c r="G969" s="16">
        <v>4.2000000000000003E-2</v>
      </c>
      <c r="H969" s="17">
        <v>304061</v>
      </c>
      <c r="I969" s="16">
        <v>1.2E-2</v>
      </c>
      <c r="J969" s="17">
        <v>541929</v>
      </c>
      <c r="K969" s="16">
        <v>0.01</v>
      </c>
      <c r="L969" s="18">
        <v>4.1500000000000004</v>
      </c>
      <c r="M969" s="16">
        <v>0.03</v>
      </c>
      <c r="N969" s="18">
        <v>2.33</v>
      </c>
      <c r="O969" s="16">
        <v>3.2000000000000001E-2</v>
      </c>
      <c r="P969" s="15">
        <v>3751336</v>
      </c>
      <c r="Q969" s="16">
        <v>7.2999999999999995E-2</v>
      </c>
      <c r="R969" s="17">
        <v>889635</v>
      </c>
      <c r="S969" s="16">
        <v>7.0000000000000007E-2</v>
      </c>
      <c r="T969" s="17">
        <v>1590869</v>
      </c>
      <c r="U969" s="16">
        <v>5.5E-2</v>
      </c>
      <c r="V969" s="18">
        <v>4.22</v>
      </c>
      <c r="W969" s="16">
        <v>3.0000000000000001E-3</v>
      </c>
      <c r="X969" s="18">
        <v>2.36</v>
      </c>
      <c r="Y969" s="16">
        <v>1.7999999999999999E-2</v>
      </c>
      <c r="Z969" s="15">
        <v>7448387</v>
      </c>
      <c r="AA969" s="16">
        <v>0.13500000000000001</v>
      </c>
      <c r="AB969" s="17">
        <v>1779930</v>
      </c>
      <c r="AC969" s="16">
        <v>0.16</v>
      </c>
      <c r="AD969" s="17">
        <v>3182948</v>
      </c>
      <c r="AE969" s="16">
        <v>0.13100000000000001</v>
      </c>
      <c r="AF969" s="18">
        <v>4.18</v>
      </c>
      <c r="AG969" s="16">
        <v>-2.1000000000000001E-2</v>
      </c>
      <c r="AH969" s="18">
        <v>2.34</v>
      </c>
      <c r="AI969" s="16">
        <v>4.0000000000000001E-3</v>
      </c>
      <c r="AJ969" s="15">
        <v>15672898</v>
      </c>
      <c r="AK969" s="16">
        <v>0.216</v>
      </c>
      <c r="AL969" s="17">
        <v>3726616</v>
      </c>
      <c r="AM969" s="16">
        <v>0.24099999999999999</v>
      </c>
      <c r="AN969" s="17">
        <v>6594478</v>
      </c>
      <c r="AO969" s="16">
        <v>0.16800000000000001</v>
      </c>
      <c r="AP969" s="18">
        <v>4.21</v>
      </c>
      <c r="AQ969" s="16">
        <v>-2.1000000000000001E-2</v>
      </c>
      <c r="AR969" s="18">
        <v>2.38</v>
      </c>
      <c r="AS969" s="16">
        <v>0.04</v>
      </c>
    </row>
    <row r="970" spans="1:45" x14ac:dyDescent="0.2">
      <c r="A970" s="123"/>
      <c r="B970" s="29"/>
      <c r="C970" s="29"/>
      <c r="D970" s="29"/>
      <c r="E970" s="14" t="s">
        <v>326</v>
      </c>
      <c r="F970" s="15">
        <v>1368533</v>
      </c>
      <c r="G970" s="16">
        <v>8.2000000000000003E-2</v>
      </c>
      <c r="H970" s="17">
        <v>344376</v>
      </c>
      <c r="I970" s="16">
        <v>7.5999999999999998E-2</v>
      </c>
      <c r="J970" s="17">
        <v>627328</v>
      </c>
      <c r="K970" s="16">
        <v>4.4999999999999998E-2</v>
      </c>
      <c r="L970" s="18">
        <v>3.97</v>
      </c>
      <c r="M970" s="16">
        <v>6.0000000000000001E-3</v>
      </c>
      <c r="N970" s="18">
        <v>2.1800000000000002</v>
      </c>
      <c r="O970" s="16">
        <v>3.5999999999999997E-2</v>
      </c>
      <c r="P970" s="15">
        <v>4357085</v>
      </c>
      <c r="Q970" s="16">
        <v>0.14000000000000001</v>
      </c>
      <c r="R970" s="17">
        <v>1109102</v>
      </c>
      <c r="S970" s="16">
        <v>0.18099999999999999</v>
      </c>
      <c r="T970" s="17">
        <v>2044851</v>
      </c>
      <c r="U970" s="16">
        <v>0.11600000000000001</v>
      </c>
      <c r="V970" s="18">
        <v>3.93</v>
      </c>
      <c r="W970" s="16">
        <v>-3.5000000000000003E-2</v>
      </c>
      <c r="X970" s="18">
        <v>2.13</v>
      </c>
      <c r="Y970" s="16">
        <v>2.1999999999999999E-2</v>
      </c>
      <c r="Z970" s="15">
        <v>8616058</v>
      </c>
      <c r="AA970" s="16">
        <v>0.13300000000000001</v>
      </c>
      <c r="AB970" s="17">
        <v>2196607</v>
      </c>
      <c r="AC970" s="16">
        <v>0.22</v>
      </c>
      <c r="AD970" s="17">
        <v>4081855</v>
      </c>
      <c r="AE970" s="16">
        <v>0.16</v>
      </c>
      <c r="AF970" s="18">
        <v>3.92</v>
      </c>
      <c r="AG970" s="16">
        <v>-7.1999999999999995E-2</v>
      </c>
      <c r="AH970" s="18">
        <v>2.11</v>
      </c>
      <c r="AI970" s="16">
        <v>-2.4E-2</v>
      </c>
      <c r="AJ970" s="15">
        <v>17685603</v>
      </c>
      <c r="AK970" s="16">
        <v>0.14399999999999999</v>
      </c>
      <c r="AL970" s="17">
        <v>4510451</v>
      </c>
      <c r="AM970" s="16">
        <v>0.26500000000000001</v>
      </c>
      <c r="AN970" s="17">
        <v>8350568</v>
      </c>
      <c r="AO970" s="16">
        <v>0.2</v>
      </c>
      <c r="AP970" s="18">
        <v>3.92</v>
      </c>
      <c r="AQ970" s="16">
        <v>-9.6000000000000002E-2</v>
      </c>
      <c r="AR970" s="18">
        <v>2.12</v>
      </c>
      <c r="AS970" s="16">
        <v>-4.7E-2</v>
      </c>
    </row>
    <row r="971" spans="1:45" x14ac:dyDescent="0.2">
      <c r="A971" s="123"/>
      <c r="B971" s="29"/>
      <c r="C971" s="29"/>
      <c r="D971" s="29"/>
      <c r="E971" s="14" t="s">
        <v>327</v>
      </c>
      <c r="F971" s="15">
        <v>9245530</v>
      </c>
      <c r="G971" s="16">
        <v>3.5000000000000003E-2</v>
      </c>
      <c r="H971" s="17">
        <v>2211738</v>
      </c>
      <c r="I971" s="16">
        <v>2.7E-2</v>
      </c>
      <c r="J971" s="17">
        <v>3721378</v>
      </c>
      <c r="K971" s="16">
        <v>-2E-3</v>
      </c>
      <c r="L971" s="18">
        <v>4.18</v>
      </c>
      <c r="M971" s="16">
        <v>8.0000000000000002E-3</v>
      </c>
      <c r="N971" s="18">
        <v>2.48</v>
      </c>
      <c r="O971" s="16">
        <v>3.6999999999999998E-2</v>
      </c>
      <c r="P971" s="15">
        <v>28939475</v>
      </c>
      <c r="Q971" s="16">
        <v>6.2E-2</v>
      </c>
      <c r="R971" s="17">
        <v>6902063</v>
      </c>
      <c r="S971" s="16">
        <v>7.2999999999999995E-2</v>
      </c>
      <c r="T971" s="17">
        <v>11734162</v>
      </c>
      <c r="U971" s="16">
        <v>2.8000000000000001E-2</v>
      </c>
      <c r="V971" s="18">
        <v>4.1900000000000004</v>
      </c>
      <c r="W971" s="16">
        <v>-0.01</v>
      </c>
      <c r="X971" s="18">
        <v>2.4700000000000002</v>
      </c>
      <c r="Y971" s="16">
        <v>3.3000000000000002E-2</v>
      </c>
      <c r="Z971" s="15">
        <v>57405880</v>
      </c>
      <c r="AA971" s="16">
        <v>7.2999999999999995E-2</v>
      </c>
      <c r="AB971" s="17">
        <v>13652770</v>
      </c>
      <c r="AC971" s="16">
        <v>9.1999999999999998E-2</v>
      </c>
      <c r="AD971" s="17">
        <v>23245516</v>
      </c>
      <c r="AE971" s="16">
        <v>4.4999999999999998E-2</v>
      </c>
      <c r="AF971" s="18">
        <v>4.2</v>
      </c>
      <c r="AG971" s="16">
        <v>-1.7999999999999999E-2</v>
      </c>
      <c r="AH971" s="18">
        <v>2.4700000000000002</v>
      </c>
      <c r="AI971" s="16">
        <v>2.5999999999999999E-2</v>
      </c>
      <c r="AJ971" s="15">
        <v>119568814</v>
      </c>
      <c r="AK971" s="16">
        <v>0.13300000000000001</v>
      </c>
      <c r="AL971" s="17">
        <v>28560644</v>
      </c>
      <c r="AM971" s="16">
        <v>0.17299999999999999</v>
      </c>
      <c r="AN971" s="17">
        <v>48233688</v>
      </c>
      <c r="AO971" s="16">
        <v>0.104</v>
      </c>
      <c r="AP971" s="18">
        <v>4.1900000000000004</v>
      </c>
      <c r="AQ971" s="16">
        <v>-3.5000000000000003E-2</v>
      </c>
      <c r="AR971" s="18">
        <v>2.48</v>
      </c>
      <c r="AS971" s="16">
        <v>2.5999999999999999E-2</v>
      </c>
    </row>
    <row r="972" spans="1:45" x14ac:dyDescent="0.2">
      <c r="A972" s="122" t="s">
        <v>19</v>
      </c>
      <c r="B972" s="28" t="s">
        <v>11</v>
      </c>
      <c r="C972" s="28" t="s">
        <v>111</v>
      </c>
      <c r="D972" s="28" t="s">
        <v>23</v>
      </c>
      <c r="E972" s="14" t="s">
        <v>271</v>
      </c>
      <c r="F972" s="15">
        <v>35534</v>
      </c>
      <c r="G972" s="16">
        <v>9.9000000000000005E-2</v>
      </c>
      <c r="H972" s="17">
        <v>7105</v>
      </c>
      <c r="I972" s="16">
        <v>0.23400000000000001</v>
      </c>
      <c r="J972" s="17">
        <v>13671</v>
      </c>
      <c r="K972" s="16">
        <v>0.24199999999999999</v>
      </c>
      <c r="L972" s="18">
        <v>5</v>
      </c>
      <c r="M972" s="16">
        <v>-0.11</v>
      </c>
      <c r="N972" s="18">
        <v>2.6</v>
      </c>
      <c r="O972" s="16">
        <v>-0.115</v>
      </c>
      <c r="P972" s="15">
        <v>118039</v>
      </c>
      <c r="Q972" s="16">
        <v>-4.3999999999999997E-2</v>
      </c>
      <c r="R972" s="17">
        <v>24323</v>
      </c>
      <c r="S972" s="16">
        <v>4.1000000000000002E-2</v>
      </c>
      <c r="T972" s="17">
        <v>45524</v>
      </c>
      <c r="U972" s="16">
        <v>4.2000000000000003E-2</v>
      </c>
      <c r="V972" s="18">
        <v>4.8499999999999996</v>
      </c>
      <c r="W972" s="16">
        <v>-8.2000000000000003E-2</v>
      </c>
      <c r="X972" s="18">
        <v>2.59</v>
      </c>
      <c r="Y972" s="16">
        <v>-8.3000000000000004E-2</v>
      </c>
      <c r="Z972" s="15">
        <v>257376</v>
      </c>
      <c r="AA972" s="16">
        <v>-0.161</v>
      </c>
      <c r="AB972" s="17">
        <v>52126</v>
      </c>
      <c r="AC972" s="16">
        <v>-0.11600000000000001</v>
      </c>
      <c r="AD972" s="17">
        <v>90823</v>
      </c>
      <c r="AE972" s="16">
        <v>-0.11</v>
      </c>
      <c r="AF972" s="18">
        <v>4.9400000000000004</v>
      </c>
      <c r="AG972" s="16">
        <v>-0.05</v>
      </c>
      <c r="AH972" s="18">
        <v>2.83</v>
      </c>
      <c r="AI972" s="16">
        <v>-5.7000000000000002E-2</v>
      </c>
      <c r="AJ972" s="15">
        <v>499855</v>
      </c>
      <c r="AK972" s="16">
        <v>-0.13</v>
      </c>
      <c r="AL972" s="17">
        <v>98843</v>
      </c>
      <c r="AM972" s="16">
        <v>-8.4000000000000005E-2</v>
      </c>
      <c r="AN972" s="17">
        <v>179318</v>
      </c>
      <c r="AO972" s="16">
        <v>-7.0000000000000007E-2</v>
      </c>
      <c r="AP972" s="18">
        <v>5.0599999999999996</v>
      </c>
      <c r="AQ972" s="16">
        <v>-0.05</v>
      </c>
      <c r="AR972" s="18">
        <v>2.79</v>
      </c>
      <c r="AS972" s="16">
        <v>-6.4000000000000001E-2</v>
      </c>
    </row>
    <row r="973" spans="1:45" x14ac:dyDescent="0.2">
      <c r="A973" s="123"/>
      <c r="B973" s="29"/>
      <c r="C973" s="29"/>
      <c r="D973" s="29"/>
      <c r="E973" s="14" t="s">
        <v>272</v>
      </c>
      <c r="F973" s="15">
        <v>109744</v>
      </c>
      <c r="G973" s="16">
        <v>3.4000000000000002E-2</v>
      </c>
      <c r="H973" s="17">
        <v>22528</v>
      </c>
      <c r="I973" s="16">
        <v>5.7000000000000002E-2</v>
      </c>
      <c r="J973" s="17">
        <v>42845</v>
      </c>
      <c r="K973" s="16">
        <v>4.9000000000000002E-2</v>
      </c>
      <c r="L973" s="18">
        <v>4.87</v>
      </c>
      <c r="M973" s="16">
        <v>-2.1999999999999999E-2</v>
      </c>
      <c r="N973" s="18">
        <v>2.56</v>
      </c>
      <c r="O973" s="16">
        <v>-1.4E-2</v>
      </c>
      <c r="P973" s="15">
        <v>363576</v>
      </c>
      <c r="Q973" s="16">
        <v>0.81100000000000005</v>
      </c>
      <c r="R973" s="17">
        <v>73728</v>
      </c>
      <c r="S973" s="16">
        <v>1.05</v>
      </c>
      <c r="T973" s="17">
        <v>141207</v>
      </c>
      <c r="U973" s="16">
        <v>1.03</v>
      </c>
      <c r="V973" s="18">
        <v>4.93</v>
      </c>
      <c r="W973" s="16">
        <v>-0.11700000000000001</v>
      </c>
      <c r="X973" s="18">
        <v>2.57</v>
      </c>
      <c r="Y973" s="16">
        <v>-0.108</v>
      </c>
      <c r="Z973" s="15">
        <v>697890</v>
      </c>
      <c r="AA973" s="16">
        <v>1.097</v>
      </c>
      <c r="AB973" s="17">
        <v>139277</v>
      </c>
      <c r="AC973" s="16">
        <v>1.4970000000000001</v>
      </c>
      <c r="AD973" s="17">
        <v>267282</v>
      </c>
      <c r="AE973" s="16">
        <v>1.4690000000000001</v>
      </c>
      <c r="AF973" s="18">
        <v>5.01</v>
      </c>
      <c r="AG973" s="16">
        <v>-0.16</v>
      </c>
      <c r="AH973" s="18">
        <v>2.61</v>
      </c>
      <c r="AI973" s="16">
        <v>-0.15</v>
      </c>
      <c r="AJ973" s="15">
        <v>1440480</v>
      </c>
      <c r="AK973" s="16">
        <v>1.8240000000000001</v>
      </c>
      <c r="AL973" s="17">
        <v>291121</v>
      </c>
      <c r="AM973" s="16">
        <v>2.8380000000000001</v>
      </c>
      <c r="AN973" s="17">
        <v>552885</v>
      </c>
      <c r="AO973" s="16">
        <v>2.4169999999999998</v>
      </c>
      <c r="AP973" s="18">
        <v>4.95</v>
      </c>
      <c r="AQ973" s="16">
        <v>-0.26400000000000001</v>
      </c>
      <c r="AR973" s="18">
        <v>2.61</v>
      </c>
      <c r="AS973" s="16">
        <v>-0.17399999999999999</v>
      </c>
    </row>
    <row r="974" spans="1:45" x14ac:dyDescent="0.2">
      <c r="A974" s="123"/>
      <c r="B974" s="29"/>
      <c r="C974" s="29"/>
      <c r="D974" s="29"/>
      <c r="E974" s="14" t="s">
        <v>273</v>
      </c>
      <c r="F974" s="15">
        <v>105829</v>
      </c>
      <c r="G974" s="16">
        <v>0.78200000000000003</v>
      </c>
      <c r="H974" s="17">
        <v>24887</v>
      </c>
      <c r="I974" s="16">
        <v>2.1669999999999998</v>
      </c>
      <c r="J974" s="17">
        <v>34592</v>
      </c>
      <c r="K974" s="16">
        <v>0.9</v>
      </c>
      <c r="L974" s="18">
        <v>4.25</v>
      </c>
      <c r="M974" s="16">
        <v>-0.437</v>
      </c>
      <c r="N974" s="18">
        <v>3.06</v>
      </c>
      <c r="O974" s="16">
        <v>-6.2E-2</v>
      </c>
      <c r="P974" s="15">
        <v>283646</v>
      </c>
      <c r="Q974" s="16">
        <v>0.40799999999999997</v>
      </c>
      <c r="R974" s="17">
        <v>55791</v>
      </c>
      <c r="S974" s="16">
        <v>1.0840000000000001</v>
      </c>
      <c r="T974" s="17">
        <v>90014</v>
      </c>
      <c r="U974" s="16">
        <v>0.44500000000000001</v>
      </c>
      <c r="V974" s="18">
        <v>5.08</v>
      </c>
      <c r="W974" s="16">
        <v>-0.32400000000000001</v>
      </c>
      <c r="X974" s="18">
        <v>3.15</v>
      </c>
      <c r="Y974" s="16">
        <v>-2.5999999999999999E-2</v>
      </c>
      <c r="Z974" s="15">
        <v>520420</v>
      </c>
      <c r="AA974" s="16">
        <v>0.188</v>
      </c>
      <c r="AB974" s="17">
        <v>88176</v>
      </c>
      <c r="AC974" s="16">
        <v>0.55000000000000004</v>
      </c>
      <c r="AD974" s="17">
        <v>163044</v>
      </c>
      <c r="AE974" s="16">
        <v>0.20499999999999999</v>
      </c>
      <c r="AF974" s="18">
        <v>5.9</v>
      </c>
      <c r="AG974" s="16">
        <v>-0.23400000000000001</v>
      </c>
      <c r="AH974" s="18">
        <v>3.19</v>
      </c>
      <c r="AI974" s="16">
        <v>-1.4E-2</v>
      </c>
      <c r="AJ974" s="15">
        <v>940400</v>
      </c>
      <c r="AK974" s="16">
        <v>0.123</v>
      </c>
      <c r="AL974" s="17">
        <v>143240</v>
      </c>
      <c r="AM974" s="16">
        <v>0.378</v>
      </c>
      <c r="AN974" s="17">
        <v>290377</v>
      </c>
      <c r="AO974" s="16">
        <v>0.11899999999999999</v>
      </c>
      <c r="AP974" s="18">
        <v>6.57</v>
      </c>
      <c r="AQ974" s="16">
        <v>-0.185</v>
      </c>
      <c r="AR974" s="18">
        <v>3.24</v>
      </c>
      <c r="AS974" s="16">
        <v>4.0000000000000001E-3</v>
      </c>
    </row>
    <row r="975" spans="1:45" x14ac:dyDescent="0.2">
      <c r="A975" s="123"/>
      <c r="B975" s="29"/>
      <c r="C975" s="29"/>
      <c r="D975" s="29"/>
      <c r="E975" s="14" t="s">
        <v>274</v>
      </c>
      <c r="F975" s="15">
        <v>36911</v>
      </c>
      <c r="G975" s="16">
        <v>-5.0000000000000001E-3</v>
      </c>
      <c r="H975" s="17">
        <v>7419</v>
      </c>
      <c r="I975" s="16">
        <v>1.2E-2</v>
      </c>
      <c r="J975" s="17">
        <v>11687</v>
      </c>
      <c r="K975" s="16">
        <v>-8.9999999999999993E-3</v>
      </c>
      <c r="L975" s="18">
        <v>4.97</v>
      </c>
      <c r="M975" s="16">
        <v>-1.7000000000000001E-2</v>
      </c>
      <c r="N975" s="18">
        <v>3.16</v>
      </c>
      <c r="O975" s="16">
        <v>4.0000000000000001E-3</v>
      </c>
      <c r="P975" s="15">
        <v>127595</v>
      </c>
      <c r="Q975" s="16">
        <v>0.20200000000000001</v>
      </c>
      <c r="R975" s="17">
        <v>25303</v>
      </c>
      <c r="S975" s="16">
        <v>0.29099999999999998</v>
      </c>
      <c r="T975" s="17">
        <v>40618</v>
      </c>
      <c r="U975" s="16">
        <v>0.28100000000000003</v>
      </c>
      <c r="V975" s="18">
        <v>5.04</v>
      </c>
      <c r="W975" s="16">
        <v>-6.9000000000000006E-2</v>
      </c>
      <c r="X975" s="18">
        <v>3.14</v>
      </c>
      <c r="Y975" s="16">
        <v>-6.2E-2</v>
      </c>
      <c r="Z975" s="15">
        <v>262636</v>
      </c>
      <c r="AA975" s="16">
        <v>0.23400000000000001</v>
      </c>
      <c r="AB975" s="17">
        <v>51186</v>
      </c>
      <c r="AC975" s="16">
        <v>0.32600000000000001</v>
      </c>
      <c r="AD975" s="17">
        <v>82461</v>
      </c>
      <c r="AE975" s="16">
        <v>0.31900000000000001</v>
      </c>
      <c r="AF975" s="18">
        <v>5.13</v>
      </c>
      <c r="AG975" s="16">
        <v>-6.9000000000000006E-2</v>
      </c>
      <c r="AH975" s="18">
        <v>3.18</v>
      </c>
      <c r="AI975" s="16">
        <v>-6.4000000000000001E-2</v>
      </c>
      <c r="AJ975" s="15">
        <v>522909</v>
      </c>
      <c r="AK975" s="16">
        <v>0.60099999999999998</v>
      </c>
      <c r="AL975" s="17">
        <v>104297</v>
      </c>
      <c r="AM975" s="16">
        <v>0.98</v>
      </c>
      <c r="AN975" s="17">
        <v>163293</v>
      </c>
      <c r="AO975" s="16">
        <v>0.67200000000000004</v>
      </c>
      <c r="AP975" s="18">
        <v>5.01</v>
      </c>
      <c r="AQ975" s="16">
        <v>-0.192</v>
      </c>
      <c r="AR975" s="18">
        <v>3.2</v>
      </c>
      <c r="AS975" s="16">
        <v>-4.2999999999999997E-2</v>
      </c>
    </row>
    <row r="976" spans="1:45" x14ac:dyDescent="0.2">
      <c r="A976" s="123"/>
      <c r="B976" s="29"/>
      <c r="C976" s="29"/>
      <c r="D976" s="29"/>
      <c r="E976" s="14" t="s">
        <v>275</v>
      </c>
      <c r="F976" s="15">
        <v>162982</v>
      </c>
      <c r="G976" s="16">
        <v>2.524</v>
      </c>
      <c r="H976" s="17">
        <v>47519</v>
      </c>
      <c r="I976" s="16">
        <v>7.0490000000000004</v>
      </c>
      <c r="J976" s="17">
        <v>55284</v>
      </c>
      <c r="K976" s="16">
        <v>2.9129999999999998</v>
      </c>
      <c r="L976" s="18">
        <v>3.43</v>
      </c>
      <c r="M976" s="16">
        <v>-0.56200000000000006</v>
      </c>
      <c r="N976" s="18">
        <v>2.95</v>
      </c>
      <c r="O976" s="16">
        <v>-0.1</v>
      </c>
      <c r="P976" s="15">
        <v>442578</v>
      </c>
      <c r="Q976" s="16">
        <v>1.845</v>
      </c>
      <c r="R976" s="17">
        <v>121708</v>
      </c>
      <c r="S976" s="16">
        <v>4.9690000000000003</v>
      </c>
      <c r="T976" s="17">
        <v>148488</v>
      </c>
      <c r="U976" s="16">
        <v>2.0649999999999999</v>
      </c>
      <c r="V976" s="18">
        <v>3.64</v>
      </c>
      <c r="W976" s="16">
        <v>-0.52300000000000002</v>
      </c>
      <c r="X976" s="18">
        <v>2.98</v>
      </c>
      <c r="Y976" s="16">
        <v>-7.1999999999999995E-2</v>
      </c>
      <c r="Z976" s="15">
        <v>804296</v>
      </c>
      <c r="AA976" s="16">
        <v>1.3340000000000001</v>
      </c>
      <c r="AB976" s="17">
        <v>208129</v>
      </c>
      <c r="AC976" s="16">
        <v>3.605</v>
      </c>
      <c r="AD976" s="17">
        <v>266302</v>
      </c>
      <c r="AE976" s="16">
        <v>1.512</v>
      </c>
      <c r="AF976" s="18">
        <v>3.86</v>
      </c>
      <c r="AG976" s="16">
        <v>-0.49299999999999999</v>
      </c>
      <c r="AH976" s="18">
        <v>3.02</v>
      </c>
      <c r="AI976" s="16">
        <v>-7.0999999999999994E-2</v>
      </c>
      <c r="AJ976" s="15">
        <v>1157669</v>
      </c>
      <c r="AK976" s="16">
        <v>0.74299999999999999</v>
      </c>
      <c r="AL976" s="17">
        <v>265582</v>
      </c>
      <c r="AM976" s="16">
        <v>2.0960000000000001</v>
      </c>
      <c r="AN976" s="17">
        <v>379077</v>
      </c>
      <c r="AO976" s="16">
        <v>0.86</v>
      </c>
      <c r="AP976" s="18">
        <v>4.3600000000000003</v>
      </c>
      <c r="AQ976" s="16">
        <v>-0.437</v>
      </c>
      <c r="AR976" s="18">
        <v>3.05</v>
      </c>
      <c r="AS976" s="16">
        <v>-6.3E-2</v>
      </c>
    </row>
    <row r="977" spans="1:45" x14ac:dyDescent="0.2">
      <c r="A977" s="123"/>
      <c r="B977" s="29"/>
      <c r="C977" s="29"/>
      <c r="D977" s="29"/>
      <c r="E977" s="14" t="s">
        <v>276</v>
      </c>
      <c r="F977" s="15">
        <v>9798</v>
      </c>
      <c r="G977" s="16">
        <v>-9.4E-2</v>
      </c>
      <c r="H977" s="17">
        <v>1325</v>
      </c>
      <c r="I977" s="16">
        <v>-8.3000000000000004E-2</v>
      </c>
      <c r="J977" s="17">
        <v>3405</v>
      </c>
      <c r="K977" s="16">
        <v>-6.2E-2</v>
      </c>
      <c r="L977" s="18">
        <v>7.39</v>
      </c>
      <c r="M977" s="16">
        <v>-1.2E-2</v>
      </c>
      <c r="N977" s="18">
        <v>2.88</v>
      </c>
      <c r="O977" s="16">
        <v>-3.4000000000000002E-2</v>
      </c>
      <c r="P977" s="15">
        <v>36963</v>
      </c>
      <c r="Q977" s="16">
        <v>-8.7999999999999995E-2</v>
      </c>
      <c r="R977" s="17">
        <v>5005</v>
      </c>
      <c r="S977" s="16">
        <v>-9.5000000000000001E-2</v>
      </c>
      <c r="T977" s="17">
        <v>12422</v>
      </c>
      <c r="U977" s="16">
        <v>-8.4000000000000005E-2</v>
      </c>
      <c r="V977" s="18">
        <v>7.39</v>
      </c>
      <c r="W977" s="16">
        <v>8.0000000000000002E-3</v>
      </c>
      <c r="X977" s="18">
        <v>2.98</v>
      </c>
      <c r="Y977" s="16">
        <v>-5.0000000000000001E-3</v>
      </c>
      <c r="Z977" s="15">
        <v>99467</v>
      </c>
      <c r="AA977" s="16">
        <v>-9.1999999999999998E-2</v>
      </c>
      <c r="AB977" s="17">
        <v>13793</v>
      </c>
      <c r="AC977" s="16">
        <v>-0.111</v>
      </c>
      <c r="AD977" s="17">
        <v>33297</v>
      </c>
      <c r="AE977" s="16">
        <v>-0.106</v>
      </c>
      <c r="AF977" s="18">
        <v>7.21</v>
      </c>
      <c r="AG977" s="16">
        <v>2.1999999999999999E-2</v>
      </c>
      <c r="AH977" s="18">
        <v>2.99</v>
      </c>
      <c r="AI977" s="16">
        <v>1.6E-2</v>
      </c>
      <c r="AJ977" s="15">
        <v>170792</v>
      </c>
      <c r="AK977" s="16">
        <v>-9.1999999999999998E-2</v>
      </c>
      <c r="AL977" s="17">
        <v>23252</v>
      </c>
      <c r="AM977" s="16">
        <v>-9.8000000000000004E-2</v>
      </c>
      <c r="AN977" s="17">
        <v>56704</v>
      </c>
      <c r="AO977" s="16">
        <v>-0.1</v>
      </c>
      <c r="AP977" s="18">
        <v>7.35</v>
      </c>
      <c r="AQ977" s="16">
        <v>7.0000000000000001E-3</v>
      </c>
      <c r="AR977" s="18">
        <v>3.01</v>
      </c>
      <c r="AS977" s="16">
        <v>8.9999999999999993E-3</v>
      </c>
    </row>
    <row r="978" spans="1:45" x14ac:dyDescent="0.2">
      <c r="A978" s="123"/>
      <c r="B978" s="29"/>
      <c r="C978" s="29"/>
      <c r="D978" s="29"/>
      <c r="E978" s="14" t="s">
        <v>277</v>
      </c>
      <c r="F978" s="15">
        <v>8058</v>
      </c>
      <c r="G978" s="16">
        <v>-0.122</v>
      </c>
      <c r="H978" s="17">
        <v>1095</v>
      </c>
      <c r="I978" s="16">
        <v>-0.13100000000000001</v>
      </c>
      <c r="J978" s="17">
        <v>2486</v>
      </c>
      <c r="K978" s="16">
        <v>-0.24</v>
      </c>
      <c r="L978" s="18">
        <v>7.36</v>
      </c>
      <c r="M978" s="16">
        <v>0.01</v>
      </c>
      <c r="N978" s="18">
        <v>3.24</v>
      </c>
      <c r="O978" s="16">
        <v>0.156</v>
      </c>
      <c r="P978" s="15">
        <v>30476</v>
      </c>
      <c r="Q978" s="16">
        <v>-3.5999999999999997E-2</v>
      </c>
      <c r="R978" s="17">
        <v>4312</v>
      </c>
      <c r="S978" s="16">
        <v>2E-3</v>
      </c>
      <c r="T978" s="17">
        <v>9800</v>
      </c>
      <c r="U978" s="16">
        <v>-0.128</v>
      </c>
      <c r="V978" s="18">
        <v>7.07</v>
      </c>
      <c r="W978" s="16">
        <v>-3.7999999999999999E-2</v>
      </c>
      <c r="X978" s="18">
        <v>3.11</v>
      </c>
      <c r="Y978" s="16">
        <v>0.105</v>
      </c>
      <c r="Z978" s="15">
        <v>66129</v>
      </c>
      <c r="AA978" s="16">
        <v>-6.5000000000000002E-2</v>
      </c>
      <c r="AB978" s="17">
        <v>9029</v>
      </c>
      <c r="AC978" s="16">
        <v>-4.2999999999999997E-2</v>
      </c>
      <c r="AD978" s="17">
        <v>21460</v>
      </c>
      <c r="AE978" s="16">
        <v>-0.13</v>
      </c>
      <c r="AF978" s="18">
        <v>7.32</v>
      </c>
      <c r="AG978" s="16">
        <v>-2.1999999999999999E-2</v>
      </c>
      <c r="AH978" s="18">
        <v>3.08</v>
      </c>
      <c r="AI978" s="16">
        <v>7.4999999999999997E-2</v>
      </c>
      <c r="AJ978" s="15">
        <v>122286</v>
      </c>
      <c r="AK978" s="16">
        <v>-8.3000000000000004E-2</v>
      </c>
      <c r="AL978" s="17">
        <v>16166</v>
      </c>
      <c r="AM978" s="16">
        <v>-4.3999999999999997E-2</v>
      </c>
      <c r="AN978" s="17">
        <v>39792</v>
      </c>
      <c r="AO978" s="16">
        <v>-0.107</v>
      </c>
      <c r="AP978" s="18">
        <v>7.56</v>
      </c>
      <c r="AQ978" s="16">
        <v>-4.1000000000000002E-2</v>
      </c>
      <c r="AR978" s="18">
        <v>3.07</v>
      </c>
      <c r="AS978" s="16">
        <v>2.7E-2</v>
      </c>
    </row>
    <row r="979" spans="1:45" x14ac:dyDescent="0.2">
      <c r="A979" s="123"/>
      <c r="B979" s="29"/>
      <c r="C979" s="29"/>
      <c r="D979" s="29"/>
      <c r="E979" s="14" t="s">
        <v>278</v>
      </c>
      <c r="F979" s="15">
        <v>39444</v>
      </c>
      <c r="G979" s="16">
        <v>-0.14000000000000001</v>
      </c>
      <c r="H979" s="17">
        <v>5850</v>
      </c>
      <c r="I979" s="16">
        <v>-0.216</v>
      </c>
      <c r="J979" s="17">
        <v>11298</v>
      </c>
      <c r="K979" s="16">
        <v>-0.25800000000000001</v>
      </c>
      <c r="L979" s="18">
        <v>6.74</v>
      </c>
      <c r="M979" s="16">
        <v>9.6000000000000002E-2</v>
      </c>
      <c r="N979" s="18">
        <v>3.49</v>
      </c>
      <c r="O979" s="16">
        <v>0.159</v>
      </c>
      <c r="P979" s="15">
        <v>140338</v>
      </c>
      <c r="Q979" s="16">
        <v>1.4E-2</v>
      </c>
      <c r="R979" s="17">
        <v>20925</v>
      </c>
      <c r="S979" s="16">
        <v>-3.3000000000000002E-2</v>
      </c>
      <c r="T979" s="17">
        <v>41266</v>
      </c>
      <c r="U979" s="16">
        <v>-0.106</v>
      </c>
      <c r="V979" s="18">
        <v>6.71</v>
      </c>
      <c r="W979" s="16">
        <v>4.9000000000000002E-2</v>
      </c>
      <c r="X979" s="18">
        <v>3.4</v>
      </c>
      <c r="Y979" s="16">
        <v>0.13400000000000001</v>
      </c>
      <c r="Z979" s="15">
        <v>303505</v>
      </c>
      <c r="AA979" s="16">
        <v>7.0999999999999994E-2</v>
      </c>
      <c r="AB979" s="17">
        <v>43714</v>
      </c>
      <c r="AC979" s="16">
        <v>2.1999999999999999E-2</v>
      </c>
      <c r="AD979" s="17">
        <v>88965</v>
      </c>
      <c r="AE979" s="16">
        <v>-5.8999999999999997E-2</v>
      </c>
      <c r="AF979" s="18">
        <v>6.94</v>
      </c>
      <c r="AG979" s="16">
        <v>4.8000000000000001E-2</v>
      </c>
      <c r="AH979" s="18">
        <v>3.41</v>
      </c>
      <c r="AI979" s="16">
        <v>0.13800000000000001</v>
      </c>
      <c r="AJ979" s="15">
        <v>616219</v>
      </c>
      <c r="AK979" s="16">
        <v>0.26300000000000001</v>
      </c>
      <c r="AL979" s="17">
        <v>90199</v>
      </c>
      <c r="AM979" s="16">
        <v>0.33600000000000002</v>
      </c>
      <c r="AN979" s="17">
        <v>179593</v>
      </c>
      <c r="AO979" s="16">
        <v>0.127</v>
      </c>
      <c r="AP979" s="18">
        <v>6.83</v>
      </c>
      <c r="AQ979" s="16">
        <v>-5.5E-2</v>
      </c>
      <c r="AR979" s="18">
        <v>3.43</v>
      </c>
      <c r="AS979" s="16">
        <v>0.12</v>
      </c>
    </row>
    <row r="980" spans="1:45" x14ac:dyDescent="0.2">
      <c r="A980" s="123"/>
      <c r="B980" s="29"/>
      <c r="C980" s="29"/>
      <c r="D980" s="29"/>
      <c r="E980" s="14" t="s">
        <v>279</v>
      </c>
      <c r="F980" s="15">
        <v>90068</v>
      </c>
      <c r="G980" s="16">
        <v>0.36099999999999999</v>
      </c>
      <c r="H980" s="17">
        <v>20730</v>
      </c>
      <c r="I980" s="16">
        <v>0.53400000000000003</v>
      </c>
      <c r="J980" s="17">
        <v>41442</v>
      </c>
      <c r="K980" s="16">
        <v>0.52900000000000003</v>
      </c>
      <c r="L980" s="18">
        <v>4.34</v>
      </c>
      <c r="M980" s="16">
        <v>-0.113</v>
      </c>
      <c r="N980" s="18">
        <v>2.17</v>
      </c>
      <c r="O980" s="16">
        <v>-0.11</v>
      </c>
      <c r="P980" s="15">
        <v>271423</v>
      </c>
      <c r="Q980" s="16">
        <v>1.72</v>
      </c>
      <c r="R980" s="17">
        <v>60120</v>
      </c>
      <c r="S980" s="16">
        <v>2.3330000000000002</v>
      </c>
      <c r="T980" s="17">
        <v>120178</v>
      </c>
      <c r="U980" s="16">
        <v>2.1619999999999999</v>
      </c>
      <c r="V980" s="18">
        <v>4.51</v>
      </c>
      <c r="W980" s="16">
        <v>-0.184</v>
      </c>
      <c r="X980" s="18">
        <v>2.2599999999999998</v>
      </c>
      <c r="Y980" s="16">
        <v>-0.14000000000000001</v>
      </c>
      <c r="Z980" s="15">
        <v>485731</v>
      </c>
      <c r="AA980" s="16">
        <v>2.2570000000000001</v>
      </c>
      <c r="AB980" s="17">
        <v>105179</v>
      </c>
      <c r="AC980" s="16">
        <v>3.3919999999999999</v>
      </c>
      <c r="AD980" s="17">
        <v>210237</v>
      </c>
      <c r="AE980" s="16">
        <v>2.9279999999999999</v>
      </c>
      <c r="AF980" s="18">
        <v>4.62</v>
      </c>
      <c r="AG980" s="16">
        <v>-0.25800000000000001</v>
      </c>
      <c r="AH980" s="18">
        <v>2.31</v>
      </c>
      <c r="AI980" s="16">
        <v>-0.17100000000000001</v>
      </c>
      <c r="AJ980" s="15">
        <v>964475</v>
      </c>
      <c r="AK980" s="16">
        <v>3.3479999999999999</v>
      </c>
      <c r="AL980" s="17">
        <v>216393</v>
      </c>
      <c r="AM980" s="16">
        <v>5.6840000000000002</v>
      </c>
      <c r="AN980" s="17">
        <v>432712</v>
      </c>
      <c r="AO980" s="16">
        <v>4.694</v>
      </c>
      <c r="AP980" s="18">
        <v>4.46</v>
      </c>
      <c r="AQ980" s="16">
        <v>-0.35</v>
      </c>
      <c r="AR980" s="18">
        <v>2.23</v>
      </c>
      <c r="AS980" s="16">
        <v>-0.23599999999999999</v>
      </c>
    </row>
    <row r="981" spans="1:45" x14ac:dyDescent="0.2">
      <c r="A981" s="123"/>
      <c r="B981" s="29"/>
      <c r="C981" s="29"/>
      <c r="D981" s="29"/>
      <c r="E981" s="14" t="s">
        <v>280</v>
      </c>
      <c r="F981" s="15">
        <v>10912</v>
      </c>
      <c r="G981" s="16">
        <v>2.7E-2</v>
      </c>
      <c r="H981" s="17">
        <v>1408</v>
      </c>
      <c r="I981" s="16">
        <v>0.111</v>
      </c>
      <c r="J981" s="17">
        <v>3346</v>
      </c>
      <c r="K981" s="16">
        <v>4.2999999999999997E-2</v>
      </c>
      <c r="L981" s="18">
        <v>7.75</v>
      </c>
      <c r="M981" s="16">
        <v>-7.5999999999999998E-2</v>
      </c>
      <c r="N981" s="18">
        <v>3.26</v>
      </c>
      <c r="O981" s="16">
        <v>-1.6E-2</v>
      </c>
      <c r="P981" s="15">
        <v>43117</v>
      </c>
      <c r="Q981" s="16">
        <v>0.13100000000000001</v>
      </c>
      <c r="R981" s="17">
        <v>5849</v>
      </c>
      <c r="S981" s="16">
        <v>0.26700000000000002</v>
      </c>
      <c r="T981" s="17">
        <v>14054</v>
      </c>
      <c r="U981" s="16">
        <v>0.19800000000000001</v>
      </c>
      <c r="V981" s="18">
        <v>7.37</v>
      </c>
      <c r="W981" s="16">
        <v>-0.107</v>
      </c>
      <c r="X981" s="18">
        <v>3.07</v>
      </c>
      <c r="Y981" s="16">
        <v>-5.5E-2</v>
      </c>
      <c r="Z981" s="15">
        <v>106272</v>
      </c>
      <c r="AA981" s="16">
        <v>0.13900000000000001</v>
      </c>
      <c r="AB981" s="17">
        <v>14182</v>
      </c>
      <c r="AC981" s="16">
        <v>0.251</v>
      </c>
      <c r="AD981" s="17">
        <v>34209</v>
      </c>
      <c r="AE981" s="16">
        <v>0.17</v>
      </c>
      <c r="AF981" s="18">
        <v>7.49</v>
      </c>
      <c r="AG981" s="16">
        <v>-8.8999999999999996E-2</v>
      </c>
      <c r="AH981" s="18">
        <v>3.11</v>
      </c>
      <c r="AI981" s="16">
        <v>-2.5999999999999999E-2</v>
      </c>
      <c r="AJ981" s="15">
        <v>182890</v>
      </c>
      <c r="AK981" s="16">
        <v>0.129</v>
      </c>
      <c r="AL981" s="17">
        <v>23492</v>
      </c>
      <c r="AM981" s="16">
        <v>0.222</v>
      </c>
      <c r="AN981" s="17">
        <v>57757</v>
      </c>
      <c r="AO981" s="16">
        <v>0.16200000000000001</v>
      </c>
      <c r="AP981" s="18">
        <v>7.79</v>
      </c>
      <c r="AQ981" s="16">
        <v>-7.5999999999999998E-2</v>
      </c>
      <c r="AR981" s="18">
        <v>3.17</v>
      </c>
      <c r="AS981" s="16">
        <v>-2.9000000000000001E-2</v>
      </c>
    </row>
    <row r="982" spans="1:45" x14ac:dyDescent="0.2">
      <c r="A982" s="123"/>
      <c r="B982" s="29"/>
      <c r="C982" s="29"/>
      <c r="D982" s="29"/>
      <c r="E982" s="14" t="s">
        <v>281</v>
      </c>
      <c r="F982" s="15">
        <v>37126</v>
      </c>
      <c r="G982" s="16">
        <v>3.1669999999999998</v>
      </c>
      <c r="H982" s="17">
        <v>6401</v>
      </c>
      <c r="I982" s="16">
        <v>5.1619999999999999</v>
      </c>
      <c r="J982" s="17">
        <v>13062</v>
      </c>
      <c r="K982" s="16">
        <v>3.7690000000000001</v>
      </c>
      <c r="L982" s="18">
        <v>5.8</v>
      </c>
      <c r="M982" s="16">
        <v>-0.32400000000000001</v>
      </c>
      <c r="N982" s="18">
        <v>2.84</v>
      </c>
      <c r="O982" s="16">
        <v>-0.126</v>
      </c>
      <c r="P982" s="15">
        <v>127402</v>
      </c>
      <c r="Q982" s="16">
        <v>3.0270000000000001</v>
      </c>
      <c r="R982" s="17">
        <v>21394</v>
      </c>
      <c r="S982" s="16">
        <v>4.5590000000000002</v>
      </c>
      <c r="T982" s="17">
        <v>43857</v>
      </c>
      <c r="U982" s="16">
        <v>3.3180000000000001</v>
      </c>
      <c r="V982" s="18">
        <v>5.96</v>
      </c>
      <c r="W982" s="16">
        <v>-0.27600000000000002</v>
      </c>
      <c r="X982" s="18">
        <v>2.9</v>
      </c>
      <c r="Y982" s="16">
        <v>-6.7000000000000004E-2</v>
      </c>
      <c r="Z982" s="15">
        <v>261907</v>
      </c>
      <c r="AA982" s="16">
        <v>2.54</v>
      </c>
      <c r="AB982" s="17">
        <v>44232</v>
      </c>
      <c r="AC982" s="16">
        <v>3.839</v>
      </c>
      <c r="AD982" s="17">
        <v>90961</v>
      </c>
      <c r="AE982" s="16">
        <v>2.7639999999999998</v>
      </c>
      <c r="AF982" s="18">
        <v>5.92</v>
      </c>
      <c r="AG982" s="16">
        <v>-0.26800000000000002</v>
      </c>
      <c r="AH982" s="18">
        <v>2.88</v>
      </c>
      <c r="AI982" s="16">
        <v>-5.8999999999999997E-2</v>
      </c>
      <c r="AJ982" s="15">
        <v>338606</v>
      </c>
      <c r="AK982" s="16">
        <v>1.4650000000000001</v>
      </c>
      <c r="AL982" s="17">
        <v>54981</v>
      </c>
      <c r="AM982" s="16">
        <v>2.238</v>
      </c>
      <c r="AN982" s="17">
        <v>116480</v>
      </c>
      <c r="AO982" s="16">
        <v>1.591</v>
      </c>
      <c r="AP982" s="18">
        <v>6.16</v>
      </c>
      <c r="AQ982" s="16">
        <v>-0.23899999999999999</v>
      </c>
      <c r="AR982" s="18">
        <v>2.91</v>
      </c>
      <c r="AS982" s="16">
        <v>-4.9000000000000002E-2</v>
      </c>
    </row>
    <row r="983" spans="1:45" x14ac:dyDescent="0.2">
      <c r="A983" s="123"/>
      <c r="B983" s="29"/>
      <c r="C983" s="29"/>
      <c r="D983" s="29"/>
      <c r="E983" s="14" t="s">
        <v>282</v>
      </c>
      <c r="F983" s="15">
        <v>79160</v>
      </c>
      <c r="G983" s="16">
        <v>0.66800000000000004</v>
      </c>
      <c r="H983" s="17">
        <v>15026</v>
      </c>
      <c r="I983" s="16">
        <v>0.88600000000000001</v>
      </c>
      <c r="J983" s="17">
        <v>30288</v>
      </c>
      <c r="K983" s="16">
        <v>0.84599999999999997</v>
      </c>
      <c r="L983" s="18">
        <v>5.27</v>
      </c>
      <c r="M983" s="16">
        <v>-0.115</v>
      </c>
      <c r="N983" s="18">
        <v>2.61</v>
      </c>
      <c r="O983" s="16">
        <v>-9.6000000000000002E-2</v>
      </c>
      <c r="P983" s="15">
        <v>240605</v>
      </c>
      <c r="Q983" s="16">
        <v>1.202</v>
      </c>
      <c r="R983" s="17">
        <v>43559</v>
      </c>
      <c r="S983" s="16">
        <v>1.702</v>
      </c>
      <c r="T983" s="17">
        <v>88327</v>
      </c>
      <c r="U983" s="16">
        <v>1.522</v>
      </c>
      <c r="V983" s="18">
        <v>5.52</v>
      </c>
      <c r="W983" s="16">
        <v>-0.185</v>
      </c>
      <c r="X983" s="18">
        <v>2.72</v>
      </c>
      <c r="Y983" s="16">
        <v>-0.127</v>
      </c>
      <c r="Z983" s="15">
        <v>434319</v>
      </c>
      <c r="AA983" s="16">
        <v>1.0720000000000001</v>
      </c>
      <c r="AB983" s="17">
        <v>76972</v>
      </c>
      <c r="AC983" s="16">
        <v>1.65</v>
      </c>
      <c r="AD983" s="17">
        <v>156811</v>
      </c>
      <c r="AE983" s="16">
        <v>1.429</v>
      </c>
      <c r="AF983" s="18">
        <v>5.64</v>
      </c>
      <c r="AG983" s="16">
        <v>-0.218</v>
      </c>
      <c r="AH983" s="18">
        <v>2.77</v>
      </c>
      <c r="AI983" s="16">
        <v>-0.14699999999999999</v>
      </c>
      <c r="AJ983" s="15">
        <v>851912</v>
      </c>
      <c r="AK983" s="16">
        <v>1.2789999999999999</v>
      </c>
      <c r="AL983" s="17">
        <v>153412</v>
      </c>
      <c r="AM983" s="16">
        <v>2.2210000000000001</v>
      </c>
      <c r="AN983" s="17">
        <v>309210</v>
      </c>
      <c r="AO983" s="16">
        <v>1.7929999999999999</v>
      </c>
      <c r="AP983" s="18">
        <v>5.55</v>
      </c>
      <c r="AQ983" s="16">
        <v>-0.29299999999999998</v>
      </c>
      <c r="AR983" s="18">
        <v>2.76</v>
      </c>
      <c r="AS983" s="16">
        <v>-0.184</v>
      </c>
    </row>
    <row r="984" spans="1:45" x14ac:dyDescent="0.2">
      <c r="A984" s="123"/>
      <c r="B984" s="29"/>
      <c r="C984" s="29"/>
      <c r="D984" s="29"/>
      <c r="E984" s="14" t="s">
        <v>283</v>
      </c>
      <c r="F984" s="15">
        <v>63831</v>
      </c>
      <c r="G984" s="16">
        <v>1.9590000000000001</v>
      </c>
      <c r="H984" s="17">
        <v>10931</v>
      </c>
      <c r="I984" s="16">
        <v>3.234</v>
      </c>
      <c r="J984" s="17">
        <v>22191</v>
      </c>
      <c r="K984" s="16">
        <v>2.8220000000000001</v>
      </c>
      <c r="L984" s="18">
        <v>5.84</v>
      </c>
      <c r="M984" s="16">
        <v>-0.30099999999999999</v>
      </c>
      <c r="N984" s="18">
        <v>2.88</v>
      </c>
      <c r="O984" s="16">
        <v>-0.22600000000000001</v>
      </c>
      <c r="P984" s="15">
        <v>191647</v>
      </c>
      <c r="Q984" s="16">
        <v>1.7749999999999999</v>
      </c>
      <c r="R984" s="17">
        <v>33551</v>
      </c>
      <c r="S984" s="16">
        <v>3.1840000000000002</v>
      </c>
      <c r="T984" s="17">
        <v>68127</v>
      </c>
      <c r="U984" s="16">
        <v>2.7069999999999999</v>
      </c>
      <c r="V984" s="18">
        <v>5.71</v>
      </c>
      <c r="W984" s="16">
        <v>-0.33700000000000002</v>
      </c>
      <c r="X984" s="18">
        <v>2.81</v>
      </c>
      <c r="Y984" s="16">
        <v>-0.251</v>
      </c>
      <c r="Z984" s="15">
        <v>361034</v>
      </c>
      <c r="AA984" s="16">
        <v>1.486</v>
      </c>
      <c r="AB984" s="17">
        <v>62215</v>
      </c>
      <c r="AC984" s="16">
        <v>2.3029999999999999</v>
      </c>
      <c r="AD984" s="17">
        <v>126387</v>
      </c>
      <c r="AE984" s="16">
        <v>2.2080000000000002</v>
      </c>
      <c r="AF984" s="18">
        <v>5.8</v>
      </c>
      <c r="AG984" s="16">
        <v>-0.247</v>
      </c>
      <c r="AH984" s="18">
        <v>2.86</v>
      </c>
      <c r="AI984" s="16">
        <v>-0.22500000000000001</v>
      </c>
      <c r="AJ984" s="15">
        <v>642555</v>
      </c>
      <c r="AK984" s="16">
        <v>1.401</v>
      </c>
      <c r="AL984" s="17">
        <v>108246</v>
      </c>
      <c r="AM984" s="16">
        <v>2.2570000000000001</v>
      </c>
      <c r="AN984" s="17">
        <v>218826</v>
      </c>
      <c r="AO984" s="16">
        <v>1.889</v>
      </c>
      <c r="AP984" s="18">
        <v>5.94</v>
      </c>
      <c r="AQ984" s="16">
        <v>-0.26300000000000001</v>
      </c>
      <c r="AR984" s="18">
        <v>2.94</v>
      </c>
      <c r="AS984" s="16">
        <v>-0.16900000000000001</v>
      </c>
    </row>
    <row r="985" spans="1:45" x14ac:dyDescent="0.2">
      <c r="A985" s="123"/>
      <c r="B985" s="29"/>
      <c r="C985" s="29"/>
      <c r="D985" s="29"/>
      <c r="E985" s="14" t="s">
        <v>284</v>
      </c>
      <c r="F985" s="15">
        <v>61998</v>
      </c>
      <c r="G985" s="16">
        <v>2.645</v>
      </c>
      <c r="H985" s="17">
        <v>10360</v>
      </c>
      <c r="I985" s="16">
        <v>4.4290000000000003</v>
      </c>
      <c r="J985" s="17">
        <v>20947</v>
      </c>
      <c r="K985" s="16">
        <v>3.117</v>
      </c>
      <c r="L985" s="18">
        <v>5.98</v>
      </c>
      <c r="M985" s="16">
        <v>-0.32900000000000001</v>
      </c>
      <c r="N985" s="18">
        <v>2.96</v>
      </c>
      <c r="O985" s="16">
        <v>-0.115</v>
      </c>
      <c r="P985" s="15">
        <v>202150</v>
      </c>
      <c r="Q985" s="16">
        <v>2.58</v>
      </c>
      <c r="R985" s="17">
        <v>33922</v>
      </c>
      <c r="S985" s="16">
        <v>4.0979999999999999</v>
      </c>
      <c r="T985" s="17">
        <v>68560</v>
      </c>
      <c r="U985" s="16">
        <v>2.8650000000000002</v>
      </c>
      <c r="V985" s="18">
        <v>5.96</v>
      </c>
      <c r="W985" s="16">
        <v>-0.29799999999999999</v>
      </c>
      <c r="X985" s="18">
        <v>2.95</v>
      </c>
      <c r="Y985" s="16">
        <v>-7.3999999999999996E-2</v>
      </c>
      <c r="Z985" s="15">
        <v>389797</v>
      </c>
      <c r="AA985" s="16">
        <v>2.0659999999999998</v>
      </c>
      <c r="AB985" s="17">
        <v>64991</v>
      </c>
      <c r="AC985" s="16">
        <v>3.2189999999999999</v>
      </c>
      <c r="AD985" s="17">
        <v>131452</v>
      </c>
      <c r="AE985" s="16">
        <v>2.202</v>
      </c>
      <c r="AF985" s="18">
        <v>6</v>
      </c>
      <c r="AG985" s="16">
        <v>-0.27300000000000002</v>
      </c>
      <c r="AH985" s="18">
        <v>2.97</v>
      </c>
      <c r="AI985" s="16">
        <v>-4.2000000000000003E-2</v>
      </c>
      <c r="AJ985" s="15">
        <v>515895</v>
      </c>
      <c r="AK985" s="16">
        <v>1.0469999999999999</v>
      </c>
      <c r="AL985" s="17">
        <v>81501</v>
      </c>
      <c r="AM985" s="16">
        <v>1.665</v>
      </c>
      <c r="AN985" s="17">
        <v>171312</v>
      </c>
      <c r="AO985" s="16">
        <v>1.103</v>
      </c>
      <c r="AP985" s="18">
        <v>6.33</v>
      </c>
      <c r="AQ985" s="16">
        <v>-0.23200000000000001</v>
      </c>
      <c r="AR985" s="18">
        <v>3.01</v>
      </c>
      <c r="AS985" s="16">
        <v>-2.5999999999999999E-2</v>
      </c>
    </row>
    <row r="986" spans="1:45" x14ac:dyDescent="0.2">
      <c r="A986" s="123"/>
      <c r="B986" s="29"/>
      <c r="C986" s="29"/>
      <c r="D986" s="29"/>
      <c r="E986" s="14" t="s">
        <v>285</v>
      </c>
      <c r="F986" s="15">
        <v>568</v>
      </c>
      <c r="G986" s="16">
        <v>-0.22700000000000001</v>
      </c>
      <c r="H986" s="17">
        <v>109</v>
      </c>
      <c r="I986" s="16">
        <v>0.01</v>
      </c>
      <c r="J986" s="17">
        <v>222</v>
      </c>
      <c r="K986" s="16">
        <v>-0.121</v>
      </c>
      <c r="L986" s="18">
        <v>5.23</v>
      </c>
      <c r="M986" s="16">
        <v>-0.23400000000000001</v>
      </c>
      <c r="N986" s="18">
        <v>2.56</v>
      </c>
      <c r="O986" s="16">
        <v>-0.12</v>
      </c>
      <c r="P986" s="15">
        <v>1712</v>
      </c>
      <c r="Q986" s="16">
        <v>-0.377</v>
      </c>
      <c r="R986" s="17">
        <v>321</v>
      </c>
      <c r="S986" s="16">
        <v>-0.109</v>
      </c>
      <c r="T986" s="17">
        <v>648</v>
      </c>
      <c r="U986" s="16">
        <v>-0.29899999999999999</v>
      </c>
      <c r="V986" s="18">
        <v>5.33</v>
      </c>
      <c r="W986" s="16">
        <v>-0.30099999999999999</v>
      </c>
      <c r="X986" s="18">
        <v>2.64</v>
      </c>
      <c r="Y986" s="16">
        <v>-0.112</v>
      </c>
      <c r="Z986" s="15">
        <v>3331</v>
      </c>
      <c r="AA986" s="16">
        <v>-0.50800000000000001</v>
      </c>
      <c r="AB986" s="17">
        <v>595</v>
      </c>
      <c r="AC986" s="16">
        <v>-0.32600000000000001</v>
      </c>
      <c r="AD986" s="17">
        <v>1206</v>
      </c>
      <c r="AE986" s="16">
        <v>-0.47899999999999998</v>
      </c>
      <c r="AF986" s="18">
        <v>5.6</v>
      </c>
      <c r="AG986" s="16">
        <v>-0.27100000000000002</v>
      </c>
      <c r="AH986" s="18">
        <v>2.76</v>
      </c>
      <c r="AI986" s="16">
        <v>-5.6000000000000001E-2</v>
      </c>
      <c r="AJ986" s="15">
        <v>6485</v>
      </c>
      <c r="AK986" s="16">
        <v>-0.501</v>
      </c>
      <c r="AL986" s="17">
        <v>1162</v>
      </c>
      <c r="AM986" s="16">
        <v>-0.30499999999999999</v>
      </c>
      <c r="AN986" s="17">
        <v>2354</v>
      </c>
      <c r="AO986" s="16">
        <v>-0.46800000000000003</v>
      </c>
      <c r="AP986" s="18">
        <v>5.58</v>
      </c>
      <c r="AQ986" s="16">
        <v>-0.28100000000000003</v>
      </c>
      <c r="AR986" s="18">
        <v>2.75</v>
      </c>
      <c r="AS986" s="16">
        <v>-6.2E-2</v>
      </c>
    </row>
    <row r="987" spans="1:45" x14ac:dyDescent="0.2">
      <c r="A987" s="123"/>
      <c r="B987" s="29"/>
      <c r="C987" s="29"/>
      <c r="D987" s="29"/>
      <c r="E987" s="14" t="s">
        <v>286</v>
      </c>
      <c r="F987" s="15">
        <v>46692</v>
      </c>
      <c r="G987" s="16">
        <v>1.2030000000000001</v>
      </c>
      <c r="H987" s="17">
        <v>13178</v>
      </c>
      <c r="I987" s="16">
        <v>3.2130000000000001</v>
      </c>
      <c r="J987" s="17">
        <v>16408</v>
      </c>
      <c r="K987" s="16">
        <v>1.395</v>
      </c>
      <c r="L987" s="18">
        <v>3.54</v>
      </c>
      <c r="M987" s="16">
        <v>-0.47699999999999998</v>
      </c>
      <c r="N987" s="18">
        <v>2.85</v>
      </c>
      <c r="O987" s="16">
        <v>-0.08</v>
      </c>
      <c r="P987" s="15">
        <v>111440</v>
      </c>
      <c r="Q987" s="16">
        <v>0.311</v>
      </c>
      <c r="R987" s="17">
        <v>26587</v>
      </c>
      <c r="S987" s="16">
        <v>1.0860000000000001</v>
      </c>
      <c r="T987" s="17">
        <v>38252</v>
      </c>
      <c r="U987" s="16">
        <v>0.373</v>
      </c>
      <c r="V987" s="18">
        <v>4.1900000000000004</v>
      </c>
      <c r="W987" s="16">
        <v>-0.372</v>
      </c>
      <c r="X987" s="18">
        <v>2.91</v>
      </c>
      <c r="Y987" s="16">
        <v>-4.4999999999999998E-2</v>
      </c>
      <c r="Z987" s="15">
        <v>203017</v>
      </c>
      <c r="AA987" s="16">
        <v>-5.6000000000000001E-2</v>
      </c>
      <c r="AB987" s="17">
        <v>40881</v>
      </c>
      <c r="AC987" s="16">
        <v>0.252</v>
      </c>
      <c r="AD987" s="17">
        <v>66851</v>
      </c>
      <c r="AE987" s="16">
        <v>-3.5999999999999997E-2</v>
      </c>
      <c r="AF987" s="18">
        <v>4.97</v>
      </c>
      <c r="AG987" s="16">
        <v>-0.247</v>
      </c>
      <c r="AH987" s="18">
        <v>3.04</v>
      </c>
      <c r="AI987" s="16">
        <v>-2.1000000000000001E-2</v>
      </c>
      <c r="AJ987" s="15">
        <v>341004</v>
      </c>
      <c r="AK987" s="16">
        <v>-9.4E-2</v>
      </c>
      <c r="AL987" s="17">
        <v>62026</v>
      </c>
      <c r="AM987" s="16">
        <v>0.10299999999999999</v>
      </c>
      <c r="AN987" s="17">
        <v>111992</v>
      </c>
      <c r="AO987" s="16">
        <v>-7.8E-2</v>
      </c>
      <c r="AP987" s="18">
        <v>5.5</v>
      </c>
      <c r="AQ987" s="16">
        <v>-0.17899999999999999</v>
      </c>
      <c r="AR987" s="18">
        <v>3.04</v>
      </c>
      <c r="AS987" s="16">
        <v>-1.7000000000000001E-2</v>
      </c>
    </row>
    <row r="988" spans="1:45" x14ac:dyDescent="0.2">
      <c r="A988" s="123"/>
      <c r="B988" s="29"/>
      <c r="C988" s="29"/>
      <c r="D988" s="29"/>
      <c r="E988" s="14" t="s">
        <v>287</v>
      </c>
      <c r="F988" s="15">
        <v>68349</v>
      </c>
      <c r="G988" s="16">
        <v>1.458</v>
      </c>
      <c r="H988" s="17">
        <v>18535</v>
      </c>
      <c r="I988" s="16">
        <v>3.9510000000000001</v>
      </c>
      <c r="J988" s="17">
        <v>22964</v>
      </c>
      <c r="K988" s="16">
        <v>1.643</v>
      </c>
      <c r="L988" s="18">
        <v>3.69</v>
      </c>
      <c r="M988" s="16">
        <v>-0.504</v>
      </c>
      <c r="N988" s="18">
        <v>2.98</v>
      </c>
      <c r="O988" s="16">
        <v>-7.0000000000000007E-2</v>
      </c>
      <c r="P988" s="15">
        <v>155977</v>
      </c>
      <c r="Q988" s="16">
        <v>0.45700000000000002</v>
      </c>
      <c r="R988" s="17">
        <v>38349</v>
      </c>
      <c r="S988" s="16">
        <v>1.6060000000000001</v>
      </c>
      <c r="T988" s="17">
        <v>55599</v>
      </c>
      <c r="U988" s="16">
        <v>0.65</v>
      </c>
      <c r="V988" s="18">
        <v>4.07</v>
      </c>
      <c r="W988" s="16">
        <v>-0.441</v>
      </c>
      <c r="X988" s="18">
        <v>2.81</v>
      </c>
      <c r="Y988" s="16">
        <v>-0.11700000000000001</v>
      </c>
      <c r="Z988" s="15">
        <v>279888</v>
      </c>
      <c r="AA988" s="16">
        <v>8.4000000000000005E-2</v>
      </c>
      <c r="AB988" s="17">
        <v>55433</v>
      </c>
      <c r="AC988" s="16">
        <v>0.53600000000000003</v>
      </c>
      <c r="AD988" s="17">
        <v>93547</v>
      </c>
      <c r="AE988" s="16">
        <v>0.16600000000000001</v>
      </c>
      <c r="AF988" s="18">
        <v>5.05</v>
      </c>
      <c r="AG988" s="16">
        <v>-0.29399999999999998</v>
      </c>
      <c r="AH988" s="18">
        <v>2.99</v>
      </c>
      <c r="AI988" s="16">
        <v>-7.0000000000000007E-2</v>
      </c>
      <c r="AJ988" s="15">
        <v>469130</v>
      </c>
      <c r="AK988" s="16">
        <v>-2.5999999999999999E-2</v>
      </c>
      <c r="AL988" s="17">
        <v>80842</v>
      </c>
      <c r="AM988" s="16">
        <v>0.21</v>
      </c>
      <c r="AN988" s="17">
        <v>152114</v>
      </c>
      <c r="AO988" s="16">
        <v>1.7999999999999999E-2</v>
      </c>
      <c r="AP988" s="18">
        <v>5.8</v>
      </c>
      <c r="AQ988" s="16">
        <v>-0.19500000000000001</v>
      </c>
      <c r="AR988" s="18">
        <v>3.08</v>
      </c>
      <c r="AS988" s="16">
        <v>-4.2999999999999997E-2</v>
      </c>
    </row>
    <row r="989" spans="1:45" x14ac:dyDescent="0.2">
      <c r="A989" s="123"/>
      <c r="B989" s="29"/>
      <c r="C989" s="29"/>
      <c r="D989" s="29"/>
      <c r="E989" s="14" t="s">
        <v>288</v>
      </c>
      <c r="F989" s="15">
        <v>87716</v>
      </c>
      <c r="G989" s="16">
        <v>0.78700000000000003</v>
      </c>
      <c r="H989" s="17">
        <v>17476</v>
      </c>
      <c r="I989" s="16">
        <v>0.995</v>
      </c>
      <c r="J989" s="17">
        <v>34223</v>
      </c>
      <c r="K989" s="16">
        <v>0.98399999999999999</v>
      </c>
      <c r="L989" s="18">
        <v>5.0199999999999996</v>
      </c>
      <c r="M989" s="16">
        <v>-0.104</v>
      </c>
      <c r="N989" s="18">
        <v>2.56</v>
      </c>
      <c r="O989" s="16">
        <v>-9.9000000000000005E-2</v>
      </c>
      <c r="P989" s="15">
        <v>255257</v>
      </c>
      <c r="Q989" s="16">
        <v>1.478</v>
      </c>
      <c r="R989" s="17">
        <v>48351</v>
      </c>
      <c r="S989" s="16">
        <v>1.978</v>
      </c>
      <c r="T989" s="17">
        <v>95488</v>
      </c>
      <c r="U989" s="16">
        <v>1.8959999999999999</v>
      </c>
      <c r="V989" s="18">
        <v>5.28</v>
      </c>
      <c r="W989" s="16">
        <v>-0.16800000000000001</v>
      </c>
      <c r="X989" s="18">
        <v>2.67</v>
      </c>
      <c r="Y989" s="16">
        <v>-0.14399999999999999</v>
      </c>
      <c r="Z989" s="15">
        <v>437486</v>
      </c>
      <c r="AA989" s="16">
        <v>1.3049999999999999</v>
      </c>
      <c r="AB989" s="17">
        <v>81403</v>
      </c>
      <c r="AC989" s="16">
        <v>1.84</v>
      </c>
      <c r="AD989" s="17">
        <v>161500</v>
      </c>
      <c r="AE989" s="16">
        <v>1.7569999999999999</v>
      </c>
      <c r="AF989" s="18">
        <v>5.37</v>
      </c>
      <c r="AG989" s="16">
        <v>-0.188</v>
      </c>
      <c r="AH989" s="18">
        <v>2.71</v>
      </c>
      <c r="AI989" s="16">
        <v>-0.16400000000000001</v>
      </c>
      <c r="AJ989" s="15">
        <v>894981</v>
      </c>
      <c r="AK989" s="16">
        <v>1.9410000000000001</v>
      </c>
      <c r="AL989" s="17">
        <v>168987</v>
      </c>
      <c r="AM989" s="16">
        <v>3.1240000000000001</v>
      </c>
      <c r="AN989" s="17">
        <v>331529</v>
      </c>
      <c r="AO989" s="16">
        <v>2.6850000000000001</v>
      </c>
      <c r="AP989" s="18">
        <v>5.3</v>
      </c>
      <c r="AQ989" s="16">
        <v>-0.28699999999999998</v>
      </c>
      <c r="AR989" s="18">
        <v>2.7</v>
      </c>
      <c r="AS989" s="16">
        <v>-0.20200000000000001</v>
      </c>
    </row>
    <row r="990" spans="1:45" x14ac:dyDescent="0.2">
      <c r="A990" s="123"/>
      <c r="B990" s="29"/>
      <c r="C990" s="29"/>
      <c r="D990" s="29"/>
      <c r="E990" s="14" t="s">
        <v>289</v>
      </c>
      <c r="F990" s="15">
        <v>34929</v>
      </c>
      <c r="G990" s="16">
        <v>0.16700000000000001</v>
      </c>
      <c r="H990" s="17">
        <v>6776</v>
      </c>
      <c r="I990" s="16">
        <v>0.38</v>
      </c>
      <c r="J990" s="17">
        <v>13583</v>
      </c>
      <c r="K990" s="16">
        <v>0.309</v>
      </c>
      <c r="L990" s="18">
        <v>5.15</v>
      </c>
      <c r="M990" s="16">
        <v>-0.154</v>
      </c>
      <c r="N990" s="18">
        <v>2.57</v>
      </c>
      <c r="O990" s="16">
        <v>-0.108</v>
      </c>
      <c r="P990" s="15">
        <v>112460</v>
      </c>
      <c r="Q990" s="16">
        <v>0.81399999999999995</v>
      </c>
      <c r="R990" s="17">
        <v>20803</v>
      </c>
      <c r="S990" s="16">
        <v>1.391</v>
      </c>
      <c r="T990" s="17">
        <v>41738</v>
      </c>
      <c r="U990" s="16">
        <v>1.0649999999999999</v>
      </c>
      <c r="V990" s="18">
        <v>5.41</v>
      </c>
      <c r="W990" s="16">
        <v>-0.24199999999999999</v>
      </c>
      <c r="X990" s="18">
        <v>2.69</v>
      </c>
      <c r="Y990" s="16">
        <v>-0.122</v>
      </c>
      <c r="Z990" s="15">
        <v>205966</v>
      </c>
      <c r="AA990" s="16">
        <v>0.65900000000000003</v>
      </c>
      <c r="AB990" s="17">
        <v>36700</v>
      </c>
      <c r="AC990" s="16">
        <v>1.266</v>
      </c>
      <c r="AD990" s="17">
        <v>73704</v>
      </c>
      <c r="AE990" s="16">
        <v>0.84799999999999998</v>
      </c>
      <c r="AF990" s="18">
        <v>5.61</v>
      </c>
      <c r="AG990" s="16">
        <v>-0.26800000000000002</v>
      </c>
      <c r="AH990" s="18">
        <v>2.79</v>
      </c>
      <c r="AI990" s="16">
        <v>-0.10199999999999999</v>
      </c>
      <c r="AJ990" s="15">
        <v>398630</v>
      </c>
      <c r="AK990" s="16">
        <v>0.79300000000000004</v>
      </c>
      <c r="AL990" s="17">
        <v>70439</v>
      </c>
      <c r="AM990" s="16">
        <v>1.5469999999999999</v>
      </c>
      <c r="AN990" s="17">
        <v>143103</v>
      </c>
      <c r="AO990" s="16">
        <v>1.0309999999999999</v>
      </c>
      <c r="AP990" s="18">
        <v>5.66</v>
      </c>
      <c r="AQ990" s="16">
        <v>-0.29599999999999999</v>
      </c>
      <c r="AR990" s="18">
        <v>2.79</v>
      </c>
      <c r="AS990" s="16">
        <v>-0.11799999999999999</v>
      </c>
    </row>
    <row r="991" spans="1:45" x14ac:dyDescent="0.2">
      <c r="A991" s="123"/>
      <c r="B991" s="29"/>
      <c r="C991" s="29"/>
      <c r="D991" s="29"/>
      <c r="E991" s="14" t="s">
        <v>290</v>
      </c>
      <c r="F991" s="15">
        <v>13043</v>
      </c>
      <c r="G991" s="16">
        <v>-0.17699999999999999</v>
      </c>
      <c r="H991" s="17">
        <v>2235</v>
      </c>
      <c r="I991" s="16">
        <v>-0.16800000000000001</v>
      </c>
      <c r="J991" s="17">
        <v>3620</v>
      </c>
      <c r="K991" s="16">
        <v>-0.21099999999999999</v>
      </c>
      <c r="L991" s="18">
        <v>5.83</v>
      </c>
      <c r="M991" s="16">
        <v>-1.2E-2</v>
      </c>
      <c r="N991" s="18">
        <v>3.6</v>
      </c>
      <c r="O991" s="16">
        <v>4.2000000000000003E-2</v>
      </c>
      <c r="P991" s="15">
        <v>48459</v>
      </c>
      <c r="Q991" s="16">
        <v>-0.105</v>
      </c>
      <c r="R991" s="17">
        <v>8193</v>
      </c>
      <c r="S991" s="16">
        <v>-6.8000000000000005E-2</v>
      </c>
      <c r="T991" s="17">
        <v>13780</v>
      </c>
      <c r="U991" s="16">
        <v>-0.126</v>
      </c>
      <c r="V991" s="18">
        <v>5.91</v>
      </c>
      <c r="W991" s="16">
        <v>-0.04</v>
      </c>
      <c r="X991" s="18">
        <v>3.52</v>
      </c>
      <c r="Y991" s="16">
        <v>2.4E-2</v>
      </c>
      <c r="Z991" s="15">
        <v>102356</v>
      </c>
      <c r="AA991" s="16">
        <v>-3.7999999999999999E-2</v>
      </c>
      <c r="AB991" s="17">
        <v>17176</v>
      </c>
      <c r="AC991" s="16">
        <v>1.6E-2</v>
      </c>
      <c r="AD991" s="17">
        <v>29312</v>
      </c>
      <c r="AE991" s="16">
        <v>-6.3E-2</v>
      </c>
      <c r="AF991" s="18">
        <v>5.96</v>
      </c>
      <c r="AG991" s="16">
        <v>-5.2999999999999999E-2</v>
      </c>
      <c r="AH991" s="18">
        <v>3.49</v>
      </c>
      <c r="AI991" s="16">
        <v>2.7E-2</v>
      </c>
      <c r="AJ991" s="15">
        <v>201678</v>
      </c>
      <c r="AK991" s="16">
        <v>0.104</v>
      </c>
      <c r="AL991" s="17">
        <v>34570</v>
      </c>
      <c r="AM991" s="16">
        <v>0.309</v>
      </c>
      <c r="AN991" s="17">
        <v>57515</v>
      </c>
      <c r="AO991" s="16">
        <v>0.05</v>
      </c>
      <c r="AP991" s="18">
        <v>5.83</v>
      </c>
      <c r="AQ991" s="16">
        <v>-0.157</v>
      </c>
      <c r="AR991" s="18">
        <v>3.51</v>
      </c>
      <c r="AS991" s="16">
        <v>5.0999999999999997E-2</v>
      </c>
    </row>
    <row r="992" spans="1:45" x14ac:dyDescent="0.2">
      <c r="A992" s="123"/>
      <c r="B992" s="29"/>
      <c r="C992" s="29"/>
      <c r="D992" s="29"/>
      <c r="E992" s="14" t="s">
        <v>291</v>
      </c>
      <c r="F992" s="15">
        <v>6697</v>
      </c>
      <c r="G992" s="16">
        <v>0.185</v>
      </c>
      <c r="H992" s="17">
        <v>824</v>
      </c>
      <c r="I992" s="16">
        <v>0.39600000000000002</v>
      </c>
      <c r="J992" s="17">
        <v>1992</v>
      </c>
      <c r="K992" s="16">
        <v>0.29199999999999998</v>
      </c>
      <c r="L992" s="18">
        <v>8.1300000000000008</v>
      </c>
      <c r="M992" s="16">
        <v>-0.151</v>
      </c>
      <c r="N992" s="18">
        <v>3.36</v>
      </c>
      <c r="O992" s="16">
        <v>-8.3000000000000004E-2</v>
      </c>
      <c r="P992" s="15">
        <v>24008</v>
      </c>
      <c r="Q992" s="16">
        <v>0.378</v>
      </c>
      <c r="R992" s="17">
        <v>2982</v>
      </c>
      <c r="S992" s="16">
        <v>0.628</v>
      </c>
      <c r="T992" s="17">
        <v>7170</v>
      </c>
      <c r="U992" s="16">
        <v>0.47799999999999998</v>
      </c>
      <c r="V992" s="18">
        <v>8.0500000000000007</v>
      </c>
      <c r="W992" s="16">
        <v>-0.153</v>
      </c>
      <c r="X992" s="18">
        <v>3.35</v>
      </c>
      <c r="Y992" s="16">
        <v>-6.7000000000000004E-2</v>
      </c>
      <c r="Z992" s="15">
        <v>50980</v>
      </c>
      <c r="AA992" s="16">
        <v>0.27600000000000002</v>
      </c>
      <c r="AB992" s="17">
        <v>6241</v>
      </c>
      <c r="AC992" s="16">
        <v>0.48399999999999999</v>
      </c>
      <c r="AD992" s="17">
        <v>15120</v>
      </c>
      <c r="AE992" s="16">
        <v>0.35199999999999998</v>
      </c>
      <c r="AF992" s="18">
        <v>8.17</v>
      </c>
      <c r="AG992" s="16">
        <v>-0.14000000000000001</v>
      </c>
      <c r="AH992" s="18">
        <v>3.37</v>
      </c>
      <c r="AI992" s="16">
        <v>-5.6000000000000001E-2</v>
      </c>
      <c r="AJ992" s="15">
        <v>91478</v>
      </c>
      <c r="AK992" s="16">
        <v>0.13800000000000001</v>
      </c>
      <c r="AL992" s="17">
        <v>11115</v>
      </c>
      <c r="AM992" s="16">
        <v>0.307</v>
      </c>
      <c r="AN992" s="17">
        <v>26691</v>
      </c>
      <c r="AO992" s="16">
        <v>0.17899999999999999</v>
      </c>
      <c r="AP992" s="18">
        <v>8.23</v>
      </c>
      <c r="AQ992" s="16">
        <v>-0.129</v>
      </c>
      <c r="AR992" s="18">
        <v>3.43</v>
      </c>
      <c r="AS992" s="16">
        <v>-3.5000000000000003E-2</v>
      </c>
    </row>
    <row r="993" spans="1:45" x14ac:dyDescent="0.2">
      <c r="A993" s="123"/>
      <c r="B993" s="29"/>
      <c r="C993" s="29"/>
      <c r="D993" s="29"/>
      <c r="E993" s="14" t="s">
        <v>292</v>
      </c>
      <c r="F993" s="15">
        <v>179304</v>
      </c>
      <c r="G993" s="16">
        <v>2.4790000000000001</v>
      </c>
      <c r="H993" s="17">
        <v>30454</v>
      </c>
      <c r="I993" s="16">
        <v>4.5359999999999996</v>
      </c>
      <c r="J993" s="17">
        <v>58994</v>
      </c>
      <c r="K993" s="16">
        <v>3.5259999999999998</v>
      </c>
      <c r="L993" s="18">
        <v>5.89</v>
      </c>
      <c r="M993" s="16">
        <v>-0.372</v>
      </c>
      <c r="N993" s="18">
        <v>3.04</v>
      </c>
      <c r="O993" s="16">
        <v>-0.23100000000000001</v>
      </c>
      <c r="P993" s="15">
        <v>555643</v>
      </c>
      <c r="Q993" s="16">
        <v>2.157</v>
      </c>
      <c r="R993" s="17">
        <v>92818</v>
      </c>
      <c r="S993" s="16">
        <v>3.9319999999999999</v>
      </c>
      <c r="T993" s="17">
        <v>184611</v>
      </c>
      <c r="U993" s="16">
        <v>3.1469999999999998</v>
      </c>
      <c r="V993" s="18">
        <v>5.99</v>
      </c>
      <c r="W993" s="16">
        <v>-0.36</v>
      </c>
      <c r="X993" s="18">
        <v>3.01</v>
      </c>
      <c r="Y993" s="16">
        <v>-0.23899999999999999</v>
      </c>
      <c r="Z993" s="15">
        <v>1082885</v>
      </c>
      <c r="AA993" s="16">
        <v>1.905</v>
      </c>
      <c r="AB993" s="17">
        <v>183102</v>
      </c>
      <c r="AC993" s="16">
        <v>3.4529999999999998</v>
      </c>
      <c r="AD993" s="17">
        <v>371491</v>
      </c>
      <c r="AE993" s="16">
        <v>2.843</v>
      </c>
      <c r="AF993" s="18">
        <v>5.91</v>
      </c>
      <c r="AG993" s="16">
        <v>-0.34699999999999998</v>
      </c>
      <c r="AH993" s="18">
        <v>2.91</v>
      </c>
      <c r="AI993" s="16">
        <v>-0.24399999999999999</v>
      </c>
      <c r="AJ993" s="15">
        <v>1702741</v>
      </c>
      <c r="AK993" s="16">
        <v>1.4330000000000001</v>
      </c>
      <c r="AL993" s="17">
        <v>280108</v>
      </c>
      <c r="AM993" s="16">
        <v>2.59</v>
      </c>
      <c r="AN993" s="17">
        <v>578789</v>
      </c>
      <c r="AO993" s="16">
        <v>2.1709999999999998</v>
      </c>
      <c r="AP993" s="18">
        <v>6.08</v>
      </c>
      <c r="AQ993" s="16">
        <v>-0.32200000000000001</v>
      </c>
      <c r="AR993" s="18">
        <v>2.94</v>
      </c>
      <c r="AS993" s="16">
        <v>-0.23300000000000001</v>
      </c>
    </row>
    <row r="994" spans="1:45" x14ac:dyDescent="0.2">
      <c r="A994" s="123"/>
      <c r="B994" s="29"/>
      <c r="C994" s="29"/>
      <c r="D994" s="29"/>
      <c r="E994" s="14" t="s">
        <v>293</v>
      </c>
      <c r="F994" s="15">
        <v>27250</v>
      </c>
      <c r="G994" s="16">
        <v>-5.5E-2</v>
      </c>
      <c r="H994" s="17">
        <v>5242</v>
      </c>
      <c r="I994" s="16">
        <v>0.311</v>
      </c>
      <c r="J994" s="17">
        <v>9783</v>
      </c>
      <c r="K994" s="16">
        <v>0.33200000000000002</v>
      </c>
      <c r="L994" s="18">
        <v>5.2</v>
      </c>
      <c r="M994" s="16">
        <v>-0.27900000000000003</v>
      </c>
      <c r="N994" s="18">
        <v>2.79</v>
      </c>
      <c r="O994" s="16">
        <v>-0.28999999999999998</v>
      </c>
      <c r="P994" s="15">
        <v>89961</v>
      </c>
      <c r="Q994" s="16">
        <v>0.94799999999999995</v>
      </c>
      <c r="R994" s="17">
        <v>17728</v>
      </c>
      <c r="S994" s="16">
        <v>1.623</v>
      </c>
      <c r="T994" s="17">
        <v>33195</v>
      </c>
      <c r="U994" s="16">
        <v>1.7230000000000001</v>
      </c>
      <c r="V994" s="18">
        <v>5.07</v>
      </c>
      <c r="W994" s="16">
        <v>-0.25700000000000001</v>
      </c>
      <c r="X994" s="18">
        <v>2.71</v>
      </c>
      <c r="Y994" s="16">
        <v>-0.28499999999999998</v>
      </c>
      <c r="Z994" s="15">
        <v>165241</v>
      </c>
      <c r="AA994" s="16">
        <v>1.143</v>
      </c>
      <c r="AB994" s="17">
        <v>32238</v>
      </c>
      <c r="AC994" s="16">
        <v>1.7150000000000001</v>
      </c>
      <c r="AD994" s="17">
        <v>59789</v>
      </c>
      <c r="AE994" s="16">
        <v>1.7949999999999999</v>
      </c>
      <c r="AF994" s="18">
        <v>5.13</v>
      </c>
      <c r="AG994" s="16">
        <v>-0.21099999999999999</v>
      </c>
      <c r="AH994" s="18">
        <v>2.76</v>
      </c>
      <c r="AI994" s="16">
        <v>-0.23300000000000001</v>
      </c>
      <c r="AJ994" s="15">
        <v>364199</v>
      </c>
      <c r="AK994" s="16">
        <v>2.38</v>
      </c>
      <c r="AL994" s="17">
        <v>61617</v>
      </c>
      <c r="AM994" s="16">
        <v>3.0270000000000001</v>
      </c>
      <c r="AN994" s="17">
        <v>112816</v>
      </c>
      <c r="AO994" s="16">
        <v>2.6949999999999998</v>
      </c>
      <c r="AP994" s="18">
        <v>5.91</v>
      </c>
      <c r="AQ994" s="16">
        <v>-0.161</v>
      </c>
      <c r="AR994" s="18">
        <v>3.23</v>
      </c>
      <c r="AS994" s="16">
        <v>-8.5000000000000006E-2</v>
      </c>
    </row>
    <row r="995" spans="1:45" x14ac:dyDescent="0.2">
      <c r="A995" s="123"/>
      <c r="B995" s="29"/>
      <c r="C995" s="29"/>
      <c r="D995" s="29"/>
      <c r="E995" s="14" t="s">
        <v>294</v>
      </c>
      <c r="F995" s="15">
        <v>51107</v>
      </c>
      <c r="G995" s="16">
        <v>-0.17899999999999999</v>
      </c>
      <c r="H995" s="17">
        <v>7368</v>
      </c>
      <c r="I995" s="16">
        <v>-0.191</v>
      </c>
      <c r="J995" s="17">
        <v>14365</v>
      </c>
      <c r="K995" s="16">
        <v>-0.21299999999999999</v>
      </c>
      <c r="L995" s="18">
        <v>6.94</v>
      </c>
      <c r="M995" s="16">
        <v>1.4999999999999999E-2</v>
      </c>
      <c r="N995" s="18">
        <v>3.56</v>
      </c>
      <c r="O995" s="16">
        <v>4.3999999999999997E-2</v>
      </c>
      <c r="P995" s="15">
        <v>191082</v>
      </c>
      <c r="Q995" s="16">
        <v>-8.1000000000000003E-2</v>
      </c>
      <c r="R995" s="17">
        <v>27964</v>
      </c>
      <c r="S995" s="16">
        <v>-6.6000000000000003E-2</v>
      </c>
      <c r="T995" s="17">
        <v>54695</v>
      </c>
      <c r="U995" s="16">
        <v>-0.105</v>
      </c>
      <c r="V995" s="18">
        <v>6.83</v>
      </c>
      <c r="W995" s="16">
        <v>-1.6E-2</v>
      </c>
      <c r="X995" s="18">
        <v>3.49</v>
      </c>
      <c r="Y995" s="16">
        <v>2.5999999999999999E-2</v>
      </c>
      <c r="Z995" s="15">
        <v>385991</v>
      </c>
      <c r="AA995" s="16">
        <v>-0.04</v>
      </c>
      <c r="AB995" s="17">
        <v>55853</v>
      </c>
      <c r="AC995" s="16">
        <v>-1.4999999999999999E-2</v>
      </c>
      <c r="AD995" s="17">
        <v>110651</v>
      </c>
      <c r="AE995" s="16">
        <v>-6.8000000000000005E-2</v>
      </c>
      <c r="AF995" s="18">
        <v>6.91</v>
      </c>
      <c r="AG995" s="16">
        <v>-2.5000000000000001E-2</v>
      </c>
      <c r="AH995" s="18">
        <v>3.49</v>
      </c>
      <c r="AI995" s="16">
        <v>0.03</v>
      </c>
      <c r="AJ995" s="15">
        <v>778724</v>
      </c>
      <c r="AK995" s="16">
        <v>6.3E-2</v>
      </c>
      <c r="AL995" s="17">
        <v>113690</v>
      </c>
      <c r="AM995" s="16">
        <v>0.186</v>
      </c>
      <c r="AN995" s="17">
        <v>222690</v>
      </c>
      <c r="AO995" s="16">
        <v>1.6E-2</v>
      </c>
      <c r="AP995" s="18">
        <v>6.85</v>
      </c>
      <c r="AQ995" s="16">
        <v>-0.104</v>
      </c>
      <c r="AR995" s="18">
        <v>3.5</v>
      </c>
      <c r="AS995" s="16">
        <v>4.5999999999999999E-2</v>
      </c>
    </row>
    <row r="996" spans="1:45" x14ac:dyDescent="0.2">
      <c r="A996" s="123"/>
      <c r="B996" s="29"/>
      <c r="C996" s="29"/>
      <c r="D996" s="29"/>
      <c r="E996" s="14" t="s">
        <v>295</v>
      </c>
      <c r="F996" s="15">
        <v>7347</v>
      </c>
      <c r="G996" s="16">
        <v>0.155</v>
      </c>
      <c r="H996" s="17">
        <v>1719</v>
      </c>
      <c r="I996" s="16">
        <v>0.11899999999999999</v>
      </c>
      <c r="J996" s="17">
        <v>1964</v>
      </c>
      <c r="K996" s="16">
        <v>0.16</v>
      </c>
      <c r="L996" s="18">
        <v>4.2699999999999996</v>
      </c>
      <c r="M996" s="16">
        <v>3.3000000000000002E-2</v>
      </c>
      <c r="N996" s="18">
        <v>3.74</v>
      </c>
      <c r="O996" s="16">
        <v>-4.0000000000000001E-3</v>
      </c>
      <c r="P996" s="15">
        <v>22942</v>
      </c>
      <c r="Q996" s="16">
        <v>0.29499999999999998</v>
      </c>
      <c r="R996" s="17">
        <v>5449</v>
      </c>
      <c r="S996" s="16">
        <v>0.32300000000000001</v>
      </c>
      <c r="T996" s="17">
        <v>6160</v>
      </c>
      <c r="U996" s="16">
        <v>0.28199999999999997</v>
      </c>
      <c r="V996" s="18">
        <v>4.21</v>
      </c>
      <c r="W996" s="16">
        <v>-2.1000000000000001E-2</v>
      </c>
      <c r="X996" s="18">
        <v>3.72</v>
      </c>
      <c r="Y996" s="16">
        <v>0.01</v>
      </c>
      <c r="Z996" s="15">
        <v>43525</v>
      </c>
      <c r="AA996" s="16">
        <v>-0.38900000000000001</v>
      </c>
      <c r="AB996" s="17">
        <v>10191</v>
      </c>
      <c r="AC996" s="16">
        <v>-0.2</v>
      </c>
      <c r="AD996" s="17">
        <v>11763</v>
      </c>
      <c r="AE996" s="16">
        <v>-0.47199999999999998</v>
      </c>
      <c r="AF996" s="18">
        <v>4.2699999999999996</v>
      </c>
      <c r="AG996" s="16">
        <v>-0.23599999999999999</v>
      </c>
      <c r="AH996" s="18">
        <v>3.7</v>
      </c>
      <c r="AI996" s="16">
        <v>0.157</v>
      </c>
      <c r="AJ996" s="15">
        <v>91514</v>
      </c>
      <c r="AK996" s="16">
        <v>-0.39900000000000002</v>
      </c>
      <c r="AL996" s="17">
        <v>22298</v>
      </c>
      <c r="AM996" s="16">
        <v>-2.9000000000000001E-2</v>
      </c>
      <c r="AN996" s="17">
        <v>24238</v>
      </c>
      <c r="AO996" s="16">
        <v>-0.50900000000000001</v>
      </c>
      <c r="AP996" s="18">
        <v>4.0999999999999996</v>
      </c>
      <c r="AQ996" s="16">
        <v>-0.38200000000000001</v>
      </c>
      <c r="AR996" s="18">
        <v>3.78</v>
      </c>
      <c r="AS996" s="16">
        <v>0.224</v>
      </c>
    </row>
    <row r="997" spans="1:45" x14ac:dyDescent="0.2">
      <c r="A997" s="123"/>
      <c r="B997" s="29"/>
      <c r="C997" s="29"/>
      <c r="D997" s="29"/>
      <c r="E997" s="14" t="s">
        <v>296</v>
      </c>
      <c r="F997" s="15">
        <v>9547</v>
      </c>
      <c r="G997" s="16">
        <v>3.4000000000000002E-2</v>
      </c>
      <c r="H997" s="17">
        <v>1747</v>
      </c>
      <c r="I997" s="16">
        <v>-1.0999999999999999E-2</v>
      </c>
      <c r="J997" s="17">
        <v>2615</v>
      </c>
      <c r="K997" s="16">
        <v>3.5000000000000003E-2</v>
      </c>
      <c r="L997" s="18">
        <v>5.46</v>
      </c>
      <c r="M997" s="16">
        <v>4.4999999999999998E-2</v>
      </c>
      <c r="N997" s="18">
        <v>3.65</v>
      </c>
      <c r="O997" s="16">
        <v>-1E-3</v>
      </c>
      <c r="P997" s="15">
        <v>30870</v>
      </c>
      <c r="Q997" s="16">
        <v>6.8000000000000005E-2</v>
      </c>
      <c r="R997" s="17">
        <v>5565</v>
      </c>
      <c r="S997" s="16">
        <v>0.113</v>
      </c>
      <c r="T997" s="17">
        <v>8539</v>
      </c>
      <c r="U997" s="16">
        <v>5.0999999999999997E-2</v>
      </c>
      <c r="V997" s="18">
        <v>5.55</v>
      </c>
      <c r="W997" s="16">
        <v>-4.1000000000000002E-2</v>
      </c>
      <c r="X997" s="18">
        <v>3.62</v>
      </c>
      <c r="Y997" s="16">
        <v>1.4999999999999999E-2</v>
      </c>
      <c r="Z997" s="15">
        <v>63172</v>
      </c>
      <c r="AA997" s="16">
        <v>-0.11600000000000001</v>
      </c>
      <c r="AB997" s="17">
        <v>11031</v>
      </c>
      <c r="AC997" s="16">
        <v>-0.02</v>
      </c>
      <c r="AD997" s="17">
        <v>17556</v>
      </c>
      <c r="AE997" s="16">
        <v>-0.157</v>
      </c>
      <c r="AF997" s="18">
        <v>5.73</v>
      </c>
      <c r="AG997" s="16">
        <v>-9.8000000000000004E-2</v>
      </c>
      <c r="AH997" s="18">
        <v>3.6</v>
      </c>
      <c r="AI997" s="16">
        <v>4.8000000000000001E-2</v>
      </c>
      <c r="AJ997" s="15">
        <v>128961</v>
      </c>
      <c r="AK997" s="16">
        <v>-2.7E-2</v>
      </c>
      <c r="AL997" s="17">
        <v>23538</v>
      </c>
      <c r="AM997" s="16">
        <v>0.28199999999999997</v>
      </c>
      <c r="AN997" s="17">
        <v>35462</v>
      </c>
      <c r="AO997" s="16">
        <v>-0.108</v>
      </c>
      <c r="AP997" s="18">
        <v>5.48</v>
      </c>
      <c r="AQ997" s="16">
        <v>-0.24099999999999999</v>
      </c>
      <c r="AR997" s="18">
        <v>3.64</v>
      </c>
      <c r="AS997" s="16">
        <v>9.0999999999999998E-2</v>
      </c>
    </row>
    <row r="998" spans="1:45" x14ac:dyDescent="0.2">
      <c r="A998" s="123"/>
      <c r="B998" s="29"/>
      <c r="C998" s="29"/>
      <c r="D998" s="29"/>
      <c r="E998" s="14" t="s">
        <v>297</v>
      </c>
      <c r="F998" s="15">
        <v>35626</v>
      </c>
      <c r="G998" s="16">
        <v>-3.2000000000000001E-2</v>
      </c>
      <c r="H998" s="17">
        <v>6841</v>
      </c>
      <c r="I998" s="16">
        <v>0.27800000000000002</v>
      </c>
      <c r="J998" s="17">
        <v>12416</v>
      </c>
      <c r="K998" s="16">
        <v>0.30299999999999999</v>
      </c>
      <c r="L998" s="18">
        <v>5.21</v>
      </c>
      <c r="M998" s="16">
        <v>-0.24299999999999999</v>
      </c>
      <c r="N998" s="18">
        <v>2.87</v>
      </c>
      <c r="O998" s="16">
        <v>-0.25700000000000001</v>
      </c>
      <c r="P998" s="15">
        <v>117285</v>
      </c>
      <c r="Q998" s="16">
        <v>0.79700000000000004</v>
      </c>
      <c r="R998" s="17">
        <v>22826</v>
      </c>
      <c r="S998" s="16">
        <v>1.272</v>
      </c>
      <c r="T998" s="17">
        <v>41854</v>
      </c>
      <c r="U998" s="16">
        <v>1.37</v>
      </c>
      <c r="V998" s="18">
        <v>5.14</v>
      </c>
      <c r="W998" s="16">
        <v>-0.20899999999999999</v>
      </c>
      <c r="X998" s="18">
        <v>2.8</v>
      </c>
      <c r="Y998" s="16">
        <v>-0.24199999999999999</v>
      </c>
      <c r="Z998" s="15">
        <v>216785</v>
      </c>
      <c r="AA998" s="16">
        <v>0.97799999999999998</v>
      </c>
      <c r="AB998" s="17">
        <v>41907</v>
      </c>
      <c r="AC998" s="16">
        <v>1.3979999999999999</v>
      </c>
      <c r="AD998" s="17">
        <v>76149</v>
      </c>
      <c r="AE998" s="16">
        <v>1.484</v>
      </c>
      <c r="AF998" s="18">
        <v>5.17</v>
      </c>
      <c r="AG998" s="16">
        <v>-0.17499999999999999</v>
      </c>
      <c r="AH998" s="18">
        <v>2.85</v>
      </c>
      <c r="AI998" s="16">
        <v>-0.20399999999999999</v>
      </c>
      <c r="AJ998" s="15">
        <v>470286</v>
      </c>
      <c r="AK998" s="16">
        <v>2.048</v>
      </c>
      <c r="AL998" s="17">
        <v>80827</v>
      </c>
      <c r="AM998" s="16">
        <v>2.5840000000000001</v>
      </c>
      <c r="AN998" s="17">
        <v>144291</v>
      </c>
      <c r="AO998" s="16">
        <v>2.2650000000000001</v>
      </c>
      <c r="AP998" s="18">
        <v>5.82</v>
      </c>
      <c r="AQ998" s="16">
        <v>-0.15</v>
      </c>
      <c r="AR998" s="18">
        <v>3.26</v>
      </c>
      <c r="AS998" s="16">
        <v>-6.7000000000000004E-2</v>
      </c>
    </row>
    <row r="999" spans="1:45" x14ac:dyDescent="0.2">
      <c r="A999" s="123"/>
      <c r="B999" s="29"/>
      <c r="C999" s="29"/>
      <c r="D999" s="29"/>
      <c r="E999" s="14" t="s">
        <v>298</v>
      </c>
      <c r="F999" s="15">
        <v>29052</v>
      </c>
      <c r="G999" s="16">
        <v>6.3E-2</v>
      </c>
      <c r="H999" s="17">
        <v>5703</v>
      </c>
      <c r="I999" s="16">
        <v>7.0000000000000007E-2</v>
      </c>
      <c r="J999" s="17">
        <v>7984</v>
      </c>
      <c r="K999" s="16">
        <v>5.7000000000000002E-2</v>
      </c>
      <c r="L999" s="18">
        <v>5.09</v>
      </c>
      <c r="M999" s="16">
        <v>-6.0000000000000001E-3</v>
      </c>
      <c r="N999" s="18">
        <v>3.64</v>
      </c>
      <c r="O999" s="16">
        <v>6.0000000000000001E-3</v>
      </c>
      <c r="P999" s="15">
        <v>89990</v>
      </c>
      <c r="Q999" s="16">
        <v>-3.5000000000000003E-2</v>
      </c>
      <c r="R999" s="17">
        <v>17341</v>
      </c>
      <c r="S999" s="16">
        <v>-3.9E-2</v>
      </c>
      <c r="T999" s="17">
        <v>25188</v>
      </c>
      <c r="U999" s="16">
        <v>-3.3000000000000002E-2</v>
      </c>
      <c r="V999" s="18">
        <v>5.19</v>
      </c>
      <c r="W999" s="16">
        <v>5.0000000000000001E-3</v>
      </c>
      <c r="X999" s="18">
        <v>3.57</v>
      </c>
      <c r="Y999" s="16">
        <v>-2E-3</v>
      </c>
      <c r="Z999" s="15">
        <v>181216</v>
      </c>
      <c r="AA999" s="16">
        <v>-5.0999999999999997E-2</v>
      </c>
      <c r="AB999" s="17">
        <v>34014</v>
      </c>
      <c r="AC999" s="16">
        <v>-4.5999999999999999E-2</v>
      </c>
      <c r="AD999" s="17">
        <v>51305</v>
      </c>
      <c r="AE999" s="16">
        <v>-5.1999999999999998E-2</v>
      </c>
      <c r="AF999" s="18">
        <v>5.33</v>
      </c>
      <c r="AG999" s="16">
        <v>-5.0000000000000001E-3</v>
      </c>
      <c r="AH999" s="18">
        <v>3.53</v>
      </c>
      <c r="AI999" s="16">
        <v>1E-3</v>
      </c>
      <c r="AJ999" s="15">
        <v>366337</v>
      </c>
      <c r="AK999" s="16">
        <v>0.17100000000000001</v>
      </c>
      <c r="AL999" s="17">
        <v>71205</v>
      </c>
      <c r="AM999" s="16">
        <v>0.36</v>
      </c>
      <c r="AN999" s="17">
        <v>102231</v>
      </c>
      <c r="AO999" s="16">
        <v>0.126</v>
      </c>
      <c r="AP999" s="18">
        <v>5.14</v>
      </c>
      <c r="AQ999" s="16">
        <v>-0.13900000000000001</v>
      </c>
      <c r="AR999" s="18">
        <v>3.58</v>
      </c>
      <c r="AS999" s="16">
        <v>0.04</v>
      </c>
    </row>
    <row r="1000" spans="1:45" x14ac:dyDescent="0.2">
      <c r="A1000" s="123"/>
      <c r="B1000" s="29"/>
      <c r="C1000" s="29"/>
      <c r="D1000" s="29"/>
      <c r="E1000" s="14" t="s">
        <v>299</v>
      </c>
      <c r="F1000" s="15">
        <v>148901</v>
      </c>
      <c r="G1000" s="16">
        <v>0.38700000000000001</v>
      </c>
      <c r="H1000" s="17">
        <v>36046</v>
      </c>
      <c r="I1000" s="16">
        <v>2.0659999999999998</v>
      </c>
      <c r="J1000" s="17">
        <v>45741</v>
      </c>
      <c r="K1000" s="16">
        <v>0.54100000000000004</v>
      </c>
      <c r="L1000" s="18">
        <v>4.13</v>
      </c>
      <c r="M1000" s="16">
        <v>-0.54800000000000004</v>
      </c>
      <c r="N1000" s="18">
        <v>3.26</v>
      </c>
      <c r="O1000" s="16">
        <v>-0.1</v>
      </c>
      <c r="P1000" s="15">
        <v>451057</v>
      </c>
      <c r="Q1000" s="16">
        <v>-5.0000000000000001E-3</v>
      </c>
      <c r="R1000" s="17">
        <v>98641</v>
      </c>
      <c r="S1000" s="16">
        <v>0.79700000000000004</v>
      </c>
      <c r="T1000" s="17">
        <v>142998</v>
      </c>
      <c r="U1000" s="16">
        <v>7.5999999999999998E-2</v>
      </c>
      <c r="V1000" s="18">
        <v>4.57</v>
      </c>
      <c r="W1000" s="16">
        <v>-0.44600000000000001</v>
      </c>
      <c r="X1000" s="18">
        <v>3.15</v>
      </c>
      <c r="Y1000" s="16">
        <v>-7.4999999999999997E-2</v>
      </c>
      <c r="Z1000" s="15">
        <v>924511</v>
      </c>
      <c r="AA1000" s="16">
        <v>-0.154</v>
      </c>
      <c r="AB1000" s="17">
        <v>179643</v>
      </c>
      <c r="AC1000" s="16">
        <v>0.26400000000000001</v>
      </c>
      <c r="AD1000" s="17">
        <v>277585</v>
      </c>
      <c r="AE1000" s="16">
        <v>-0.15</v>
      </c>
      <c r="AF1000" s="18">
        <v>5.15</v>
      </c>
      <c r="AG1000" s="16">
        <v>-0.33100000000000002</v>
      </c>
      <c r="AH1000" s="18">
        <v>3.33</v>
      </c>
      <c r="AI1000" s="16">
        <v>-5.0000000000000001E-3</v>
      </c>
      <c r="AJ1000" s="15">
        <v>1662241</v>
      </c>
      <c r="AK1000" s="16">
        <v>-0.17199999999999999</v>
      </c>
      <c r="AL1000" s="17">
        <v>283028</v>
      </c>
      <c r="AM1000" s="16">
        <v>-7.0000000000000001E-3</v>
      </c>
      <c r="AN1000" s="17">
        <v>482259</v>
      </c>
      <c r="AO1000" s="16">
        <v>-0.186</v>
      </c>
      <c r="AP1000" s="18">
        <v>5.87</v>
      </c>
      <c r="AQ1000" s="16">
        <v>-0.16600000000000001</v>
      </c>
      <c r="AR1000" s="18">
        <v>3.45</v>
      </c>
      <c r="AS1000" s="16">
        <v>1.7000000000000001E-2</v>
      </c>
    </row>
    <row r="1001" spans="1:45" x14ac:dyDescent="0.2">
      <c r="A1001" s="123"/>
      <c r="B1001" s="29"/>
      <c r="C1001" s="29"/>
      <c r="D1001" s="29"/>
      <c r="E1001" s="14" t="s">
        <v>300</v>
      </c>
      <c r="F1001" s="15">
        <v>71619</v>
      </c>
      <c r="G1001" s="16">
        <v>1.629</v>
      </c>
      <c r="H1001" s="17">
        <v>20337</v>
      </c>
      <c r="I1001" s="16">
        <v>3.8740000000000001</v>
      </c>
      <c r="J1001" s="17">
        <v>24659</v>
      </c>
      <c r="K1001" s="16">
        <v>1.827</v>
      </c>
      <c r="L1001" s="18">
        <v>3.52</v>
      </c>
      <c r="M1001" s="16">
        <v>-0.46100000000000002</v>
      </c>
      <c r="N1001" s="18">
        <v>2.9</v>
      </c>
      <c r="O1001" s="16">
        <v>-7.0000000000000007E-2</v>
      </c>
      <c r="P1001" s="15">
        <v>226029</v>
      </c>
      <c r="Q1001" s="16">
        <v>1.2789999999999999</v>
      </c>
      <c r="R1001" s="17">
        <v>62702</v>
      </c>
      <c r="S1001" s="16">
        <v>2.944</v>
      </c>
      <c r="T1001" s="17">
        <v>77798</v>
      </c>
      <c r="U1001" s="16">
        <v>1.3819999999999999</v>
      </c>
      <c r="V1001" s="18">
        <v>3.6</v>
      </c>
      <c r="W1001" s="16">
        <v>-0.42199999999999999</v>
      </c>
      <c r="X1001" s="18">
        <v>2.91</v>
      </c>
      <c r="Y1001" s="16">
        <v>-4.2999999999999997E-2</v>
      </c>
      <c r="Z1001" s="15">
        <v>456680</v>
      </c>
      <c r="AA1001" s="16">
        <v>0.90800000000000003</v>
      </c>
      <c r="AB1001" s="17">
        <v>121786</v>
      </c>
      <c r="AC1001" s="16">
        <v>2.117</v>
      </c>
      <c r="AD1001" s="17">
        <v>153794</v>
      </c>
      <c r="AE1001" s="16">
        <v>1.0209999999999999</v>
      </c>
      <c r="AF1001" s="18">
        <v>3.75</v>
      </c>
      <c r="AG1001" s="16">
        <v>-0.38800000000000001</v>
      </c>
      <c r="AH1001" s="18">
        <v>2.97</v>
      </c>
      <c r="AI1001" s="16">
        <v>-5.6000000000000001E-2</v>
      </c>
      <c r="AJ1001" s="15">
        <v>677646</v>
      </c>
      <c r="AK1001" s="16">
        <v>0.55000000000000004</v>
      </c>
      <c r="AL1001" s="17">
        <v>164049</v>
      </c>
      <c r="AM1001" s="16">
        <v>1.343</v>
      </c>
      <c r="AN1001" s="17">
        <v>229754</v>
      </c>
      <c r="AO1001" s="16">
        <v>0.64</v>
      </c>
      <c r="AP1001" s="18">
        <v>4.13</v>
      </c>
      <c r="AQ1001" s="16">
        <v>-0.33800000000000002</v>
      </c>
      <c r="AR1001" s="18">
        <v>2.95</v>
      </c>
      <c r="AS1001" s="16">
        <v>-5.5E-2</v>
      </c>
    </row>
    <row r="1002" spans="1:45" x14ac:dyDescent="0.2">
      <c r="A1002" s="123"/>
      <c r="B1002" s="29"/>
      <c r="C1002" s="29"/>
      <c r="D1002" s="29"/>
      <c r="E1002" s="14" t="s">
        <v>301</v>
      </c>
      <c r="F1002" s="15">
        <v>27146</v>
      </c>
      <c r="G1002" s="16">
        <v>2.766</v>
      </c>
      <c r="H1002" s="17">
        <v>4896</v>
      </c>
      <c r="I1002" s="16">
        <v>2.9</v>
      </c>
      <c r="J1002" s="17">
        <v>8961</v>
      </c>
      <c r="K1002" s="16">
        <v>3.29</v>
      </c>
      <c r="L1002" s="18">
        <v>5.54</v>
      </c>
      <c r="M1002" s="16">
        <v>-3.4000000000000002E-2</v>
      </c>
      <c r="N1002" s="18">
        <v>3.03</v>
      </c>
      <c r="O1002" s="16">
        <v>-0.122</v>
      </c>
      <c r="P1002" s="15">
        <v>87978</v>
      </c>
      <c r="Q1002" s="16">
        <v>4.1879999999999997</v>
      </c>
      <c r="R1002" s="17">
        <v>15945</v>
      </c>
      <c r="S1002" s="16">
        <v>4.766</v>
      </c>
      <c r="T1002" s="17">
        <v>29472</v>
      </c>
      <c r="U1002" s="16">
        <v>5.3170000000000002</v>
      </c>
      <c r="V1002" s="18">
        <v>5.52</v>
      </c>
      <c r="W1002" s="16">
        <v>-0.1</v>
      </c>
      <c r="X1002" s="18">
        <v>2.99</v>
      </c>
      <c r="Y1002" s="16">
        <v>-0.17899999999999999</v>
      </c>
      <c r="Z1002" s="15">
        <v>169850</v>
      </c>
      <c r="AA1002" s="16">
        <v>4.28</v>
      </c>
      <c r="AB1002" s="17">
        <v>30584</v>
      </c>
      <c r="AC1002" s="16">
        <v>4.8520000000000003</v>
      </c>
      <c r="AD1002" s="17">
        <v>56878</v>
      </c>
      <c r="AE1002" s="16">
        <v>5.4279999999999999</v>
      </c>
      <c r="AF1002" s="18">
        <v>5.55</v>
      </c>
      <c r="AG1002" s="16">
        <v>-9.8000000000000004E-2</v>
      </c>
      <c r="AH1002" s="18">
        <v>2.99</v>
      </c>
      <c r="AI1002" s="16">
        <v>-0.17899999999999999</v>
      </c>
      <c r="AJ1002" s="15">
        <v>348179</v>
      </c>
      <c r="AK1002" s="16">
        <v>5.9210000000000003</v>
      </c>
      <c r="AL1002" s="17">
        <v>62933</v>
      </c>
      <c r="AM1002" s="16">
        <v>7.907</v>
      </c>
      <c r="AN1002" s="17">
        <v>116465</v>
      </c>
      <c r="AO1002" s="16">
        <v>7.4669999999999996</v>
      </c>
      <c r="AP1002" s="18">
        <v>5.53</v>
      </c>
      <c r="AQ1002" s="16">
        <v>-0.223</v>
      </c>
      <c r="AR1002" s="18">
        <v>2.99</v>
      </c>
      <c r="AS1002" s="16">
        <v>-0.183</v>
      </c>
    </row>
    <row r="1003" spans="1:45" x14ac:dyDescent="0.2">
      <c r="A1003" s="123"/>
      <c r="B1003" s="29"/>
      <c r="C1003" s="29"/>
      <c r="D1003" s="29"/>
      <c r="E1003" s="14" t="s">
        <v>302</v>
      </c>
      <c r="F1003" s="15">
        <v>28191</v>
      </c>
      <c r="G1003" s="16">
        <v>-0.188</v>
      </c>
      <c r="H1003" s="17">
        <v>4874</v>
      </c>
      <c r="I1003" s="16">
        <v>-0.19700000000000001</v>
      </c>
      <c r="J1003" s="17">
        <v>7893</v>
      </c>
      <c r="K1003" s="16">
        <v>-0.20899999999999999</v>
      </c>
      <c r="L1003" s="18">
        <v>5.78</v>
      </c>
      <c r="M1003" s="16">
        <v>0.01</v>
      </c>
      <c r="N1003" s="18">
        <v>3.57</v>
      </c>
      <c r="O1003" s="16">
        <v>2.5999999999999999E-2</v>
      </c>
      <c r="P1003" s="15">
        <v>107702</v>
      </c>
      <c r="Q1003" s="16">
        <v>-0.11</v>
      </c>
      <c r="R1003" s="17">
        <v>18856</v>
      </c>
      <c r="S1003" s="16">
        <v>-7.4999999999999997E-2</v>
      </c>
      <c r="T1003" s="17">
        <v>30549</v>
      </c>
      <c r="U1003" s="16">
        <v>-0.128</v>
      </c>
      <c r="V1003" s="18">
        <v>5.71</v>
      </c>
      <c r="W1003" s="16">
        <v>-3.7999999999999999E-2</v>
      </c>
      <c r="X1003" s="18">
        <v>3.53</v>
      </c>
      <c r="Y1003" s="16">
        <v>0.02</v>
      </c>
      <c r="Z1003" s="15">
        <v>221879</v>
      </c>
      <c r="AA1003" s="16">
        <v>-5.3999999999999999E-2</v>
      </c>
      <c r="AB1003" s="17">
        <v>38032</v>
      </c>
      <c r="AC1003" s="16">
        <v>-1.2999999999999999E-2</v>
      </c>
      <c r="AD1003" s="17">
        <v>63140</v>
      </c>
      <c r="AE1003" s="16">
        <v>-7.8E-2</v>
      </c>
      <c r="AF1003" s="18">
        <v>5.83</v>
      </c>
      <c r="AG1003" s="16">
        <v>-4.1000000000000002E-2</v>
      </c>
      <c r="AH1003" s="18">
        <v>3.51</v>
      </c>
      <c r="AI1003" s="16">
        <v>2.7E-2</v>
      </c>
      <c r="AJ1003" s="15">
        <v>436797</v>
      </c>
      <c r="AK1003" s="16">
        <v>0.13800000000000001</v>
      </c>
      <c r="AL1003" s="17">
        <v>76953</v>
      </c>
      <c r="AM1003" s="16">
        <v>0.35899999999999999</v>
      </c>
      <c r="AN1003" s="17">
        <v>123411</v>
      </c>
      <c r="AO1003" s="16">
        <v>7.4999999999999997E-2</v>
      </c>
      <c r="AP1003" s="18">
        <v>5.68</v>
      </c>
      <c r="AQ1003" s="16">
        <v>-0.16300000000000001</v>
      </c>
      <c r="AR1003" s="18">
        <v>3.54</v>
      </c>
      <c r="AS1003" s="16">
        <v>5.8000000000000003E-2</v>
      </c>
    </row>
    <row r="1004" spans="1:45" x14ac:dyDescent="0.2">
      <c r="A1004" s="123"/>
      <c r="B1004" s="29"/>
      <c r="C1004" s="29"/>
      <c r="D1004" s="29"/>
      <c r="E1004" s="14" t="s">
        <v>303</v>
      </c>
      <c r="F1004" s="15">
        <v>27955</v>
      </c>
      <c r="G1004" s="16">
        <v>0.32200000000000001</v>
      </c>
      <c r="H1004" s="17">
        <v>5662</v>
      </c>
      <c r="I1004" s="16">
        <v>0.43099999999999999</v>
      </c>
      <c r="J1004" s="17">
        <v>9796</v>
      </c>
      <c r="K1004" s="16">
        <v>0.36699999999999999</v>
      </c>
      <c r="L1004" s="18">
        <v>4.9400000000000004</v>
      </c>
      <c r="M1004" s="16">
        <v>-7.5999999999999998E-2</v>
      </c>
      <c r="N1004" s="18">
        <v>2.85</v>
      </c>
      <c r="O1004" s="16">
        <v>-3.3000000000000002E-2</v>
      </c>
      <c r="P1004" s="15">
        <v>88193</v>
      </c>
      <c r="Q1004" s="16">
        <v>0.89300000000000002</v>
      </c>
      <c r="R1004" s="17">
        <v>17282</v>
      </c>
      <c r="S1004" s="16">
        <v>1.1539999999999999</v>
      </c>
      <c r="T1004" s="17">
        <v>30288</v>
      </c>
      <c r="U1004" s="16">
        <v>1.0349999999999999</v>
      </c>
      <c r="V1004" s="18">
        <v>5.0999999999999996</v>
      </c>
      <c r="W1004" s="16">
        <v>-0.121</v>
      </c>
      <c r="X1004" s="18">
        <v>2.91</v>
      </c>
      <c r="Y1004" s="16">
        <v>-7.0000000000000007E-2</v>
      </c>
      <c r="Z1004" s="15">
        <v>166130</v>
      </c>
      <c r="AA1004" s="16">
        <v>0.65400000000000003</v>
      </c>
      <c r="AB1004" s="17">
        <v>31248</v>
      </c>
      <c r="AC1004" s="16">
        <v>0.83699999999999997</v>
      </c>
      <c r="AD1004" s="17">
        <v>55289</v>
      </c>
      <c r="AE1004" s="16">
        <v>0.76400000000000001</v>
      </c>
      <c r="AF1004" s="18">
        <v>5.32</v>
      </c>
      <c r="AG1004" s="16">
        <v>-0.1</v>
      </c>
      <c r="AH1004" s="18">
        <v>3</v>
      </c>
      <c r="AI1004" s="16">
        <v>-6.2E-2</v>
      </c>
      <c r="AJ1004" s="15">
        <v>324550</v>
      </c>
      <c r="AK1004" s="16">
        <v>1.036</v>
      </c>
      <c r="AL1004" s="17">
        <v>61843</v>
      </c>
      <c r="AM1004" s="16">
        <v>1.5049999999999999</v>
      </c>
      <c r="AN1004" s="17">
        <v>109239</v>
      </c>
      <c r="AO1004" s="16">
        <v>1.1739999999999999</v>
      </c>
      <c r="AP1004" s="18">
        <v>5.25</v>
      </c>
      <c r="AQ1004" s="16">
        <v>-0.187</v>
      </c>
      <c r="AR1004" s="18">
        <v>2.97</v>
      </c>
      <c r="AS1004" s="16">
        <v>-6.3E-2</v>
      </c>
    </row>
    <row r="1005" spans="1:45" x14ac:dyDescent="0.2">
      <c r="A1005" s="123"/>
      <c r="B1005" s="29"/>
      <c r="C1005" s="29"/>
      <c r="D1005" s="29"/>
      <c r="E1005" s="14" t="s">
        <v>304</v>
      </c>
      <c r="F1005" s="15">
        <v>50310</v>
      </c>
      <c r="G1005" s="16">
        <v>0.38400000000000001</v>
      </c>
      <c r="H1005" s="17">
        <v>12037</v>
      </c>
      <c r="I1005" s="16">
        <v>1.849</v>
      </c>
      <c r="J1005" s="17">
        <v>16348</v>
      </c>
      <c r="K1005" s="16">
        <v>0.54900000000000004</v>
      </c>
      <c r="L1005" s="18">
        <v>4.18</v>
      </c>
      <c r="M1005" s="16">
        <v>-0.51400000000000001</v>
      </c>
      <c r="N1005" s="18">
        <v>3.08</v>
      </c>
      <c r="O1005" s="16">
        <v>-0.107</v>
      </c>
      <c r="P1005" s="15">
        <v>138940</v>
      </c>
      <c r="Q1005" s="16">
        <v>-0.115</v>
      </c>
      <c r="R1005" s="17">
        <v>26914</v>
      </c>
      <c r="S1005" s="16">
        <v>0.36799999999999999</v>
      </c>
      <c r="T1005" s="17">
        <v>43114</v>
      </c>
      <c r="U1005" s="16">
        <v>-8.5000000000000006E-2</v>
      </c>
      <c r="V1005" s="18">
        <v>5.16</v>
      </c>
      <c r="W1005" s="16">
        <v>-0.35299999999999998</v>
      </c>
      <c r="X1005" s="18">
        <v>3.22</v>
      </c>
      <c r="Y1005" s="16">
        <v>-3.2000000000000001E-2</v>
      </c>
      <c r="Z1005" s="15">
        <v>269220</v>
      </c>
      <c r="AA1005" s="16">
        <v>-0.29399999999999998</v>
      </c>
      <c r="AB1005" s="17">
        <v>44896</v>
      </c>
      <c r="AC1005" s="16">
        <v>-9.4E-2</v>
      </c>
      <c r="AD1005" s="17">
        <v>81356</v>
      </c>
      <c r="AE1005" s="16">
        <v>-0.30199999999999999</v>
      </c>
      <c r="AF1005" s="18">
        <v>6</v>
      </c>
      <c r="AG1005" s="16">
        <v>-0.221</v>
      </c>
      <c r="AH1005" s="18">
        <v>3.31</v>
      </c>
      <c r="AI1005" s="16">
        <v>1.0999999999999999E-2</v>
      </c>
      <c r="AJ1005" s="15">
        <v>480582</v>
      </c>
      <c r="AK1005" s="16">
        <v>-0.31900000000000001</v>
      </c>
      <c r="AL1005" s="17">
        <v>70899</v>
      </c>
      <c r="AM1005" s="16">
        <v>-0.24399999999999999</v>
      </c>
      <c r="AN1005" s="17">
        <v>142121</v>
      </c>
      <c r="AO1005" s="16">
        <v>-0.33300000000000002</v>
      </c>
      <c r="AP1005" s="18">
        <v>6.78</v>
      </c>
      <c r="AQ1005" s="16">
        <v>-9.9000000000000005E-2</v>
      </c>
      <c r="AR1005" s="18">
        <v>3.38</v>
      </c>
      <c r="AS1005" s="16">
        <v>2.1999999999999999E-2</v>
      </c>
    </row>
    <row r="1006" spans="1:45" x14ac:dyDescent="0.2">
      <c r="A1006" s="123"/>
      <c r="B1006" s="29"/>
      <c r="C1006" s="29"/>
      <c r="D1006" s="29"/>
      <c r="E1006" s="14" t="s">
        <v>305</v>
      </c>
      <c r="F1006" s="15">
        <v>75946</v>
      </c>
      <c r="G1006" s="16">
        <v>0.65400000000000003</v>
      </c>
      <c r="H1006" s="17">
        <v>11377</v>
      </c>
      <c r="I1006" s="16">
        <v>0.36499999999999999</v>
      </c>
      <c r="J1006" s="17">
        <v>19836</v>
      </c>
      <c r="K1006" s="16">
        <v>0.435</v>
      </c>
      <c r="L1006" s="18">
        <v>6.68</v>
      </c>
      <c r="M1006" s="16">
        <v>0.21199999999999999</v>
      </c>
      <c r="N1006" s="18">
        <v>3.83</v>
      </c>
      <c r="O1006" s="16">
        <v>0.153</v>
      </c>
      <c r="P1006" s="15">
        <v>207651</v>
      </c>
      <c r="Q1006" s="16">
        <v>1.03</v>
      </c>
      <c r="R1006" s="17">
        <v>32047</v>
      </c>
      <c r="S1006" s="16">
        <v>0.93799999999999994</v>
      </c>
      <c r="T1006" s="17">
        <v>56392</v>
      </c>
      <c r="U1006" s="16">
        <v>0.68200000000000005</v>
      </c>
      <c r="V1006" s="18">
        <v>6.48</v>
      </c>
      <c r="W1006" s="16">
        <v>4.8000000000000001E-2</v>
      </c>
      <c r="X1006" s="18">
        <v>3.68</v>
      </c>
      <c r="Y1006" s="16">
        <v>0.20699999999999999</v>
      </c>
      <c r="Z1006" s="15">
        <v>308596</v>
      </c>
      <c r="AA1006" s="16">
        <v>0.45700000000000002</v>
      </c>
      <c r="AB1006" s="17">
        <v>50014</v>
      </c>
      <c r="AC1006" s="16">
        <v>0.432</v>
      </c>
      <c r="AD1006" s="17">
        <v>86168</v>
      </c>
      <c r="AE1006" s="16">
        <v>0.26800000000000002</v>
      </c>
      <c r="AF1006" s="18">
        <v>6.17</v>
      </c>
      <c r="AG1006" s="16">
        <v>1.7000000000000001E-2</v>
      </c>
      <c r="AH1006" s="18">
        <v>3.58</v>
      </c>
      <c r="AI1006" s="16">
        <v>0.14899999999999999</v>
      </c>
      <c r="AJ1006" s="15">
        <v>562285</v>
      </c>
      <c r="AK1006" s="16">
        <v>0.498</v>
      </c>
      <c r="AL1006" s="17">
        <v>98131</v>
      </c>
      <c r="AM1006" s="16">
        <v>0.73599999999999999</v>
      </c>
      <c r="AN1006" s="17">
        <v>159877</v>
      </c>
      <c r="AO1006" s="16">
        <v>0.27500000000000002</v>
      </c>
      <c r="AP1006" s="18">
        <v>5.73</v>
      </c>
      <c r="AQ1006" s="16">
        <v>-0.13700000000000001</v>
      </c>
      <c r="AR1006" s="18">
        <v>3.52</v>
      </c>
      <c r="AS1006" s="16">
        <v>0.17499999999999999</v>
      </c>
    </row>
    <row r="1007" spans="1:45" x14ac:dyDescent="0.2">
      <c r="A1007" s="123"/>
      <c r="B1007" s="29"/>
      <c r="C1007" s="29"/>
      <c r="D1007" s="29"/>
      <c r="E1007" s="14" t="s">
        <v>306</v>
      </c>
      <c r="F1007" s="15">
        <v>18160</v>
      </c>
      <c r="G1007" s="16">
        <v>5.6000000000000001E-2</v>
      </c>
      <c r="H1007" s="17">
        <v>2575</v>
      </c>
      <c r="I1007" s="16">
        <v>0.33200000000000002</v>
      </c>
      <c r="J1007" s="17">
        <v>5483</v>
      </c>
      <c r="K1007" s="16">
        <v>9.4E-2</v>
      </c>
      <c r="L1007" s="18">
        <v>7.05</v>
      </c>
      <c r="M1007" s="16">
        <v>-0.20699999999999999</v>
      </c>
      <c r="N1007" s="18">
        <v>3.31</v>
      </c>
      <c r="O1007" s="16">
        <v>-3.4000000000000002E-2</v>
      </c>
      <c r="P1007" s="15">
        <v>74103</v>
      </c>
      <c r="Q1007" s="16">
        <v>0.18</v>
      </c>
      <c r="R1007" s="17">
        <v>10790</v>
      </c>
      <c r="S1007" s="16">
        <v>0.502</v>
      </c>
      <c r="T1007" s="17">
        <v>24071</v>
      </c>
      <c r="U1007" s="16">
        <v>0.28999999999999998</v>
      </c>
      <c r="V1007" s="18">
        <v>6.87</v>
      </c>
      <c r="W1007" s="16">
        <v>-0.215</v>
      </c>
      <c r="X1007" s="18">
        <v>3.08</v>
      </c>
      <c r="Y1007" s="16">
        <v>-8.5999999999999993E-2</v>
      </c>
      <c r="Z1007" s="15">
        <v>183965</v>
      </c>
      <c r="AA1007" s="16">
        <v>0.182</v>
      </c>
      <c r="AB1007" s="17">
        <v>25559</v>
      </c>
      <c r="AC1007" s="16">
        <v>0.40799999999999997</v>
      </c>
      <c r="AD1007" s="17">
        <v>58778</v>
      </c>
      <c r="AE1007" s="16">
        <v>0.24399999999999999</v>
      </c>
      <c r="AF1007" s="18">
        <v>7.2</v>
      </c>
      <c r="AG1007" s="16">
        <v>-0.161</v>
      </c>
      <c r="AH1007" s="18">
        <v>3.13</v>
      </c>
      <c r="AI1007" s="16">
        <v>-0.05</v>
      </c>
      <c r="AJ1007" s="15">
        <v>301229</v>
      </c>
      <c r="AK1007" s="16">
        <v>5.3999999999999999E-2</v>
      </c>
      <c r="AL1007" s="17">
        <v>39274</v>
      </c>
      <c r="AM1007" s="16">
        <v>0.189</v>
      </c>
      <c r="AN1007" s="17">
        <v>93929</v>
      </c>
      <c r="AO1007" s="16">
        <v>9.4E-2</v>
      </c>
      <c r="AP1007" s="18">
        <v>7.67</v>
      </c>
      <c r="AQ1007" s="16">
        <v>-0.113</v>
      </c>
      <c r="AR1007" s="18">
        <v>3.21</v>
      </c>
      <c r="AS1007" s="16">
        <v>-3.6999999999999998E-2</v>
      </c>
    </row>
    <row r="1008" spans="1:45" x14ac:dyDescent="0.2">
      <c r="A1008" s="123"/>
      <c r="B1008" s="29"/>
      <c r="C1008" s="29"/>
      <c r="D1008" s="29"/>
      <c r="E1008" s="14" t="s">
        <v>307</v>
      </c>
      <c r="F1008" s="15">
        <v>65875</v>
      </c>
      <c r="G1008" s="16">
        <v>5.7160000000000002</v>
      </c>
      <c r="H1008" s="17">
        <v>14994</v>
      </c>
      <c r="I1008" s="16">
        <v>12.709</v>
      </c>
      <c r="J1008" s="17">
        <v>29998</v>
      </c>
      <c r="K1008" s="16">
        <v>10.917999999999999</v>
      </c>
      <c r="L1008" s="18">
        <v>4.3899999999999997</v>
      </c>
      <c r="M1008" s="16">
        <v>-0.51</v>
      </c>
      <c r="N1008" s="18">
        <v>2.2000000000000002</v>
      </c>
      <c r="O1008" s="16">
        <v>-0.436</v>
      </c>
      <c r="P1008" s="15">
        <v>202092</v>
      </c>
      <c r="Q1008" s="16">
        <v>5.133</v>
      </c>
      <c r="R1008" s="17">
        <v>48663</v>
      </c>
      <c r="S1008" s="16">
        <v>11.881</v>
      </c>
      <c r="T1008" s="17">
        <v>97360</v>
      </c>
      <c r="U1008" s="16">
        <v>10.214</v>
      </c>
      <c r="V1008" s="18">
        <v>4.1500000000000004</v>
      </c>
      <c r="W1008" s="16">
        <v>-0.52400000000000002</v>
      </c>
      <c r="X1008" s="18">
        <v>2.08</v>
      </c>
      <c r="Y1008" s="16">
        <v>-0.45300000000000001</v>
      </c>
      <c r="Z1008" s="15">
        <v>413019</v>
      </c>
      <c r="AA1008" s="16">
        <v>4.7460000000000004</v>
      </c>
      <c r="AB1008" s="17">
        <v>100721</v>
      </c>
      <c r="AC1008" s="16">
        <v>11.651999999999999</v>
      </c>
      <c r="AD1008" s="17">
        <v>201530</v>
      </c>
      <c r="AE1008" s="16">
        <v>9.4559999999999995</v>
      </c>
      <c r="AF1008" s="18">
        <v>4.0999999999999996</v>
      </c>
      <c r="AG1008" s="16">
        <v>-0.54600000000000004</v>
      </c>
      <c r="AH1008" s="18">
        <v>2.0499999999999998</v>
      </c>
      <c r="AI1008" s="16">
        <v>-0.45</v>
      </c>
      <c r="AJ1008" s="15">
        <v>732700</v>
      </c>
      <c r="AK1008" s="16">
        <v>4.3570000000000002</v>
      </c>
      <c r="AL1008" s="17">
        <v>175718</v>
      </c>
      <c r="AM1008" s="16">
        <v>10.962</v>
      </c>
      <c r="AN1008" s="17">
        <v>352300</v>
      </c>
      <c r="AO1008" s="16">
        <v>8.4730000000000008</v>
      </c>
      <c r="AP1008" s="18">
        <v>4.17</v>
      </c>
      <c r="AQ1008" s="16">
        <v>-0.55200000000000005</v>
      </c>
      <c r="AR1008" s="18">
        <v>2.08</v>
      </c>
      <c r="AS1008" s="16">
        <v>-0.434</v>
      </c>
    </row>
    <row r="1009" spans="1:45" x14ac:dyDescent="0.2">
      <c r="A1009" s="123"/>
      <c r="B1009" s="29"/>
      <c r="C1009" s="29"/>
      <c r="D1009" s="29"/>
      <c r="E1009" s="14" t="s">
        <v>308</v>
      </c>
      <c r="F1009" s="15">
        <v>16016</v>
      </c>
      <c r="G1009" s="16">
        <v>0.55600000000000005</v>
      </c>
      <c r="H1009" s="17">
        <v>2344</v>
      </c>
      <c r="I1009" s="16">
        <v>0.88200000000000001</v>
      </c>
      <c r="J1009" s="17">
        <v>5081</v>
      </c>
      <c r="K1009" s="16">
        <v>0.52900000000000003</v>
      </c>
      <c r="L1009" s="18">
        <v>6.83</v>
      </c>
      <c r="M1009" s="16">
        <v>-0.17299999999999999</v>
      </c>
      <c r="N1009" s="18">
        <v>3.15</v>
      </c>
      <c r="O1009" s="16">
        <v>1.7999999999999999E-2</v>
      </c>
      <c r="P1009" s="15">
        <v>59301</v>
      </c>
      <c r="Q1009" s="16">
        <v>0.65500000000000003</v>
      </c>
      <c r="R1009" s="17">
        <v>8924</v>
      </c>
      <c r="S1009" s="16">
        <v>1.099</v>
      </c>
      <c r="T1009" s="17">
        <v>19237</v>
      </c>
      <c r="U1009" s="16">
        <v>0.69699999999999995</v>
      </c>
      <c r="V1009" s="18">
        <v>6.65</v>
      </c>
      <c r="W1009" s="16">
        <v>-0.21099999999999999</v>
      </c>
      <c r="X1009" s="18">
        <v>3.08</v>
      </c>
      <c r="Y1009" s="16">
        <v>-2.5000000000000001E-2</v>
      </c>
      <c r="Z1009" s="15">
        <v>119593</v>
      </c>
      <c r="AA1009" s="16">
        <v>0.51900000000000002</v>
      </c>
      <c r="AB1009" s="17">
        <v>17239</v>
      </c>
      <c r="AC1009" s="16">
        <v>0.85399999999999998</v>
      </c>
      <c r="AD1009" s="17">
        <v>38694</v>
      </c>
      <c r="AE1009" s="16">
        <v>0.56000000000000005</v>
      </c>
      <c r="AF1009" s="18">
        <v>6.94</v>
      </c>
      <c r="AG1009" s="16">
        <v>-0.18099999999999999</v>
      </c>
      <c r="AH1009" s="18">
        <v>3.09</v>
      </c>
      <c r="AI1009" s="16">
        <v>-2.7E-2</v>
      </c>
      <c r="AJ1009" s="15">
        <v>186981</v>
      </c>
      <c r="AK1009" s="16">
        <v>0.14599999999999999</v>
      </c>
      <c r="AL1009" s="17">
        <v>25461</v>
      </c>
      <c r="AM1009" s="16">
        <v>0.33700000000000002</v>
      </c>
      <c r="AN1009" s="17">
        <v>60569</v>
      </c>
      <c r="AO1009" s="16">
        <v>0.193</v>
      </c>
      <c r="AP1009" s="18">
        <v>7.34</v>
      </c>
      <c r="AQ1009" s="16">
        <v>-0.14299999999999999</v>
      </c>
      <c r="AR1009" s="18">
        <v>3.09</v>
      </c>
      <c r="AS1009" s="16">
        <v>-3.9E-2</v>
      </c>
    </row>
    <row r="1010" spans="1:45" x14ac:dyDescent="0.2">
      <c r="A1010" s="123"/>
      <c r="B1010" s="29"/>
      <c r="C1010" s="29"/>
      <c r="D1010" s="29"/>
      <c r="E1010" s="14" t="s">
        <v>309</v>
      </c>
      <c r="F1010" s="15">
        <v>36340</v>
      </c>
      <c r="G1010" s="16">
        <v>2.0760000000000001</v>
      </c>
      <c r="H1010" s="17">
        <v>6530</v>
      </c>
      <c r="I1010" s="16">
        <v>2.9420000000000002</v>
      </c>
      <c r="J1010" s="17">
        <v>11822</v>
      </c>
      <c r="K1010" s="16">
        <v>1.6759999999999999</v>
      </c>
      <c r="L1010" s="18">
        <v>5.57</v>
      </c>
      <c r="M1010" s="16">
        <v>-0.22</v>
      </c>
      <c r="N1010" s="18">
        <v>3.07</v>
      </c>
      <c r="O1010" s="16">
        <v>0.14899999999999999</v>
      </c>
      <c r="P1010" s="15">
        <v>113622</v>
      </c>
      <c r="Q1010" s="16">
        <v>1.8320000000000001</v>
      </c>
      <c r="R1010" s="17">
        <v>19260</v>
      </c>
      <c r="S1010" s="16">
        <v>2.6219999999999999</v>
      </c>
      <c r="T1010" s="17">
        <v>36904</v>
      </c>
      <c r="U1010" s="16">
        <v>1.607</v>
      </c>
      <c r="V1010" s="18">
        <v>5.9</v>
      </c>
      <c r="W1010" s="16">
        <v>-0.218</v>
      </c>
      <c r="X1010" s="18">
        <v>3.08</v>
      </c>
      <c r="Y1010" s="16">
        <v>8.5999999999999993E-2</v>
      </c>
      <c r="Z1010" s="15">
        <v>209115</v>
      </c>
      <c r="AA1010" s="16">
        <v>1.3740000000000001</v>
      </c>
      <c r="AB1010" s="17">
        <v>32675</v>
      </c>
      <c r="AC1010" s="16">
        <v>1.895</v>
      </c>
      <c r="AD1010" s="17">
        <v>66333</v>
      </c>
      <c r="AE1010" s="16">
        <v>1.2090000000000001</v>
      </c>
      <c r="AF1010" s="18">
        <v>6.4</v>
      </c>
      <c r="AG1010" s="16">
        <v>-0.18</v>
      </c>
      <c r="AH1010" s="18">
        <v>3.15</v>
      </c>
      <c r="AI1010" s="16">
        <v>7.4999999999999997E-2</v>
      </c>
      <c r="AJ1010" s="15">
        <v>295843</v>
      </c>
      <c r="AK1010" s="16">
        <v>0.54300000000000004</v>
      </c>
      <c r="AL1010" s="17">
        <v>43762</v>
      </c>
      <c r="AM1010" s="16">
        <v>0.86399999999999999</v>
      </c>
      <c r="AN1010" s="17">
        <v>95690</v>
      </c>
      <c r="AO1010" s="16">
        <v>0.53300000000000003</v>
      </c>
      <c r="AP1010" s="18">
        <v>6.76</v>
      </c>
      <c r="AQ1010" s="16">
        <v>-0.17199999999999999</v>
      </c>
      <c r="AR1010" s="18">
        <v>3.09</v>
      </c>
      <c r="AS1010" s="16">
        <v>7.0000000000000001E-3</v>
      </c>
    </row>
    <row r="1011" spans="1:45" x14ac:dyDescent="0.2">
      <c r="A1011" s="123"/>
      <c r="B1011" s="29"/>
      <c r="C1011" s="29"/>
      <c r="D1011" s="29"/>
      <c r="E1011" s="14" t="s">
        <v>310</v>
      </c>
      <c r="F1011" s="15">
        <v>37630</v>
      </c>
      <c r="G1011" s="16">
        <v>2.7130000000000001</v>
      </c>
      <c r="H1011" s="17">
        <v>6496</v>
      </c>
      <c r="I1011" s="16">
        <v>3.7210000000000001</v>
      </c>
      <c r="J1011" s="17">
        <v>12008</v>
      </c>
      <c r="K1011" s="16">
        <v>2.9950000000000001</v>
      </c>
      <c r="L1011" s="18">
        <v>5.79</v>
      </c>
      <c r="M1011" s="16">
        <v>-0.214</v>
      </c>
      <c r="N1011" s="18">
        <v>3.13</v>
      </c>
      <c r="O1011" s="16">
        <v>-7.0999999999999994E-2</v>
      </c>
      <c r="P1011" s="15">
        <v>120003</v>
      </c>
      <c r="Q1011" s="16">
        <v>2.456</v>
      </c>
      <c r="R1011" s="17">
        <v>20025</v>
      </c>
      <c r="S1011" s="16">
        <v>3.3279999999999998</v>
      </c>
      <c r="T1011" s="17">
        <v>38202</v>
      </c>
      <c r="U1011" s="16">
        <v>2.6880000000000002</v>
      </c>
      <c r="V1011" s="18">
        <v>5.99</v>
      </c>
      <c r="W1011" s="16">
        <v>-0.20200000000000001</v>
      </c>
      <c r="X1011" s="18">
        <v>3.14</v>
      </c>
      <c r="Y1011" s="16">
        <v>-6.3E-2</v>
      </c>
      <c r="Z1011" s="15">
        <v>232704</v>
      </c>
      <c r="AA1011" s="16">
        <v>1.8939999999999999</v>
      </c>
      <c r="AB1011" s="17">
        <v>37120</v>
      </c>
      <c r="AC1011" s="16">
        <v>2.4860000000000002</v>
      </c>
      <c r="AD1011" s="17">
        <v>72286</v>
      </c>
      <c r="AE1011" s="16">
        <v>1.9379999999999999</v>
      </c>
      <c r="AF1011" s="18">
        <v>6.27</v>
      </c>
      <c r="AG1011" s="16">
        <v>-0.17</v>
      </c>
      <c r="AH1011" s="18">
        <v>3.22</v>
      </c>
      <c r="AI1011" s="16">
        <v>-1.4999999999999999E-2</v>
      </c>
      <c r="AJ1011" s="15">
        <v>299605</v>
      </c>
      <c r="AK1011" s="16">
        <v>0.94299999999999995</v>
      </c>
      <c r="AL1011" s="17">
        <v>46494</v>
      </c>
      <c r="AM1011" s="16">
        <v>1.4330000000000001</v>
      </c>
      <c r="AN1011" s="17">
        <v>91390</v>
      </c>
      <c r="AO1011" s="16">
        <v>0.93799999999999994</v>
      </c>
      <c r="AP1011" s="18">
        <v>6.44</v>
      </c>
      <c r="AQ1011" s="16">
        <v>-0.20100000000000001</v>
      </c>
      <c r="AR1011" s="18">
        <v>3.28</v>
      </c>
      <c r="AS1011" s="16">
        <v>3.0000000000000001E-3</v>
      </c>
    </row>
    <row r="1012" spans="1:45" x14ac:dyDescent="0.2">
      <c r="A1012" s="123"/>
      <c r="B1012" s="29"/>
      <c r="C1012" s="29"/>
      <c r="D1012" s="29"/>
      <c r="E1012" s="14" t="s">
        <v>311</v>
      </c>
      <c r="F1012" s="15">
        <v>18730</v>
      </c>
      <c r="G1012" s="16">
        <v>1.1000000000000001</v>
      </c>
      <c r="H1012" s="17">
        <v>3228</v>
      </c>
      <c r="I1012" s="16">
        <v>1.8919999999999999</v>
      </c>
      <c r="J1012" s="17">
        <v>4793</v>
      </c>
      <c r="K1012" s="16">
        <v>1.016</v>
      </c>
      <c r="L1012" s="18">
        <v>5.8</v>
      </c>
      <c r="M1012" s="16">
        <v>-0.27400000000000002</v>
      </c>
      <c r="N1012" s="18">
        <v>3.91</v>
      </c>
      <c r="O1012" s="16">
        <v>4.2000000000000003E-2</v>
      </c>
      <c r="P1012" s="15">
        <v>60340</v>
      </c>
      <c r="Q1012" s="16">
        <v>0.49399999999999999</v>
      </c>
      <c r="R1012" s="17">
        <v>9967</v>
      </c>
      <c r="S1012" s="16">
        <v>0.65200000000000002</v>
      </c>
      <c r="T1012" s="17">
        <v>15526</v>
      </c>
      <c r="U1012" s="16">
        <v>0.44400000000000001</v>
      </c>
      <c r="V1012" s="18">
        <v>6.05</v>
      </c>
      <c r="W1012" s="16">
        <v>-9.6000000000000002E-2</v>
      </c>
      <c r="X1012" s="18">
        <v>3.89</v>
      </c>
      <c r="Y1012" s="16">
        <v>3.5000000000000003E-2</v>
      </c>
      <c r="Z1012" s="15">
        <v>110938</v>
      </c>
      <c r="AA1012" s="16">
        <v>0.20399999999999999</v>
      </c>
      <c r="AB1012" s="17">
        <v>17429</v>
      </c>
      <c r="AC1012" s="16">
        <v>0.25</v>
      </c>
      <c r="AD1012" s="17">
        <v>29046</v>
      </c>
      <c r="AE1012" s="16">
        <v>0.16400000000000001</v>
      </c>
      <c r="AF1012" s="18">
        <v>6.37</v>
      </c>
      <c r="AG1012" s="16">
        <v>-3.5999999999999997E-2</v>
      </c>
      <c r="AH1012" s="18">
        <v>3.82</v>
      </c>
      <c r="AI1012" s="16">
        <v>3.5000000000000003E-2</v>
      </c>
      <c r="AJ1012" s="15">
        <v>177547</v>
      </c>
      <c r="AK1012" s="16">
        <v>0.13</v>
      </c>
      <c r="AL1012" s="17">
        <v>25865</v>
      </c>
      <c r="AM1012" s="16">
        <v>0.14299999999999999</v>
      </c>
      <c r="AN1012" s="17">
        <v>46026</v>
      </c>
      <c r="AO1012" s="16">
        <v>6.8000000000000005E-2</v>
      </c>
      <c r="AP1012" s="18">
        <v>6.86</v>
      </c>
      <c r="AQ1012" s="16">
        <v>-1.2E-2</v>
      </c>
      <c r="AR1012" s="18">
        <v>3.86</v>
      </c>
      <c r="AS1012" s="16">
        <v>5.8000000000000003E-2</v>
      </c>
    </row>
    <row r="1013" spans="1:45" x14ac:dyDescent="0.2">
      <c r="A1013" s="123"/>
      <c r="B1013" s="29"/>
      <c r="C1013" s="29"/>
      <c r="D1013" s="29"/>
      <c r="E1013" s="14" t="s">
        <v>312</v>
      </c>
      <c r="F1013" s="15">
        <v>26187</v>
      </c>
      <c r="G1013" s="16">
        <v>1.38</v>
      </c>
      <c r="H1013" s="17">
        <v>5511</v>
      </c>
      <c r="I1013" s="16">
        <v>1.266</v>
      </c>
      <c r="J1013" s="17">
        <v>9317</v>
      </c>
      <c r="K1013" s="16">
        <v>2.1150000000000002</v>
      </c>
      <c r="L1013" s="18">
        <v>4.75</v>
      </c>
      <c r="M1013" s="16">
        <v>0.05</v>
      </c>
      <c r="N1013" s="18">
        <v>2.81</v>
      </c>
      <c r="O1013" s="16">
        <v>-0.23599999999999999</v>
      </c>
      <c r="P1013" s="15">
        <v>82292</v>
      </c>
      <c r="Q1013" s="16">
        <v>1.532</v>
      </c>
      <c r="R1013" s="17">
        <v>17192</v>
      </c>
      <c r="S1013" s="16">
        <v>1.5009999999999999</v>
      </c>
      <c r="T1013" s="17">
        <v>29163</v>
      </c>
      <c r="U1013" s="16">
        <v>2.125</v>
      </c>
      <c r="V1013" s="18">
        <v>4.79</v>
      </c>
      <c r="W1013" s="16">
        <v>1.2999999999999999E-2</v>
      </c>
      <c r="X1013" s="18">
        <v>2.82</v>
      </c>
      <c r="Y1013" s="16">
        <v>-0.19</v>
      </c>
      <c r="Z1013" s="15">
        <v>163745</v>
      </c>
      <c r="AA1013" s="16">
        <v>1.5940000000000001</v>
      </c>
      <c r="AB1013" s="17">
        <v>33940</v>
      </c>
      <c r="AC1013" s="16">
        <v>1.675</v>
      </c>
      <c r="AD1013" s="17">
        <v>57683</v>
      </c>
      <c r="AE1013" s="16">
        <v>2.2090000000000001</v>
      </c>
      <c r="AF1013" s="18">
        <v>4.82</v>
      </c>
      <c r="AG1013" s="16">
        <v>-0.03</v>
      </c>
      <c r="AH1013" s="18">
        <v>2.84</v>
      </c>
      <c r="AI1013" s="16">
        <v>-0.192</v>
      </c>
      <c r="AJ1013" s="15">
        <v>318448</v>
      </c>
      <c r="AK1013" s="16">
        <v>2.1080000000000001</v>
      </c>
      <c r="AL1013" s="17">
        <v>66730</v>
      </c>
      <c r="AM1013" s="16">
        <v>2.8330000000000002</v>
      </c>
      <c r="AN1013" s="17">
        <v>109536</v>
      </c>
      <c r="AO1013" s="16">
        <v>2.5840000000000001</v>
      </c>
      <c r="AP1013" s="18">
        <v>4.7699999999999996</v>
      </c>
      <c r="AQ1013" s="16">
        <v>-0.189</v>
      </c>
      <c r="AR1013" s="18">
        <v>2.91</v>
      </c>
      <c r="AS1013" s="16">
        <v>-0.13300000000000001</v>
      </c>
    </row>
    <row r="1014" spans="1:45" x14ac:dyDescent="0.2">
      <c r="A1014" s="123"/>
      <c r="B1014" s="29"/>
      <c r="C1014" s="29"/>
      <c r="D1014" s="29"/>
      <c r="E1014" s="14" t="s">
        <v>313</v>
      </c>
      <c r="F1014" s="15">
        <v>35394</v>
      </c>
      <c r="G1014" s="16">
        <v>1.4419999999999999</v>
      </c>
      <c r="H1014" s="17">
        <v>5936</v>
      </c>
      <c r="I1014" s="16">
        <v>2.532</v>
      </c>
      <c r="J1014" s="17">
        <v>11050</v>
      </c>
      <c r="K1014" s="16">
        <v>1.9950000000000001</v>
      </c>
      <c r="L1014" s="18">
        <v>5.96</v>
      </c>
      <c r="M1014" s="16">
        <v>-0.309</v>
      </c>
      <c r="N1014" s="18">
        <v>3.2</v>
      </c>
      <c r="O1014" s="16">
        <v>-0.184</v>
      </c>
      <c r="P1014" s="15">
        <v>110064</v>
      </c>
      <c r="Q1014" s="16">
        <v>1.1559999999999999</v>
      </c>
      <c r="R1014" s="17">
        <v>17915</v>
      </c>
      <c r="S1014" s="16">
        <v>2.0110000000000001</v>
      </c>
      <c r="T1014" s="17">
        <v>34660</v>
      </c>
      <c r="U1014" s="16">
        <v>1.6559999999999999</v>
      </c>
      <c r="V1014" s="18">
        <v>6.14</v>
      </c>
      <c r="W1014" s="16">
        <v>-0.28399999999999997</v>
      </c>
      <c r="X1014" s="18">
        <v>3.18</v>
      </c>
      <c r="Y1014" s="16">
        <v>-0.188</v>
      </c>
      <c r="Z1014" s="15">
        <v>212901</v>
      </c>
      <c r="AA1014" s="16">
        <v>0.94099999999999995</v>
      </c>
      <c r="AB1014" s="17">
        <v>34552</v>
      </c>
      <c r="AC1014" s="16">
        <v>1.633</v>
      </c>
      <c r="AD1014" s="17">
        <v>68938</v>
      </c>
      <c r="AE1014" s="16">
        <v>1.4</v>
      </c>
      <c r="AF1014" s="18">
        <v>6.16</v>
      </c>
      <c r="AG1014" s="16">
        <v>-0.26300000000000001</v>
      </c>
      <c r="AH1014" s="18">
        <v>3.09</v>
      </c>
      <c r="AI1014" s="16">
        <v>-0.191</v>
      </c>
      <c r="AJ1014" s="15">
        <v>347205</v>
      </c>
      <c r="AK1014" s="16">
        <v>0.69</v>
      </c>
      <c r="AL1014" s="17">
        <v>54097</v>
      </c>
      <c r="AM1014" s="16">
        <v>1.1539999999999999</v>
      </c>
      <c r="AN1014" s="17">
        <v>110064</v>
      </c>
      <c r="AO1014" s="16">
        <v>1.01</v>
      </c>
      <c r="AP1014" s="18">
        <v>6.42</v>
      </c>
      <c r="AQ1014" s="16">
        <v>-0.216</v>
      </c>
      <c r="AR1014" s="18">
        <v>3.15</v>
      </c>
      <c r="AS1014" s="16">
        <v>-0.159</v>
      </c>
    </row>
    <row r="1015" spans="1:45" x14ac:dyDescent="0.2">
      <c r="A1015" s="123"/>
      <c r="B1015" s="29"/>
      <c r="C1015" s="29"/>
      <c r="D1015" s="29"/>
      <c r="E1015" s="14" t="s">
        <v>314</v>
      </c>
      <c r="F1015" s="15">
        <v>38238</v>
      </c>
      <c r="G1015" s="16">
        <v>0.35899999999999999</v>
      </c>
      <c r="H1015" s="17">
        <v>5041</v>
      </c>
      <c r="I1015" s="16">
        <v>0.435</v>
      </c>
      <c r="J1015" s="17">
        <v>9554</v>
      </c>
      <c r="K1015" s="16">
        <v>0.34599999999999997</v>
      </c>
      <c r="L1015" s="18">
        <v>7.59</v>
      </c>
      <c r="M1015" s="16">
        <v>-5.2999999999999999E-2</v>
      </c>
      <c r="N1015" s="18">
        <v>4</v>
      </c>
      <c r="O1015" s="16">
        <v>0.01</v>
      </c>
      <c r="P1015" s="15">
        <v>130099</v>
      </c>
      <c r="Q1015" s="16">
        <v>0.309</v>
      </c>
      <c r="R1015" s="17">
        <v>17361</v>
      </c>
      <c r="S1015" s="16">
        <v>0.35899999999999999</v>
      </c>
      <c r="T1015" s="17">
        <v>33317</v>
      </c>
      <c r="U1015" s="16">
        <v>0.32100000000000001</v>
      </c>
      <c r="V1015" s="18">
        <v>7.49</v>
      </c>
      <c r="W1015" s="16">
        <v>-3.6999999999999998E-2</v>
      </c>
      <c r="X1015" s="18">
        <v>3.9</v>
      </c>
      <c r="Y1015" s="16">
        <v>-8.9999999999999993E-3</v>
      </c>
      <c r="Z1015" s="15">
        <v>268853</v>
      </c>
      <c r="AA1015" s="16">
        <v>0.252</v>
      </c>
      <c r="AB1015" s="17">
        <v>35790</v>
      </c>
      <c r="AC1015" s="16">
        <v>0.27900000000000003</v>
      </c>
      <c r="AD1015" s="17">
        <v>69891</v>
      </c>
      <c r="AE1015" s="16">
        <v>0.26600000000000001</v>
      </c>
      <c r="AF1015" s="18">
        <v>7.51</v>
      </c>
      <c r="AG1015" s="16">
        <v>-2.1000000000000001E-2</v>
      </c>
      <c r="AH1015" s="18">
        <v>3.85</v>
      </c>
      <c r="AI1015" s="16">
        <v>-1.0999999999999999E-2</v>
      </c>
      <c r="AJ1015" s="15">
        <v>501124</v>
      </c>
      <c r="AK1015" s="16">
        <v>0.26900000000000002</v>
      </c>
      <c r="AL1015" s="17">
        <v>65021</v>
      </c>
      <c r="AM1015" s="16">
        <v>0.26400000000000001</v>
      </c>
      <c r="AN1015" s="17">
        <v>128506</v>
      </c>
      <c r="AO1015" s="16">
        <v>0.253</v>
      </c>
      <c r="AP1015" s="18">
        <v>7.71</v>
      </c>
      <c r="AQ1015" s="16">
        <v>4.0000000000000001E-3</v>
      </c>
      <c r="AR1015" s="18">
        <v>3.9</v>
      </c>
      <c r="AS1015" s="16">
        <v>1.2999999999999999E-2</v>
      </c>
    </row>
    <row r="1016" spans="1:45" x14ac:dyDescent="0.2">
      <c r="A1016" s="123"/>
      <c r="B1016" s="29"/>
      <c r="C1016" s="29"/>
      <c r="D1016" s="29"/>
      <c r="E1016" s="14" t="s">
        <v>315</v>
      </c>
      <c r="F1016" s="15">
        <v>99144</v>
      </c>
      <c r="G1016" s="16">
        <v>5.1859999999999999</v>
      </c>
      <c r="H1016" s="17">
        <v>19066</v>
      </c>
      <c r="I1016" s="16">
        <v>9.5939999999999994</v>
      </c>
      <c r="J1016" s="17">
        <v>38138</v>
      </c>
      <c r="K1016" s="16">
        <v>8.3070000000000004</v>
      </c>
      <c r="L1016" s="18">
        <v>5.2</v>
      </c>
      <c r="M1016" s="16">
        <v>-0.41599999999999998</v>
      </c>
      <c r="N1016" s="18">
        <v>2.6</v>
      </c>
      <c r="O1016" s="16">
        <v>-0.33500000000000002</v>
      </c>
      <c r="P1016" s="15">
        <v>305503</v>
      </c>
      <c r="Q1016" s="16">
        <v>4.7779999999999996</v>
      </c>
      <c r="R1016" s="17">
        <v>62240</v>
      </c>
      <c r="S1016" s="16">
        <v>9.2750000000000004</v>
      </c>
      <c r="T1016" s="17">
        <v>124487</v>
      </c>
      <c r="U1016" s="16">
        <v>8.032</v>
      </c>
      <c r="V1016" s="18">
        <v>4.91</v>
      </c>
      <c r="W1016" s="16">
        <v>-0.438</v>
      </c>
      <c r="X1016" s="18">
        <v>2.4500000000000002</v>
      </c>
      <c r="Y1016" s="16">
        <v>-0.36</v>
      </c>
      <c r="Z1016" s="15">
        <v>590393</v>
      </c>
      <c r="AA1016" s="16">
        <v>4.1840000000000002</v>
      </c>
      <c r="AB1016" s="17">
        <v>120156</v>
      </c>
      <c r="AC1016" s="16">
        <v>8.3819999999999997</v>
      </c>
      <c r="AD1016" s="17">
        <v>240352</v>
      </c>
      <c r="AE1016" s="16">
        <v>6.9089999999999998</v>
      </c>
      <c r="AF1016" s="18">
        <v>4.91</v>
      </c>
      <c r="AG1016" s="16">
        <v>-0.44700000000000001</v>
      </c>
      <c r="AH1016" s="18">
        <v>2.46</v>
      </c>
      <c r="AI1016" s="16">
        <v>-0.34399999999999997</v>
      </c>
      <c r="AJ1016" s="15">
        <v>1050533</v>
      </c>
      <c r="AK1016" s="16">
        <v>3.6840000000000002</v>
      </c>
      <c r="AL1016" s="17">
        <v>207099</v>
      </c>
      <c r="AM1016" s="16">
        <v>7.5010000000000003</v>
      </c>
      <c r="AN1016" s="17">
        <v>415240</v>
      </c>
      <c r="AO1016" s="16">
        <v>5.9219999999999997</v>
      </c>
      <c r="AP1016" s="18">
        <v>5.07</v>
      </c>
      <c r="AQ1016" s="16">
        <v>-0.44900000000000001</v>
      </c>
      <c r="AR1016" s="18">
        <v>2.5299999999999998</v>
      </c>
      <c r="AS1016" s="16">
        <v>-0.32300000000000001</v>
      </c>
    </row>
    <row r="1017" spans="1:45" x14ac:dyDescent="0.2">
      <c r="A1017" s="123"/>
      <c r="B1017" s="29"/>
      <c r="C1017" s="29"/>
      <c r="D1017" s="29"/>
      <c r="E1017" s="14" t="s">
        <v>316</v>
      </c>
      <c r="F1017" s="15">
        <v>45297</v>
      </c>
      <c r="G1017" s="16">
        <v>5.2999999999999999E-2</v>
      </c>
      <c r="H1017" s="17">
        <v>8375</v>
      </c>
      <c r="I1017" s="16">
        <v>9.2999999999999999E-2</v>
      </c>
      <c r="J1017" s="17">
        <v>15775</v>
      </c>
      <c r="K1017" s="16">
        <v>3.4000000000000002E-2</v>
      </c>
      <c r="L1017" s="18">
        <v>5.41</v>
      </c>
      <c r="M1017" s="16">
        <v>-3.5999999999999997E-2</v>
      </c>
      <c r="N1017" s="18">
        <v>2.87</v>
      </c>
      <c r="O1017" s="16">
        <v>1.7999999999999999E-2</v>
      </c>
      <c r="P1017" s="15">
        <v>157297</v>
      </c>
      <c r="Q1017" s="16">
        <v>0.33200000000000002</v>
      </c>
      <c r="R1017" s="17">
        <v>28674</v>
      </c>
      <c r="S1017" s="16">
        <v>0.46700000000000003</v>
      </c>
      <c r="T1017" s="17">
        <v>55006</v>
      </c>
      <c r="U1017" s="16">
        <v>0.35699999999999998</v>
      </c>
      <c r="V1017" s="18">
        <v>5.49</v>
      </c>
      <c r="W1017" s="16">
        <v>-9.1999999999999998E-2</v>
      </c>
      <c r="X1017" s="18">
        <v>2.86</v>
      </c>
      <c r="Y1017" s="16">
        <v>-1.7999999999999999E-2</v>
      </c>
      <c r="Z1017" s="15">
        <v>317965</v>
      </c>
      <c r="AA1017" s="16">
        <v>0.33200000000000002</v>
      </c>
      <c r="AB1017" s="17">
        <v>56569</v>
      </c>
      <c r="AC1017" s="16">
        <v>0.495</v>
      </c>
      <c r="AD1017" s="17">
        <v>110110</v>
      </c>
      <c r="AE1017" s="16">
        <v>0.36499999999999999</v>
      </c>
      <c r="AF1017" s="18">
        <v>5.62</v>
      </c>
      <c r="AG1017" s="16">
        <v>-0.109</v>
      </c>
      <c r="AH1017" s="18">
        <v>2.89</v>
      </c>
      <c r="AI1017" s="16">
        <v>-2.4E-2</v>
      </c>
      <c r="AJ1017" s="15">
        <v>627392</v>
      </c>
      <c r="AK1017" s="16">
        <v>0.51900000000000002</v>
      </c>
      <c r="AL1017" s="17">
        <v>113253</v>
      </c>
      <c r="AM1017" s="16">
        <v>0.92300000000000004</v>
      </c>
      <c r="AN1017" s="17">
        <v>218593</v>
      </c>
      <c r="AO1017" s="16">
        <v>0.59799999999999998</v>
      </c>
      <c r="AP1017" s="18">
        <v>5.54</v>
      </c>
      <c r="AQ1017" s="16">
        <v>-0.21</v>
      </c>
      <c r="AR1017" s="18">
        <v>2.87</v>
      </c>
      <c r="AS1017" s="16">
        <v>-0.05</v>
      </c>
    </row>
    <row r="1018" spans="1:45" x14ac:dyDescent="0.2">
      <c r="A1018" s="123"/>
      <c r="B1018" s="29"/>
      <c r="C1018" s="29"/>
      <c r="D1018" s="29"/>
      <c r="E1018" s="14" t="s">
        <v>317</v>
      </c>
      <c r="F1018" s="15">
        <v>29519</v>
      </c>
      <c r="G1018" s="16">
        <v>0.57299999999999995</v>
      </c>
      <c r="H1018" s="17">
        <v>5471</v>
      </c>
      <c r="I1018" s="16">
        <v>0.79500000000000004</v>
      </c>
      <c r="J1018" s="17">
        <v>7319</v>
      </c>
      <c r="K1018" s="16">
        <v>0.438</v>
      </c>
      <c r="L1018" s="18">
        <v>5.4</v>
      </c>
      <c r="M1018" s="16">
        <v>-0.124</v>
      </c>
      <c r="N1018" s="18">
        <v>4.03</v>
      </c>
      <c r="O1018" s="16">
        <v>9.4E-2</v>
      </c>
      <c r="P1018" s="15">
        <v>97490</v>
      </c>
      <c r="Q1018" s="16">
        <v>0.48399999999999999</v>
      </c>
      <c r="R1018" s="17">
        <v>18157</v>
      </c>
      <c r="S1018" s="16">
        <v>0.80300000000000005</v>
      </c>
      <c r="T1018" s="17">
        <v>24881</v>
      </c>
      <c r="U1018" s="16">
        <v>0.376</v>
      </c>
      <c r="V1018" s="18">
        <v>5.37</v>
      </c>
      <c r="W1018" s="16">
        <v>-0.17699999999999999</v>
      </c>
      <c r="X1018" s="18">
        <v>3.92</v>
      </c>
      <c r="Y1018" s="16">
        <v>7.8E-2</v>
      </c>
      <c r="Z1018" s="15">
        <v>199519</v>
      </c>
      <c r="AA1018" s="16">
        <v>0.35899999999999999</v>
      </c>
      <c r="AB1018" s="17">
        <v>34940</v>
      </c>
      <c r="AC1018" s="16">
        <v>0.53500000000000003</v>
      </c>
      <c r="AD1018" s="17">
        <v>52975</v>
      </c>
      <c r="AE1018" s="16">
        <v>0.27</v>
      </c>
      <c r="AF1018" s="18">
        <v>5.71</v>
      </c>
      <c r="AG1018" s="16">
        <v>-0.115</v>
      </c>
      <c r="AH1018" s="18">
        <v>3.77</v>
      </c>
      <c r="AI1018" s="16">
        <v>7.0000000000000007E-2</v>
      </c>
      <c r="AJ1018" s="15">
        <v>343433</v>
      </c>
      <c r="AK1018" s="16">
        <v>0.32400000000000001</v>
      </c>
      <c r="AL1018" s="17">
        <v>60874</v>
      </c>
      <c r="AM1018" s="16">
        <v>0.58399999999999996</v>
      </c>
      <c r="AN1018" s="17">
        <v>92407</v>
      </c>
      <c r="AO1018" s="16">
        <v>0.20899999999999999</v>
      </c>
      <c r="AP1018" s="18">
        <v>5.64</v>
      </c>
      <c r="AQ1018" s="16">
        <v>-0.16400000000000001</v>
      </c>
      <c r="AR1018" s="18">
        <v>3.72</v>
      </c>
      <c r="AS1018" s="16">
        <v>9.5000000000000001E-2</v>
      </c>
    </row>
    <row r="1019" spans="1:45" x14ac:dyDescent="0.2">
      <c r="A1019" s="134"/>
      <c r="B1019" s="135"/>
      <c r="C1019" s="135"/>
      <c r="D1019" s="135"/>
      <c r="E1019" s="14" t="s">
        <v>318</v>
      </c>
      <c r="F1019" s="15">
        <v>35590</v>
      </c>
      <c r="G1019" s="16">
        <v>-0.13400000000000001</v>
      </c>
      <c r="H1019" s="17">
        <v>5776</v>
      </c>
      <c r="I1019" s="16">
        <v>-0.13200000000000001</v>
      </c>
      <c r="J1019" s="17">
        <v>9999</v>
      </c>
      <c r="K1019" s="16">
        <v>-0.17</v>
      </c>
      <c r="L1019" s="18">
        <v>6.16</v>
      </c>
      <c r="M1019" s="16">
        <v>-3.0000000000000001E-3</v>
      </c>
      <c r="N1019" s="18">
        <v>3.56</v>
      </c>
      <c r="O1019" s="16">
        <v>4.2999999999999997E-2</v>
      </c>
      <c r="P1019" s="15">
        <v>129534</v>
      </c>
      <c r="Q1019" s="16">
        <v>-0.109</v>
      </c>
      <c r="R1019" s="17">
        <v>21139</v>
      </c>
      <c r="S1019" s="16">
        <v>-7.0000000000000007E-2</v>
      </c>
      <c r="T1019" s="17">
        <v>37069</v>
      </c>
      <c r="U1019" s="16">
        <v>-0.13700000000000001</v>
      </c>
      <c r="V1019" s="18">
        <v>6.13</v>
      </c>
      <c r="W1019" s="16">
        <v>-4.2000000000000003E-2</v>
      </c>
      <c r="X1019" s="18">
        <v>3.49</v>
      </c>
      <c r="Y1019" s="16">
        <v>3.2000000000000001E-2</v>
      </c>
      <c r="Z1019" s="15">
        <v>264082</v>
      </c>
      <c r="AA1019" s="16">
        <v>-6.3E-2</v>
      </c>
      <c r="AB1019" s="17">
        <v>42273</v>
      </c>
      <c r="AC1019" s="16">
        <v>-2.5999999999999999E-2</v>
      </c>
      <c r="AD1019" s="17">
        <v>75677</v>
      </c>
      <c r="AE1019" s="16">
        <v>-9.8000000000000004E-2</v>
      </c>
      <c r="AF1019" s="18">
        <v>6.25</v>
      </c>
      <c r="AG1019" s="16">
        <v>-3.7999999999999999E-2</v>
      </c>
      <c r="AH1019" s="18">
        <v>3.49</v>
      </c>
      <c r="AI1019" s="16">
        <v>3.9E-2</v>
      </c>
      <c r="AJ1019" s="15">
        <v>525519</v>
      </c>
      <c r="AK1019" s="16">
        <v>9.2999999999999999E-2</v>
      </c>
      <c r="AL1019" s="17">
        <v>85979</v>
      </c>
      <c r="AM1019" s="16">
        <v>0.27700000000000002</v>
      </c>
      <c r="AN1019" s="17">
        <v>150211</v>
      </c>
      <c r="AO1019" s="16">
        <v>2.8000000000000001E-2</v>
      </c>
      <c r="AP1019" s="18">
        <v>6.11</v>
      </c>
      <c r="AQ1019" s="16">
        <v>-0.14399999999999999</v>
      </c>
      <c r="AR1019" s="18">
        <v>3.5</v>
      </c>
      <c r="AS1019" s="16">
        <v>6.4000000000000001E-2</v>
      </c>
    </row>
    <row r="1020" spans="1:45" x14ac:dyDescent="0.2">
      <c r="C1020" s="29"/>
      <c r="D1020" s="29"/>
      <c r="E1020" s="14" t="s">
        <v>344</v>
      </c>
      <c r="F1020" s="18">
        <v>22534</v>
      </c>
      <c r="G1020" s="16">
        <v>2.4500000000000002</v>
      </c>
      <c r="H1020" s="18">
        <v>4117</v>
      </c>
      <c r="I1020" s="16">
        <v>3.7389999999999999</v>
      </c>
      <c r="J1020" s="18">
        <v>8164</v>
      </c>
      <c r="K1020" s="16">
        <v>2.8559999999999999</v>
      </c>
      <c r="L1020" s="18">
        <v>5.47</v>
      </c>
      <c r="M1020" s="16">
        <v>-0.27200000000000002</v>
      </c>
      <c r="N1020" s="18">
        <v>2.76</v>
      </c>
      <c r="O1020" s="16">
        <v>-0.105</v>
      </c>
      <c r="P1020" s="18">
        <v>77624</v>
      </c>
      <c r="Q1020" s="16">
        <v>2.5369999999999999</v>
      </c>
      <c r="R1020" s="18">
        <v>13807</v>
      </c>
      <c r="S1020" s="16">
        <v>4</v>
      </c>
      <c r="T1020" s="18">
        <v>27355</v>
      </c>
      <c r="U1020" s="16">
        <v>2.8330000000000002</v>
      </c>
      <c r="V1020" s="18">
        <v>5.62</v>
      </c>
      <c r="W1020" s="16">
        <v>-0.29299999999999998</v>
      </c>
      <c r="X1020" s="18">
        <v>2.84</v>
      </c>
      <c r="Y1020" s="16">
        <v>-7.6999999999999999E-2</v>
      </c>
      <c r="Z1020" s="18">
        <v>158149</v>
      </c>
      <c r="AA1020" s="16">
        <v>2.0630000000000002</v>
      </c>
      <c r="AB1020" s="18">
        <v>28276</v>
      </c>
      <c r="AC1020" s="16">
        <v>3.391</v>
      </c>
      <c r="AD1020" s="18">
        <v>55963</v>
      </c>
      <c r="AE1020" s="16">
        <v>2.3029999999999999</v>
      </c>
      <c r="AF1020" s="18">
        <v>5.59</v>
      </c>
      <c r="AG1020" s="16">
        <v>-0.30299999999999999</v>
      </c>
      <c r="AH1020" s="18">
        <v>2.83</v>
      </c>
      <c r="AI1020" s="16">
        <v>-7.2999999999999995E-2</v>
      </c>
      <c r="AJ1020" s="18">
        <v>206907</v>
      </c>
      <c r="AK1020" s="16">
        <v>1.0740000000000001</v>
      </c>
      <c r="AL1020" s="18">
        <v>36069</v>
      </c>
      <c r="AM1020" s="16">
        <v>1.9370000000000001</v>
      </c>
      <c r="AN1020" s="18">
        <v>73272</v>
      </c>
      <c r="AO1020" s="16">
        <v>1.2529999999999999</v>
      </c>
      <c r="AP1020" s="18">
        <v>5.74</v>
      </c>
      <c r="AQ1020" s="16">
        <v>-0.29399999999999998</v>
      </c>
      <c r="AR1020" s="18">
        <v>2.82</v>
      </c>
      <c r="AS1020" s="16">
        <v>-0.08</v>
      </c>
    </row>
    <row r="1021" spans="1:45" x14ac:dyDescent="0.2">
      <c r="C1021" s="29"/>
      <c r="D1021" s="29"/>
      <c r="E1021" s="14" t="s">
        <v>345</v>
      </c>
      <c r="F1021" s="18">
        <v>34099</v>
      </c>
      <c r="G1021" s="16">
        <v>0.61599999999999999</v>
      </c>
      <c r="H1021" s="18">
        <v>6526</v>
      </c>
      <c r="I1021" s="16">
        <v>0.439</v>
      </c>
      <c r="J1021" s="18">
        <v>9099</v>
      </c>
      <c r="K1021" s="16">
        <v>0.57699999999999996</v>
      </c>
      <c r="L1021" s="18">
        <v>5.23</v>
      </c>
      <c r="M1021" s="16">
        <v>0.123</v>
      </c>
      <c r="N1021" s="18">
        <v>3.75</v>
      </c>
      <c r="O1021" s="16">
        <v>2.5000000000000001E-2</v>
      </c>
      <c r="P1021" s="18">
        <v>100155</v>
      </c>
      <c r="Q1021" s="16">
        <v>0.40500000000000003</v>
      </c>
      <c r="R1021" s="18">
        <v>19047</v>
      </c>
      <c r="S1021" s="16">
        <v>0.26900000000000002</v>
      </c>
      <c r="T1021" s="18">
        <v>27062</v>
      </c>
      <c r="U1021" s="16">
        <v>0.35299999999999998</v>
      </c>
      <c r="V1021" s="18">
        <v>5.26</v>
      </c>
      <c r="W1021" s="16">
        <v>0.107</v>
      </c>
      <c r="X1021" s="18">
        <v>3.7</v>
      </c>
      <c r="Y1021" s="16">
        <v>3.7999999999999999E-2</v>
      </c>
      <c r="Z1021" s="18">
        <v>158726</v>
      </c>
      <c r="AA1021" s="16">
        <v>0.435</v>
      </c>
      <c r="AB1021" s="18">
        <v>29862</v>
      </c>
      <c r="AC1021" s="16">
        <v>0.47599999999999998</v>
      </c>
      <c r="AD1021" s="18">
        <v>43413</v>
      </c>
      <c r="AE1021" s="16">
        <v>0.34200000000000003</v>
      </c>
      <c r="AF1021" s="18">
        <v>5.32</v>
      </c>
      <c r="AG1021" s="16">
        <v>-2.7E-2</v>
      </c>
      <c r="AH1021" s="18">
        <v>3.66</v>
      </c>
      <c r="AI1021" s="16">
        <v>6.9000000000000006E-2</v>
      </c>
      <c r="AJ1021" s="18">
        <v>308546</v>
      </c>
      <c r="AK1021" s="16">
        <v>0.74299999999999999</v>
      </c>
      <c r="AL1021" s="18">
        <v>63109</v>
      </c>
      <c r="AM1021" s="16">
        <v>1.2350000000000001</v>
      </c>
      <c r="AN1021" s="18">
        <v>83381</v>
      </c>
      <c r="AO1021" s="16">
        <v>0.56699999999999995</v>
      </c>
      <c r="AP1021" s="18">
        <v>4.8899999999999997</v>
      </c>
      <c r="AQ1021" s="16">
        <v>-0.22</v>
      </c>
      <c r="AR1021" s="18">
        <v>3.7</v>
      </c>
      <c r="AS1021" s="16">
        <v>0.113</v>
      </c>
    </row>
    <row r="1022" spans="1:45" x14ac:dyDescent="0.2">
      <c r="A1022" s="122" t="s">
        <v>19</v>
      </c>
      <c r="B1022" s="28" t="s">
        <v>11</v>
      </c>
      <c r="C1022" s="28" t="s">
        <v>111</v>
      </c>
      <c r="D1022" s="28" t="s">
        <v>23</v>
      </c>
      <c r="E1022" s="14" t="s">
        <v>319</v>
      </c>
      <c r="F1022" s="15">
        <v>321767</v>
      </c>
      <c r="G1022" s="16">
        <v>1.468</v>
      </c>
      <c r="H1022" s="17">
        <v>52662</v>
      </c>
      <c r="I1022" s="16">
        <v>2.4670000000000001</v>
      </c>
      <c r="J1022" s="17">
        <v>97594</v>
      </c>
      <c r="K1022" s="16">
        <v>1.94</v>
      </c>
      <c r="L1022" s="18">
        <v>6.11</v>
      </c>
      <c r="M1022" s="16">
        <v>-0.28799999999999998</v>
      </c>
      <c r="N1022" s="18">
        <v>3.3</v>
      </c>
      <c r="O1022" s="16">
        <v>-0.161</v>
      </c>
      <c r="P1022" s="15">
        <v>1015921</v>
      </c>
      <c r="Q1022" s="16">
        <v>1.151</v>
      </c>
      <c r="R1022" s="17">
        <v>162479</v>
      </c>
      <c r="S1022" s="16">
        <v>1.8089999999999999</v>
      </c>
      <c r="T1022" s="17">
        <v>310604</v>
      </c>
      <c r="U1022" s="16">
        <v>1.573</v>
      </c>
      <c r="V1022" s="18">
        <v>6.25</v>
      </c>
      <c r="W1022" s="16">
        <v>-0.23400000000000001</v>
      </c>
      <c r="X1022" s="18">
        <v>3.27</v>
      </c>
      <c r="Y1022" s="16">
        <v>-0.16400000000000001</v>
      </c>
      <c r="Z1022" s="15">
        <v>1980345</v>
      </c>
      <c r="AA1022" s="16">
        <v>0.92300000000000004</v>
      </c>
      <c r="AB1022" s="17">
        <v>315857</v>
      </c>
      <c r="AC1022" s="16">
        <v>1.4370000000000001</v>
      </c>
      <c r="AD1022" s="17">
        <v>621861</v>
      </c>
      <c r="AE1022" s="16">
        <v>1.31</v>
      </c>
      <c r="AF1022" s="18">
        <v>6.27</v>
      </c>
      <c r="AG1022" s="16">
        <v>-0.21099999999999999</v>
      </c>
      <c r="AH1022" s="18">
        <v>3.18</v>
      </c>
      <c r="AI1022" s="16">
        <v>-0.16700000000000001</v>
      </c>
      <c r="AJ1022" s="15">
        <v>3249305</v>
      </c>
      <c r="AK1022" s="16">
        <v>0.71699999999999997</v>
      </c>
      <c r="AL1022" s="17">
        <v>497830</v>
      </c>
      <c r="AM1022" s="16">
        <v>1.1020000000000001</v>
      </c>
      <c r="AN1022" s="17">
        <v>1001918</v>
      </c>
      <c r="AO1022" s="16">
        <v>1.002</v>
      </c>
      <c r="AP1022" s="18">
        <v>6.53</v>
      </c>
      <c r="AQ1022" s="16">
        <v>-0.183</v>
      </c>
      <c r="AR1022" s="18">
        <v>3.24</v>
      </c>
      <c r="AS1022" s="16">
        <v>-0.14199999999999999</v>
      </c>
    </row>
    <row r="1023" spans="1:45" x14ac:dyDescent="0.2">
      <c r="A1023" s="123"/>
      <c r="B1023" s="29"/>
      <c r="C1023" s="29"/>
      <c r="D1023" s="29"/>
      <c r="E1023" s="14" t="s">
        <v>320</v>
      </c>
      <c r="F1023" s="15">
        <v>483010</v>
      </c>
      <c r="G1023" s="16">
        <v>0.55500000000000005</v>
      </c>
      <c r="H1023" s="17">
        <v>91924</v>
      </c>
      <c r="I1023" s="16">
        <v>0.73299999999999998</v>
      </c>
      <c r="J1023" s="17">
        <v>176162</v>
      </c>
      <c r="K1023" s="16">
        <v>0.66500000000000004</v>
      </c>
      <c r="L1023" s="18">
        <v>5.25</v>
      </c>
      <c r="M1023" s="16">
        <v>-0.10299999999999999</v>
      </c>
      <c r="N1023" s="18">
        <v>2.74</v>
      </c>
      <c r="O1023" s="16">
        <v>-6.6000000000000003E-2</v>
      </c>
      <c r="P1023" s="15">
        <v>1585381</v>
      </c>
      <c r="Q1023" s="16">
        <v>1.083</v>
      </c>
      <c r="R1023" s="17">
        <v>293245</v>
      </c>
      <c r="S1023" s="16">
        <v>1.4990000000000001</v>
      </c>
      <c r="T1023" s="17">
        <v>565151</v>
      </c>
      <c r="U1023" s="16">
        <v>1.2749999999999999</v>
      </c>
      <c r="V1023" s="18">
        <v>5.41</v>
      </c>
      <c r="W1023" s="16">
        <v>-0.16600000000000001</v>
      </c>
      <c r="X1023" s="18">
        <v>2.81</v>
      </c>
      <c r="Y1023" s="16">
        <v>-8.4000000000000005E-2</v>
      </c>
      <c r="Z1023" s="15">
        <v>3094149</v>
      </c>
      <c r="AA1023" s="16">
        <v>0.9</v>
      </c>
      <c r="AB1023" s="17">
        <v>556310</v>
      </c>
      <c r="AC1023" s="16">
        <v>1.3129999999999999</v>
      </c>
      <c r="AD1023" s="17">
        <v>1081515</v>
      </c>
      <c r="AE1023" s="16">
        <v>1.056</v>
      </c>
      <c r="AF1023" s="18">
        <v>5.56</v>
      </c>
      <c r="AG1023" s="16">
        <v>-0.17899999999999999</v>
      </c>
      <c r="AH1023" s="18">
        <v>2.86</v>
      </c>
      <c r="AI1023" s="16">
        <v>-7.5999999999999998E-2</v>
      </c>
      <c r="AJ1023" s="15">
        <v>5312553</v>
      </c>
      <c r="AK1023" s="16">
        <v>0.86699999999999999</v>
      </c>
      <c r="AL1023" s="17">
        <v>961916</v>
      </c>
      <c r="AM1023" s="16">
        <v>1.476</v>
      </c>
      <c r="AN1023" s="17">
        <v>1867225</v>
      </c>
      <c r="AO1023" s="16">
        <v>1.044</v>
      </c>
      <c r="AP1023" s="18">
        <v>5.52</v>
      </c>
      <c r="AQ1023" s="16">
        <v>-0.246</v>
      </c>
      <c r="AR1023" s="18">
        <v>2.85</v>
      </c>
      <c r="AS1023" s="16">
        <v>-8.6999999999999994E-2</v>
      </c>
    </row>
    <row r="1024" spans="1:45" x14ac:dyDescent="0.2">
      <c r="A1024" s="123"/>
      <c r="B1024" s="29"/>
      <c r="C1024" s="29"/>
      <c r="D1024" s="29"/>
      <c r="E1024" s="14" t="s">
        <v>321</v>
      </c>
      <c r="F1024" s="15">
        <v>450275</v>
      </c>
      <c r="G1024" s="16">
        <v>0.46800000000000003</v>
      </c>
      <c r="H1024" s="17">
        <v>90892</v>
      </c>
      <c r="I1024" s="16">
        <v>0.98699999999999999</v>
      </c>
      <c r="J1024" s="17">
        <v>152398</v>
      </c>
      <c r="K1024" s="16">
        <v>0.628</v>
      </c>
      <c r="L1024" s="18">
        <v>4.95</v>
      </c>
      <c r="M1024" s="16">
        <v>-0.26100000000000001</v>
      </c>
      <c r="N1024" s="18">
        <v>2.95</v>
      </c>
      <c r="O1024" s="16">
        <v>-9.8000000000000004E-2</v>
      </c>
      <c r="P1024" s="15">
        <v>1402655</v>
      </c>
      <c r="Q1024" s="16">
        <v>0.75</v>
      </c>
      <c r="R1024" s="17">
        <v>263868</v>
      </c>
      <c r="S1024" s="16">
        <v>1.2569999999999999</v>
      </c>
      <c r="T1024" s="17">
        <v>474024</v>
      </c>
      <c r="U1024" s="16">
        <v>0.90900000000000003</v>
      </c>
      <c r="V1024" s="18">
        <v>5.32</v>
      </c>
      <c r="W1024" s="16">
        <v>-0.22500000000000001</v>
      </c>
      <c r="X1024" s="18">
        <v>2.96</v>
      </c>
      <c r="Y1024" s="16">
        <v>-8.3000000000000004E-2</v>
      </c>
      <c r="Z1024" s="15">
        <v>2663946</v>
      </c>
      <c r="AA1024" s="16">
        <v>0.61199999999999999</v>
      </c>
      <c r="AB1024" s="17">
        <v>471900</v>
      </c>
      <c r="AC1024" s="16">
        <v>0.995</v>
      </c>
      <c r="AD1024" s="17">
        <v>887629</v>
      </c>
      <c r="AE1024" s="16">
        <v>0.72399999999999998</v>
      </c>
      <c r="AF1024" s="18">
        <v>5.65</v>
      </c>
      <c r="AG1024" s="16">
        <v>-0.192</v>
      </c>
      <c r="AH1024" s="18">
        <v>3</v>
      </c>
      <c r="AI1024" s="16">
        <v>-6.5000000000000002E-2</v>
      </c>
      <c r="AJ1024" s="15">
        <v>4887190</v>
      </c>
      <c r="AK1024" s="16">
        <v>0.66200000000000003</v>
      </c>
      <c r="AL1024" s="17">
        <v>815633</v>
      </c>
      <c r="AM1024" s="16">
        <v>1.1000000000000001</v>
      </c>
      <c r="AN1024" s="17">
        <v>1567836</v>
      </c>
      <c r="AO1024" s="16">
        <v>0.71299999999999997</v>
      </c>
      <c r="AP1024" s="18">
        <v>5.99</v>
      </c>
      <c r="AQ1024" s="16">
        <v>-0.20799999999999999</v>
      </c>
      <c r="AR1024" s="18">
        <v>3.12</v>
      </c>
      <c r="AS1024" s="16">
        <v>-2.9000000000000001E-2</v>
      </c>
    </row>
    <row r="1025" spans="1:45" x14ac:dyDescent="0.2">
      <c r="A1025" s="123"/>
      <c r="B1025" s="29"/>
      <c r="C1025" s="29"/>
      <c r="D1025" s="29"/>
      <c r="E1025" s="14" t="s">
        <v>322</v>
      </c>
      <c r="F1025" s="15">
        <v>728572</v>
      </c>
      <c r="G1025" s="16">
        <v>0.81499999999999995</v>
      </c>
      <c r="H1025" s="17">
        <v>186293</v>
      </c>
      <c r="I1025" s="16">
        <v>2.4460000000000002</v>
      </c>
      <c r="J1025" s="17">
        <v>245264</v>
      </c>
      <c r="K1025" s="16">
        <v>0.99199999999999999</v>
      </c>
      <c r="L1025" s="18">
        <v>3.91</v>
      </c>
      <c r="M1025" s="16">
        <v>-0.47299999999999998</v>
      </c>
      <c r="N1025" s="18">
        <v>2.97</v>
      </c>
      <c r="O1025" s="16">
        <v>-8.8999999999999996E-2</v>
      </c>
      <c r="P1025" s="15">
        <v>2111462</v>
      </c>
      <c r="Q1025" s="16">
        <v>0.33900000000000002</v>
      </c>
      <c r="R1025" s="17">
        <v>491335</v>
      </c>
      <c r="S1025" s="16">
        <v>1.2</v>
      </c>
      <c r="T1025" s="17">
        <v>712075</v>
      </c>
      <c r="U1025" s="16">
        <v>0.42899999999999999</v>
      </c>
      <c r="V1025" s="18">
        <v>4.3</v>
      </c>
      <c r="W1025" s="16">
        <v>-0.39100000000000001</v>
      </c>
      <c r="X1025" s="18">
        <v>2.97</v>
      </c>
      <c r="Y1025" s="16">
        <v>-6.3E-2</v>
      </c>
      <c r="Z1025" s="15">
        <v>4229023</v>
      </c>
      <c r="AA1025" s="16">
        <v>0.1</v>
      </c>
      <c r="AB1025" s="17">
        <v>891229</v>
      </c>
      <c r="AC1025" s="16">
        <v>0.58599999999999997</v>
      </c>
      <c r="AD1025" s="17">
        <v>1372679</v>
      </c>
      <c r="AE1025" s="16">
        <v>0.13900000000000001</v>
      </c>
      <c r="AF1025" s="18">
        <v>4.75</v>
      </c>
      <c r="AG1025" s="16">
        <v>-0.307</v>
      </c>
      <c r="AH1025" s="18">
        <v>3.08</v>
      </c>
      <c r="AI1025" s="16">
        <v>-3.5000000000000003E-2</v>
      </c>
      <c r="AJ1025" s="15">
        <v>7056116</v>
      </c>
      <c r="AK1025" s="16">
        <v>0</v>
      </c>
      <c r="AL1025" s="17">
        <v>1329502</v>
      </c>
      <c r="AM1025" s="16">
        <v>0.27400000000000002</v>
      </c>
      <c r="AN1025" s="17">
        <v>2265466</v>
      </c>
      <c r="AO1025" s="16">
        <v>2.9000000000000001E-2</v>
      </c>
      <c r="AP1025" s="18">
        <v>5.31</v>
      </c>
      <c r="AQ1025" s="16">
        <v>-0.215</v>
      </c>
      <c r="AR1025" s="18">
        <v>3.11</v>
      </c>
      <c r="AS1025" s="16">
        <v>-2.8000000000000001E-2</v>
      </c>
    </row>
    <row r="1026" spans="1:45" x14ac:dyDescent="0.2">
      <c r="A1026" s="123"/>
      <c r="B1026" s="29"/>
      <c r="C1026" s="29"/>
      <c r="D1026" s="29"/>
      <c r="E1026" s="14" t="s">
        <v>323</v>
      </c>
      <c r="F1026" s="15">
        <v>235769</v>
      </c>
      <c r="G1026" s="16">
        <v>1.06</v>
      </c>
      <c r="H1026" s="17">
        <v>42474</v>
      </c>
      <c r="I1026" s="16">
        <v>1.119</v>
      </c>
      <c r="J1026" s="17">
        <v>71389</v>
      </c>
      <c r="K1026" s="16">
        <v>1.1919999999999999</v>
      </c>
      <c r="L1026" s="18">
        <v>5.55</v>
      </c>
      <c r="M1026" s="16">
        <v>-2.8000000000000001E-2</v>
      </c>
      <c r="N1026" s="18">
        <v>3.3</v>
      </c>
      <c r="O1026" s="16">
        <v>-0.06</v>
      </c>
      <c r="P1026" s="15">
        <v>769523</v>
      </c>
      <c r="Q1026" s="16">
        <v>1.228</v>
      </c>
      <c r="R1026" s="17">
        <v>138942</v>
      </c>
      <c r="S1026" s="16">
        <v>1.474</v>
      </c>
      <c r="T1026" s="17">
        <v>236036</v>
      </c>
      <c r="U1026" s="16">
        <v>1.4219999999999999</v>
      </c>
      <c r="V1026" s="18">
        <v>5.54</v>
      </c>
      <c r="W1026" s="16">
        <v>-0.1</v>
      </c>
      <c r="X1026" s="18">
        <v>3.26</v>
      </c>
      <c r="Y1026" s="16">
        <v>-0.08</v>
      </c>
      <c r="Z1026" s="15">
        <v>1533658</v>
      </c>
      <c r="AA1026" s="16">
        <v>1.004</v>
      </c>
      <c r="AB1026" s="17">
        <v>270812</v>
      </c>
      <c r="AC1026" s="16">
        <v>1.226</v>
      </c>
      <c r="AD1026" s="17">
        <v>473105</v>
      </c>
      <c r="AE1026" s="16">
        <v>1.1539999999999999</v>
      </c>
      <c r="AF1026" s="18">
        <v>5.66</v>
      </c>
      <c r="AG1026" s="16">
        <v>-0.1</v>
      </c>
      <c r="AH1026" s="18">
        <v>3.24</v>
      </c>
      <c r="AI1026" s="16">
        <v>-7.0000000000000007E-2</v>
      </c>
      <c r="AJ1026" s="15">
        <v>2928061</v>
      </c>
      <c r="AK1026" s="16">
        <v>1.226</v>
      </c>
      <c r="AL1026" s="17">
        <v>525696</v>
      </c>
      <c r="AM1026" s="16">
        <v>1.764</v>
      </c>
      <c r="AN1026" s="17">
        <v>907141</v>
      </c>
      <c r="AO1026" s="16">
        <v>1.3380000000000001</v>
      </c>
      <c r="AP1026" s="18">
        <v>5.57</v>
      </c>
      <c r="AQ1026" s="16">
        <v>-0.19500000000000001</v>
      </c>
      <c r="AR1026" s="18">
        <v>3.23</v>
      </c>
      <c r="AS1026" s="16">
        <v>-4.8000000000000001E-2</v>
      </c>
    </row>
    <row r="1027" spans="1:45" x14ac:dyDescent="0.2">
      <c r="A1027" s="123"/>
      <c r="B1027" s="29"/>
      <c r="C1027" s="29"/>
      <c r="D1027" s="29"/>
      <c r="E1027" s="14" t="s">
        <v>324</v>
      </c>
      <c r="F1027" s="15">
        <v>419215</v>
      </c>
      <c r="G1027" s="16">
        <v>0.65</v>
      </c>
      <c r="H1027" s="17">
        <v>81148</v>
      </c>
      <c r="I1027" s="16">
        <v>0.83099999999999996</v>
      </c>
      <c r="J1027" s="17">
        <v>153725</v>
      </c>
      <c r="K1027" s="16">
        <v>0.84399999999999997</v>
      </c>
      <c r="L1027" s="18">
        <v>5.17</v>
      </c>
      <c r="M1027" s="16">
        <v>-9.9000000000000005E-2</v>
      </c>
      <c r="N1027" s="18">
        <v>2.73</v>
      </c>
      <c r="O1027" s="16">
        <v>-0.105</v>
      </c>
      <c r="P1027" s="15">
        <v>1267534</v>
      </c>
      <c r="Q1027" s="16">
        <v>0.94499999999999995</v>
      </c>
      <c r="R1027" s="17">
        <v>234362</v>
      </c>
      <c r="S1027" s="16">
        <v>1.2130000000000001</v>
      </c>
      <c r="T1027" s="17">
        <v>447923</v>
      </c>
      <c r="U1027" s="16">
        <v>1.25</v>
      </c>
      <c r="V1027" s="18">
        <v>5.41</v>
      </c>
      <c r="W1027" s="16">
        <v>-0.121</v>
      </c>
      <c r="X1027" s="18">
        <v>2.83</v>
      </c>
      <c r="Y1027" s="16">
        <v>-0.13600000000000001</v>
      </c>
      <c r="Z1027" s="15">
        <v>2252290</v>
      </c>
      <c r="AA1027" s="16">
        <v>0.73299999999999998</v>
      </c>
      <c r="AB1027" s="17">
        <v>407797</v>
      </c>
      <c r="AC1027" s="16">
        <v>0.99299999999999999</v>
      </c>
      <c r="AD1027" s="17">
        <v>785980</v>
      </c>
      <c r="AE1027" s="16">
        <v>1.0189999999999999</v>
      </c>
      <c r="AF1027" s="18">
        <v>5.52</v>
      </c>
      <c r="AG1027" s="16">
        <v>-0.13</v>
      </c>
      <c r="AH1027" s="18">
        <v>2.87</v>
      </c>
      <c r="AI1027" s="16">
        <v>-0.14099999999999999</v>
      </c>
      <c r="AJ1027" s="15">
        <v>4477228</v>
      </c>
      <c r="AK1027" s="16">
        <v>1.0409999999999999</v>
      </c>
      <c r="AL1027" s="17">
        <v>823294</v>
      </c>
      <c r="AM1027" s="16">
        <v>1.667</v>
      </c>
      <c r="AN1027" s="17">
        <v>1554989</v>
      </c>
      <c r="AO1027" s="16">
        <v>1.407</v>
      </c>
      <c r="AP1027" s="18">
        <v>5.44</v>
      </c>
      <c r="AQ1027" s="16">
        <v>-0.23499999999999999</v>
      </c>
      <c r="AR1027" s="18">
        <v>2.88</v>
      </c>
      <c r="AS1027" s="16">
        <v>-0.152</v>
      </c>
    </row>
    <row r="1028" spans="1:45" x14ac:dyDescent="0.2">
      <c r="A1028" s="123"/>
      <c r="B1028" s="29"/>
      <c r="C1028" s="29"/>
      <c r="D1028" s="29"/>
      <c r="E1028" s="14" t="s">
        <v>325</v>
      </c>
      <c r="F1028" s="15">
        <v>466131</v>
      </c>
      <c r="G1028" s="16">
        <v>-3.4000000000000002E-2</v>
      </c>
      <c r="H1028" s="17">
        <v>86359</v>
      </c>
      <c r="I1028" s="16">
        <v>-0.01</v>
      </c>
      <c r="J1028" s="17">
        <v>152847</v>
      </c>
      <c r="K1028" s="16">
        <v>-2.9000000000000001E-2</v>
      </c>
      <c r="L1028" s="18">
        <v>5.4</v>
      </c>
      <c r="M1028" s="16">
        <v>-2.4E-2</v>
      </c>
      <c r="N1028" s="18">
        <v>3.05</v>
      </c>
      <c r="O1028" s="16">
        <v>-5.0000000000000001E-3</v>
      </c>
      <c r="P1028" s="15">
        <v>1624889</v>
      </c>
      <c r="Q1028" s="16">
        <v>0.185</v>
      </c>
      <c r="R1028" s="17">
        <v>297453</v>
      </c>
      <c r="S1028" s="16">
        <v>0.29099999999999998</v>
      </c>
      <c r="T1028" s="17">
        <v>532391</v>
      </c>
      <c r="U1028" s="16">
        <v>0.26200000000000001</v>
      </c>
      <c r="V1028" s="18">
        <v>5.46</v>
      </c>
      <c r="W1028" s="16">
        <v>-8.2000000000000003E-2</v>
      </c>
      <c r="X1028" s="18">
        <v>3.05</v>
      </c>
      <c r="Y1028" s="16">
        <v>-6.0999999999999999E-2</v>
      </c>
      <c r="Z1028" s="15">
        <v>3236303</v>
      </c>
      <c r="AA1028" s="16">
        <v>0.23799999999999999</v>
      </c>
      <c r="AB1028" s="17">
        <v>582893</v>
      </c>
      <c r="AC1028" s="16">
        <v>0.37</v>
      </c>
      <c r="AD1028" s="17">
        <v>1049140</v>
      </c>
      <c r="AE1028" s="16">
        <v>0.32300000000000001</v>
      </c>
      <c r="AF1028" s="18">
        <v>5.55</v>
      </c>
      <c r="AG1028" s="16">
        <v>-9.6000000000000002E-2</v>
      </c>
      <c r="AH1028" s="18">
        <v>3.08</v>
      </c>
      <c r="AI1028" s="16">
        <v>-6.4000000000000001E-2</v>
      </c>
      <c r="AJ1028" s="15">
        <v>6548002</v>
      </c>
      <c r="AK1028" s="16">
        <v>0.50900000000000001</v>
      </c>
      <c r="AL1028" s="17">
        <v>1197821</v>
      </c>
      <c r="AM1028" s="16">
        <v>0.89300000000000002</v>
      </c>
      <c r="AN1028" s="17">
        <v>2118062</v>
      </c>
      <c r="AO1028" s="16">
        <v>0.59699999999999998</v>
      </c>
      <c r="AP1028" s="18">
        <v>5.47</v>
      </c>
      <c r="AQ1028" s="16">
        <v>-0.20300000000000001</v>
      </c>
      <c r="AR1028" s="18">
        <v>3.09</v>
      </c>
      <c r="AS1028" s="16">
        <v>-5.5E-2</v>
      </c>
    </row>
    <row r="1029" spans="1:45" x14ac:dyDescent="0.2">
      <c r="A1029" s="123"/>
      <c r="B1029" s="29"/>
      <c r="C1029" s="29"/>
      <c r="D1029" s="29"/>
      <c r="E1029" s="14" t="s">
        <v>326</v>
      </c>
      <c r="F1029" s="15">
        <v>541285</v>
      </c>
      <c r="G1029" s="16">
        <v>1.6919999999999999</v>
      </c>
      <c r="H1029" s="17">
        <v>102408</v>
      </c>
      <c r="I1029" s="16">
        <v>2.13</v>
      </c>
      <c r="J1029" s="17">
        <v>189864</v>
      </c>
      <c r="K1029" s="16">
        <v>2.3580000000000001</v>
      </c>
      <c r="L1029" s="18">
        <v>5.29</v>
      </c>
      <c r="M1029" s="16">
        <v>-0.14000000000000001</v>
      </c>
      <c r="N1029" s="18">
        <v>2.85</v>
      </c>
      <c r="O1029" s="16">
        <v>-0.19900000000000001</v>
      </c>
      <c r="P1029" s="15">
        <v>1632137</v>
      </c>
      <c r="Q1029" s="16">
        <v>1.7010000000000001</v>
      </c>
      <c r="R1029" s="17">
        <v>319719</v>
      </c>
      <c r="S1029" s="16">
        <v>2.4900000000000002</v>
      </c>
      <c r="T1029" s="17">
        <v>598475</v>
      </c>
      <c r="U1029" s="16">
        <v>2.4630000000000001</v>
      </c>
      <c r="V1029" s="18">
        <v>5.0999999999999996</v>
      </c>
      <c r="W1029" s="16">
        <v>-0.22600000000000001</v>
      </c>
      <c r="X1029" s="18">
        <v>2.73</v>
      </c>
      <c r="Y1029" s="16">
        <v>-0.22</v>
      </c>
      <c r="Z1029" s="15">
        <v>2997856</v>
      </c>
      <c r="AA1029" s="16">
        <v>1.373</v>
      </c>
      <c r="AB1029" s="17">
        <v>594437</v>
      </c>
      <c r="AC1029" s="16">
        <v>2.1560000000000001</v>
      </c>
      <c r="AD1029" s="17">
        <v>1122241</v>
      </c>
      <c r="AE1029" s="16">
        <v>2.1</v>
      </c>
      <c r="AF1029" s="18">
        <v>5.04</v>
      </c>
      <c r="AG1029" s="16">
        <v>-0.248</v>
      </c>
      <c r="AH1029" s="18">
        <v>2.67</v>
      </c>
      <c r="AI1029" s="16">
        <v>-0.23499999999999999</v>
      </c>
      <c r="AJ1029" s="15">
        <v>5422707</v>
      </c>
      <c r="AK1029" s="16">
        <v>1.36</v>
      </c>
      <c r="AL1029" s="17">
        <v>1069865</v>
      </c>
      <c r="AM1029" s="16">
        <v>2.4689999999999999</v>
      </c>
      <c r="AN1029" s="17">
        <v>1987846</v>
      </c>
      <c r="AO1029" s="16">
        <v>1.9450000000000001</v>
      </c>
      <c r="AP1029" s="18">
        <v>5.07</v>
      </c>
      <c r="AQ1029" s="16">
        <v>-0.32</v>
      </c>
      <c r="AR1029" s="18">
        <v>2.73</v>
      </c>
      <c r="AS1029" s="16">
        <v>-0.19900000000000001</v>
      </c>
    </row>
    <row r="1030" spans="1:45" x14ac:dyDescent="0.2">
      <c r="A1030" s="123"/>
      <c r="B1030" s="29"/>
      <c r="C1030" s="29"/>
      <c r="D1030" s="29"/>
      <c r="E1030" s="14" t="s">
        <v>327</v>
      </c>
      <c r="F1030" s="15">
        <v>3646024</v>
      </c>
      <c r="G1030" s="16">
        <v>0.65600000000000003</v>
      </c>
      <c r="H1030" s="17">
        <v>734159</v>
      </c>
      <c r="I1030" s="16">
        <v>1.083</v>
      </c>
      <c r="J1030" s="17">
        <v>1239243</v>
      </c>
      <c r="K1030" s="16">
        <v>0.80800000000000005</v>
      </c>
      <c r="L1030" s="18">
        <v>4.97</v>
      </c>
      <c r="M1030" s="16">
        <v>-0.20499999999999999</v>
      </c>
      <c r="N1030" s="18">
        <v>2.94</v>
      </c>
      <c r="O1030" s="16">
        <v>-8.4000000000000005E-2</v>
      </c>
      <c r="P1030" s="15">
        <v>11409501</v>
      </c>
      <c r="Q1030" s="16">
        <v>0.73299999999999998</v>
      </c>
      <c r="R1030" s="17">
        <v>2201403</v>
      </c>
      <c r="S1030" s="16">
        <v>1.2030000000000001</v>
      </c>
      <c r="T1030" s="17">
        <v>3876679</v>
      </c>
      <c r="U1030" s="16">
        <v>0.93200000000000005</v>
      </c>
      <c r="V1030" s="18">
        <v>5.18</v>
      </c>
      <c r="W1030" s="16">
        <v>-0.21299999999999999</v>
      </c>
      <c r="X1030" s="18">
        <v>2.94</v>
      </c>
      <c r="Y1030" s="16">
        <v>-0.10299999999999999</v>
      </c>
      <c r="Z1030" s="15">
        <v>21987570</v>
      </c>
      <c r="AA1030" s="16">
        <v>0.56000000000000005</v>
      </c>
      <c r="AB1030" s="17">
        <v>4091236</v>
      </c>
      <c r="AC1030" s="16">
        <v>0.94</v>
      </c>
      <c r="AD1030" s="17">
        <v>7394149</v>
      </c>
      <c r="AE1030" s="16">
        <v>0.72799999999999998</v>
      </c>
      <c r="AF1030" s="18">
        <v>5.37</v>
      </c>
      <c r="AG1030" s="16">
        <v>-0.19600000000000001</v>
      </c>
      <c r="AH1030" s="18">
        <v>2.97</v>
      </c>
      <c r="AI1030" s="16">
        <v>-9.7000000000000003E-2</v>
      </c>
      <c r="AJ1030" s="15">
        <v>39881160</v>
      </c>
      <c r="AK1030" s="16">
        <v>0.60299999999999998</v>
      </c>
      <c r="AL1030" s="17">
        <v>7221556</v>
      </c>
      <c r="AM1030" s="16">
        <v>1.0649999999999999</v>
      </c>
      <c r="AN1030" s="17">
        <v>13270482</v>
      </c>
      <c r="AO1030" s="16">
        <v>0.754</v>
      </c>
      <c r="AP1030" s="18">
        <v>5.52</v>
      </c>
      <c r="AQ1030" s="16">
        <v>-0.224</v>
      </c>
      <c r="AR1030" s="18">
        <v>3.01</v>
      </c>
      <c r="AS1030" s="16">
        <v>-8.5999999999999993E-2</v>
      </c>
    </row>
    <row r="1031" spans="1:45" x14ac:dyDescent="0.2">
      <c r="A1031" s="122" t="s">
        <v>19</v>
      </c>
      <c r="B1031" s="28" t="s">
        <v>11</v>
      </c>
      <c r="C1031" s="28" t="s">
        <v>111</v>
      </c>
      <c r="D1031" s="28" t="s">
        <v>24</v>
      </c>
      <c r="E1031" s="14" t="s">
        <v>271</v>
      </c>
      <c r="F1031" s="15">
        <v>10965</v>
      </c>
      <c r="G1031" s="16">
        <v>-2.8000000000000001E-2</v>
      </c>
      <c r="H1031" s="17">
        <v>3103</v>
      </c>
      <c r="I1031" s="16">
        <v>5.2999999999999999E-2</v>
      </c>
      <c r="J1031" s="17">
        <v>4133</v>
      </c>
      <c r="K1031" s="16">
        <v>-0.02</v>
      </c>
      <c r="L1031" s="18">
        <v>3.53</v>
      </c>
      <c r="M1031" s="16">
        <v>-7.6999999999999999E-2</v>
      </c>
      <c r="N1031" s="18">
        <v>2.65</v>
      </c>
      <c r="O1031" s="16">
        <v>-7.0000000000000001E-3</v>
      </c>
      <c r="P1031" s="15">
        <v>46044</v>
      </c>
      <c r="Q1031" s="16">
        <v>8.0000000000000002E-3</v>
      </c>
      <c r="R1031" s="17">
        <v>12459</v>
      </c>
      <c r="S1031" s="16">
        <v>0.13400000000000001</v>
      </c>
      <c r="T1031" s="17">
        <v>16539</v>
      </c>
      <c r="U1031" s="16">
        <v>-8.0000000000000002E-3</v>
      </c>
      <c r="V1031" s="18">
        <v>3.7</v>
      </c>
      <c r="W1031" s="16">
        <v>-0.111</v>
      </c>
      <c r="X1031" s="18">
        <v>2.78</v>
      </c>
      <c r="Y1031" s="16">
        <v>1.6E-2</v>
      </c>
      <c r="Z1031" s="15">
        <v>114675</v>
      </c>
      <c r="AA1031" s="16">
        <v>5.3999999999999999E-2</v>
      </c>
      <c r="AB1031" s="17">
        <v>30495</v>
      </c>
      <c r="AC1031" s="16">
        <v>0.20899999999999999</v>
      </c>
      <c r="AD1031" s="17">
        <v>41384</v>
      </c>
      <c r="AE1031" s="16">
        <v>7.1999999999999995E-2</v>
      </c>
      <c r="AF1031" s="18">
        <v>3.76</v>
      </c>
      <c r="AG1031" s="16">
        <v>-0.128</v>
      </c>
      <c r="AH1031" s="18">
        <v>2.77</v>
      </c>
      <c r="AI1031" s="16">
        <v>-1.7000000000000001E-2</v>
      </c>
      <c r="AJ1031" s="15">
        <v>202208</v>
      </c>
      <c r="AK1031" s="16">
        <v>4.8000000000000001E-2</v>
      </c>
      <c r="AL1031" s="17">
        <v>52271</v>
      </c>
      <c r="AM1031" s="16">
        <v>0.26500000000000001</v>
      </c>
      <c r="AN1031" s="17">
        <v>73109</v>
      </c>
      <c r="AO1031" s="16">
        <v>6.3E-2</v>
      </c>
      <c r="AP1031" s="18">
        <v>3.87</v>
      </c>
      <c r="AQ1031" s="16">
        <v>-0.17100000000000001</v>
      </c>
      <c r="AR1031" s="18">
        <v>2.77</v>
      </c>
      <c r="AS1031" s="16">
        <v>-1.4E-2</v>
      </c>
    </row>
    <row r="1032" spans="1:45" x14ac:dyDescent="0.2">
      <c r="A1032" s="123"/>
      <c r="B1032" s="29"/>
      <c r="C1032" s="29"/>
      <c r="D1032" s="29"/>
      <c r="E1032" s="14" t="s">
        <v>272</v>
      </c>
      <c r="F1032" s="15">
        <v>55228</v>
      </c>
      <c r="G1032" s="16">
        <v>0.63400000000000001</v>
      </c>
      <c r="H1032" s="17">
        <v>7732</v>
      </c>
      <c r="I1032" s="16">
        <v>0.73699999999999999</v>
      </c>
      <c r="J1032" s="17">
        <v>17225</v>
      </c>
      <c r="K1032" s="16">
        <v>0.60399999999999998</v>
      </c>
      <c r="L1032" s="18">
        <v>7.14</v>
      </c>
      <c r="M1032" s="16">
        <v>-5.8999999999999997E-2</v>
      </c>
      <c r="N1032" s="18">
        <v>3.21</v>
      </c>
      <c r="O1032" s="16">
        <v>1.9E-2</v>
      </c>
      <c r="P1032" s="15">
        <v>206830</v>
      </c>
      <c r="Q1032" s="16">
        <v>0.65500000000000003</v>
      </c>
      <c r="R1032" s="17">
        <v>27612</v>
      </c>
      <c r="S1032" s="16">
        <v>0.78400000000000003</v>
      </c>
      <c r="T1032" s="17">
        <v>61718</v>
      </c>
      <c r="U1032" s="16">
        <v>0.64200000000000002</v>
      </c>
      <c r="V1032" s="18">
        <v>7.49</v>
      </c>
      <c r="W1032" s="16">
        <v>-7.2999999999999995E-2</v>
      </c>
      <c r="X1032" s="18">
        <v>3.35</v>
      </c>
      <c r="Y1032" s="16">
        <v>7.0000000000000001E-3</v>
      </c>
      <c r="Z1032" s="15">
        <v>446493</v>
      </c>
      <c r="AA1032" s="16">
        <v>0.63600000000000001</v>
      </c>
      <c r="AB1032" s="17">
        <v>58393</v>
      </c>
      <c r="AC1032" s="16">
        <v>0.76900000000000002</v>
      </c>
      <c r="AD1032" s="17">
        <v>130775</v>
      </c>
      <c r="AE1032" s="16">
        <v>0.628</v>
      </c>
      <c r="AF1032" s="18">
        <v>7.65</v>
      </c>
      <c r="AG1032" s="16">
        <v>-7.4999999999999997E-2</v>
      </c>
      <c r="AH1032" s="18">
        <v>3.41</v>
      </c>
      <c r="AI1032" s="16">
        <v>5.0000000000000001E-3</v>
      </c>
      <c r="AJ1032" s="15">
        <v>748860</v>
      </c>
      <c r="AK1032" s="16">
        <v>0.42799999999999999</v>
      </c>
      <c r="AL1032" s="17">
        <v>99732</v>
      </c>
      <c r="AM1032" s="16">
        <v>0.57499999999999996</v>
      </c>
      <c r="AN1032" s="17">
        <v>225525</v>
      </c>
      <c r="AO1032" s="16">
        <v>0.46700000000000003</v>
      </c>
      <c r="AP1032" s="18">
        <v>7.51</v>
      </c>
      <c r="AQ1032" s="16">
        <v>-9.2999999999999999E-2</v>
      </c>
      <c r="AR1032" s="18">
        <v>3.32</v>
      </c>
      <c r="AS1032" s="16">
        <v>-2.5999999999999999E-2</v>
      </c>
    </row>
    <row r="1033" spans="1:45" x14ac:dyDescent="0.2">
      <c r="A1033" s="123"/>
      <c r="B1033" s="29"/>
      <c r="C1033" s="29"/>
      <c r="D1033" s="29"/>
      <c r="E1033" s="14" t="s">
        <v>273</v>
      </c>
      <c r="F1033" s="15">
        <v>100284</v>
      </c>
      <c r="G1033" s="16">
        <v>0.16300000000000001</v>
      </c>
      <c r="H1033" s="17">
        <v>18129</v>
      </c>
      <c r="I1033" s="16">
        <v>0.22800000000000001</v>
      </c>
      <c r="J1033" s="17">
        <v>31678</v>
      </c>
      <c r="K1033" s="16">
        <v>0.13600000000000001</v>
      </c>
      <c r="L1033" s="18">
        <v>5.53</v>
      </c>
      <c r="M1033" s="16">
        <v>-5.2999999999999999E-2</v>
      </c>
      <c r="N1033" s="18">
        <v>3.17</v>
      </c>
      <c r="O1033" s="16">
        <v>2.4E-2</v>
      </c>
      <c r="P1033" s="15">
        <v>366406</v>
      </c>
      <c r="Q1033" s="16">
        <v>0.182</v>
      </c>
      <c r="R1033" s="17">
        <v>63793</v>
      </c>
      <c r="S1033" s="16">
        <v>0.20799999999999999</v>
      </c>
      <c r="T1033" s="17">
        <v>112742</v>
      </c>
      <c r="U1033" s="16">
        <v>0.126</v>
      </c>
      <c r="V1033" s="18">
        <v>5.74</v>
      </c>
      <c r="W1033" s="16">
        <v>-2.1999999999999999E-2</v>
      </c>
      <c r="X1033" s="18">
        <v>3.25</v>
      </c>
      <c r="Y1033" s="16">
        <v>0.05</v>
      </c>
      <c r="Z1033" s="15">
        <v>802720</v>
      </c>
      <c r="AA1033" s="16">
        <v>0.17899999999999999</v>
      </c>
      <c r="AB1033" s="17">
        <v>137993</v>
      </c>
      <c r="AC1033" s="16">
        <v>0.21099999999999999</v>
      </c>
      <c r="AD1033" s="17">
        <v>244038</v>
      </c>
      <c r="AE1033" s="16">
        <v>0.115</v>
      </c>
      <c r="AF1033" s="18">
        <v>5.82</v>
      </c>
      <c r="AG1033" s="16">
        <v>-2.5999999999999999E-2</v>
      </c>
      <c r="AH1033" s="18">
        <v>3.29</v>
      </c>
      <c r="AI1033" s="16">
        <v>5.7000000000000002E-2</v>
      </c>
      <c r="AJ1033" s="15">
        <v>1440696</v>
      </c>
      <c r="AK1033" s="16">
        <v>0.17</v>
      </c>
      <c r="AL1033" s="17">
        <v>247208</v>
      </c>
      <c r="AM1033" s="16">
        <v>0.23200000000000001</v>
      </c>
      <c r="AN1033" s="17">
        <v>442796</v>
      </c>
      <c r="AO1033" s="16">
        <v>0.108</v>
      </c>
      <c r="AP1033" s="18">
        <v>5.83</v>
      </c>
      <c r="AQ1033" s="16">
        <v>-0.05</v>
      </c>
      <c r="AR1033" s="18">
        <v>3.25</v>
      </c>
      <c r="AS1033" s="16">
        <v>5.6000000000000001E-2</v>
      </c>
    </row>
    <row r="1034" spans="1:45" x14ac:dyDescent="0.2">
      <c r="A1034" s="123"/>
      <c r="B1034" s="29"/>
      <c r="C1034" s="29"/>
      <c r="D1034" s="29"/>
      <c r="E1034" s="14" t="s">
        <v>274</v>
      </c>
      <c r="F1034" s="15">
        <v>31943</v>
      </c>
      <c r="G1034" s="16">
        <v>0.28499999999999998</v>
      </c>
      <c r="H1034" s="17">
        <v>6976</v>
      </c>
      <c r="I1034" s="16">
        <v>1.2490000000000001</v>
      </c>
      <c r="J1034" s="17">
        <v>8941</v>
      </c>
      <c r="K1034" s="16">
        <v>0.16800000000000001</v>
      </c>
      <c r="L1034" s="18">
        <v>4.58</v>
      </c>
      <c r="M1034" s="16">
        <v>-0.42799999999999999</v>
      </c>
      <c r="N1034" s="18">
        <v>3.57</v>
      </c>
      <c r="O1034" s="16">
        <v>0.1</v>
      </c>
      <c r="P1034" s="15">
        <v>122825</v>
      </c>
      <c r="Q1034" s="16">
        <v>0.32300000000000001</v>
      </c>
      <c r="R1034" s="17">
        <v>25201</v>
      </c>
      <c r="S1034" s="16">
        <v>1.242</v>
      </c>
      <c r="T1034" s="17">
        <v>33841</v>
      </c>
      <c r="U1034" s="16">
        <v>0.22600000000000001</v>
      </c>
      <c r="V1034" s="18">
        <v>4.87</v>
      </c>
      <c r="W1034" s="16">
        <v>-0.41</v>
      </c>
      <c r="X1034" s="18">
        <v>3.63</v>
      </c>
      <c r="Y1034" s="16">
        <v>7.9000000000000001E-2</v>
      </c>
      <c r="Z1034" s="15">
        <v>268039</v>
      </c>
      <c r="AA1034" s="16">
        <v>0.29699999999999999</v>
      </c>
      <c r="AB1034" s="17">
        <v>52427</v>
      </c>
      <c r="AC1034" s="16">
        <v>1.1120000000000001</v>
      </c>
      <c r="AD1034" s="17">
        <v>73750</v>
      </c>
      <c r="AE1034" s="16">
        <v>0.216</v>
      </c>
      <c r="AF1034" s="18">
        <v>5.1100000000000003</v>
      </c>
      <c r="AG1034" s="16">
        <v>-0.38600000000000001</v>
      </c>
      <c r="AH1034" s="18">
        <v>3.63</v>
      </c>
      <c r="AI1034" s="16">
        <v>6.7000000000000004E-2</v>
      </c>
      <c r="AJ1034" s="15">
        <v>483246</v>
      </c>
      <c r="AK1034" s="16">
        <v>0.159</v>
      </c>
      <c r="AL1034" s="17">
        <v>91469</v>
      </c>
      <c r="AM1034" s="16">
        <v>0.83899999999999997</v>
      </c>
      <c r="AN1034" s="17">
        <v>136849</v>
      </c>
      <c r="AO1034" s="16">
        <v>0.125</v>
      </c>
      <c r="AP1034" s="18">
        <v>5.28</v>
      </c>
      <c r="AQ1034" s="16">
        <v>-0.37</v>
      </c>
      <c r="AR1034" s="18">
        <v>3.53</v>
      </c>
      <c r="AS1034" s="16">
        <v>0.03</v>
      </c>
    </row>
    <row r="1035" spans="1:45" x14ac:dyDescent="0.2">
      <c r="A1035" s="123"/>
      <c r="B1035" s="29"/>
      <c r="C1035" s="29"/>
      <c r="D1035" s="29"/>
      <c r="E1035" s="14" t="s">
        <v>275</v>
      </c>
      <c r="F1035" s="15">
        <v>76254</v>
      </c>
      <c r="G1035" s="16">
        <v>-0.108</v>
      </c>
      <c r="H1035" s="17">
        <v>12985</v>
      </c>
      <c r="I1035" s="16">
        <v>-9.4E-2</v>
      </c>
      <c r="J1035" s="17">
        <v>26180</v>
      </c>
      <c r="K1035" s="16">
        <v>-0.06</v>
      </c>
      <c r="L1035" s="18">
        <v>5.87</v>
      </c>
      <c r="M1035" s="16">
        <v>-1.4999999999999999E-2</v>
      </c>
      <c r="N1035" s="18">
        <v>2.91</v>
      </c>
      <c r="O1035" s="16">
        <v>-5.0999999999999997E-2</v>
      </c>
      <c r="P1035" s="15">
        <v>295555</v>
      </c>
      <c r="Q1035" s="16">
        <v>-0.107</v>
      </c>
      <c r="R1035" s="17">
        <v>50155</v>
      </c>
      <c r="S1035" s="16">
        <v>-0.12</v>
      </c>
      <c r="T1035" s="17">
        <v>100499</v>
      </c>
      <c r="U1035" s="16">
        <v>-8.5999999999999993E-2</v>
      </c>
      <c r="V1035" s="18">
        <v>5.89</v>
      </c>
      <c r="W1035" s="16">
        <v>1.4999999999999999E-2</v>
      </c>
      <c r="X1035" s="18">
        <v>2.94</v>
      </c>
      <c r="Y1035" s="16">
        <v>-2.3E-2</v>
      </c>
      <c r="Z1035" s="15">
        <v>691729</v>
      </c>
      <c r="AA1035" s="16">
        <v>-9.4E-2</v>
      </c>
      <c r="AB1035" s="17">
        <v>118954</v>
      </c>
      <c r="AC1035" s="16">
        <v>-9.1999999999999998E-2</v>
      </c>
      <c r="AD1035" s="17">
        <v>235431</v>
      </c>
      <c r="AE1035" s="16">
        <v>-7.1999999999999995E-2</v>
      </c>
      <c r="AF1035" s="18">
        <v>5.82</v>
      </c>
      <c r="AG1035" s="16">
        <v>-2E-3</v>
      </c>
      <c r="AH1035" s="18">
        <v>2.94</v>
      </c>
      <c r="AI1035" s="16">
        <v>-2.4E-2</v>
      </c>
      <c r="AJ1035" s="15">
        <v>1269363</v>
      </c>
      <c r="AK1035" s="16">
        <v>-6.6000000000000003E-2</v>
      </c>
      <c r="AL1035" s="17">
        <v>216454</v>
      </c>
      <c r="AM1035" s="16">
        <v>-6.8000000000000005E-2</v>
      </c>
      <c r="AN1035" s="17">
        <v>420941</v>
      </c>
      <c r="AO1035" s="16">
        <v>-6.5000000000000002E-2</v>
      </c>
      <c r="AP1035" s="18">
        <v>5.86</v>
      </c>
      <c r="AQ1035" s="16">
        <v>2E-3</v>
      </c>
      <c r="AR1035" s="18">
        <v>3.02</v>
      </c>
      <c r="AS1035" s="16">
        <v>-1E-3</v>
      </c>
    </row>
    <row r="1036" spans="1:45" x14ac:dyDescent="0.2">
      <c r="A1036" s="123"/>
      <c r="B1036" s="29"/>
      <c r="C1036" s="29"/>
      <c r="D1036" s="29"/>
      <c r="E1036" s="14" t="s">
        <v>276</v>
      </c>
      <c r="F1036" s="15">
        <v>36012</v>
      </c>
      <c r="G1036" s="16">
        <v>-0.109</v>
      </c>
      <c r="H1036" s="17">
        <v>6368</v>
      </c>
      <c r="I1036" s="16">
        <v>-0.12</v>
      </c>
      <c r="J1036" s="17">
        <v>11626</v>
      </c>
      <c r="K1036" s="16">
        <v>-0.115</v>
      </c>
      <c r="L1036" s="18">
        <v>5.66</v>
      </c>
      <c r="M1036" s="16">
        <v>1.2999999999999999E-2</v>
      </c>
      <c r="N1036" s="18">
        <v>3.1</v>
      </c>
      <c r="O1036" s="16">
        <v>7.0000000000000001E-3</v>
      </c>
      <c r="P1036" s="15">
        <v>145796</v>
      </c>
      <c r="Q1036" s="16">
        <v>-0.16500000000000001</v>
      </c>
      <c r="R1036" s="17">
        <v>25378</v>
      </c>
      <c r="S1036" s="16">
        <v>-0.17299999999999999</v>
      </c>
      <c r="T1036" s="17">
        <v>45634</v>
      </c>
      <c r="U1036" s="16">
        <v>-0.16800000000000001</v>
      </c>
      <c r="V1036" s="18">
        <v>5.75</v>
      </c>
      <c r="W1036" s="16">
        <v>1.0999999999999999E-2</v>
      </c>
      <c r="X1036" s="18">
        <v>3.19</v>
      </c>
      <c r="Y1036" s="16">
        <v>4.0000000000000001E-3</v>
      </c>
      <c r="Z1036" s="15">
        <v>420960</v>
      </c>
      <c r="AA1036" s="16">
        <v>-0.09</v>
      </c>
      <c r="AB1036" s="17">
        <v>73619</v>
      </c>
      <c r="AC1036" s="16">
        <v>-0.124</v>
      </c>
      <c r="AD1036" s="17">
        <v>129169</v>
      </c>
      <c r="AE1036" s="16">
        <v>-0.13300000000000001</v>
      </c>
      <c r="AF1036" s="18">
        <v>5.72</v>
      </c>
      <c r="AG1036" s="16">
        <v>0.04</v>
      </c>
      <c r="AH1036" s="18">
        <v>3.26</v>
      </c>
      <c r="AI1036" s="16">
        <v>0.05</v>
      </c>
      <c r="AJ1036" s="15">
        <v>733928</v>
      </c>
      <c r="AK1036" s="16">
        <v>3.9E-2</v>
      </c>
      <c r="AL1036" s="17">
        <v>129988</v>
      </c>
      <c r="AM1036" s="16">
        <v>2.9000000000000001E-2</v>
      </c>
      <c r="AN1036" s="17">
        <v>224739</v>
      </c>
      <c r="AO1036" s="16">
        <v>-0.04</v>
      </c>
      <c r="AP1036" s="18">
        <v>5.65</v>
      </c>
      <c r="AQ1036" s="16">
        <v>8.9999999999999993E-3</v>
      </c>
      <c r="AR1036" s="18">
        <v>3.27</v>
      </c>
      <c r="AS1036" s="16">
        <v>8.2000000000000003E-2</v>
      </c>
    </row>
    <row r="1037" spans="1:45" x14ac:dyDescent="0.2">
      <c r="A1037" s="123"/>
      <c r="B1037" s="29"/>
      <c r="C1037" s="29"/>
      <c r="D1037" s="29"/>
      <c r="E1037" s="14" t="s">
        <v>277</v>
      </c>
      <c r="F1037" s="15">
        <v>23815</v>
      </c>
      <c r="G1037" s="16">
        <v>-3.5999999999999997E-2</v>
      </c>
      <c r="H1037" s="17">
        <v>4490</v>
      </c>
      <c r="I1037" s="16">
        <v>0.114</v>
      </c>
      <c r="J1037" s="17">
        <v>6947</v>
      </c>
      <c r="K1037" s="16">
        <v>-5.3999999999999999E-2</v>
      </c>
      <c r="L1037" s="18">
        <v>5.3</v>
      </c>
      <c r="M1037" s="16">
        <v>-0.13400000000000001</v>
      </c>
      <c r="N1037" s="18">
        <v>3.43</v>
      </c>
      <c r="O1037" s="16">
        <v>1.9E-2</v>
      </c>
      <c r="P1037" s="15">
        <v>68596</v>
      </c>
      <c r="Q1037" s="16">
        <v>-0.25</v>
      </c>
      <c r="R1037" s="17">
        <v>11705</v>
      </c>
      <c r="S1037" s="16">
        <v>-0.184</v>
      </c>
      <c r="T1037" s="17">
        <v>22321</v>
      </c>
      <c r="U1037" s="16">
        <v>-0.14599999999999999</v>
      </c>
      <c r="V1037" s="18">
        <v>5.86</v>
      </c>
      <c r="W1037" s="16">
        <v>-8.2000000000000003E-2</v>
      </c>
      <c r="X1037" s="18">
        <v>3.07</v>
      </c>
      <c r="Y1037" s="16">
        <v>-0.122</v>
      </c>
      <c r="Z1037" s="15">
        <v>152157</v>
      </c>
      <c r="AA1037" s="16">
        <v>-0.27600000000000002</v>
      </c>
      <c r="AB1037" s="17">
        <v>25816</v>
      </c>
      <c r="AC1037" s="16">
        <v>-0.20499999999999999</v>
      </c>
      <c r="AD1037" s="17">
        <v>50007</v>
      </c>
      <c r="AE1037" s="16">
        <v>-0.16</v>
      </c>
      <c r="AF1037" s="18">
        <v>5.89</v>
      </c>
      <c r="AG1037" s="16">
        <v>-8.8999999999999996E-2</v>
      </c>
      <c r="AH1037" s="18">
        <v>3.04</v>
      </c>
      <c r="AI1037" s="16">
        <v>-0.13800000000000001</v>
      </c>
      <c r="AJ1037" s="15">
        <v>329068</v>
      </c>
      <c r="AK1037" s="16">
        <v>-0.14000000000000001</v>
      </c>
      <c r="AL1037" s="17">
        <v>55306</v>
      </c>
      <c r="AM1037" s="16">
        <v>-7.5999999999999998E-2</v>
      </c>
      <c r="AN1037" s="17">
        <v>100840</v>
      </c>
      <c r="AO1037" s="16">
        <v>-8.5999999999999993E-2</v>
      </c>
      <c r="AP1037" s="18">
        <v>5.95</v>
      </c>
      <c r="AQ1037" s="16">
        <v>-6.9000000000000006E-2</v>
      </c>
      <c r="AR1037" s="18">
        <v>3.26</v>
      </c>
      <c r="AS1037" s="16">
        <v>-0.06</v>
      </c>
    </row>
    <row r="1038" spans="1:45" x14ac:dyDescent="0.2">
      <c r="A1038" s="123"/>
      <c r="B1038" s="29"/>
      <c r="C1038" s="29"/>
      <c r="D1038" s="29"/>
      <c r="E1038" s="14" t="s">
        <v>278</v>
      </c>
      <c r="F1038" s="15">
        <v>90063</v>
      </c>
      <c r="G1038" s="16">
        <v>1.2999999999999999E-2</v>
      </c>
      <c r="H1038" s="17">
        <v>23831</v>
      </c>
      <c r="I1038" s="16">
        <v>0.01</v>
      </c>
      <c r="J1038" s="17">
        <v>42968</v>
      </c>
      <c r="K1038" s="16">
        <v>-1.7999999999999999E-2</v>
      </c>
      <c r="L1038" s="18">
        <v>3.78</v>
      </c>
      <c r="M1038" s="16">
        <v>2E-3</v>
      </c>
      <c r="N1038" s="18">
        <v>2.1</v>
      </c>
      <c r="O1038" s="16">
        <v>3.1E-2</v>
      </c>
      <c r="P1038" s="15">
        <v>318472</v>
      </c>
      <c r="Q1038" s="16">
        <v>7.9000000000000001E-2</v>
      </c>
      <c r="R1038" s="17">
        <v>73645</v>
      </c>
      <c r="S1038" s="16">
        <v>6.7000000000000004E-2</v>
      </c>
      <c r="T1038" s="17">
        <v>137038</v>
      </c>
      <c r="U1038" s="16">
        <v>3.9E-2</v>
      </c>
      <c r="V1038" s="18">
        <v>4.32</v>
      </c>
      <c r="W1038" s="16">
        <v>1.0999999999999999E-2</v>
      </c>
      <c r="X1038" s="18">
        <v>2.3199999999999998</v>
      </c>
      <c r="Y1038" s="16">
        <v>3.7999999999999999E-2</v>
      </c>
      <c r="Z1038" s="15">
        <v>710506</v>
      </c>
      <c r="AA1038" s="16">
        <v>0.08</v>
      </c>
      <c r="AB1038" s="17">
        <v>146356</v>
      </c>
      <c r="AC1038" s="16">
        <v>2.1000000000000001E-2</v>
      </c>
      <c r="AD1038" s="17">
        <v>278492</v>
      </c>
      <c r="AE1038" s="16">
        <v>-6.0000000000000001E-3</v>
      </c>
      <c r="AF1038" s="18">
        <v>4.8499999999999996</v>
      </c>
      <c r="AG1038" s="16">
        <v>5.8000000000000003E-2</v>
      </c>
      <c r="AH1038" s="18">
        <v>2.5499999999999998</v>
      </c>
      <c r="AI1038" s="16">
        <v>8.6999999999999994E-2</v>
      </c>
      <c r="AJ1038" s="15">
        <v>1329591</v>
      </c>
      <c r="AK1038" s="16">
        <v>9.9000000000000005E-2</v>
      </c>
      <c r="AL1038" s="17">
        <v>278318</v>
      </c>
      <c r="AM1038" s="16">
        <v>1.4999999999999999E-2</v>
      </c>
      <c r="AN1038" s="17">
        <v>524741</v>
      </c>
      <c r="AO1038" s="16">
        <v>-1.7000000000000001E-2</v>
      </c>
      <c r="AP1038" s="18">
        <v>4.78</v>
      </c>
      <c r="AQ1038" s="16">
        <v>8.3000000000000004E-2</v>
      </c>
      <c r="AR1038" s="18">
        <v>2.5299999999999998</v>
      </c>
      <c r="AS1038" s="16">
        <v>0.11799999999999999</v>
      </c>
    </row>
    <row r="1039" spans="1:45" x14ac:dyDescent="0.2">
      <c r="A1039" s="123"/>
      <c r="B1039" s="29"/>
      <c r="C1039" s="29"/>
      <c r="D1039" s="29"/>
      <c r="E1039" s="14" t="s">
        <v>279</v>
      </c>
      <c r="F1039" s="15">
        <v>57363</v>
      </c>
      <c r="G1039" s="16">
        <v>0.45400000000000001</v>
      </c>
      <c r="H1039" s="17">
        <v>15363</v>
      </c>
      <c r="I1039" s="16">
        <v>9.9000000000000005E-2</v>
      </c>
      <c r="J1039" s="17">
        <v>27069</v>
      </c>
      <c r="K1039" s="16">
        <v>0.152</v>
      </c>
      <c r="L1039" s="18">
        <v>3.73</v>
      </c>
      <c r="M1039" s="16">
        <v>0.32400000000000001</v>
      </c>
      <c r="N1039" s="18">
        <v>2.12</v>
      </c>
      <c r="O1039" s="16">
        <v>0.26200000000000001</v>
      </c>
      <c r="P1039" s="15">
        <v>215338</v>
      </c>
      <c r="Q1039" s="16">
        <v>1.1140000000000001</v>
      </c>
      <c r="R1039" s="17">
        <v>50525</v>
      </c>
      <c r="S1039" s="16">
        <v>0.44500000000000001</v>
      </c>
      <c r="T1039" s="17">
        <v>91534</v>
      </c>
      <c r="U1039" s="16">
        <v>0.55400000000000005</v>
      </c>
      <c r="V1039" s="18">
        <v>4.26</v>
      </c>
      <c r="W1039" s="16">
        <v>0.46300000000000002</v>
      </c>
      <c r="X1039" s="18">
        <v>2.35</v>
      </c>
      <c r="Y1039" s="16">
        <v>0.36</v>
      </c>
      <c r="Z1039" s="15">
        <v>466114</v>
      </c>
      <c r="AA1039" s="16">
        <v>1.3560000000000001</v>
      </c>
      <c r="AB1039" s="17">
        <v>99880</v>
      </c>
      <c r="AC1039" s="16">
        <v>0.47</v>
      </c>
      <c r="AD1039" s="17">
        <v>183626</v>
      </c>
      <c r="AE1039" s="16">
        <v>0.59</v>
      </c>
      <c r="AF1039" s="18">
        <v>4.67</v>
      </c>
      <c r="AG1039" s="16">
        <v>0.60199999999999998</v>
      </c>
      <c r="AH1039" s="18">
        <v>2.54</v>
      </c>
      <c r="AI1039" s="16">
        <v>0.48099999999999998</v>
      </c>
      <c r="AJ1039" s="15">
        <v>816450</v>
      </c>
      <c r="AK1039" s="16">
        <v>1.234</v>
      </c>
      <c r="AL1039" s="17">
        <v>189287</v>
      </c>
      <c r="AM1039" s="16">
        <v>0.47699999999999998</v>
      </c>
      <c r="AN1039" s="17">
        <v>343924</v>
      </c>
      <c r="AO1039" s="16">
        <v>0.58099999999999996</v>
      </c>
      <c r="AP1039" s="18">
        <v>4.3099999999999996</v>
      </c>
      <c r="AQ1039" s="16">
        <v>0.51300000000000001</v>
      </c>
      <c r="AR1039" s="18">
        <v>2.37</v>
      </c>
      <c r="AS1039" s="16">
        <v>0.41299999999999998</v>
      </c>
    </row>
    <row r="1040" spans="1:45" x14ac:dyDescent="0.2">
      <c r="A1040" s="123"/>
      <c r="B1040" s="29"/>
      <c r="C1040" s="29"/>
      <c r="D1040" s="29"/>
      <c r="E1040" s="14" t="s">
        <v>280</v>
      </c>
      <c r="F1040" s="15">
        <v>15235</v>
      </c>
      <c r="G1040" s="16">
        <v>-1E-3</v>
      </c>
      <c r="H1040" s="17">
        <v>2319</v>
      </c>
      <c r="I1040" s="16">
        <v>1.7000000000000001E-2</v>
      </c>
      <c r="J1040" s="17">
        <v>4883</v>
      </c>
      <c r="K1040" s="16">
        <v>-1.7999999999999999E-2</v>
      </c>
      <c r="L1040" s="18">
        <v>6.57</v>
      </c>
      <c r="M1040" s="16">
        <v>-1.7999999999999999E-2</v>
      </c>
      <c r="N1040" s="18">
        <v>3.12</v>
      </c>
      <c r="O1040" s="16">
        <v>1.7000000000000001E-2</v>
      </c>
      <c r="P1040" s="15">
        <v>68617</v>
      </c>
      <c r="Q1040" s="16">
        <v>0.159</v>
      </c>
      <c r="R1040" s="17">
        <v>10238</v>
      </c>
      <c r="S1040" s="16">
        <v>0.17599999999999999</v>
      </c>
      <c r="T1040" s="17">
        <v>21851</v>
      </c>
      <c r="U1040" s="16">
        <v>0.13100000000000001</v>
      </c>
      <c r="V1040" s="18">
        <v>6.7</v>
      </c>
      <c r="W1040" s="16">
        <v>-1.4999999999999999E-2</v>
      </c>
      <c r="X1040" s="18">
        <v>3.14</v>
      </c>
      <c r="Y1040" s="16">
        <v>2.5000000000000001E-2</v>
      </c>
      <c r="Z1040" s="15">
        <v>180475</v>
      </c>
      <c r="AA1040" s="16">
        <v>0.2</v>
      </c>
      <c r="AB1040" s="17">
        <v>26246</v>
      </c>
      <c r="AC1040" s="16">
        <v>0.23799999999999999</v>
      </c>
      <c r="AD1040" s="17">
        <v>56063</v>
      </c>
      <c r="AE1040" s="16">
        <v>0.13800000000000001</v>
      </c>
      <c r="AF1040" s="18">
        <v>6.88</v>
      </c>
      <c r="AG1040" s="16">
        <v>-3.1E-2</v>
      </c>
      <c r="AH1040" s="18">
        <v>3.22</v>
      </c>
      <c r="AI1040" s="16">
        <v>5.3999999999999999E-2</v>
      </c>
      <c r="AJ1040" s="15">
        <v>297626</v>
      </c>
      <c r="AK1040" s="16">
        <v>0.14599999999999999</v>
      </c>
      <c r="AL1040" s="17">
        <v>43789</v>
      </c>
      <c r="AM1040" s="16">
        <v>0.20100000000000001</v>
      </c>
      <c r="AN1040" s="17">
        <v>94173</v>
      </c>
      <c r="AO1040" s="16">
        <v>0.107</v>
      </c>
      <c r="AP1040" s="18">
        <v>6.8</v>
      </c>
      <c r="AQ1040" s="16">
        <v>-4.4999999999999998E-2</v>
      </c>
      <c r="AR1040" s="18">
        <v>3.16</v>
      </c>
      <c r="AS1040" s="16">
        <v>3.5999999999999997E-2</v>
      </c>
    </row>
    <row r="1041" spans="1:45" x14ac:dyDescent="0.2">
      <c r="A1041" s="123"/>
      <c r="B1041" s="29"/>
      <c r="C1041" s="29"/>
      <c r="D1041" s="29"/>
      <c r="E1041" s="14" t="s">
        <v>281</v>
      </c>
      <c r="F1041" s="15">
        <v>37148</v>
      </c>
      <c r="G1041" s="16">
        <v>0.19400000000000001</v>
      </c>
      <c r="H1041" s="17">
        <v>11245</v>
      </c>
      <c r="I1041" s="16">
        <v>0.02</v>
      </c>
      <c r="J1041" s="17">
        <v>18806</v>
      </c>
      <c r="K1041" s="16">
        <v>2.1000000000000001E-2</v>
      </c>
      <c r="L1041" s="18">
        <v>3.3</v>
      </c>
      <c r="M1041" s="16">
        <v>0.17100000000000001</v>
      </c>
      <c r="N1041" s="18">
        <v>1.98</v>
      </c>
      <c r="O1041" s="16">
        <v>0.17</v>
      </c>
      <c r="P1041" s="15">
        <v>133457</v>
      </c>
      <c r="Q1041" s="16">
        <v>0.47299999999999998</v>
      </c>
      <c r="R1041" s="17">
        <v>35088</v>
      </c>
      <c r="S1041" s="16">
        <v>0.223</v>
      </c>
      <c r="T1041" s="17">
        <v>59866</v>
      </c>
      <c r="U1041" s="16">
        <v>0.219</v>
      </c>
      <c r="V1041" s="18">
        <v>3.8</v>
      </c>
      <c r="W1041" s="16">
        <v>0.20399999999999999</v>
      </c>
      <c r="X1041" s="18">
        <v>2.23</v>
      </c>
      <c r="Y1041" s="16">
        <v>0.20899999999999999</v>
      </c>
      <c r="Z1041" s="15">
        <v>302982</v>
      </c>
      <c r="AA1041" s="16">
        <v>0.56399999999999995</v>
      </c>
      <c r="AB1041" s="17">
        <v>71870</v>
      </c>
      <c r="AC1041" s="16">
        <v>0.214</v>
      </c>
      <c r="AD1041" s="17">
        <v>124715</v>
      </c>
      <c r="AE1041" s="16">
        <v>0.20200000000000001</v>
      </c>
      <c r="AF1041" s="18">
        <v>4.22</v>
      </c>
      <c r="AG1041" s="16">
        <v>0.28799999999999998</v>
      </c>
      <c r="AH1041" s="18">
        <v>2.4300000000000002</v>
      </c>
      <c r="AI1041" s="16">
        <v>0.30099999999999999</v>
      </c>
      <c r="AJ1041" s="15">
        <v>537463</v>
      </c>
      <c r="AK1041" s="16">
        <v>0.47199999999999998</v>
      </c>
      <c r="AL1041" s="17">
        <v>138629</v>
      </c>
      <c r="AM1041" s="16">
        <v>0.22600000000000001</v>
      </c>
      <c r="AN1041" s="17">
        <v>239021</v>
      </c>
      <c r="AO1041" s="16">
        <v>0.20499999999999999</v>
      </c>
      <c r="AP1041" s="18">
        <v>3.88</v>
      </c>
      <c r="AQ1041" s="16">
        <v>0.20100000000000001</v>
      </c>
      <c r="AR1041" s="18">
        <v>2.25</v>
      </c>
      <c r="AS1041" s="16">
        <v>0.222</v>
      </c>
    </row>
    <row r="1042" spans="1:45" x14ac:dyDescent="0.2">
      <c r="A1042" s="123"/>
      <c r="B1042" s="29"/>
      <c r="C1042" s="29"/>
      <c r="D1042" s="29"/>
      <c r="E1042" s="14" t="s">
        <v>282</v>
      </c>
      <c r="F1042" s="15">
        <v>58487</v>
      </c>
      <c r="G1042" s="16">
        <v>0.129</v>
      </c>
      <c r="H1042" s="17">
        <v>9724</v>
      </c>
      <c r="I1042" s="16">
        <v>7.4999999999999997E-2</v>
      </c>
      <c r="J1042" s="17">
        <v>17333</v>
      </c>
      <c r="K1042" s="16">
        <v>9.6000000000000002E-2</v>
      </c>
      <c r="L1042" s="18">
        <v>6.01</v>
      </c>
      <c r="M1042" s="16">
        <v>5.0999999999999997E-2</v>
      </c>
      <c r="N1042" s="18">
        <v>3.37</v>
      </c>
      <c r="O1042" s="16">
        <v>0.03</v>
      </c>
      <c r="P1042" s="15">
        <v>206510</v>
      </c>
      <c r="Q1042" s="16">
        <v>0.34699999999999998</v>
      </c>
      <c r="R1042" s="17">
        <v>34104</v>
      </c>
      <c r="S1042" s="16">
        <v>0.38300000000000001</v>
      </c>
      <c r="T1042" s="17">
        <v>60873</v>
      </c>
      <c r="U1042" s="16">
        <v>0.27500000000000002</v>
      </c>
      <c r="V1042" s="18">
        <v>6.06</v>
      </c>
      <c r="W1042" s="16">
        <v>-2.5999999999999999E-2</v>
      </c>
      <c r="X1042" s="18">
        <v>3.39</v>
      </c>
      <c r="Y1042" s="16">
        <v>5.7000000000000002E-2</v>
      </c>
      <c r="Z1042" s="15">
        <v>449202</v>
      </c>
      <c r="AA1042" s="16">
        <v>0.41499999999999998</v>
      </c>
      <c r="AB1042" s="17">
        <v>75116</v>
      </c>
      <c r="AC1042" s="16">
        <v>0.52</v>
      </c>
      <c r="AD1042" s="17">
        <v>131783</v>
      </c>
      <c r="AE1042" s="16">
        <v>0.32100000000000001</v>
      </c>
      <c r="AF1042" s="18">
        <v>5.98</v>
      </c>
      <c r="AG1042" s="16">
        <v>-6.9000000000000006E-2</v>
      </c>
      <c r="AH1042" s="18">
        <v>3.41</v>
      </c>
      <c r="AI1042" s="16">
        <v>7.1999999999999995E-2</v>
      </c>
      <c r="AJ1042" s="15">
        <v>860632</v>
      </c>
      <c r="AK1042" s="16">
        <v>0.46300000000000002</v>
      </c>
      <c r="AL1042" s="17">
        <v>145144</v>
      </c>
      <c r="AM1042" s="16">
        <v>0.627</v>
      </c>
      <c r="AN1042" s="17">
        <v>253949</v>
      </c>
      <c r="AO1042" s="16">
        <v>0.36699999999999999</v>
      </c>
      <c r="AP1042" s="18">
        <v>5.93</v>
      </c>
      <c r="AQ1042" s="16">
        <v>-0.10100000000000001</v>
      </c>
      <c r="AR1042" s="18">
        <v>3.39</v>
      </c>
      <c r="AS1042" s="16">
        <v>7.0000000000000007E-2</v>
      </c>
    </row>
    <row r="1043" spans="1:45" x14ac:dyDescent="0.2">
      <c r="A1043" s="123"/>
      <c r="B1043" s="29"/>
      <c r="C1043" s="29"/>
      <c r="D1043" s="29"/>
      <c r="E1043" s="14" t="s">
        <v>283</v>
      </c>
      <c r="F1043" s="15">
        <v>69264</v>
      </c>
      <c r="G1043" s="16">
        <v>0.48899999999999999</v>
      </c>
      <c r="H1043" s="17">
        <v>13446</v>
      </c>
      <c r="I1043" s="16">
        <v>-5.0000000000000001E-3</v>
      </c>
      <c r="J1043" s="17">
        <v>20334</v>
      </c>
      <c r="K1043" s="16">
        <v>0.38100000000000001</v>
      </c>
      <c r="L1043" s="18">
        <v>5.15</v>
      </c>
      <c r="M1043" s="16">
        <v>0.497</v>
      </c>
      <c r="N1043" s="18">
        <v>3.41</v>
      </c>
      <c r="O1043" s="16">
        <v>7.8E-2</v>
      </c>
      <c r="P1043" s="15">
        <v>246213</v>
      </c>
      <c r="Q1043" s="16">
        <v>0.58499999999999996</v>
      </c>
      <c r="R1043" s="17">
        <v>50544</v>
      </c>
      <c r="S1043" s="16">
        <v>5.2999999999999999E-2</v>
      </c>
      <c r="T1043" s="17">
        <v>72442</v>
      </c>
      <c r="U1043" s="16">
        <v>0.47199999999999998</v>
      </c>
      <c r="V1043" s="18">
        <v>4.87</v>
      </c>
      <c r="W1043" s="16">
        <v>0.505</v>
      </c>
      <c r="X1043" s="18">
        <v>3.4</v>
      </c>
      <c r="Y1043" s="16">
        <v>7.6999999999999999E-2</v>
      </c>
      <c r="Z1043" s="15">
        <v>545101</v>
      </c>
      <c r="AA1043" s="16">
        <v>0.64700000000000002</v>
      </c>
      <c r="AB1043" s="17">
        <v>117562</v>
      </c>
      <c r="AC1043" s="16">
        <v>0.11600000000000001</v>
      </c>
      <c r="AD1043" s="17">
        <v>161260</v>
      </c>
      <c r="AE1043" s="16">
        <v>0.498</v>
      </c>
      <c r="AF1043" s="18">
        <v>4.6399999999999997</v>
      </c>
      <c r="AG1043" s="16">
        <v>0.47599999999999998</v>
      </c>
      <c r="AH1043" s="18">
        <v>3.38</v>
      </c>
      <c r="AI1043" s="16">
        <v>9.9000000000000005E-2</v>
      </c>
      <c r="AJ1043" s="15">
        <v>967214</v>
      </c>
      <c r="AK1043" s="16">
        <v>0.61499999999999999</v>
      </c>
      <c r="AL1043" s="17">
        <v>221973</v>
      </c>
      <c r="AM1043" s="16">
        <v>0.307</v>
      </c>
      <c r="AN1043" s="17">
        <v>291404</v>
      </c>
      <c r="AO1043" s="16">
        <v>0.44900000000000001</v>
      </c>
      <c r="AP1043" s="18">
        <v>4.3600000000000003</v>
      </c>
      <c r="AQ1043" s="16">
        <v>0.23499999999999999</v>
      </c>
      <c r="AR1043" s="18">
        <v>3.32</v>
      </c>
      <c r="AS1043" s="16">
        <v>0.115</v>
      </c>
    </row>
    <row r="1044" spans="1:45" x14ac:dyDescent="0.2">
      <c r="A1044" s="123"/>
      <c r="B1044" s="29"/>
      <c r="C1044" s="29"/>
      <c r="D1044" s="29"/>
      <c r="E1044" s="14" t="s">
        <v>284</v>
      </c>
      <c r="F1044" s="15">
        <v>113845</v>
      </c>
      <c r="G1044" s="16">
        <v>0.14899999999999999</v>
      </c>
      <c r="H1044" s="17">
        <v>43257</v>
      </c>
      <c r="I1044" s="16">
        <v>-7.0000000000000001E-3</v>
      </c>
      <c r="J1044" s="17">
        <v>70541</v>
      </c>
      <c r="K1044" s="16">
        <v>7.0000000000000001E-3</v>
      </c>
      <c r="L1044" s="18">
        <v>2.63</v>
      </c>
      <c r="M1044" s="16">
        <v>0.157</v>
      </c>
      <c r="N1044" s="18">
        <v>1.61</v>
      </c>
      <c r="O1044" s="16">
        <v>0.14199999999999999</v>
      </c>
      <c r="P1044" s="15">
        <v>374474</v>
      </c>
      <c r="Q1044" s="16">
        <v>0.41299999999999998</v>
      </c>
      <c r="R1044" s="17">
        <v>124334</v>
      </c>
      <c r="S1044" s="16">
        <v>0.14899999999999999</v>
      </c>
      <c r="T1044" s="17">
        <v>204508</v>
      </c>
      <c r="U1044" s="16">
        <v>0.16900000000000001</v>
      </c>
      <c r="V1044" s="18">
        <v>3.01</v>
      </c>
      <c r="W1044" s="16">
        <v>0.23</v>
      </c>
      <c r="X1044" s="18">
        <v>1.83</v>
      </c>
      <c r="Y1044" s="16">
        <v>0.20799999999999999</v>
      </c>
      <c r="Z1044" s="15">
        <v>807880</v>
      </c>
      <c r="AA1044" s="16">
        <v>0.52</v>
      </c>
      <c r="AB1044" s="17">
        <v>239795</v>
      </c>
      <c r="AC1044" s="16">
        <v>0.111</v>
      </c>
      <c r="AD1044" s="17">
        <v>395947</v>
      </c>
      <c r="AE1044" s="16">
        <v>0.13</v>
      </c>
      <c r="AF1044" s="18">
        <v>3.37</v>
      </c>
      <c r="AG1044" s="16">
        <v>0.36799999999999999</v>
      </c>
      <c r="AH1044" s="18">
        <v>2.04</v>
      </c>
      <c r="AI1044" s="16">
        <v>0.34399999999999997</v>
      </c>
      <c r="AJ1044" s="15">
        <v>1460769</v>
      </c>
      <c r="AK1044" s="16">
        <v>0.42799999999999999</v>
      </c>
      <c r="AL1044" s="17">
        <v>463352</v>
      </c>
      <c r="AM1044" s="16">
        <v>0.109</v>
      </c>
      <c r="AN1044" s="17">
        <v>758391</v>
      </c>
      <c r="AO1044" s="16">
        <v>0.11899999999999999</v>
      </c>
      <c r="AP1044" s="18">
        <v>3.15</v>
      </c>
      <c r="AQ1044" s="16">
        <v>0.28799999999999998</v>
      </c>
      <c r="AR1044" s="18">
        <v>1.93</v>
      </c>
      <c r="AS1044" s="16">
        <v>0.27600000000000002</v>
      </c>
    </row>
    <row r="1045" spans="1:45" x14ac:dyDescent="0.2">
      <c r="A1045" s="123"/>
      <c r="B1045" s="29"/>
      <c r="C1045" s="29"/>
      <c r="D1045" s="29"/>
      <c r="E1045" s="14" t="s">
        <v>285</v>
      </c>
      <c r="F1045" s="15">
        <v>65761</v>
      </c>
      <c r="G1045" s="16">
        <v>-6.2E-2</v>
      </c>
      <c r="H1045" s="17">
        <v>29564</v>
      </c>
      <c r="I1045" s="16">
        <v>-0.13100000000000001</v>
      </c>
      <c r="J1045" s="17">
        <v>47355</v>
      </c>
      <c r="K1045" s="16">
        <v>-0.13100000000000001</v>
      </c>
      <c r="L1045" s="18">
        <v>2.2200000000000002</v>
      </c>
      <c r="M1045" s="16">
        <v>7.9000000000000001E-2</v>
      </c>
      <c r="N1045" s="18">
        <v>1.39</v>
      </c>
      <c r="O1045" s="16">
        <v>0.08</v>
      </c>
      <c r="P1045" s="15">
        <v>219337</v>
      </c>
      <c r="Q1045" s="16">
        <v>0.06</v>
      </c>
      <c r="R1045" s="17">
        <v>93301</v>
      </c>
      <c r="S1045" s="16">
        <v>3.5999999999999997E-2</v>
      </c>
      <c r="T1045" s="17">
        <v>149705</v>
      </c>
      <c r="U1045" s="16">
        <v>3.6999999999999998E-2</v>
      </c>
      <c r="V1045" s="18">
        <v>2.35</v>
      </c>
      <c r="W1045" s="16">
        <v>2.3E-2</v>
      </c>
      <c r="X1045" s="18">
        <v>1.47</v>
      </c>
      <c r="Y1045" s="16">
        <v>2.1999999999999999E-2</v>
      </c>
      <c r="Z1045" s="15">
        <v>484225</v>
      </c>
      <c r="AA1045" s="16">
        <v>0.104</v>
      </c>
      <c r="AB1045" s="17">
        <v>181317</v>
      </c>
      <c r="AC1045" s="16">
        <v>-2.5000000000000001E-2</v>
      </c>
      <c r="AD1045" s="17">
        <v>291136</v>
      </c>
      <c r="AE1045" s="16">
        <v>-2.5999999999999999E-2</v>
      </c>
      <c r="AF1045" s="18">
        <v>2.67</v>
      </c>
      <c r="AG1045" s="16">
        <v>0.13200000000000001</v>
      </c>
      <c r="AH1045" s="18">
        <v>1.66</v>
      </c>
      <c r="AI1045" s="16">
        <v>0.13300000000000001</v>
      </c>
      <c r="AJ1045" s="15">
        <v>915741</v>
      </c>
      <c r="AK1045" s="16">
        <v>8.4000000000000005E-2</v>
      </c>
      <c r="AL1045" s="17">
        <v>347772</v>
      </c>
      <c r="AM1045" s="16">
        <v>-2.1999999999999999E-2</v>
      </c>
      <c r="AN1045" s="17">
        <v>558391</v>
      </c>
      <c r="AO1045" s="16">
        <v>-2.3E-2</v>
      </c>
      <c r="AP1045" s="18">
        <v>2.63</v>
      </c>
      <c r="AQ1045" s="16">
        <v>0.109</v>
      </c>
      <c r="AR1045" s="18">
        <v>1.64</v>
      </c>
      <c r="AS1045" s="16">
        <v>0.11</v>
      </c>
    </row>
    <row r="1046" spans="1:45" x14ac:dyDescent="0.2">
      <c r="A1046" s="123"/>
      <c r="B1046" s="29"/>
      <c r="C1046" s="29"/>
      <c r="D1046" s="29"/>
      <c r="E1046" s="14" t="s">
        <v>286</v>
      </c>
      <c r="F1046" s="15">
        <v>39841</v>
      </c>
      <c r="G1046" s="16">
        <v>-5.5E-2</v>
      </c>
      <c r="H1046" s="17">
        <v>7363</v>
      </c>
      <c r="I1046" s="16">
        <v>-1.7999999999999999E-2</v>
      </c>
      <c r="J1046" s="17">
        <v>10800</v>
      </c>
      <c r="K1046" s="16">
        <v>-6.5000000000000002E-2</v>
      </c>
      <c r="L1046" s="18">
        <v>5.41</v>
      </c>
      <c r="M1046" s="16">
        <v>-3.7999999999999999E-2</v>
      </c>
      <c r="N1046" s="18">
        <v>3.69</v>
      </c>
      <c r="O1046" s="16">
        <v>1.0999999999999999E-2</v>
      </c>
      <c r="P1046" s="15">
        <v>165866</v>
      </c>
      <c r="Q1046" s="16">
        <v>-0.108</v>
      </c>
      <c r="R1046" s="17">
        <v>29578</v>
      </c>
      <c r="S1046" s="16">
        <v>-5.2999999999999999E-2</v>
      </c>
      <c r="T1046" s="17">
        <v>44167</v>
      </c>
      <c r="U1046" s="16">
        <v>-0.10299999999999999</v>
      </c>
      <c r="V1046" s="18">
        <v>5.61</v>
      </c>
      <c r="W1046" s="16">
        <v>-5.7000000000000002E-2</v>
      </c>
      <c r="X1046" s="18">
        <v>3.76</v>
      </c>
      <c r="Y1046" s="16">
        <v>-5.0000000000000001E-3</v>
      </c>
      <c r="Z1046" s="15">
        <v>415486</v>
      </c>
      <c r="AA1046" s="16">
        <v>-9.0999999999999998E-2</v>
      </c>
      <c r="AB1046" s="17">
        <v>72689</v>
      </c>
      <c r="AC1046" s="16">
        <v>-4.1000000000000002E-2</v>
      </c>
      <c r="AD1046" s="17">
        <v>108041</v>
      </c>
      <c r="AE1046" s="16">
        <v>-9.9000000000000005E-2</v>
      </c>
      <c r="AF1046" s="18">
        <v>5.72</v>
      </c>
      <c r="AG1046" s="16">
        <v>-5.1999999999999998E-2</v>
      </c>
      <c r="AH1046" s="18">
        <v>3.85</v>
      </c>
      <c r="AI1046" s="16">
        <v>8.9999999999999993E-3</v>
      </c>
      <c r="AJ1046" s="15">
        <v>721525</v>
      </c>
      <c r="AK1046" s="16">
        <v>-4.2000000000000003E-2</v>
      </c>
      <c r="AL1046" s="17">
        <v>127657</v>
      </c>
      <c r="AM1046" s="16">
        <v>8.9999999999999993E-3</v>
      </c>
      <c r="AN1046" s="17">
        <v>191057</v>
      </c>
      <c r="AO1046" s="16">
        <v>-6.9000000000000006E-2</v>
      </c>
      <c r="AP1046" s="18">
        <v>5.65</v>
      </c>
      <c r="AQ1046" s="16">
        <v>-5.0999999999999997E-2</v>
      </c>
      <c r="AR1046" s="18">
        <v>3.78</v>
      </c>
      <c r="AS1046" s="16">
        <v>2.9000000000000001E-2</v>
      </c>
    </row>
    <row r="1047" spans="1:45" x14ac:dyDescent="0.2">
      <c r="A1047" s="123"/>
      <c r="B1047" s="29"/>
      <c r="C1047" s="29"/>
      <c r="D1047" s="29"/>
      <c r="E1047" s="14" t="s">
        <v>287</v>
      </c>
      <c r="F1047" s="15">
        <v>50222</v>
      </c>
      <c r="G1047" s="16">
        <v>-5.8999999999999997E-2</v>
      </c>
      <c r="H1047" s="17">
        <v>11629</v>
      </c>
      <c r="I1047" s="16">
        <v>-3.0000000000000001E-3</v>
      </c>
      <c r="J1047" s="17">
        <v>15825</v>
      </c>
      <c r="K1047" s="16">
        <v>-7.2999999999999995E-2</v>
      </c>
      <c r="L1047" s="18">
        <v>4.32</v>
      </c>
      <c r="M1047" s="16">
        <v>-5.6000000000000001E-2</v>
      </c>
      <c r="N1047" s="18">
        <v>3.17</v>
      </c>
      <c r="O1047" s="16">
        <v>1.4E-2</v>
      </c>
      <c r="P1047" s="15">
        <v>204454</v>
      </c>
      <c r="Q1047" s="16">
        <v>-0.13800000000000001</v>
      </c>
      <c r="R1047" s="17">
        <v>46750</v>
      </c>
      <c r="S1047" s="16">
        <v>-0.109</v>
      </c>
      <c r="T1047" s="17">
        <v>61195</v>
      </c>
      <c r="U1047" s="16">
        <v>-0.221</v>
      </c>
      <c r="V1047" s="18">
        <v>4.37</v>
      </c>
      <c r="W1047" s="16">
        <v>-3.3000000000000002E-2</v>
      </c>
      <c r="X1047" s="18">
        <v>3.34</v>
      </c>
      <c r="Y1047" s="16">
        <v>0.105</v>
      </c>
      <c r="Z1047" s="15">
        <v>526714</v>
      </c>
      <c r="AA1047" s="16">
        <v>-5.3999999999999999E-2</v>
      </c>
      <c r="AB1047" s="17">
        <v>113381</v>
      </c>
      <c r="AC1047" s="16">
        <v>-5.0999999999999997E-2</v>
      </c>
      <c r="AD1047" s="17">
        <v>155832</v>
      </c>
      <c r="AE1047" s="16">
        <v>-0.123</v>
      </c>
      <c r="AF1047" s="18">
        <v>4.6500000000000004</v>
      </c>
      <c r="AG1047" s="16">
        <v>-3.0000000000000001E-3</v>
      </c>
      <c r="AH1047" s="18">
        <v>3.38</v>
      </c>
      <c r="AI1047" s="16">
        <v>7.9000000000000001E-2</v>
      </c>
      <c r="AJ1047" s="15">
        <v>880361</v>
      </c>
      <c r="AK1047" s="16">
        <v>-4.5999999999999999E-2</v>
      </c>
      <c r="AL1047" s="17">
        <v>190275</v>
      </c>
      <c r="AM1047" s="16">
        <v>-3.9E-2</v>
      </c>
      <c r="AN1047" s="17">
        <v>263652</v>
      </c>
      <c r="AO1047" s="16">
        <v>-8.5000000000000006E-2</v>
      </c>
      <c r="AP1047" s="18">
        <v>4.63</v>
      </c>
      <c r="AQ1047" s="16">
        <v>-8.0000000000000002E-3</v>
      </c>
      <c r="AR1047" s="18">
        <v>3.34</v>
      </c>
      <c r="AS1047" s="16">
        <v>4.2000000000000003E-2</v>
      </c>
    </row>
    <row r="1048" spans="1:45" x14ac:dyDescent="0.2">
      <c r="A1048" s="123"/>
      <c r="B1048" s="29"/>
      <c r="C1048" s="29"/>
      <c r="D1048" s="29"/>
      <c r="E1048" s="14" t="s">
        <v>288</v>
      </c>
      <c r="F1048" s="15">
        <v>62313</v>
      </c>
      <c r="G1048" s="16">
        <v>0.54900000000000004</v>
      </c>
      <c r="H1048" s="17">
        <v>8811</v>
      </c>
      <c r="I1048" s="16">
        <v>0.498</v>
      </c>
      <c r="J1048" s="17">
        <v>18247</v>
      </c>
      <c r="K1048" s="16">
        <v>0.498</v>
      </c>
      <c r="L1048" s="18">
        <v>7.07</v>
      </c>
      <c r="M1048" s="16">
        <v>3.4000000000000002E-2</v>
      </c>
      <c r="N1048" s="18">
        <v>3.42</v>
      </c>
      <c r="O1048" s="16">
        <v>3.4000000000000002E-2</v>
      </c>
      <c r="P1048" s="15">
        <v>208418</v>
      </c>
      <c r="Q1048" s="16">
        <v>0.88200000000000001</v>
      </c>
      <c r="R1048" s="17">
        <v>29030</v>
      </c>
      <c r="S1048" s="16">
        <v>0.77400000000000002</v>
      </c>
      <c r="T1048" s="17">
        <v>60441</v>
      </c>
      <c r="U1048" s="16">
        <v>0.78400000000000003</v>
      </c>
      <c r="V1048" s="18">
        <v>7.18</v>
      </c>
      <c r="W1048" s="16">
        <v>6.0999999999999999E-2</v>
      </c>
      <c r="X1048" s="18">
        <v>3.45</v>
      </c>
      <c r="Y1048" s="16">
        <v>5.5E-2</v>
      </c>
      <c r="Z1048" s="15">
        <v>434756</v>
      </c>
      <c r="AA1048" s="16">
        <v>1.0329999999999999</v>
      </c>
      <c r="AB1048" s="17">
        <v>60308</v>
      </c>
      <c r="AC1048" s="16">
        <v>0.88900000000000001</v>
      </c>
      <c r="AD1048" s="17">
        <v>125490</v>
      </c>
      <c r="AE1048" s="16">
        <v>0.89200000000000002</v>
      </c>
      <c r="AF1048" s="18">
        <v>7.21</v>
      </c>
      <c r="AG1048" s="16">
        <v>7.6999999999999999E-2</v>
      </c>
      <c r="AH1048" s="18">
        <v>3.46</v>
      </c>
      <c r="AI1048" s="16">
        <v>7.4999999999999997E-2</v>
      </c>
      <c r="AJ1048" s="15">
        <v>804540</v>
      </c>
      <c r="AK1048" s="16">
        <v>1.0229999999999999</v>
      </c>
      <c r="AL1048" s="17">
        <v>112187</v>
      </c>
      <c r="AM1048" s="16">
        <v>0.84599999999999997</v>
      </c>
      <c r="AN1048" s="17">
        <v>232897</v>
      </c>
      <c r="AO1048" s="16">
        <v>0.85</v>
      </c>
      <c r="AP1048" s="18">
        <v>7.17</v>
      </c>
      <c r="AQ1048" s="16">
        <v>9.6000000000000002E-2</v>
      </c>
      <c r="AR1048" s="18">
        <v>3.45</v>
      </c>
      <c r="AS1048" s="16">
        <v>9.2999999999999999E-2</v>
      </c>
    </row>
    <row r="1049" spans="1:45" x14ac:dyDescent="0.2">
      <c r="A1049" s="123"/>
      <c r="B1049" s="29"/>
      <c r="C1049" s="29"/>
      <c r="D1049" s="29"/>
      <c r="E1049" s="14" t="s">
        <v>289</v>
      </c>
      <c r="F1049" s="15">
        <v>36438</v>
      </c>
      <c r="G1049" s="16">
        <v>0.21099999999999999</v>
      </c>
      <c r="H1049" s="17">
        <v>11715</v>
      </c>
      <c r="I1049" s="16">
        <v>7.8E-2</v>
      </c>
      <c r="J1049" s="17">
        <v>19739</v>
      </c>
      <c r="K1049" s="16">
        <v>0.109</v>
      </c>
      <c r="L1049" s="18">
        <v>3.11</v>
      </c>
      <c r="M1049" s="16">
        <v>0.124</v>
      </c>
      <c r="N1049" s="18">
        <v>1.85</v>
      </c>
      <c r="O1049" s="16">
        <v>9.1999999999999998E-2</v>
      </c>
      <c r="P1049" s="15">
        <v>127676</v>
      </c>
      <c r="Q1049" s="16">
        <v>0.499</v>
      </c>
      <c r="R1049" s="17">
        <v>35626</v>
      </c>
      <c r="S1049" s="16">
        <v>0.217</v>
      </c>
      <c r="T1049" s="17">
        <v>61243</v>
      </c>
      <c r="U1049" s="16">
        <v>0.27100000000000002</v>
      </c>
      <c r="V1049" s="18">
        <v>3.58</v>
      </c>
      <c r="W1049" s="16">
        <v>0.23100000000000001</v>
      </c>
      <c r="X1049" s="18">
        <v>2.08</v>
      </c>
      <c r="Y1049" s="16">
        <v>0.17899999999999999</v>
      </c>
      <c r="Z1049" s="15">
        <v>278904</v>
      </c>
      <c r="AA1049" s="16">
        <v>0.61799999999999999</v>
      </c>
      <c r="AB1049" s="17">
        <v>69796</v>
      </c>
      <c r="AC1049" s="16">
        <v>0.19600000000000001</v>
      </c>
      <c r="AD1049" s="17">
        <v>121528</v>
      </c>
      <c r="AE1049" s="16">
        <v>0.24299999999999999</v>
      </c>
      <c r="AF1049" s="18">
        <v>4</v>
      </c>
      <c r="AG1049" s="16">
        <v>0.35299999999999998</v>
      </c>
      <c r="AH1049" s="18">
        <v>2.29</v>
      </c>
      <c r="AI1049" s="16">
        <v>0.30199999999999999</v>
      </c>
      <c r="AJ1049" s="15">
        <v>516930</v>
      </c>
      <c r="AK1049" s="16">
        <v>0.55900000000000005</v>
      </c>
      <c r="AL1049" s="17">
        <v>136949</v>
      </c>
      <c r="AM1049" s="16">
        <v>0.23</v>
      </c>
      <c r="AN1049" s="17">
        <v>235497</v>
      </c>
      <c r="AO1049" s="16">
        <v>0.255</v>
      </c>
      <c r="AP1049" s="18">
        <v>3.77</v>
      </c>
      <c r="AQ1049" s="16">
        <v>0.26800000000000002</v>
      </c>
      <c r="AR1049" s="18">
        <v>2.2000000000000002</v>
      </c>
      <c r="AS1049" s="16">
        <v>0.24199999999999999</v>
      </c>
    </row>
    <row r="1050" spans="1:45" x14ac:dyDescent="0.2">
      <c r="A1050" s="123"/>
      <c r="B1050" s="29"/>
      <c r="C1050" s="29"/>
      <c r="D1050" s="29"/>
      <c r="E1050" s="14" t="s">
        <v>290</v>
      </c>
      <c r="F1050" s="15">
        <v>26023</v>
      </c>
      <c r="G1050" s="16">
        <v>0.30199999999999999</v>
      </c>
      <c r="H1050" s="17">
        <v>4741</v>
      </c>
      <c r="I1050" s="16">
        <v>0.99199999999999999</v>
      </c>
      <c r="J1050" s="17">
        <v>6935</v>
      </c>
      <c r="K1050" s="16">
        <v>0.17499999999999999</v>
      </c>
      <c r="L1050" s="18">
        <v>5.49</v>
      </c>
      <c r="M1050" s="16">
        <v>-0.34599999999999997</v>
      </c>
      <c r="N1050" s="18">
        <v>3.75</v>
      </c>
      <c r="O1050" s="16">
        <v>0.108</v>
      </c>
      <c r="P1050" s="15">
        <v>88211</v>
      </c>
      <c r="Q1050" s="16">
        <v>0.14799999999999999</v>
      </c>
      <c r="R1050" s="17">
        <v>15123</v>
      </c>
      <c r="S1050" s="16">
        <v>0.67600000000000005</v>
      </c>
      <c r="T1050" s="17">
        <v>23869</v>
      </c>
      <c r="U1050" s="16">
        <v>8.2000000000000003E-2</v>
      </c>
      <c r="V1050" s="18">
        <v>5.83</v>
      </c>
      <c r="W1050" s="16">
        <v>-0.315</v>
      </c>
      <c r="X1050" s="18">
        <v>3.7</v>
      </c>
      <c r="Y1050" s="16">
        <v>6.0999999999999999E-2</v>
      </c>
      <c r="Z1050" s="15">
        <v>177276</v>
      </c>
      <c r="AA1050" s="16">
        <v>7.6999999999999999E-2</v>
      </c>
      <c r="AB1050" s="17">
        <v>30374</v>
      </c>
      <c r="AC1050" s="16">
        <v>0.57099999999999995</v>
      </c>
      <c r="AD1050" s="17">
        <v>48308</v>
      </c>
      <c r="AE1050" s="16">
        <v>2.9000000000000001E-2</v>
      </c>
      <c r="AF1050" s="18">
        <v>5.84</v>
      </c>
      <c r="AG1050" s="16">
        <v>-0.315</v>
      </c>
      <c r="AH1050" s="18">
        <v>3.67</v>
      </c>
      <c r="AI1050" s="16">
        <v>4.5999999999999999E-2</v>
      </c>
      <c r="AJ1050" s="15">
        <v>324244</v>
      </c>
      <c r="AK1050" s="16">
        <v>1.0999999999999999E-2</v>
      </c>
      <c r="AL1050" s="17">
        <v>53976</v>
      </c>
      <c r="AM1050" s="16">
        <v>0.43</v>
      </c>
      <c r="AN1050" s="17">
        <v>90377</v>
      </c>
      <c r="AO1050" s="16">
        <v>-1.7999999999999999E-2</v>
      </c>
      <c r="AP1050" s="18">
        <v>6.01</v>
      </c>
      <c r="AQ1050" s="16">
        <v>-0.29299999999999998</v>
      </c>
      <c r="AR1050" s="18">
        <v>3.59</v>
      </c>
      <c r="AS1050" s="16">
        <v>2.9000000000000001E-2</v>
      </c>
    </row>
    <row r="1051" spans="1:45" x14ac:dyDescent="0.2">
      <c r="A1051" s="123"/>
      <c r="B1051" s="29"/>
      <c r="C1051" s="29"/>
      <c r="D1051" s="29"/>
      <c r="E1051" s="14" t="s">
        <v>291</v>
      </c>
      <c r="F1051" s="15">
        <v>15388</v>
      </c>
      <c r="G1051" s="16">
        <v>7.0000000000000001E-3</v>
      </c>
      <c r="H1051" s="17">
        <v>2473</v>
      </c>
      <c r="I1051" s="16">
        <v>0.01</v>
      </c>
      <c r="J1051" s="17">
        <v>5100</v>
      </c>
      <c r="K1051" s="16">
        <v>3.0000000000000001E-3</v>
      </c>
      <c r="L1051" s="18">
        <v>6.22</v>
      </c>
      <c r="M1051" s="16">
        <v>-2E-3</v>
      </c>
      <c r="N1051" s="18">
        <v>3.02</v>
      </c>
      <c r="O1051" s="16">
        <v>4.0000000000000001E-3</v>
      </c>
      <c r="P1051" s="15">
        <v>62832</v>
      </c>
      <c r="Q1051" s="16">
        <v>0.247</v>
      </c>
      <c r="R1051" s="17">
        <v>10225</v>
      </c>
      <c r="S1051" s="16">
        <v>0.26</v>
      </c>
      <c r="T1051" s="17">
        <v>21040</v>
      </c>
      <c r="U1051" s="16">
        <v>0.245</v>
      </c>
      <c r="V1051" s="18">
        <v>6.14</v>
      </c>
      <c r="W1051" s="16">
        <v>-1.0999999999999999E-2</v>
      </c>
      <c r="X1051" s="18">
        <v>2.99</v>
      </c>
      <c r="Y1051" s="16">
        <v>1E-3</v>
      </c>
      <c r="Z1051" s="15">
        <v>146061</v>
      </c>
      <c r="AA1051" s="16">
        <v>0.31</v>
      </c>
      <c r="AB1051" s="17">
        <v>24712</v>
      </c>
      <c r="AC1051" s="16">
        <v>0.38800000000000001</v>
      </c>
      <c r="AD1051" s="17">
        <v>50266</v>
      </c>
      <c r="AE1051" s="16">
        <v>0.35399999999999998</v>
      </c>
      <c r="AF1051" s="18">
        <v>5.91</v>
      </c>
      <c r="AG1051" s="16">
        <v>-5.7000000000000002E-2</v>
      </c>
      <c r="AH1051" s="18">
        <v>2.91</v>
      </c>
      <c r="AI1051" s="16">
        <v>-3.3000000000000002E-2</v>
      </c>
      <c r="AJ1051" s="15">
        <v>268407</v>
      </c>
      <c r="AK1051" s="16">
        <v>0.24199999999999999</v>
      </c>
      <c r="AL1051" s="17">
        <v>47104</v>
      </c>
      <c r="AM1051" s="16">
        <v>0.29799999999999999</v>
      </c>
      <c r="AN1051" s="17">
        <v>95385</v>
      </c>
      <c r="AO1051" s="16">
        <v>0.27400000000000002</v>
      </c>
      <c r="AP1051" s="18">
        <v>5.7</v>
      </c>
      <c r="AQ1051" s="16">
        <v>-4.2999999999999997E-2</v>
      </c>
      <c r="AR1051" s="18">
        <v>2.81</v>
      </c>
      <c r="AS1051" s="16">
        <v>-2.5000000000000001E-2</v>
      </c>
    </row>
    <row r="1052" spans="1:45" x14ac:dyDescent="0.2">
      <c r="A1052" s="123"/>
      <c r="B1052" s="29"/>
      <c r="C1052" s="29"/>
      <c r="D1052" s="29"/>
      <c r="E1052" s="14" t="s">
        <v>292</v>
      </c>
      <c r="F1052" s="15">
        <v>135705</v>
      </c>
      <c r="G1052" s="16">
        <v>0.188</v>
      </c>
      <c r="H1052" s="17">
        <v>21791</v>
      </c>
      <c r="I1052" s="16">
        <v>9.5000000000000001E-2</v>
      </c>
      <c r="J1052" s="17">
        <v>43552</v>
      </c>
      <c r="K1052" s="16">
        <v>0.10199999999999999</v>
      </c>
      <c r="L1052" s="18">
        <v>6.23</v>
      </c>
      <c r="M1052" s="16">
        <v>8.5000000000000006E-2</v>
      </c>
      <c r="N1052" s="18">
        <v>3.12</v>
      </c>
      <c r="O1052" s="16">
        <v>7.6999999999999999E-2</v>
      </c>
      <c r="P1052" s="15">
        <v>448643</v>
      </c>
      <c r="Q1052" s="16">
        <v>0.22500000000000001</v>
      </c>
      <c r="R1052" s="17">
        <v>73750</v>
      </c>
      <c r="S1052" s="16">
        <v>0.123</v>
      </c>
      <c r="T1052" s="17">
        <v>147515</v>
      </c>
      <c r="U1052" s="16">
        <v>0.13600000000000001</v>
      </c>
      <c r="V1052" s="18">
        <v>6.08</v>
      </c>
      <c r="W1052" s="16">
        <v>0.09</v>
      </c>
      <c r="X1052" s="18">
        <v>3.04</v>
      </c>
      <c r="Y1052" s="16">
        <v>7.8E-2</v>
      </c>
      <c r="Z1052" s="15">
        <v>934658</v>
      </c>
      <c r="AA1052" s="16">
        <v>0.24</v>
      </c>
      <c r="AB1052" s="17">
        <v>154168</v>
      </c>
      <c r="AC1052" s="16">
        <v>0.11700000000000001</v>
      </c>
      <c r="AD1052" s="17">
        <v>308735</v>
      </c>
      <c r="AE1052" s="16">
        <v>0.13300000000000001</v>
      </c>
      <c r="AF1052" s="18">
        <v>6.06</v>
      </c>
      <c r="AG1052" s="16">
        <v>0.11</v>
      </c>
      <c r="AH1052" s="18">
        <v>3.03</v>
      </c>
      <c r="AI1052" s="16">
        <v>9.4E-2</v>
      </c>
      <c r="AJ1052" s="15">
        <v>1877000</v>
      </c>
      <c r="AK1052" s="16">
        <v>0.33300000000000002</v>
      </c>
      <c r="AL1052" s="17">
        <v>308285</v>
      </c>
      <c r="AM1052" s="16">
        <v>0.192</v>
      </c>
      <c r="AN1052" s="17">
        <v>616568</v>
      </c>
      <c r="AO1052" s="16">
        <v>0.20899999999999999</v>
      </c>
      <c r="AP1052" s="18">
        <v>6.09</v>
      </c>
      <c r="AQ1052" s="16">
        <v>0.11799999999999999</v>
      </c>
      <c r="AR1052" s="18">
        <v>3.04</v>
      </c>
      <c r="AS1052" s="16">
        <v>0.10299999999999999</v>
      </c>
    </row>
    <row r="1053" spans="1:45" x14ac:dyDescent="0.2">
      <c r="A1053" s="123"/>
      <c r="B1053" s="29"/>
      <c r="C1053" s="29"/>
      <c r="D1053" s="29"/>
      <c r="E1053" s="14" t="s">
        <v>293</v>
      </c>
      <c r="F1053" s="15">
        <v>18834</v>
      </c>
      <c r="G1053" s="16">
        <v>0.40100000000000002</v>
      </c>
      <c r="H1053" s="17">
        <v>5252</v>
      </c>
      <c r="I1053" s="16">
        <v>7.6999999999999999E-2</v>
      </c>
      <c r="J1053" s="17">
        <v>9176</v>
      </c>
      <c r="K1053" s="16">
        <v>0.121</v>
      </c>
      <c r="L1053" s="18">
        <v>3.59</v>
      </c>
      <c r="M1053" s="16">
        <v>0.30099999999999999</v>
      </c>
      <c r="N1053" s="18">
        <v>2.0499999999999998</v>
      </c>
      <c r="O1053" s="16">
        <v>0.25</v>
      </c>
      <c r="P1053" s="15">
        <v>62971</v>
      </c>
      <c r="Q1053" s="16">
        <v>0.84599999999999997</v>
      </c>
      <c r="R1053" s="17">
        <v>15604</v>
      </c>
      <c r="S1053" s="16">
        <v>0.32800000000000001</v>
      </c>
      <c r="T1053" s="17">
        <v>27719</v>
      </c>
      <c r="U1053" s="16">
        <v>0.39800000000000002</v>
      </c>
      <c r="V1053" s="18">
        <v>4.04</v>
      </c>
      <c r="W1053" s="16">
        <v>0.39</v>
      </c>
      <c r="X1053" s="18">
        <v>2.27</v>
      </c>
      <c r="Y1053" s="16">
        <v>0.32100000000000001</v>
      </c>
      <c r="Z1053" s="15">
        <v>132477</v>
      </c>
      <c r="AA1053" s="16">
        <v>0.995</v>
      </c>
      <c r="AB1053" s="17">
        <v>29081</v>
      </c>
      <c r="AC1053" s="16">
        <v>0.26</v>
      </c>
      <c r="AD1053" s="17">
        <v>52640</v>
      </c>
      <c r="AE1053" s="16">
        <v>0.35</v>
      </c>
      <c r="AF1053" s="18">
        <v>4.5599999999999996</v>
      </c>
      <c r="AG1053" s="16">
        <v>0.58399999999999996</v>
      </c>
      <c r="AH1053" s="18">
        <v>2.52</v>
      </c>
      <c r="AI1053" s="16">
        <v>0.47799999999999998</v>
      </c>
      <c r="AJ1053" s="15">
        <v>248102</v>
      </c>
      <c r="AK1053" s="16">
        <v>0.877</v>
      </c>
      <c r="AL1053" s="17">
        <v>58047</v>
      </c>
      <c r="AM1053" s="16">
        <v>0.27900000000000003</v>
      </c>
      <c r="AN1053" s="17">
        <v>104067</v>
      </c>
      <c r="AO1053" s="16">
        <v>0.35399999999999998</v>
      </c>
      <c r="AP1053" s="18">
        <v>4.2699999999999996</v>
      </c>
      <c r="AQ1053" s="16">
        <v>0.46700000000000003</v>
      </c>
      <c r="AR1053" s="18">
        <v>2.38</v>
      </c>
      <c r="AS1053" s="16">
        <v>0.38600000000000001</v>
      </c>
    </row>
    <row r="1054" spans="1:45" x14ac:dyDescent="0.2">
      <c r="A1054" s="123"/>
      <c r="B1054" s="29"/>
      <c r="C1054" s="29"/>
      <c r="D1054" s="29"/>
      <c r="E1054" s="14" t="s">
        <v>294</v>
      </c>
      <c r="F1054" s="15">
        <v>80408</v>
      </c>
      <c r="G1054" s="16">
        <v>5.8000000000000003E-2</v>
      </c>
      <c r="H1054" s="17">
        <v>11020</v>
      </c>
      <c r="I1054" s="16">
        <v>0.254</v>
      </c>
      <c r="J1054" s="17">
        <v>22389</v>
      </c>
      <c r="K1054" s="16">
        <v>-6.0000000000000001E-3</v>
      </c>
      <c r="L1054" s="18">
        <v>7.3</v>
      </c>
      <c r="M1054" s="16">
        <v>-0.156</v>
      </c>
      <c r="N1054" s="18">
        <v>3.59</v>
      </c>
      <c r="O1054" s="16">
        <v>6.4000000000000001E-2</v>
      </c>
      <c r="P1054" s="15">
        <v>280300</v>
      </c>
      <c r="Q1054" s="16">
        <v>9.9000000000000005E-2</v>
      </c>
      <c r="R1054" s="17">
        <v>37849</v>
      </c>
      <c r="S1054" s="16">
        <v>0.29199999999999998</v>
      </c>
      <c r="T1054" s="17">
        <v>78440</v>
      </c>
      <c r="U1054" s="16">
        <v>5.3999999999999999E-2</v>
      </c>
      <c r="V1054" s="18">
        <v>7.41</v>
      </c>
      <c r="W1054" s="16">
        <v>-0.15</v>
      </c>
      <c r="X1054" s="18">
        <v>3.57</v>
      </c>
      <c r="Y1054" s="16">
        <v>4.2999999999999997E-2</v>
      </c>
      <c r="Z1054" s="15">
        <v>555400</v>
      </c>
      <c r="AA1054" s="16">
        <v>0.06</v>
      </c>
      <c r="AB1054" s="17">
        <v>72207</v>
      </c>
      <c r="AC1054" s="16">
        <v>0.19400000000000001</v>
      </c>
      <c r="AD1054" s="17">
        <v>156008</v>
      </c>
      <c r="AE1054" s="16">
        <v>2.5000000000000001E-2</v>
      </c>
      <c r="AF1054" s="18">
        <v>7.69</v>
      </c>
      <c r="AG1054" s="16">
        <v>-0.113</v>
      </c>
      <c r="AH1054" s="18">
        <v>3.56</v>
      </c>
      <c r="AI1054" s="16">
        <v>3.4000000000000002E-2</v>
      </c>
      <c r="AJ1054" s="15">
        <v>1075477</v>
      </c>
      <c r="AK1054" s="16">
        <v>4.1000000000000002E-2</v>
      </c>
      <c r="AL1054" s="17">
        <v>132528</v>
      </c>
      <c r="AM1054" s="16">
        <v>0.109</v>
      </c>
      <c r="AN1054" s="17">
        <v>306751</v>
      </c>
      <c r="AO1054" s="16">
        <v>1.9E-2</v>
      </c>
      <c r="AP1054" s="18">
        <v>8.1199999999999992</v>
      </c>
      <c r="AQ1054" s="16">
        <v>-6.0999999999999999E-2</v>
      </c>
      <c r="AR1054" s="18">
        <v>3.51</v>
      </c>
      <c r="AS1054" s="16">
        <v>2.1999999999999999E-2</v>
      </c>
    </row>
    <row r="1055" spans="1:45" x14ac:dyDescent="0.2">
      <c r="A1055" s="123"/>
      <c r="B1055" s="29"/>
      <c r="C1055" s="29"/>
      <c r="D1055" s="29"/>
      <c r="E1055" s="14" t="s">
        <v>295</v>
      </c>
      <c r="F1055" s="15">
        <v>22183</v>
      </c>
      <c r="G1055" s="16">
        <v>0.10100000000000001</v>
      </c>
      <c r="H1055" s="17">
        <v>3109</v>
      </c>
      <c r="I1055" s="16">
        <v>0.14399999999999999</v>
      </c>
      <c r="J1055" s="17">
        <v>7772</v>
      </c>
      <c r="K1055" s="16">
        <v>0.20300000000000001</v>
      </c>
      <c r="L1055" s="18">
        <v>7.14</v>
      </c>
      <c r="M1055" s="16">
        <v>-3.7999999999999999E-2</v>
      </c>
      <c r="N1055" s="18">
        <v>2.85</v>
      </c>
      <c r="O1055" s="16">
        <v>-8.4000000000000005E-2</v>
      </c>
      <c r="P1055" s="15">
        <v>80618</v>
      </c>
      <c r="Q1055" s="16">
        <v>0.16700000000000001</v>
      </c>
      <c r="R1055" s="17">
        <v>11278</v>
      </c>
      <c r="S1055" s="16">
        <v>0.16700000000000001</v>
      </c>
      <c r="T1055" s="17">
        <v>27961</v>
      </c>
      <c r="U1055" s="16">
        <v>0.2</v>
      </c>
      <c r="V1055" s="18">
        <v>7.15</v>
      </c>
      <c r="W1055" s="16">
        <v>0</v>
      </c>
      <c r="X1055" s="18">
        <v>2.88</v>
      </c>
      <c r="Y1055" s="16">
        <v>-2.7E-2</v>
      </c>
      <c r="Z1055" s="15">
        <v>181571</v>
      </c>
      <c r="AA1055" s="16">
        <v>0.124</v>
      </c>
      <c r="AB1055" s="17">
        <v>25210</v>
      </c>
      <c r="AC1055" s="16">
        <v>0.106</v>
      </c>
      <c r="AD1055" s="17">
        <v>62234</v>
      </c>
      <c r="AE1055" s="16">
        <v>0.13100000000000001</v>
      </c>
      <c r="AF1055" s="18">
        <v>7.2</v>
      </c>
      <c r="AG1055" s="16">
        <v>1.6E-2</v>
      </c>
      <c r="AH1055" s="18">
        <v>2.92</v>
      </c>
      <c r="AI1055" s="16">
        <v>-7.0000000000000001E-3</v>
      </c>
      <c r="AJ1055" s="15">
        <v>343259</v>
      </c>
      <c r="AK1055" s="16">
        <v>0.113</v>
      </c>
      <c r="AL1055" s="17">
        <v>48733</v>
      </c>
      <c r="AM1055" s="16">
        <v>0.122</v>
      </c>
      <c r="AN1055" s="17">
        <v>119648</v>
      </c>
      <c r="AO1055" s="16">
        <v>0.152</v>
      </c>
      <c r="AP1055" s="18">
        <v>7.04</v>
      </c>
      <c r="AQ1055" s="16">
        <v>-8.0000000000000002E-3</v>
      </c>
      <c r="AR1055" s="18">
        <v>2.87</v>
      </c>
      <c r="AS1055" s="16">
        <v>-3.4000000000000002E-2</v>
      </c>
    </row>
    <row r="1056" spans="1:45" x14ac:dyDescent="0.2">
      <c r="A1056" s="123"/>
      <c r="B1056" s="29"/>
      <c r="C1056" s="29"/>
      <c r="D1056" s="29"/>
      <c r="E1056" s="14" t="s">
        <v>296</v>
      </c>
      <c r="F1056" s="15">
        <v>19491</v>
      </c>
      <c r="G1056" s="16">
        <v>-1E-3</v>
      </c>
      <c r="H1056" s="17">
        <v>3041</v>
      </c>
      <c r="I1056" s="16">
        <v>0.192</v>
      </c>
      <c r="J1056" s="17">
        <v>6072</v>
      </c>
      <c r="K1056" s="16">
        <v>7.0999999999999994E-2</v>
      </c>
      <c r="L1056" s="18">
        <v>6.41</v>
      </c>
      <c r="M1056" s="16">
        <v>-0.161</v>
      </c>
      <c r="N1056" s="18">
        <v>3.21</v>
      </c>
      <c r="O1056" s="16">
        <v>-6.7000000000000004E-2</v>
      </c>
      <c r="P1056" s="15">
        <v>75043</v>
      </c>
      <c r="Q1056" s="16">
        <v>0.02</v>
      </c>
      <c r="R1056" s="17">
        <v>11564</v>
      </c>
      <c r="S1056" s="16">
        <v>0.17799999999999999</v>
      </c>
      <c r="T1056" s="17">
        <v>22395</v>
      </c>
      <c r="U1056" s="16">
        <v>1.6E-2</v>
      </c>
      <c r="V1056" s="18">
        <v>6.49</v>
      </c>
      <c r="W1056" s="16">
        <v>-0.13500000000000001</v>
      </c>
      <c r="X1056" s="18">
        <v>3.35</v>
      </c>
      <c r="Y1056" s="16">
        <v>4.0000000000000001E-3</v>
      </c>
      <c r="Z1056" s="15">
        <v>175680</v>
      </c>
      <c r="AA1056" s="16">
        <v>-2.1000000000000001E-2</v>
      </c>
      <c r="AB1056" s="17">
        <v>26867</v>
      </c>
      <c r="AC1056" s="16">
        <v>0.11899999999999999</v>
      </c>
      <c r="AD1056" s="17">
        <v>51837</v>
      </c>
      <c r="AE1056" s="16">
        <v>-2.1000000000000001E-2</v>
      </c>
      <c r="AF1056" s="18">
        <v>6.54</v>
      </c>
      <c r="AG1056" s="16">
        <v>-0.126</v>
      </c>
      <c r="AH1056" s="18">
        <v>3.39</v>
      </c>
      <c r="AI1056" s="16">
        <v>-1E-3</v>
      </c>
      <c r="AJ1056" s="15">
        <v>329739</v>
      </c>
      <c r="AK1056" s="16">
        <v>3.1E-2</v>
      </c>
      <c r="AL1056" s="17">
        <v>50253</v>
      </c>
      <c r="AM1056" s="16">
        <v>0.16800000000000001</v>
      </c>
      <c r="AN1056" s="17">
        <v>99309</v>
      </c>
      <c r="AO1056" s="16">
        <v>6.4000000000000001E-2</v>
      </c>
      <c r="AP1056" s="18">
        <v>6.56</v>
      </c>
      <c r="AQ1056" s="16">
        <v>-0.11700000000000001</v>
      </c>
      <c r="AR1056" s="18">
        <v>3.32</v>
      </c>
      <c r="AS1056" s="16">
        <v>-3.1E-2</v>
      </c>
    </row>
    <row r="1057" spans="1:45" x14ac:dyDescent="0.2">
      <c r="A1057" s="123"/>
      <c r="B1057" s="29"/>
      <c r="C1057" s="29"/>
      <c r="D1057" s="29"/>
      <c r="E1057" s="14" t="s">
        <v>297</v>
      </c>
      <c r="F1057" s="15">
        <v>18382</v>
      </c>
      <c r="G1057" s="16">
        <v>0.50700000000000001</v>
      </c>
      <c r="H1057" s="17">
        <v>2335</v>
      </c>
      <c r="I1057" s="16">
        <v>0.443</v>
      </c>
      <c r="J1057" s="17">
        <v>5193</v>
      </c>
      <c r="K1057" s="16">
        <v>0.42899999999999999</v>
      </c>
      <c r="L1057" s="18">
        <v>7.87</v>
      </c>
      <c r="M1057" s="16">
        <v>4.4999999999999998E-2</v>
      </c>
      <c r="N1057" s="18">
        <v>3.54</v>
      </c>
      <c r="O1057" s="16">
        <v>5.3999999999999999E-2</v>
      </c>
      <c r="P1057" s="15">
        <v>65333</v>
      </c>
      <c r="Q1057" s="16">
        <v>0.75</v>
      </c>
      <c r="R1057" s="17">
        <v>8141</v>
      </c>
      <c r="S1057" s="16">
        <v>0.64600000000000002</v>
      </c>
      <c r="T1057" s="17">
        <v>18461</v>
      </c>
      <c r="U1057" s="16">
        <v>0.63</v>
      </c>
      <c r="V1057" s="18">
        <v>8.0299999999999994</v>
      </c>
      <c r="W1057" s="16">
        <v>6.3E-2</v>
      </c>
      <c r="X1057" s="18">
        <v>3.54</v>
      </c>
      <c r="Y1057" s="16">
        <v>7.3999999999999996E-2</v>
      </c>
      <c r="Z1057" s="15">
        <v>141937</v>
      </c>
      <c r="AA1057" s="16">
        <v>0.875</v>
      </c>
      <c r="AB1057" s="17">
        <v>17548</v>
      </c>
      <c r="AC1057" s="16">
        <v>0.78400000000000003</v>
      </c>
      <c r="AD1057" s="17">
        <v>40055</v>
      </c>
      <c r="AE1057" s="16">
        <v>0.748</v>
      </c>
      <c r="AF1057" s="18">
        <v>8.09</v>
      </c>
      <c r="AG1057" s="16">
        <v>5.0999999999999997E-2</v>
      </c>
      <c r="AH1057" s="18">
        <v>3.54</v>
      </c>
      <c r="AI1057" s="16">
        <v>7.2999999999999995E-2</v>
      </c>
      <c r="AJ1057" s="15">
        <v>259782</v>
      </c>
      <c r="AK1057" s="16">
        <v>0.79100000000000004</v>
      </c>
      <c r="AL1057" s="17">
        <v>32760</v>
      </c>
      <c r="AM1057" s="16">
        <v>0.76100000000000001</v>
      </c>
      <c r="AN1057" s="17">
        <v>74237</v>
      </c>
      <c r="AO1057" s="16">
        <v>0.70599999999999996</v>
      </c>
      <c r="AP1057" s="18">
        <v>7.93</v>
      </c>
      <c r="AQ1057" s="16">
        <v>1.7000000000000001E-2</v>
      </c>
      <c r="AR1057" s="18">
        <v>3.5</v>
      </c>
      <c r="AS1057" s="16">
        <v>0.05</v>
      </c>
    </row>
    <row r="1058" spans="1:45" x14ac:dyDescent="0.2">
      <c r="A1058" s="123"/>
      <c r="B1058" s="29"/>
      <c r="C1058" s="29"/>
      <c r="D1058" s="29"/>
      <c r="E1058" s="14" t="s">
        <v>298</v>
      </c>
      <c r="F1058" s="15">
        <v>28917</v>
      </c>
      <c r="G1058" s="16">
        <v>0.247</v>
      </c>
      <c r="H1058" s="17">
        <v>7971</v>
      </c>
      <c r="I1058" s="16">
        <v>1.204</v>
      </c>
      <c r="J1058" s="17">
        <v>7868</v>
      </c>
      <c r="K1058" s="16">
        <v>0.13700000000000001</v>
      </c>
      <c r="L1058" s="18">
        <v>3.63</v>
      </c>
      <c r="M1058" s="16">
        <v>-0.434</v>
      </c>
      <c r="N1058" s="18">
        <v>3.68</v>
      </c>
      <c r="O1058" s="16">
        <v>9.7000000000000003E-2</v>
      </c>
      <c r="P1058" s="15">
        <v>103874</v>
      </c>
      <c r="Q1058" s="16">
        <v>0.221</v>
      </c>
      <c r="R1058" s="17">
        <v>27614</v>
      </c>
      <c r="S1058" s="16">
        <v>1.2829999999999999</v>
      </c>
      <c r="T1058" s="17">
        <v>28508</v>
      </c>
      <c r="U1058" s="16">
        <v>0.122</v>
      </c>
      <c r="V1058" s="18">
        <v>3.76</v>
      </c>
      <c r="W1058" s="16">
        <v>-0.46500000000000002</v>
      </c>
      <c r="X1058" s="18">
        <v>3.64</v>
      </c>
      <c r="Y1058" s="16">
        <v>8.7999999999999995E-2</v>
      </c>
      <c r="Z1058" s="15">
        <v>221804</v>
      </c>
      <c r="AA1058" s="16">
        <v>0.189</v>
      </c>
      <c r="AB1058" s="17">
        <v>55035</v>
      </c>
      <c r="AC1058" s="16">
        <v>1.1120000000000001</v>
      </c>
      <c r="AD1058" s="17">
        <v>62207</v>
      </c>
      <c r="AE1058" s="16">
        <v>0.112</v>
      </c>
      <c r="AF1058" s="18">
        <v>4.03</v>
      </c>
      <c r="AG1058" s="16">
        <v>-0.437</v>
      </c>
      <c r="AH1058" s="18">
        <v>3.57</v>
      </c>
      <c r="AI1058" s="16">
        <v>7.0000000000000007E-2</v>
      </c>
      <c r="AJ1058" s="15">
        <v>412356</v>
      </c>
      <c r="AK1058" s="16">
        <v>0.127</v>
      </c>
      <c r="AL1058" s="17">
        <v>94376</v>
      </c>
      <c r="AM1058" s="16">
        <v>0.86699999999999999</v>
      </c>
      <c r="AN1058" s="17">
        <v>117884</v>
      </c>
      <c r="AO1058" s="16">
        <v>6.2E-2</v>
      </c>
      <c r="AP1058" s="18">
        <v>4.37</v>
      </c>
      <c r="AQ1058" s="16">
        <v>-0.39700000000000002</v>
      </c>
      <c r="AR1058" s="18">
        <v>3.5</v>
      </c>
      <c r="AS1058" s="16">
        <v>0.06</v>
      </c>
    </row>
    <row r="1059" spans="1:45" x14ac:dyDescent="0.2">
      <c r="A1059" s="123"/>
      <c r="B1059" s="29"/>
      <c r="C1059" s="29"/>
      <c r="D1059" s="29"/>
      <c r="E1059" s="14" t="s">
        <v>299</v>
      </c>
      <c r="F1059" s="15">
        <v>193630</v>
      </c>
      <c r="G1059" s="16">
        <v>-0.13200000000000001</v>
      </c>
      <c r="H1059" s="17">
        <v>75023</v>
      </c>
      <c r="I1059" s="16">
        <v>8.8999999999999996E-2</v>
      </c>
      <c r="J1059" s="17">
        <v>55966</v>
      </c>
      <c r="K1059" s="16">
        <v>-0.1</v>
      </c>
      <c r="L1059" s="18">
        <v>2.58</v>
      </c>
      <c r="M1059" s="16">
        <v>-0.20300000000000001</v>
      </c>
      <c r="N1059" s="18">
        <v>3.46</v>
      </c>
      <c r="O1059" s="16">
        <v>-3.5000000000000003E-2</v>
      </c>
      <c r="P1059" s="15">
        <v>847730</v>
      </c>
      <c r="Q1059" s="16">
        <v>-8.5000000000000006E-2</v>
      </c>
      <c r="R1059" s="17">
        <v>323960</v>
      </c>
      <c r="S1059" s="16">
        <v>0.123</v>
      </c>
      <c r="T1059" s="17">
        <v>235886</v>
      </c>
      <c r="U1059" s="16">
        <v>-9.9000000000000005E-2</v>
      </c>
      <c r="V1059" s="18">
        <v>2.62</v>
      </c>
      <c r="W1059" s="16">
        <v>-0.185</v>
      </c>
      <c r="X1059" s="18">
        <v>3.59</v>
      </c>
      <c r="Y1059" s="16">
        <v>1.6E-2</v>
      </c>
      <c r="Z1059" s="15">
        <v>2057527</v>
      </c>
      <c r="AA1059" s="16">
        <v>-2.1000000000000001E-2</v>
      </c>
      <c r="AB1059" s="17">
        <v>776178</v>
      </c>
      <c r="AC1059" s="16">
        <v>0.14399999999999999</v>
      </c>
      <c r="AD1059" s="17">
        <v>568936</v>
      </c>
      <c r="AE1059" s="16">
        <v>-4.5999999999999999E-2</v>
      </c>
      <c r="AF1059" s="18">
        <v>2.65</v>
      </c>
      <c r="AG1059" s="16">
        <v>-0.14399999999999999</v>
      </c>
      <c r="AH1059" s="18">
        <v>3.62</v>
      </c>
      <c r="AI1059" s="16">
        <v>2.5999999999999999E-2</v>
      </c>
      <c r="AJ1059" s="15">
        <v>3601743</v>
      </c>
      <c r="AK1059" s="16">
        <v>9.7000000000000003E-2</v>
      </c>
      <c r="AL1059" s="17">
        <v>1295038</v>
      </c>
      <c r="AM1059" s="16">
        <v>0.121</v>
      </c>
      <c r="AN1059" s="17">
        <v>995049</v>
      </c>
      <c r="AO1059" s="16">
        <v>5.1999999999999998E-2</v>
      </c>
      <c r="AP1059" s="18">
        <v>2.78</v>
      </c>
      <c r="AQ1059" s="16">
        <v>-2.1000000000000001E-2</v>
      </c>
      <c r="AR1059" s="18">
        <v>3.62</v>
      </c>
      <c r="AS1059" s="16">
        <v>4.2999999999999997E-2</v>
      </c>
    </row>
    <row r="1060" spans="1:45" x14ac:dyDescent="0.2">
      <c r="A1060" s="123"/>
      <c r="B1060" s="29"/>
      <c r="C1060" s="29"/>
      <c r="D1060" s="29"/>
      <c r="E1060" s="14" t="s">
        <v>300</v>
      </c>
      <c r="F1060" s="15">
        <v>56004</v>
      </c>
      <c r="G1060" s="16">
        <v>-6.0999999999999999E-2</v>
      </c>
      <c r="H1060" s="17">
        <v>9911</v>
      </c>
      <c r="I1060" s="16">
        <v>-3.1E-2</v>
      </c>
      <c r="J1060" s="17">
        <v>20273</v>
      </c>
      <c r="K1060" s="16">
        <v>1.0999999999999999E-2</v>
      </c>
      <c r="L1060" s="18">
        <v>5.65</v>
      </c>
      <c r="M1060" s="16">
        <v>-3.1E-2</v>
      </c>
      <c r="N1060" s="18">
        <v>2.76</v>
      </c>
      <c r="O1060" s="16">
        <v>-7.1999999999999995E-2</v>
      </c>
      <c r="P1060" s="15">
        <v>232905</v>
      </c>
      <c r="Q1060" s="16">
        <v>-3.2000000000000001E-2</v>
      </c>
      <c r="R1060" s="17">
        <v>40833</v>
      </c>
      <c r="S1060" s="16">
        <v>-8.9999999999999993E-3</v>
      </c>
      <c r="T1060" s="17">
        <v>81984</v>
      </c>
      <c r="U1060" s="16">
        <v>3.2000000000000001E-2</v>
      </c>
      <c r="V1060" s="18">
        <v>5.7</v>
      </c>
      <c r="W1060" s="16">
        <v>-2.3E-2</v>
      </c>
      <c r="X1060" s="18">
        <v>2.84</v>
      </c>
      <c r="Y1060" s="16">
        <v>-6.0999999999999999E-2</v>
      </c>
      <c r="Z1060" s="15">
        <v>585136</v>
      </c>
      <c r="AA1060" s="16">
        <v>-1.7000000000000001E-2</v>
      </c>
      <c r="AB1060" s="17">
        <v>105116</v>
      </c>
      <c r="AC1060" s="16">
        <v>0.04</v>
      </c>
      <c r="AD1060" s="17">
        <v>205635</v>
      </c>
      <c r="AE1060" s="16">
        <v>6.3E-2</v>
      </c>
      <c r="AF1060" s="18">
        <v>5.57</v>
      </c>
      <c r="AG1060" s="16">
        <v>-5.5E-2</v>
      </c>
      <c r="AH1060" s="18">
        <v>2.85</v>
      </c>
      <c r="AI1060" s="16">
        <v>-7.4999999999999997E-2</v>
      </c>
      <c r="AJ1060" s="15">
        <v>1042423</v>
      </c>
      <c r="AK1060" s="16">
        <v>-1.7000000000000001E-2</v>
      </c>
      <c r="AL1060" s="17">
        <v>184255</v>
      </c>
      <c r="AM1060" s="16">
        <v>2.7E-2</v>
      </c>
      <c r="AN1060" s="17">
        <v>357928</v>
      </c>
      <c r="AO1060" s="16">
        <v>3.1E-2</v>
      </c>
      <c r="AP1060" s="18">
        <v>5.66</v>
      </c>
      <c r="AQ1060" s="16">
        <v>-4.2999999999999997E-2</v>
      </c>
      <c r="AR1060" s="18">
        <v>2.91</v>
      </c>
      <c r="AS1060" s="16">
        <v>-4.7E-2</v>
      </c>
    </row>
    <row r="1061" spans="1:45" x14ac:dyDescent="0.2">
      <c r="A1061" s="123"/>
      <c r="B1061" s="29"/>
      <c r="C1061" s="29"/>
      <c r="D1061" s="29"/>
      <c r="E1061" s="14" t="s">
        <v>301</v>
      </c>
      <c r="F1061" s="15">
        <v>11140</v>
      </c>
      <c r="G1061" s="16">
        <v>0.42399999999999999</v>
      </c>
      <c r="H1061" s="17">
        <v>1648</v>
      </c>
      <c r="I1061" s="16">
        <v>3.6999999999999998E-2</v>
      </c>
      <c r="J1061" s="17">
        <v>3324</v>
      </c>
      <c r="K1061" s="16">
        <v>5.1999999999999998E-2</v>
      </c>
      <c r="L1061" s="18">
        <v>6.76</v>
      </c>
      <c r="M1061" s="16">
        <v>0.374</v>
      </c>
      <c r="N1061" s="18">
        <v>3.35</v>
      </c>
      <c r="O1061" s="16">
        <v>0.35399999999999998</v>
      </c>
      <c r="P1061" s="15">
        <v>44664</v>
      </c>
      <c r="Q1061" s="16">
        <v>0.85399999999999998</v>
      </c>
      <c r="R1061" s="17">
        <v>6656</v>
      </c>
      <c r="S1061" s="16">
        <v>0.28899999999999998</v>
      </c>
      <c r="T1061" s="17">
        <v>13485</v>
      </c>
      <c r="U1061" s="16">
        <v>0.317</v>
      </c>
      <c r="V1061" s="18">
        <v>6.71</v>
      </c>
      <c r="W1061" s="16">
        <v>0.438</v>
      </c>
      <c r="X1061" s="18">
        <v>3.31</v>
      </c>
      <c r="Y1061" s="16">
        <v>0.40799999999999997</v>
      </c>
      <c r="Z1061" s="15">
        <v>109335</v>
      </c>
      <c r="AA1061" s="16">
        <v>1.08</v>
      </c>
      <c r="AB1061" s="17">
        <v>16146</v>
      </c>
      <c r="AC1061" s="16">
        <v>0.42099999999999999</v>
      </c>
      <c r="AD1061" s="17">
        <v>32697</v>
      </c>
      <c r="AE1061" s="16">
        <v>0.45</v>
      </c>
      <c r="AF1061" s="18">
        <v>6.77</v>
      </c>
      <c r="AG1061" s="16">
        <v>0.46400000000000002</v>
      </c>
      <c r="AH1061" s="18">
        <v>3.34</v>
      </c>
      <c r="AI1061" s="16">
        <v>0.435</v>
      </c>
      <c r="AJ1061" s="15">
        <v>183452</v>
      </c>
      <c r="AK1061" s="16">
        <v>0.90800000000000003</v>
      </c>
      <c r="AL1061" s="17">
        <v>28960</v>
      </c>
      <c r="AM1061" s="16">
        <v>0.36199999999999999</v>
      </c>
      <c r="AN1061" s="17">
        <v>58325</v>
      </c>
      <c r="AO1061" s="16">
        <v>0.39</v>
      </c>
      <c r="AP1061" s="18">
        <v>6.33</v>
      </c>
      <c r="AQ1061" s="16">
        <v>0.40100000000000002</v>
      </c>
      <c r="AR1061" s="18">
        <v>3.15</v>
      </c>
      <c r="AS1061" s="16">
        <v>0.373</v>
      </c>
    </row>
    <row r="1062" spans="1:45" x14ac:dyDescent="0.2">
      <c r="A1062" s="123"/>
      <c r="B1062" s="29"/>
      <c r="C1062" s="29"/>
      <c r="D1062" s="29"/>
      <c r="E1062" s="14" t="s">
        <v>302</v>
      </c>
      <c r="F1062" s="15">
        <v>45454</v>
      </c>
      <c r="G1062" s="16">
        <v>3.6999999999999998E-2</v>
      </c>
      <c r="H1062" s="17">
        <v>6489</v>
      </c>
      <c r="I1062" s="16">
        <v>0.29199999999999998</v>
      </c>
      <c r="J1062" s="17">
        <v>12296</v>
      </c>
      <c r="K1062" s="16">
        <v>-1.7000000000000001E-2</v>
      </c>
      <c r="L1062" s="18">
        <v>7</v>
      </c>
      <c r="M1062" s="16">
        <v>-0.19700000000000001</v>
      </c>
      <c r="N1062" s="18">
        <v>3.7</v>
      </c>
      <c r="O1062" s="16">
        <v>5.5E-2</v>
      </c>
      <c r="P1062" s="15">
        <v>163890</v>
      </c>
      <c r="Q1062" s="16">
        <v>8.9999999999999993E-3</v>
      </c>
      <c r="R1062" s="17">
        <v>22969</v>
      </c>
      <c r="S1062" s="16">
        <v>0.23499999999999999</v>
      </c>
      <c r="T1062" s="17">
        <v>44786</v>
      </c>
      <c r="U1062" s="16">
        <v>-1.9E-2</v>
      </c>
      <c r="V1062" s="18">
        <v>7.14</v>
      </c>
      <c r="W1062" s="16">
        <v>-0.183</v>
      </c>
      <c r="X1062" s="18">
        <v>3.66</v>
      </c>
      <c r="Y1062" s="16">
        <v>2.8000000000000001E-2</v>
      </c>
      <c r="Z1062" s="15">
        <v>337092</v>
      </c>
      <c r="AA1062" s="16">
        <v>-3.1E-2</v>
      </c>
      <c r="AB1062" s="17">
        <v>46682</v>
      </c>
      <c r="AC1062" s="16">
        <v>0.16900000000000001</v>
      </c>
      <c r="AD1062" s="17">
        <v>92605</v>
      </c>
      <c r="AE1062" s="16">
        <v>-4.7E-2</v>
      </c>
      <c r="AF1062" s="18">
        <v>7.22</v>
      </c>
      <c r="AG1062" s="16">
        <v>-0.17100000000000001</v>
      </c>
      <c r="AH1062" s="18">
        <v>3.64</v>
      </c>
      <c r="AI1062" s="16">
        <v>1.7000000000000001E-2</v>
      </c>
      <c r="AJ1062" s="15">
        <v>639516</v>
      </c>
      <c r="AK1062" s="16">
        <v>-6.3E-2</v>
      </c>
      <c r="AL1062" s="17">
        <v>82917</v>
      </c>
      <c r="AM1062" s="16">
        <v>2.5999999999999999E-2</v>
      </c>
      <c r="AN1062" s="17">
        <v>179044</v>
      </c>
      <c r="AO1062" s="16">
        <v>-8.5999999999999993E-2</v>
      </c>
      <c r="AP1062" s="18">
        <v>7.71</v>
      </c>
      <c r="AQ1062" s="16">
        <v>-8.6999999999999994E-2</v>
      </c>
      <c r="AR1062" s="18">
        <v>3.57</v>
      </c>
      <c r="AS1062" s="16">
        <v>2.5000000000000001E-2</v>
      </c>
    </row>
    <row r="1063" spans="1:45" x14ac:dyDescent="0.2">
      <c r="A1063" s="123"/>
      <c r="B1063" s="29"/>
      <c r="C1063" s="29"/>
      <c r="D1063" s="29"/>
      <c r="E1063" s="14" t="s">
        <v>303</v>
      </c>
      <c r="F1063" s="15">
        <v>35322</v>
      </c>
      <c r="G1063" s="16">
        <v>8.6999999999999994E-2</v>
      </c>
      <c r="H1063" s="17">
        <v>11210</v>
      </c>
      <c r="I1063" s="16">
        <v>-1.6E-2</v>
      </c>
      <c r="J1063" s="17">
        <v>18883</v>
      </c>
      <c r="K1063" s="16">
        <v>-6.0000000000000001E-3</v>
      </c>
      <c r="L1063" s="18">
        <v>3.15</v>
      </c>
      <c r="M1063" s="16">
        <v>0.105</v>
      </c>
      <c r="N1063" s="18">
        <v>1.87</v>
      </c>
      <c r="O1063" s="16">
        <v>9.2999999999999999E-2</v>
      </c>
      <c r="P1063" s="15">
        <v>120434</v>
      </c>
      <c r="Q1063" s="16">
        <v>0.21099999999999999</v>
      </c>
      <c r="R1063" s="17">
        <v>33447</v>
      </c>
      <c r="S1063" s="16">
        <v>0.04</v>
      </c>
      <c r="T1063" s="17">
        <v>57391</v>
      </c>
      <c r="U1063" s="16">
        <v>6.3E-2</v>
      </c>
      <c r="V1063" s="18">
        <v>3.6</v>
      </c>
      <c r="W1063" s="16">
        <v>0.16400000000000001</v>
      </c>
      <c r="X1063" s="18">
        <v>2.1</v>
      </c>
      <c r="Y1063" s="16">
        <v>0.14000000000000001</v>
      </c>
      <c r="Z1063" s="15">
        <v>264178</v>
      </c>
      <c r="AA1063" s="16">
        <v>0.29799999999999999</v>
      </c>
      <c r="AB1063" s="17">
        <v>66760</v>
      </c>
      <c r="AC1063" s="16">
        <v>4.3999999999999997E-2</v>
      </c>
      <c r="AD1063" s="17">
        <v>115843</v>
      </c>
      <c r="AE1063" s="16">
        <v>5.8999999999999997E-2</v>
      </c>
      <c r="AF1063" s="18">
        <v>3.96</v>
      </c>
      <c r="AG1063" s="16">
        <v>0.24399999999999999</v>
      </c>
      <c r="AH1063" s="18">
        <v>2.2799999999999998</v>
      </c>
      <c r="AI1063" s="16">
        <v>0.22600000000000001</v>
      </c>
      <c r="AJ1063" s="15">
        <v>512605</v>
      </c>
      <c r="AK1063" s="16">
        <v>0.29299999999999998</v>
      </c>
      <c r="AL1063" s="17">
        <v>137550</v>
      </c>
      <c r="AM1063" s="16">
        <v>7.6999999999999999E-2</v>
      </c>
      <c r="AN1063" s="17">
        <v>236192</v>
      </c>
      <c r="AO1063" s="16">
        <v>8.1000000000000003E-2</v>
      </c>
      <c r="AP1063" s="18">
        <v>3.73</v>
      </c>
      <c r="AQ1063" s="16">
        <v>0.20100000000000001</v>
      </c>
      <c r="AR1063" s="18">
        <v>2.17</v>
      </c>
      <c r="AS1063" s="16">
        <v>0.19500000000000001</v>
      </c>
    </row>
    <row r="1064" spans="1:45" x14ac:dyDescent="0.2">
      <c r="A1064" s="123"/>
      <c r="B1064" s="29"/>
      <c r="C1064" s="29"/>
      <c r="D1064" s="29"/>
      <c r="E1064" s="14" t="s">
        <v>304</v>
      </c>
      <c r="F1064" s="15">
        <v>66343</v>
      </c>
      <c r="G1064" s="16">
        <v>-2.4E-2</v>
      </c>
      <c r="H1064" s="17">
        <v>19767</v>
      </c>
      <c r="I1064" s="16">
        <v>1.2999999999999999E-2</v>
      </c>
      <c r="J1064" s="17">
        <v>18726</v>
      </c>
      <c r="K1064" s="16">
        <v>-1.6E-2</v>
      </c>
      <c r="L1064" s="18">
        <v>3.36</v>
      </c>
      <c r="M1064" s="16">
        <v>-3.5999999999999997E-2</v>
      </c>
      <c r="N1064" s="18">
        <v>3.54</v>
      </c>
      <c r="O1064" s="16">
        <v>-8.0000000000000002E-3</v>
      </c>
      <c r="P1064" s="15">
        <v>268907</v>
      </c>
      <c r="Q1064" s="16">
        <v>-3.1E-2</v>
      </c>
      <c r="R1064" s="17">
        <v>76110</v>
      </c>
      <c r="S1064" s="16">
        <v>-3.0000000000000001E-3</v>
      </c>
      <c r="T1064" s="17">
        <v>73526</v>
      </c>
      <c r="U1064" s="16">
        <v>-3.5999999999999997E-2</v>
      </c>
      <c r="V1064" s="18">
        <v>3.53</v>
      </c>
      <c r="W1064" s="16">
        <v>-2.8000000000000001E-2</v>
      </c>
      <c r="X1064" s="18">
        <v>3.66</v>
      </c>
      <c r="Y1064" s="16">
        <v>5.0000000000000001E-3</v>
      </c>
      <c r="Z1064" s="15">
        <v>640499</v>
      </c>
      <c r="AA1064" s="16">
        <v>-2.3E-2</v>
      </c>
      <c r="AB1064" s="17">
        <v>175356</v>
      </c>
      <c r="AC1064" s="16">
        <v>7.0000000000000001E-3</v>
      </c>
      <c r="AD1064" s="17">
        <v>171816</v>
      </c>
      <c r="AE1064" s="16">
        <v>-5.5E-2</v>
      </c>
      <c r="AF1064" s="18">
        <v>3.65</v>
      </c>
      <c r="AG1064" s="16">
        <v>-0.03</v>
      </c>
      <c r="AH1064" s="18">
        <v>3.73</v>
      </c>
      <c r="AI1064" s="16">
        <v>3.4000000000000002E-2</v>
      </c>
      <c r="AJ1064" s="15">
        <v>1122162</v>
      </c>
      <c r="AK1064" s="16">
        <v>8.5999999999999993E-2</v>
      </c>
      <c r="AL1064" s="17">
        <v>317454</v>
      </c>
      <c r="AM1064" s="16">
        <v>0.06</v>
      </c>
      <c r="AN1064" s="17">
        <v>305456</v>
      </c>
      <c r="AO1064" s="16">
        <v>0.03</v>
      </c>
      <c r="AP1064" s="18">
        <v>3.53</v>
      </c>
      <c r="AQ1064" s="16">
        <v>2.4E-2</v>
      </c>
      <c r="AR1064" s="18">
        <v>3.67</v>
      </c>
      <c r="AS1064" s="16">
        <v>5.3999999999999999E-2</v>
      </c>
    </row>
    <row r="1065" spans="1:45" x14ac:dyDescent="0.2">
      <c r="A1065" s="123"/>
      <c r="B1065" s="29"/>
      <c r="C1065" s="29"/>
      <c r="D1065" s="29"/>
      <c r="E1065" s="14" t="s">
        <v>305</v>
      </c>
      <c r="F1065" s="15">
        <v>65242</v>
      </c>
      <c r="G1065" s="16">
        <v>0.70299999999999996</v>
      </c>
      <c r="H1065" s="17">
        <v>22777</v>
      </c>
      <c r="I1065" s="16">
        <v>0.20300000000000001</v>
      </c>
      <c r="J1065" s="17">
        <v>18977</v>
      </c>
      <c r="K1065" s="16">
        <v>0.47799999999999998</v>
      </c>
      <c r="L1065" s="18">
        <v>2.86</v>
      </c>
      <c r="M1065" s="16">
        <v>0.41599999999999998</v>
      </c>
      <c r="N1065" s="18">
        <v>3.44</v>
      </c>
      <c r="O1065" s="16">
        <v>0.152</v>
      </c>
      <c r="P1065" s="15">
        <v>184158</v>
      </c>
      <c r="Q1065" s="16">
        <v>0.51800000000000002</v>
      </c>
      <c r="R1065" s="17">
        <v>65483</v>
      </c>
      <c r="S1065" s="16">
        <v>6.8000000000000005E-2</v>
      </c>
      <c r="T1065" s="17">
        <v>53987</v>
      </c>
      <c r="U1065" s="16">
        <v>0.32200000000000001</v>
      </c>
      <c r="V1065" s="18">
        <v>2.81</v>
      </c>
      <c r="W1065" s="16">
        <v>0.42</v>
      </c>
      <c r="X1065" s="18">
        <v>3.41</v>
      </c>
      <c r="Y1065" s="16">
        <v>0.14799999999999999</v>
      </c>
      <c r="Z1065" s="15">
        <v>311601</v>
      </c>
      <c r="AA1065" s="16">
        <v>0.30099999999999999</v>
      </c>
      <c r="AB1065" s="17">
        <v>122600</v>
      </c>
      <c r="AC1065" s="16">
        <v>1.7000000000000001E-2</v>
      </c>
      <c r="AD1065" s="17">
        <v>93132</v>
      </c>
      <c r="AE1065" s="16">
        <v>0.187</v>
      </c>
      <c r="AF1065" s="18">
        <v>2.54</v>
      </c>
      <c r="AG1065" s="16">
        <v>0.28000000000000003</v>
      </c>
      <c r="AH1065" s="18">
        <v>3.35</v>
      </c>
      <c r="AI1065" s="16">
        <v>9.6000000000000002E-2</v>
      </c>
      <c r="AJ1065" s="15">
        <v>582485</v>
      </c>
      <c r="AK1065" s="16">
        <v>0.249</v>
      </c>
      <c r="AL1065" s="17">
        <v>246495</v>
      </c>
      <c r="AM1065" s="16">
        <v>0.30299999999999999</v>
      </c>
      <c r="AN1065" s="17">
        <v>178519</v>
      </c>
      <c r="AO1065" s="16">
        <v>0.13600000000000001</v>
      </c>
      <c r="AP1065" s="18">
        <v>2.36</v>
      </c>
      <c r="AQ1065" s="16">
        <v>-4.1000000000000002E-2</v>
      </c>
      <c r="AR1065" s="18">
        <v>3.26</v>
      </c>
      <c r="AS1065" s="16">
        <v>0.1</v>
      </c>
    </row>
    <row r="1066" spans="1:45" x14ac:dyDescent="0.2">
      <c r="A1066" s="123"/>
      <c r="B1066" s="29"/>
      <c r="C1066" s="29"/>
      <c r="D1066" s="29"/>
      <c r="E1066" s="14" t="s">
        <v>306</v>
      </c>
      <c r="F1066" s="15">
        <v>39814</v>
      </c>
      <c r="G1066" s="16">
        <v>6.4000000000000001E-2</v>
      </c>
      <c r="H1066" s="17">
        <v>6129</v>
      </c>
      <c r="I1066" s="16">
        <v>0.13400000000000001</v>
      </c>
      <c r="J1066" s="17">
        <v>12062</v>
      </c>
      <c r="K1066" s="16">
        <v>2.9000000000000001E-2</v>
      </c>
      <c r="L1066" s="18">
        <v>6.5</v>
      </c>
      <c r="M1066" s="16">
        <v>-6.2E-2</v>
      </c>
      <c r="N1066" s="18">
        <v>3.3</v>
      </c>
      <c r="O1066" s="16">
        <v>3.3000000000000002E-2</v>
      </c>
      <c r="P1066" s="15">
        <v>150477</v>
      </c>
      <c r="Q1066" s="16">
        <v>0.112</v>
      </c>
      <c r="R1066" s="17">
        <v>22473</v>
      </c>
      <c r="S1066" s="16">
        <v>0.187</v>
      </c>
      <c r="T1066" s="17">
        <v>46823</v>
      </c>
      <c r="U1066" s="16">
        <v>0.115</v>
      </c>
      <c r="V1066" s="18">
        <v>6.7</v>
      </c>
      <c r="W1066" s="16">
        <v>-6.3E-2</v>
      </c>
      <c r="X1066" s="18">
        <v>3.21</v>
      </c>
      <c r="Y1066" s="16">
        <v>-3.0000000000000001E-3</v>
      </c>
      <c r="Z1066" s="15">
        <v>370283</v>
      </c>
      <c r="AA1066" s="16">
        <v>0.107</v>
      </c>
      <c r="AB1066" s="17">
        <v>54781</v>
      </c>
      <c r="AC1066" s="16">
        <v>0.187</v>
      </c>
      <c r="AD1066" s="17">
        <v>115144</v>
      </c>
      <c r="AE1066" s="16">
        <v>9.2999999999999999E-2</v>
      </c>
      <c r="AF1066" s="18">
        <v>6.76</v>
      </c>
      <c r="AG1066" s="16">
        <v>-6.7000000000000004E-2</v>
      </c>
      <c r="AH1066" s="18">
        <v>3.22</v>
      </c>
      <c r="AI1066" s="16">
        <v>1.2E-2</v>
      </c>
      <c r="AJ1066" s="15">
        <v>652811</v>
      </c>
      <c r="AK1066" s="16">
        <v>6.6000000000000003E-2</v>
      </c>
      <c r="AL1066" s="17">
        <v>96325</v>
      </c>
      <c r="AM1066" s="16">
        <v>0.14799999999999999</v>
      </c>
      <c r="AN1066" s="17">
        <v>204424</v>
      </c>
      <c r="AO1066" s="16">
        <v>6.5000000000000002E-2</v>
      </c>
      <c r="AP1066" s="18">
        <v>6.78</v>
      </c>
      <c r="AQ1066" s="16">
        <v>-7.0999999999999994E-2</v>
      </c>
      <c r="AR1066" s="18">
        <v>3.19</v>
      </c>
      <c r="AS1066" s="16">
        <v>2E-3</v>
      </c>
    </row>
    <row r="1067" spans="1:45" x14ac:dyDescent="0.2">
      <c r="A1067" s="123"/>
      <c r="B1067" s="29"/>
      <c r="C1067" s="29"/>
      <c r="D1067" s="29"/>
      <c r="E1067" s="14" t="s">
        <v>307</v>
      </c>
      <c r="F1067" s="15">
        <v>60423</v>
      </c>
      <c r="G1067" s="16">
        <v>0.50800000000000001</v>
      </c>
      <c r="H1067" s="17">
        <v>9180</v>
      </c>
      <c r="I1067" s="16">
        <v>0.38800000000000001</v>
      </c>
      <c r="J1067" s="17">
        <v>18085</v>
      </c>
      <c r="K1067" s="16">
        <v>0.434</v>
      </c>
      <c r="L1067" s="18">
        <v>6.58</v>
      </c>
      <c r="M1067" s="16">
        <v>8.5999999999999993E-2</v>
      </c>
      <c r="N1067" s="18">
        <v>3.34</v>
      </c>
      <c r="O1067" s="16">
        <v>5.1999999999999998E-2</v>
      </c>
      <c r="P1067" s="15">
        <v>197610</v>
      </c>
      <c r="Q1067" s="16">
        <v>0.33700000000000002</v>
      </c>
      <c r="R1067" s="17">
        <v>30261</v>
      </c>
      <c r="S1067" s="16">
        <v>0.24399999999999999</v>
      </c>
      <c r="T1067" s="17">
        <v>59955</v>
      </c>
      <c r="U1067" s="16">
        <v>0.315</v>
      </c>
      <c r="V1067" s="18">
        <v>6.53</v>
      </c>
      <c r="W1067" s="16">
        <v>7.3999999999999996E-2</v>
      </c>
      <c r="X1067" s="18">
        <v>3.3</v>
      </c>
      <c r="Y1067" s="16">
        <v>1.6E-2</v>
      </c>
      <c r="Z1067" s="15">
        <v>441473</v>
      </c>
      <c r="AA1067" s="16">
        <v>0.34100000000000003</v>
      </c>
      <c r="AB1067" s="17">
        <v>68469</v>
      </c>
      <c r="AC1067" s="16">
        <v>0.26200000000000001</v>
      </c>
      <c r="AD1067" s="17">
        <v>134810</v>
      </c>
      <c r="AE1067" s="16">
        <v>0.33400000000000002</v>
      </c>
      <c r="AF1067" s="18">
        <v>6.45</v>
      </c>
      <c r="AG1067" s="16">
        <v>6.3E-2</v>
      </c>
      <c r="AH1067" s="18">
        <v>3.27</v>
      </c>
      <c r="AI1067" s="16">
        <v>6.0000000000000001E-3</v>
      </c>
      <c r="AJ1067" s="15">
        <v>800617</v>
      </c>
      <c r="AK1067" s="16">
        <v>0.252</v>
      </c>
      <c r="AL1067" s="17">
        <v>124636</v>
      </c>
      <c r="AM1067" s="16">
        <v>0.182</v>
      </c>
      <c r="AN1067" s="17">
        <v>242982</v>
      </c>
      <c r="AO1067" s="16">
        <v>0.24199999999999999</v>
      </c>
      <c r="AP1067" s="18">
        <v>6.42</v>
      </c>
      <c r="AQ1067" s="16">
        <v>5.8999999999999997E-2</v>
      </c>
      <c r="AR1067" s="18">
        <v>3.29</v>
      </c>
      <c r="AS1067" s="16">
        <v>8.0000000000000002E-3</v>
      </c>
    </row>
    <row r="1068" spans="1:45" x14ac:dyDescent="0.2">
      <c r="A1068" s="123"/>
      <c r="B1068" s="29"/>
      <c r="C1068" s="29"/>
      <c r="D1068" s="29"/>
      <c r="E1068" s="14" t="s">
        <v>308</v>
      </c>
      <c r="F1068" s="15">
        <v>33451</v>
      </c>
      <c r="G1068" s="16">
        <v>-3.0000000000000001E-3</v>
      </c>
      <c r="H1068" s="17">
        <v>6281</v>
      </c>
      <c r="I1068" s="16">
        <v>3.6999999999999998E-2</v>
      </c>
      <c r="J1068" s="17">
        <v>10018</v>
      </c>
      <c r="K1068" s="16">
        <v>5.0000000000000001E-3</v>
      </c>
      <c r="L1068" s="18">
        <v>5.33</v>
      </c>
      <c r="M1068" s="16">
        <v>-3.9E-2</v>
      </c>
      <c r="N1068" s="18">
        <v>3.34</v>
      </c>
      <c r="O1068" s="16">
        <v>-8.0000000000000002E-3</v>
      </c>
      <c r="P1068" s="15">
        <v>126094</v>
      </c>
      <c r="Q1068" s="16">
        <v>2.9000000000000001E-2</v>
      </c>
      <c r="R1068" s="17">
        <v>22694</v>
      </c>
      <c r="S1068" s="16">
        <v>7.2999999999999995E-2</v>
      </c>
      <c r="T1068" s="17">
        <v>38026</v>
      </c>
      <c r="U1068" s="16">
        <v>7.0000000000000007E-2</v>
      </c>
      <c r="V1068" s="18">
        <v>5.56</v>
      </c>
      <c r="W1068" s="16">
        <v>-4.1000000000000002E-2</v>
      </c>
      <c r="X1068" s="18">
        <v>3.32</v>
      </c>
      <c r="Y1068" s="16">
        <v>-3.9E-2</v>
      </c>
      <c r="Z1068" s="15">
        <v>275278</v>
      </c>
      <c r="AA1068" s="16">
        <v>4.1000000000000002E-2</v>
      </c>
      <c r="AB1068" s="17">
        <v>49026</v>
      </c>
      <c r="AC1068" s="16">
        <v>0.122</v>
      </c>
      <c r="AD1068" s="17">
        <v>83167</v>
      </c>
      <c r="AE1068" s="16">
        <v>9.4E-2</v>
      </c>
      <c r="AF1068" s="18">
        <v>5.61</v>
      </c>
      <c r="AG1068" s="16">
        <v>-7.2999999999999995E-2</v>
      </c>
      <c r="AH1068" s="18">
        <v>3.31</v>
      </c>
      <c r="AI1068" s="16">
        <v>-4.9000000000000002E-2</v>
      </c>
      <c r="AJ1068" s="15">
        <v>520498</v>
      </c>
      <c r="AK1068" s="16">
        <v>6.4000000000000001E-2</v>
      </c>
      <c r="AL1068" s="17">
        <v>92504</v>
      </c>
      <c r="AM1068" s="16">
        <v>0.13400000000000001</v>
      </c>
      <c r="AN1068" s="17">
        <v>156027</v>
      </c>
      <c r="AO1068" s="16">
        <v>8.1000000000000003E-2</v>
      </c>
      <c r="AP1068" s="18">
        <v>5.63</v>
      </c>
      <c r="AQ1068" s="16">
        <v>-6.2E-2</v>
      </c>
      <c r="AR1068" s="18">
        <v>3.34</v>
      </c>
      <c r="AS1068" s="16">
        <v>-1.6E-2</v>
      </c>
    </row>
    <row r="1069" spans="1:45" x14ac:dyDescent="0.2">
      <c r="A1069" s="123"/>
      <c r="B1069" s="29"/>
      <c r="C1069" s="29"/>
      <c r="D1069" s="29"/>
      <c r="E1069" s="14" t="s">
        <v>309</v>
      </c>
      <c r="F1069" s="15">
        <v>34616</v>
      </c>
      <c r="G1069" s="16">
        <v>0.17899999999999999</v>
      </c>
      <c r="H1069" s="17">
        <v>5741</v>
      </c>
      <c r="I1069" s="16">
        <v>0.16800000000000001</v>
      </c>
      <c r="J1069" s="17">
        <v>10460</v>
      </c>
      <c r="K1069" s="16">
        <v>0.126</v>
      </c>
      <c r="L1069" s="18">
        <v>6.03</v>
      </c>
      <c r="M1069" s="16">
        <v>8.9999999999999993E-3</v>
      </c>
      <c r="N1069" s="18">
        <v>3.31</v>
      </c>
      <c r="O1069" s="16">
        <v>4.7E-2</v>
      </c>
      <c r="P1069" s="15">
        <v>125815</v>
      </c>
      <c r="Q1069" s="16">
        <v>0.252</v>
      </c>
      <c r="R1069" s="17">
        <v>19917</v>
      </c>
      <c r="S1069" s="16">
        <v>0.24099999999999999</v>
      </c>
      <c r="T1069" s="17">
        <v>37947</v>
      </c>
      <c r="U1069" s="16">
        <v>0.23300000000000001</v>
      </c>
      <c r="V1069" s="18">
        <v>6.32</v>
      </c>
      <c r="W1069" s="16">
        <v>8.9999999999999993E-3</v>
      </c>
      <c r="X1069" s="18">
        <v>3.32</v>
      </c>
      <c r="Y1069" s="16">
        <v>1.4999999999999999E-2</v>
      </c>
      <c r="Z1069" s="15">
        <v>270893</v>
      </c>
      <c r="AA1069" s="16">
        <v>0.27100000000000002</v>
      </c>
      <c r="AB1069" s="17">
        <v>42424</v>
      </c>
      <c r="AC1069" s="16">
        <v>0.312</v>
      </c>
      <c r="AD1069" s="17">
        <v>81412</v>
      </c>
      <c r="AE1069" s="16">
        <v>0.26</v>
      </c>
      <c r="AF1069" s="18">
        <v>6.39</v>
      </c>
      <c r="AG1069" s="16">
        <v>-3.2000000000000001E-2</v>
      </c>
      <c r="AH1069" s="18">
        <v>3.33</v>
      </c>
      <c r="AI1069" s="16">
        <v>8.0000000000000002E-3</v>
      </c>
      <c r="AJ1069" s="15">
        <v>483136</v>
      </c>
      <c r="AK1069" s="16">
        <v>0.27</v>
      </c>
      <c r="AL1069" s="17">
        <v>76915</v>
      </c>
      <c r="AM1069" s="16">
        <v>0.33200000000000002</v>
      </c>
      <c r="AN1069" s="17">
        <v>146358</v>
      </c>
      <c r="AO1069" s="16">
        <v>0.246</v>
      </c>
      <c r="AP1069" s="18">
        <v>6.28</v>
      </c>
      <c r="AQ1069" s="16">
        <v>-4.7E-2</v>
      </c>
      <c r="AR1069" s="18">
        <v>3.3</v>
      </c>
      <c r="AS1069" s="16">
        <v>1.9E-2</v>
      </c>
    </row>
    <row r="1070" spans="1:45" x14ac:dyDescent="0.2">
      <c r="A1070" s="123"/>
      <c r="B1070" s="29"/>
      <c r="C1070" s="29"/>
      <c r="D1070" s="29"/>
      <c r="E1070" s="14" t="s">
        <v>310</v>
      </c>
      <c r="F1070" s="15">
        <v>27781</v>
      </c>
      <c r="G1070" s="16">
        <v>0.47899999999999998</v>
      </c>
      <c r="H1070" s="17">
        <v>4422</v>
      </c>
      <c r="I1070" s="16">
        <v>0.32800000000000001</v>
      </c>
      <c r="J1070" s="17">
        <v>8549</v>
      </c>
      <c r="K1070" s="16">
        <v>0.32700000000000001</v>
      </c>
      <c r="L1070" s="18">
        <v>6.28</v>
      </c>
      <c r="M1070" s="16">
        <v>0.114</v>
      </c>
      <c r="N1070" s="18">
        <v>3.25</v>
      </c>
      <c r="O1070" s="16">
        <v>0.115</v>
      </c>
      <c r="P1070" s="15">
        <v>99101</v>
      </c>
      <c r="Q1070" s="16">
        <v>0.69799999999999995</v>
      </c>
      <c r="R1070" s="17">
        <v>15170</v>
      </c>
      <c r="S1070" s="16">
        <v>0.48</v>
      </c>
      <c r="T1070" s="17">
        <v>29966</v>
      </c>
      <c r="U1070" s="16">
        <v>0.48899999999999999</v>
      </c>
      <c r="V1070" s="18">
        <v>6.53</v>
      </c>
      <c r="W1070" s="16">
        <v>0.14699999999999999</v>
      </c>
      <c r="X1070" s="18">
        <v>3.31</v>
      </c>
      <c r="Y1070" s="16">
        <v>0.14000000000000001</v>
      </c>
      <c r="Z1070" s="15">
        <v>222319</v>
      </c>
      <c r="AA1070" s="16">
        <v>0.85699999999999998</v>
      </c>
      <c r="AB1070" s="17">
        <v>33736</v>
      </c>
      <c r="AC1070" s="16">
        <v>0.68200000000000005</v>
      </c>
      <c r="AD1070" s="17">
        <v>66595</v>
      </c>
      <c r="AE1070" s="16">
        <v>0.60799999999999998</v>
      </c>
      <c r="AF1070" s="18">
        <v>6.59</v>
      </c>
      <c r="AG1070" s="16">
        <v>0.104</v>
      </c>
      <c r="AH1070" s="18">
        <v>3.34</v>
      </c>
      <c r="AI1070" s="16">
        <v>0.155</v>
      </c>
      <c r="AJ1070" s="15">
        <v>375442</v>
      </c>
      <c r="AK1070" s="16">
        <v>0.66400000000000003</v>
      </c>
      <c r="AL1070" s="17">
        <v>59711</v>
      </c>
      <c r="AM1070" s="16">
        <v>0.59899999999999998</v>
      </c>
      <c r="AN1070" s="17">
        <v>117196</v>
      </c>
      <c r="AO1070" s="16">
        <v>0.48099999999999998</v>
      </c>
      <c r="AP1070" s="18">
        <v>6.29</v>
      </c>
      <c r="AQ1070" s="16">
        <v>4.1000000000000002E-2</v>
      </c>
      <c r="AR1070" s="18">
        <v>3.2</v>
      </c>
      <c r="AS1070" s="16">
        <v>0.123</v>
      </c>
    </row>
    <row r="1071" spans="1:45" x14ac:dyDescent="0.2">
      <c r="A1071" s="123"/>
      <c r="B1071" s="29"/>
      <c r="C1071" s="29"/>
      <c r="D1071" s="29"/>
      <c r="E1071" s="14" t="s">
        <v>311</v>
      </c>
      <c r="F1071" s="15">
        <v>32591</v>
      </c>
      <c r="G1071" s="16">
        <v>-0.13</v>
      </c>
      <c r="H1071" s="17">
        <v>5199</v>
      </c>
      <c r="I1071" s="16">
        <v>-0.27</v>
      </c>
      <c r="J1071" s="17">
        <v>10542</v>
      </c>
      <c r="K1071" s="16">
        <v>-0.247</v>
      </c>
      <c r="L1071" s="18">
        <v>6.27</v>
      </c>
      <c r="M1071" s="16">
        <v>0.192</v>
      </c>
      <c r="N1071" s="18">
        <v>3.09</v>
      </c>
      <c r="O1071" s="16">
        <v>0.156</v>
      </c>
      <c r="P1071" s="15">
        <v>119004</v>
      </c>
      <c r="Q1071" s="16">
        <v>-0.128</v>
      </c>
      <c r="R1071" s="17">
        <v>18909</v>
      </c>
      <c r="S1071" s="16">
        <v>-0.27300000000000002</v>
      </c>
      <c r="T1071" s="17">
        <v>38278</v>
      </c>
      <c r="U1071" s="16">
        <v>-0.251</v>
      </c>
      <c r="V1071" s="18">
        <v>6.29</v>
      </c>
      <c r="W1071" s="16">
        <v>0.2</v>
      </c>
      <c r="X1071" s="18">
        <v>3.11</v>
      </c>
      <c r="Y1071" s="16">
        <v>0.16500000000000001</v>
      </c>
      <c r="Z1071" s="15">
        <v>269309</v>
      </c>
      <c r="AA1071" s="16">
        <v>-0.14000000000000001</v>
      </c>
      <c r="AB1071" s="17">
        <v>43381</v>
      </c>
      <c r="AC1071" s="16">
        <v>-0.28000000000000003</v>
      </c>
      <c r="AD1071" s="17">
        <v>87703</v>
      </c>
      <c r="AE1071" s="16">
        <v>-0.25900000000000001</v>
      </c>
      <c r="AF1071" s="18">
        <v>6.21</v>
      </c>
      <c r="AG1071" s="16">
        <v>0.19500000000000001</v>
      </c>
      <c r="AH1071" s="18">
        <v>3.07</v>
      </c>
      <c r="AI1071" s="16">
        <v>0.161</v>
      </c>
      <c r="AJ1071" s="15">
        <v>528684</v>
      </c>
      <c r="AK1071" s="16">
        <v>-8.4000000000000005E-2</v>
      </c>
      <c r="AL1071" s="17">
        <v>86782</v>
      </c>
      <c r="AM1071" s="16">
        <v>-0.23499999999999999</v>
      </c>
      <c r="AN1071" s="17">
        <v>174936</v>
      </c>
      <c r="AO1071" s="16">
        <v>-0.214</v>
      </c>
      <c r="AP1071" s="18">
        <v>6.09</v>
      </c>
      <c r="AQ1071" s="16">
        <v>0.19700000000000001</v>
      </c>
      <c r="AR1071" s="18">
        <v>3.02</v>
      </c>
      <c r="AS1071" s="16">
        <v>0.16500000000000001</v>
      </c>
    </row>
    <row r="1072" spans="1:45" x14ac:dyDescent="0.2">
      <c r="A1072" s="123"/>
      <c r="B1072" s="29"/>
      <c r="C1072" s="29"/>
      <c r="D1072" s="29"/>
      <c r="E1072" s="14" t="s">
        <v>312</v>
      </c>
      <c r="F1072" s="15">
        <v>16231</v>
      </c>
      <c r="G1072" s="16">
        <v>0.214</v>
      </c>
      <c r="H1072" s="17">
        <v>2301</v>
      </c>
      <c r="I1072" s="16">
        <v>9.2999999999999999E-2</v>
      </c>
      <c r="J1072" s="17">
        <v>4719</v>
      </c>
      <c r="K1072" s="16">
        <v>0.112</v>
      </c>
      <c r="L1072" s="18">
        <v>7.05</v>
      </c>
      <c r="M1072" s="16">
        <v>0.111</v>
      </c>
      <c r="N1072" s="18">
        <v>3.44</v>
      </c>
      <c r="O1072" s="16">
        <v>9.0999999999999998E-2</v>
      </c>
      <c r="P1072" s="15">
        <v>56236</v>
      </c>
      <c r="Q1072" s="16">
        <v>0.34</v>
      </c>
      <c r="R1072" s="17">
        <v>7923</v>
      </c>
      <c r="S1072" s="16">
        <v>0.186</v>
      </c>
      <c r="T1072" s="17">
        <v>16325</v>
      </c>
      <c r="U1072" s="16">
        <v>0.217</v>
      </c>
      <c r="V1072" s="18">
        <v>7.1</v>
      </c>
      <c r="W1072" s="16">
        <v>0.13</v>
      </c>
      <c r="X1072" s="18">
        <v>3.44</v>
      </c>
      <c r="Y1072" s="16">
        <v>0.10100000000000001</v>
      </c>
      <c r="Z1072" s="15">
        <v>129162</v>
      </c>
      <c r="AA1072" s="16">
        <v>0.40899999999999997</v>
      </c>
      <c r="AB1072" s="17">
        <v>18160</v>
      </c>
      <c r="AC1072" s="16">
        <v>0.247</v>
      </c>
      <c r="AD1072" s="17">
        <v>37429</v>
      </c>
      <c r="AE1072" s="16">
        <v>0.26900000000000002</v>
      </c>
      <c r="AF1072" s="18">
        <v>7.11</v>
      </c>
      <c r="AG1072" s="16">
        <v>0.129</v>
      </c>
      <c r="AH1072" s="18">
        <v>3.45</v>
      </c>
      <c r="AI1072" s="16">
        <v>0.11</v>
      </c>
      <c r="AJ1072" s="15">
        <v>238321</v>
      </c>
      <c r="AK1072" s="16">
        <v>0.51400000000000001</v>
      </c>
      <c r="AL1072" s="17">
        <v>34050</v>
      </c>
      <c r="AM1072" s="16">
        <v>0.34799999999999998</v>
      </c>
      <c r="AN1072" s="17">
        <v>70304</v>
      </c>
      <c r="AO1072" s="16">
        <v>0.39800000000000002</v>
      </c>
      <c r="AP1072" s="18">
        <v>7</v>
      </c>
      <c r="AQ1072" s="16">
        <v>0.124</v>
      </c>
      <c r="AR1072" s="18">
        <v>3.39</v>
      </c>
      <c r="AS1072" s="16">
        <v>8.3000000000000004E-2</v>
      </c>
    </row>
    <row r="1073" spans="1:45" x14ac:dyDescent="0.2">
      <c r="A1073" s="123"/>
      <c r="B1073" s="29"/>
      <c r="C1073" s="29"/>
      <c r="D1073" s="29"/>
      <c r="E1073" s="14" t="s">
        <v>313</v>
      </c>
      <c r="F1073" s="15">
        <v>41130</v>
      </c>
      <c r="G1073" s="16">
        <v>0.17199999999999999</v>
      </c>
      <c r="H1073" s="17">
        <v>7559</v>
      </c>
      <c r="I1073" s="16">
        <v>8.2000000000000003E-2</v>
      </c>
      <c r="J1073" s="17">
        <v>14730</v>
      </c>
      <c r="K1073" s="16">
        <v>8.7999999999999995E-2</v>
      </c>
      <c r="L1073" s="18">
        <v>5.44</v>
      </c>
      <c r="M1073" s="16">
        <v>8.3000000000000004E-2</v>
      </c>
      <c r="N1073" s="18">
        <v>2.79</v>
      </c>
      <c r="O1073" s="16">
        <v>7.6999999999999999E-2</v>
      </c>
      <c r="P1073" s="15">
        <v>133394</v>
      </c>
      <c r="Q1073" s="16">
        <v>0.13700000000000001</v>
      </c>
      <c r="R1073" s="17">
        <v>25593</v>
      </c>
      <c r="S1073" s="16">
        <v>6.6000000000000003E-2</v>
      </c>
      <c r="T1073" s="17">
        <v>49841</v>
      </c>
      <c r="U1073" s="16">
        <v>7.3999999999999996E-2</v>
      </c>
      <c r="V1073" s="18">
        <v>5.21</v>
      </c>
      <c r="W1073" s="16">
        <v>6.7000000000000004E-2</v>
      </c>
      <c r="X1073" s="18">
        <v>2.68</v>
      </c>
      <c r="Y1073" s="16">
        <v>5.8000000000000003E-2</v>
      </c>
      <c r="Z1073" s="15">
        <v>275760</v>
      </c>
      <c r="AA1073" s="16">
        <v>0.09</v>
      </c>
      <c r="AB1073" s="17">
        <v>53082</v>
      </c>
      <c r="AC1073" s="16">
        <v>1.0999999999999999E-2</v>
      </c>
      <c r="AD1073" s="17">
        <v>103477</v>
      </c>
      <c r="AE1073" s="16">
        <v>2.1000000000000001E-2</v>
      </c>
      <c r="AF1073" s="18">
        <v>5.19</v>
      </c>
      <c r="AG1073" s="16">
        <v>7.8E-2</v>
      </c>
      <c r="AH1073" s="18">
        <v>2.66</v>
      </c>
      <c r="AI1073" s="16">
        <v>6.8000000000000005E-2</v>
      </c>
      <c r="AJ1073" s="15">
        <v>552904</v>
      </c>
      <c r="AK1073" s="16">
        <v>0.157</v>
      </c>
      <c r="AL1073" s="17">
        <v>105156</v>
      </c>
      <c r="AM1073" s="16">
        <v>5.0999999999999997E-2</v>
      </c>
      <c r="AN1073" s="17">
        <v>205024</v>
      </c>
      <c r="AO1073" s="16">
        <v>6.3E-2</v>
      </c>
      <c r="AP1073" s="18">
        <v>5.26</v>
      </c>
      <c r="AQ1073" s="16">
        <v>0.10100000000000001</v>
      </c>
      <c r="AR1073" s="18">
        <v>2.7</v>
      </c>
      <c r="AS1073" s="16">
        <v>8.8999999999999996E-2</v>
      </c>
    </row>
    <row r="1074" spans="1:45" x14ac:dyDescent="0.2">
      <c r="A1074" s="123"/>
      <c r="B1074" s="29"/>
      <c r="C1074" s="29"/>
      <c r="D1074" s="29"/>
      <c r="E1074" s="14" t="s">
        <v>314</v>
      </c>
      <c r="F1074" s="15">
        <v>74235</v>
      </c>
      <c r="G1074" s="16">
        <v>-0.245</v>
      </c>
      <c r="H1074" s="17">
        <v>9695</v>
      </c>
      <c r="I1074" s="16">
        <v>-0.48399999999999999</v>
      </c>
      <c r="J1074" s="17">
        <v>19445</v>
      </c>
      <c r="K1074" s="16">
        <v>-0.46</v>
      </c>
      <c r="L1074" s="18">
        <v>7.66</v>
      </c>
      <c r="M1074" s="16">
        <v>0.46400000000000002</v>
      </c>
      <c r="N1074" s="18">
        <v>3.82</v>
      </c>
      <c r="O1074" s="16">
        <v>0.39900000000000002</v>
      </c>
      <c r="P1074" s="15">
        <v>264951</v>
      </c>
      <c r="Q1074" s="16">
        <v>-0.23300000000000001</v>
      </c>
      <c r="R1074" s="17">
        <v>35260</v>
      </c>
      <c r="S1074" s="16">
        <v>-0.46600000000000003</v>
      </c>
      <c r="T1074" s="17">
        <v>70684</v>
      </c>
      <c r="U1074" s="16">
        <v>-0.442</v>
      </c>
      <c r="V1074" s="18">
        <v>7.51</v>
      </c>
      <c r="W1074" s="16">
        <v>0.436</v>
      </c>
      <c r="X1074" s="18">
        <v>3.75</v>
      </c>
      <c r="Y1074" s="16">
        <v>0.374</v>
      </c>
      <c r="Z1074" s="15">
        <v>570865</v>
      </c>
      <c r="AA1074" s="16">
        <v>-0.23400000000000001</v>
      </c>
      <c r="AB1074" s="17">
        <v>77901</v>
      </c>
      <c r="AC1074" s="16">
        <v>-0.45200000000000001</v>
      </c>
      <c r="AD1074" s="17">
        <v>155737</v>
      </c>
      <c r="AE1074" s="16">
        <v>-0.43</v>
      </c>
      <c r="AF1074" s="18">
        <v>7.33</v>
      </c>
      <c r="AG1074" s="16">
        <v>0.39900000000000002</v>
      </c>
      <c r="AH1074" s="18">
        <v>3.67</v>
      </c>
      <c r="AI1074" s="16">
        <v>0.34399999999999997</v>
      </c>
      <c r="AJ1074" s="15">
        <v>1116563</v>
      </c>
      <c r="AK1074" s="16">
        <v>-0.189</v>
      </c>
      <c r="AL1074" s="17">
        <v>158119</v>
      </c>
      <c r="AM1074" s="16">
        <v>-0.40400000000000003</v>
      </c>
      <c r="AN1074" s="17">
        <v>313841</v>
      </c>
      <c r="AO1074" s="16">
        <v>-0.38400000000000001</v>
      </c>
      <c r="AP1074" s="18">
        <v>7.06</v>
      </c>
      <c r="AQ1074" s="16">
        <v>0.36199999999999999</v>
      </c>
      <c r="AR1074" s="18">
        <v>3.56</v>
      </c>
      <c r="AS1074" s="16">
        <v>0.317</v>
      </c>
    </row>
    <row r="1075" spans="1:45" x14ac:dyDescent="0.2">
      <c r="A1075" s="123"/>
      <c r="B1075" s="29"/>
      <c r="C1075" s="29"/>
      <c r="D1075" s="29"/>
      <c r="E1075" s="14" t="s">
        <v>315</v>
      </c>
      <c r="F1075" s="15">
        <v>72716</v>
      </c>
      <c r="G1075" s="16">
        <v>0.34799999999999998</v>
      </c>
      <c r="H1075" s="17">
        <v>10242</v>
      </c>
      <c r="I1075" s="16">
        <v>0.22700000000000001</v>
      </c>
      <c r="J1075" s="17">
        <v>20021</v>
      </c>
      <c r="K1075" s="16">
        <v>0.26200000000000001</v>
      </c>
      <c r="L1075" s="18">
        <v>7.1</v>
      </c>
      <c r="M1075" s="16">
        <v>9.9000000000000005E-2</v>
      </c>
      <c r="N1075" s="18">
        <v>3.63</v>
      </c>
      <c r="O1075" s="16">
        <v>6.8000000000000005E-2</v>
      </c>
      <c r="P1075" s="15">
        <v>253038</v>
      </c>
      <c r="Q1075" s="16">
        <v>0.313</v>
      </c>
      <c r="R1075" s="17">
        <v>35992</v>
      </c>
      <c r="S1075" s="16">
        <v>0.214</v>
      </c>
      <c r="T1075" s="17">
        <v>69900</v>
      </c>
      <c r="U1075" s="16">
        <v>0.24</v>
      </c>
      <c r="V1075" s="18">
        <v>7.03</v>
      </c>
      <c r="W1075" s="16">
        <v>8.1000000000000003E-2</v>
      </c>
      <c r="X1075" s="18">
        <v>3.62</v>
      </c>
      <c r="Y1075" s="16">
        <v>5.8000000000000003E-2</v>
      </c>
      <c r="Z1075" s="15">
        <v>551663</v>
      </c>
      <c r="AA1075" s="16">
        <v>0.30299999999999999</v>
      </c>
      <c r="AB1075" s="17">
        <v>79585</v>
      </c>
      <c r="AC1075" s="16">
        <v>0.23300000000000001</v>
      </c>
      <c r="AD1075" s="17">
        <v>154263</v>
      </c>
      <c r="AE1075" s="16">
        <v>0.25</v>
      </c>
      <c r="AF1075" s="18">
        <v>6.93</v>
      </c>
      <c r="AG1075" s="16">
        <v>5.6000000000000001E-2</v>
      </c>
      <c r="AH1075" s="18">
        <v>3.58</v>
      </c>
      <c r="AI1075" s="16">
        <v>4.2000000000000003E-2</v>
      </c>
      <c r="AJ1075" s="15">
        <v>1022238</v>
      </c>
      <c r="AK1075" s="16">
        <v>0.32800000000000001</v>
      </c>
      <c r="AL1075" s="17">
        <v>149044</v>
      </c>
      <c r="AM1075" s="16">
        <v>0.27200000000000002</v>
      </c>
      <c r="AN1075" s="17">
        <v>288146</v>
      </c>
      <c r="AO1075" s="16">
        <v>0.27500000000000002</v>
      </c>
      <c r="AP1075" s="18">
        <v>6.86</v>
      </c>
      <c r="AQ1075" s="16">
        <v>4.3999999999999997E-2</v>
      </c>
      <c r="AR1075" s="18">
        <v>3.55</v>
      </c>
      <c r="AS1075" s="16">
        <v>4.2000000000000003E-2</v>
      </c>
    </row>
    <row r="1076" spans="1:45" x14ac:dyDescent="0.2">
      <c r="A1076" s="123"/>
      <c r="B1076" s="29"/>
      <c r="C1076" s="29"/>
      <c r="D1076" s="29"/>
      <c r="E1076" s="14" t="s">
        <v>316</v>
      </c>
      <c r="F1076" s="15">
        <v>49339</v>
      </c>
      <c r="G1076" s="16">
        <v>0.308</v>
      </c>
      <c r="H1076" s="17">
        <v>7239</v>
      </c>
      <c r="I1076" s="16">
        <v>0.42599999999999999</v>
      </c>
      <c r="J1076" s="17">
        <v>15045</v>
      </c>
      <c r="K1076" s="16">
        <v>0.248</v>
      </c>
      <c r="L1076" s="18">
        <v>6.82</v>
      </c>
      <c r="M1076" s="16">
        <v>-8.3000000000000004E-2</v>
      </c>
      <c r="N1076" s="18">
        <v>3.28</v>
      </c>
      <c r="O1076" s="16">
        <v>4.8000000000000001E-2</v>
      </c>
      <c r="P1076" s="15">
        <v>176496</v>
      </c>
      <c r="Q1076" s="16">
        <v>0.186</v>
      </c>
      <c r="R1076" s="17">
        <v>24232</v>
      </c>
      <c r="S1076" s="16">
        <v>0.26800000000000002</v>
      </c>
      <c r="T1076" s="17">
        <v>53660</v>
      </c>
      <c r="U1076" s="16">
        <v>0.188</v>
      </c>
      <c r="V1076" s="18">
        <v>7.28</v>
      </c>
      <c r="W1076" s="16">
        <v>-6.4000000000000001E-2</v>
      </c>
      <c r="X1076" s="18">
        <v>3.29</v>
      </c>
      <c r="Y1076" s="16">
        <v>-2E-3</v>
      </c>
      <c r="Z1076" s="15">
        <v>384164</v>
      </c>
      <c r="AA1076" s="16">
        <v>0.112</v>
      </c>
      <c r="AB1076" s="17">
        <v>52233</v>
      </c>
      <c r="AC1076" s="16">
        <v>0.187</v>
      </c>
      <c r="AD1076" s="17">
        <v>116829</v>
      </c>
      <c r="AE1076" s="16">
        <v>0.122</v>
      </c>
      <c r="AF1076" s="18">
        <v>7.35</v>
      </c>
      <c r="AG1076" s="16">
        <v>-6.3E-2</v>
      </c>
      <c r="AH1076" s="18">
        <v>3.29</v>
      </c>
      <c r="AI1076" s="16">
        <v>-8.9999999999999993E-3</v>
      </c>
      <c r="AJ1076" s="15">
        <v>688545</v>
      </c>
      <c r="AK1076" s="16">
        <v>8.0000000000000002E-3</v>
      </c>
      <c r="AL1076" s="17">
        <v>94445</v>
      </c>
      <c r="AM1076" s="16">
        <v>8.5999999999999993E-2</v>
      </c>
      <c r="AN1076" s="17">
        <v>213193</v>
      </c>
      <c r="AO1076" s="16">
        <v>3.6999999999999998E-2</v>
      </c>
      <c r="AP1076" s="18">
        <v>7.29</v>
      </c>
      <c r="AQ1076" s="16">
        <v>-7.1999999999999995E-2</v>
      </c>
      <c r="AR1076" s="18">
        <v>3.23</v>
      </c>
      <c r="AS1076" s="16">
        <v>-2.8000000000000001E-2</v>
      </c>
    </row>
    <row r="1077" spans="1:45" x14ac:dyDescent="0.2">
      <c r="A1077" s="123"/>
      <c r="B1077" s="29"/>
      <c r="C1077" s="29"/>
      <c r="D1077" s="29"/>
      <c r="E1077" s="14" t="s">
        <v>317</v>
      </c>
      <c r="F1077" s="15">
        <v>26483</v>
      </c>
      <c r="G1077" s="16">
        <v>-0.17699999999999999</v>
      </c>
      <c r="H1077" s="17">
        <v>4034</v>
      </c>
      <c r="I1077" s="16">
        <v>-0.187</v>
      </c>
      <c r="J1077" s="17">
        <v>8118</v>
      </c>
      <c r="K1077" s="16">
        <v>-0.19700000000000001</v>
      </c>
      <c r="L1077" s="18">
        <v>6.56</v>
      </c>
      <c r="M1077" s="16">
        <v>1.2E-2</v>
      </c>
      <c r="N1077" s="18">
        <v>3.26</v>
      </c>
      <c r="O1077" s="16">
        <v>2.5000000000000001E-2</v>
      </c>
      <c r="P1077" s="15">
        <v>104531</v>
      </c>
      <c r="Q1077" s="16">
        <v>-0.126</v>
      </c>
      <c r="R1077" s="17">
        <v>16332</v>
      </c>
      <c r="S1077" s="16">
        <v>-0.14499999999999999</v>
      </c>
      <c r="T1077" s="17">
        <v>33166</v>
      </c>
      <c r="U1077" s="16">
        <v>-0.14599999999999999</v>
      </c>
      <c r="V1077" s="18">
        <v>6.4</v>
      </c>
      <c r="W1077" s="16">
        <v>2.3E-2</v>
      </c>
      <c r="X1077" s="18">
        <v>3.15</v>
      </c>
      <c r="Y1077" s="16">
        <v>2.3E-2</v>
      </c>
      <c r="Z1077" s="15">
        <v>255650</v>
      </c>
      <c r="AA1077" s="16">
        <v>-7.8E-2</v>
      </c>
      <c r="AB1077" s="17">
        <v>40472</v>
      </c>
      <c r="AC1077" s="16">
        <v>-9.9000000000000005E-2</v>
      </c>
      <c r="AD1077" s="17">
        <v>83473</v>
      </c>
      <c r="AE1077" s="16">
        <v>-9.1999999999999998E-2</v>
      </c>
      <c r="AF1077" s="18">
        <v>6.32</v>
      </c>
      <c r="AG1077" s="16">
        <v>2.3E-2</v>
      </c>
      <c r="AH1077" s="18">
        <v>3.06</v>
      </c>
      <c r="AI1077" s="16">
        <v>1.4999999999999999E-2</v>
      </c>
      <c r="AJ1077" s="15">
        <v>462233</v>
      </c>
      <c r="AK1077" s="16">
        <v>-9.5000000000000001E-2</v>
      </c>
      <c r="AL1077" s="17">
        <v>72897</v>
      </c>
      <c r="AM1077" s="16">
        <v>-0.14099999999999999</v>
      </c>
      <c r="AN1077" s="17">
        <v>150179</v>
      </c>
      <c r="AO1077" s="16">
        <v>-0.13700000000000001</v>
      </c>
      <c r="AP1077" s="18">
        <v>6.34</v>
      </c>
      <c r="AQ1077" s="16">
        <v>5.3999999999999999E-2</v>
      </c>
      <c r="AR1077" s="18">
        <v>3.08</v>
      </c>
      <c r="AS1077" s="16">
        <v>4.9000000000000002E-2</v>
      </c>
    </row>
    <row r="1078" spans="1:45" x14ac:dyDescent="0.2">
      <c r="A1078" s="134"/>
      <c r="B1078" s="135"/>
      <c r="C1078" s="135"/>
      <c r="D1078" s="135"/>
      <c r="E1078" s="14" t="s">
        <v>318</v>
      </c>
      <c r="F1078" s="15">
        <v>54735</v>
      </c>
      <c r="G1078" s="16">
        <v>-5.6000000000000001E-2</v>
      </c>
      <c r="H1078" s="17">
        <v>7343</v>
      </c>
      <c r="I1078" s="16">
        <v>-8.0000000000000002E-3</v>
      </c>
      <c r="J1078" s="17">
        <v>15525</v>
      </c>
      <c r="K1078" s="16">
        <v>-0.151</v>
      </c>
      <c r="L1078" s="18">
        <v>7.45</v>
      </c>
      <c r="M1078" s="16">
        <v>-4.9000000000000002E-2</v>
      </c>
      <c r="N1078" s="18">
        <v>3.53</v>
      </c>
      <c r="O1078" s="16">
        <v>0.111</v>
      </c>
      <c r="P1078" s="15">
        <v>211397</v>
      </c>
      <c r="Q1078" s="16">
        <v>-1.0999999999999999E-2</v>
      </c>
      <c r="R1078" s="17">
        <v>27782</v>
      </c>
      <c r="S1078" s="16">
        <v>8.3000000000000004E-2</v>
      </c>
      <c r="T1078" s="17">
        <v>59126</v>
      </c>
      <c r="U1078" s="16">
        <v>-6.0999999999999999E-2</v>
      </c>
      <c r="V1078" s="18">
        <v>7.61</v>
      </c>
      <c r="W1078" s="16">
        <v>-8.6999999999999994E-2</v>
      </c>
      <c r="X1078" s="18">
        <v>3.58</v>
      </c>
      <c r="Y1078" s="16">
        <v>5.3999999999999999E-2</v>
      </c>
      <c r="Z1078" s="15">
        <v>432795</v>
      </c>
      <c r="AA1078" s="16">
        <v>-5.1999999999999998E-2</v>
      </c>
      <c r="AB1078" s="17">
        <v>56393</v>
      </c>
      <c r="AC1078" s="16">
        <v>3.6999999999999998E-2</v>
      </c>
      <c r="AD1078" s="17">
        <v>120710</v>
      </c>
      <c r="AE1078" s="16">
        <v>-8.5999999999999993E-2</v>
      </c>
      <c r="AF1078" s="18">
        <v>7.67</v>
      </c>
      <c r="AG1078" s="16">
        <v>-8.5999999999999993E-2</v>
      </c>
      <c r="AH1078" s="18">
        <v>3.59</v>
      </c>
      <c r="AI1078" s="16">
        <v>3.6999999999999998E-2</v>
      </c>
      <c r="AJ1078" s="15">
        <v>827678</v>
      </c>
      <c r="AK1078" s="16">
        <v>-9.0999999999999998E-2</v>
      </c>
      <c r="AL1078" s="17">
        <v>103921</v>
      </c>
      <c r="AM1078" s="16">
        <v>-5.2999999999999999E-2</v>
      </c>
      <c r="AN1078" s="17">
        <v>236514</v>
      </c>
      <c r="AO1078" s="16">
        <v>-0.111</v>
      </c>
      <c r="AP1078" s="18">
        <v>7.96</v>
      </c>
      <c r="AQ1078" s="16">
        <v>-3.9E-2</v>
      </c>
      <c r="AR1078" s="18">
        <v>3.5</v>
      </c>
      <c r="AS1078" s="16">
        <v>2.3E-2</v>
      </c>
    </row>
    <row r="1079" spans="1:45" x14ac:dyDescent="0.2">
      <c r="C1079" s="29"/>
      <c r="D1079" s="29"/>
      <c r="E1079" s="14" t="s">
        <v>344</v>
      </c>
      <c r="F1079" s="18">
        <v>32703</v>
      </c>
      <c r="G1079" s="16">
        <v>4.3999999999999997E-2</v>
      </c>
      <c r="H1079" s="18">
        <v>12714</v>
      </c>
      <c r="I1079" s="16">
        <v>-6.2E-2</v>
      </c>
      <c r="J1079" s="18">
        <v>20515</v>
      </c>
      <c r="K1079" s="16">
        <v>-5.5E-2</v>
      </c>
      <c r="L1079" s="18">
        <v>2.57</v>
      </c>
      <c r="M1079" s="16">
        <v>0.113</v>
      </c>
      <c r="N1079" s="18">
        <v>1.59</v>
      </c>
      <c r="O1079" s="16">
        <v>0.105</v>
      </c>
      <c r="P1079" s="18">
        <v>114003</v>
      </c>
      <c r="Q1079" s="16">
        <v>0.32600000000000001</v>
      </c>
      <c r="R1079" s="18">
        <v>37988</v>
      </c>
      <c r="S1079" s="16">
        <v>0.11799999999999999</v>
      </c>
      <c r="T1079" s="18">
        <v>61779</v>
      </c>
      <c r="U1079" s="16">
        <v>0.125</v>
      </c>
      <c r="V1079" s="18">
        <v>3</v>
      </c>
      <c r="W1079" s="16">
        <v>0.186</v>
      </c>
      <c r="X1079" s="18">
        <v>1.85</v>
      </c>
      <c r="Y1079" s="16">
        <v>0.17899999999999999</v>
      </c>
      <c r="Z1079" s="18">
        <v>255749</v>
      </c>
      <c r="AA1079" s="16">
        <v>0.40799999999999997</v>
      </c>
      <c r="AB1079" s="18">
        <v>74988</v>
      </c>
      <c r="AC1079" s="16">
        <v>7.2999999999999995E-2</v>
      </c>
      <c r="AD1079" s="18">
        <v>122651</v>
      </c>
      <c r="AE1079" s="16">
        <v>6.4000000000000001E-2</v>
      </c>
      <c r="AF1079" s="18">
        <v>3.41</v>
      </c>
      <c r="AG1079" s="16">
        <v>0.313</v>
      </c>
      <c r="AH1079" s="18">
        <v>2.09</v>
      </c>
      <c r="AI1079" s="16">
        <v>0.32300000000000001</v>
      </c>
      <c r="AJ1079" s="18">
        <v>477218</v>
      </c>
      <c r="AK1079" s="16">
        <v>0.37</v>
      </c>
      <c r="AL1079" s="18">
        <v>149903</v>
      </c>
      <c r="AM1079" s="16">
        <v>0.11600000000000001</v>
      </c>
      <c r="AN1079" s="18">
        <v>244044</v>
      </c>
      <c r="AO1079" s="16">
        <v>9.7000000000000003E-2</v>
      </c>
      <c r="AP1079" s="18">
        <v>3.18</v>
      </c>
      <c r="AQ1079" s="16">
        <v>0.22700000000000001</v>
      </c>
      <c r="AR1079" s="18">
        <v>1.96</v>
      </c>
      <c r="AS1079" s="16">
        <v>0.248</v>
      </c>
    </row>
    <row r="1080" spans="1:45" x14ac:dyDescent="0.2">
      <c r="C1080" s="29"/>
      <c r="D1080" s="29"/>
      <c r="E1080" s="14" t="s">
        <v>345</v>
      </c>
      <c r="F1080" s="18">
        <v>40486</v>
      </c>
      <c r="G1080" s="16">
        <v>0.15</v>
      </c>
      <c r="H1080" s="18">
        <v>43284</v>
      </c>
      <c r="I1080" s="16">
        <v>-0.193</v>
      </c>
      <c r="J1080" s="18">
        <v>14658</v>
      </c>
      <c r="K1080" s="16">
        <v>-1.6E-2</v>
      </c>
      <c r="L1080" s="18">
        <v>0.94</v>
      </c>
      <c r="M1080" s="16">
        <v>0.42599999999999999</v>
      </c>
      <c r="N1080" s="18">
        <v>2.76</v>
      </c>
      <c r="O1080" s="16">
        <v>0.17</v>
      </c>
      <c r="P1080" s="18">
        <v>134977</v>
      </c>
      <c r="Q1080" s="16">
        <v>0.14399999999999999</v>
      </c>
      <c r="R1080" s="18">
        <v>156473</v>
      </c>
      <c r="S1080" s="16">
        <v>-0.16400000000000001</v>
      </c>
      <c r="T1080" s="18">
        <v>50338</v>
      </c>
      <c r="U1080" s="16">
        <v>-7.0000000000000001E-3</v>
      </c>
      <c r="V1080" s="18">
        <v>0.86</v>
      </c>
      <c r="W1080" s="16">
        <v>0.36799999999999999</v>
      </c>
      <c r="X1080" s="18">
        <v>2.68</v>
      </c>
      <c r="Y1080" s="16">
        <v>0.152</v>
      </c>
      <c r="Z1080" s="18">
        <v>263132</v>
      </c>
      <c r="AA1080" s="16">
        <v>8.2000000000000003E-2</v>
      </c>
      <c r="AB1080" s="18">
        <v>335331</v>
      </c>
      <c r="AC1080" s="16">
        <v>-0.121</v>
      </c>
      <c r="AD1080" s="18">
        <v>100923</v>
      </c>
      <c r="AE1080" s="16">
        <v>-1.2E-2</v>
      </c>
      <c r="AF1080" s="18">
        <v>0.78</v>
      </c>
      <c r="AG1080" s="16">
        <v>0.23100000000000001</v>
      </c>
      <c r="AH1080" s="18">
        <v>2.61</v>
      </c>
      <c r="AI1080" s="16">
        <v>9.5000000000000001E-2</v>
      </c>
      <c r="AJ1080" s="18">
        <v>490760</v>
      </c>
      <c r="AK1080" s="16">
        <v>5.1999999999999998E-2</v>
      </c>
      <c r="AL1080" s="18">
        <v>673099</v>
      </c>
      <c r="AM1080" s="16">
        <v>0.217</v>
      </c>
      <c r="AN1080" s="18">
        <v>195566</v>
      </c>
      <c r="AO1080" s="16">
        <v>-2.3E-2</v>
      </c>
      <c r="AP1080" s="18">
        <v>0.73</v>
      </c>
      <c r="AQ1080" s="16">
        <v>-0.13500000000000001</v>
      </c>
      <c r="AR1080" s="18">
        <v>2.5099999999999998</v>
      </c>
      <c r="AS1080" s="16">
        <v>7.8E-2</v>
      </c>
    </row>
    <row r="1081" spans="1:45" x14ac:dyDescent="0.2">
      <c r="A1081" s="122" t="s">
        <v>19</v>
      </c>
      <c r="B1081" s="28" t="s">
        <v>11</v>
      </c>
      <c r="C1081" s="28" t="s">
        <v>111</v>
      </c>
      <c r="D1081" s="28" t="s">
        <v>24</v>
      </c>
      <c r="E1081" s="14" t="s">
        <v>319</v>
      </c>
      <c r="F1081" s="15">
        <v>379436</v>
      </c>
      <c r="G1081" s="16">
        <v>-0.04</v>
      </c>
      <c r="H1081" s="17">
        <v>59944</v>
      </c>
      <c r="I1081" s="16">
        <v>-0.20100000000000001</v>
      </c>
      <c r="J1081" s="17">
        <v>119332</v>
      </c>
      <c r="K1081" s="16">
        <v>-0.183</v>
      </c>
      <c r="L1081" s="18">
        <v>6.33</v>
      </c>
      <c r="M1081" s="16">
        <v>0.20300000000000001</v>
      </c>
      <c r="N1081" s="18">
        <v>3.18</v>
      </c>
      <c r="O1081" s="16">
        <v>0.17499999999999999</v>
      </c>
      <c r="P1081" s="15">
        <v>1301917</v>
      </c>
      <c r="Q1081" s="16">
        <v>-3.9E-2</v>
      </c>
      <c r="R1081" s="17">
        <v>209281</v>
      </c>
      <c r="S1081" s="16">
        <v>-0.19500000000000001</v>
      </c>
      <c r="T1081" s="17">
        <v>416613</v>
      </c>
      <c r="U1081" s="16">
        <v>-0.17499999999999999</v>
      </c>
      <c r="V1081" s="18">
        <v>6.22</v>
      </c>
      <c r="W1081" s="16">
        <v>0.19400000000000001</v>
      </c>
      <c r="X1081" s="18">
        <v>3.13</v>
      </c>
      <c r="Y1081" s="16">
        <v>0.16500000000000001</v>
      </c>
      <c r="Z1081" s="15">
        <v>2786591</v>
      </c>
      <c r="AA1081" s="16">
        <v>-4.7E-2</v>
      </c>
      <c r="AB1081" s="17">
        <v>452219</v>
      </c>
      <c r="AC1081" s="16">
        <v>-0.20200000000000001</v>
      </c>
      <c r="AD1081" s="17">
        <v>899810</v>
      </c>
      <c r="AE1081" s="16">
        <v>-0.182</v>
      </c>
      <c r="AF1081" s="18">
        <v>6.16</v>
      </c>
      <c r="AG1081" s="16">
        <v>0.19500000000000001</v>
      </c>
      <c r="AH1081" s="18">
        <v>3.1</v>
      </c>
      <c r="AI1081" s="16">
        <v>0.16600000000000001</v>
      </c>
      <c r="AJ1081" s="15">
        <v>5525269</v>
      </c>
      <c r="AK1081" s="16">
        <v>1.4E-2</v>
      </c>
      <c r="AL1081" s="17">
        <v>907786</v>
      </c>
      <c r="AM1081" s="16">
        <v>-0.14899999999999999</v>
      </c>
      <c r="AN1081" s="17">
        <v>1800668</v>
      </c>
      <c r="AO1081" s="16">
        <v>-0.13</v>
      </c>
      <c r="AP1081" s="18">
        <v>6.09</v>
      </c>
      <c r="AQ1081" s="16">
        <v>0.191</v>
      </c>
      <c r="AR1081" s="18">
        <v>3.07</v>
      </c>
      <c r="AS1081" s="16">
        <v>0.16500000000000001</v>
      </c>
    </row>
    <row r="1082" spans="1:45" x14ac:dyDescent="0.2">
      <c r="A1082" s="123"/>
      <c r="B1082" s="29"/>
      <c r="C1082" s="29"/>
      <c r="D1082" s="29"/>
      <c r="E1082" s="14" t="s">
        <v>320</v>
      </c>
      <c r="F1082" s="15">
        <v>751490</v>
      </c>
      <c r="G1082" s="16">
        <v>0.10199999999999999</v>
      </c>
      <c r="H1082" s="17">
        <v>252184</v>
      </c>
      <c r="I1082" s="16">
        <v>-1.6E-2</v>
      </c>
      <c r="J1082" s="17">
        <v>424101</v>
      </c>
      <c r="K1082" s="16">
        <v>-7.0000000000000001E-3</v>
      </c>
      <c r="L1082" s="18">
        <v>2.98</v>
      </c>
      <c r="M1082" s="16">
        <v>0.11899999999999999</v>
      </c>
      <c r="N1082" s="18">
        <v>1.77</v>
      </c>
      <c r="O1082" s="16">
        <v>0.109</v>
      </c>
      <c r="P1082" s="15">
        <v>2605938</v>
      </c>
      <c r="Q1082" s="16">
        <v>0.28999999999999998</v>
      </c>
      <c r="R1082" s="17">
        <v>767588</v>
      </c>
      <c r="S1082" s="16">
        <v>0.13</v>
      </c>
      <c r="T1082" s="17">
        <v>1313098</v>
      </c>
      <c r="U1082" s="16">
        <v>0.14199999999999999</v>
      </c>
      <c r="V1082" s="18">
        <v>3.39</v>
      </c>
      <c r="W1082" s="16">
        <v>0.14099999999999999</v>
      </c>
      <c r="X1082" s="18">
        <v>1.98</v>
      </c>
      <c r="Y1082" s="16">
        <v>0.13</v>
      </c>
      <c r="Z1082" s="15">
        <v>5824084</v>
      </c>
      <c r="AA1082" s="16">
        <v>0.34899999999999998</v>
      </c>
      <c r="AB1082" s="17">
        <v>1527446</v>
      </c>
      <c r="AC1082" s="16">
        <v>9.8000000000000004E-2</v>
      </c>
      <c r="AD1082" s="17">
        <v>2643423</v>
      </c>
      <c r="AE1082" s="16">
        <v>0.104</v>
      </c>
      <c r="AF1082" s="18">
        <v>3.81</v>
      </c>
      <c r="AG1082" s="16">
        <v>0.22800000000000001</v>
      </c>
      <c r="AH1082" s="18">
        <v>2.2000000000000002</v>
      </c>
      <c r="AI1082" s="16">
        <v>0.222</v>
      </c>
      <c r="AJ1082" s="15">
        <v>10704838</v>
      </c>
      <c r="AK1082" s="16">
        <v>0.308</v>
      </c>
      <c r="AL1082" s="17">
        <v>2952877</v>
      </c>
      <c r="AM1082" s="16">
        <v>0.108</v>
      </c>
      <c r="AN1082" s="17">
        <v>5073241</v>
      </c>
      <c r="AO1082" s="16">
        <v>0.106</v>
      </c>
      <c r="AP1082" s="18">
        <v>3.63</v>
      </c>
      <c r="AQ1082" s="16">
        <v>0.18</v>
      </c>
      <c r="AR1082" s="18">
        <v>2.11</v>
      </c>
      <c r="AS1082" s="16">
        <v>0.183</v>
      </c>
    </row>
    <row r="1083" spans="1:45" x14ac:dyDescent="0.2">
      <c r="A1083" s="123"/>
      <c r="B1083" s="29"/>
      <c r="C1083" s="29"/>
      <c r="D1083" s="29"/>
      <c r="E1083" s="14" t="s">
        <v>321</v>
      </c>
      <c r="F1083" s="15">
        <v>399745</v>
      </c>
      <c r="G1083" s="16">
        <v>0.217</v>
      </c>
      <c r="H1083" s="17">
        <v>72199</v>
      </c>
      <c r="I1083" s="16">
        <v>0.215</v>
      </c>
      <c r="J1083" s="17">
        <v>127155</v>
      </c>
      <c r="K1083" s="16">
        <v>0.156</v>
      </c>
      <c r="L1083" s="18">
        <v>5.54</v>
      </c>
      <c r="M1083" s="16">
        <v>2E-3</v>
      </c>
      <c r="N1083" s="18">
        <v>3.14</v>
      </c>
      <c r="O1083" s="16">
        <v>5.2999999999999999E-2</v>
      </c>
      <c r="P1083" s="15">
        <v>1462958</v>
      </c>
      <c r="Q1083" s="16">
        <v>0.26400000000000001</v>
      </c>
      <c r="R1083" s="17">
        <v>248644</v>
      </c>
      <c r="S1083" s="16">
        <v>0.23799999999999999</v>
      </c>
      <c r="T1083" s="17">
        <v>457976</v>
      </c>
      <c r="U1083" s="16">
        <v>0.219</v>
      </c>
      <c r="V1083" s="18">
        <v>5.88</v>
      </c>
      <c r="W1083" s="16">
        <v>2.1000000000000001E-2</v>
      </c>
      <c r="X1083" s="18">
        <v>3.19</v>
      </c>
      <c r="Y1083" s="16">
        <v>3.6999999999999998E-2</v>
      </c>
      <c r="Z1083" s="15">
        <v>3242117</v>
      </c>
      <c r="AA1083" s="16">
        <v>0.27700000000000002</v>
      </c>
      <c r="AB1083" s="17">
        <v>539576</v>
      </c>
      <c r="AC1083" s="16">
        <v>0.26700000000000002</v>
      </c>
      <c r="AD1083" s="17">
        <v>1001638</v>
      </c>
      <c r="AE1083" s="16">
        <v>0.22800000000000001</v>
      </c>
      <c r="AF1083" s="18">
        <v>6.01</v>
      </c>
      <c r="AG1083" s="16">
        <v>8.0000000000000002E-3</v>
      </c>
      <c r="AH1083" s="18">
        <v>3.24</v>
      </c>
      <c r="AI1083" s="16">
        <v>0.04</v>
      </c>
      <c r="AJ1083" s="15">
        <v>5868437</v>
      </c>
      <c r="AK1083" s="16">
        <v>0.24299999999999999</v>
      </c>
      <c r="AL1083" s="17">
        <v>994757</v>
      </c>
      <c r="AM1083" s="16">
        <v>0.25600000000000001</v>
      </c>
      <c r="AN1083" s="17">
        <v>1839700</v>
      </c>
      <c r="AO1083" s="16">
        <v>0.191</v>
      </c>
      <c r="AP1083" s="18">
        <v>5.9</v>
      </c>
      <c r="AQ1083" s="16">
        <v>-0.01</v>
      </c>
      <c r="AR1083" s="18">
        <v>3.19</v>
      </c>
      <c r="AS1083" s="16">
        <v>4.3999999999999997E-2</v>
      </c>
    </row>
    <row r="1084" spans="1:45" x14ac:dyDescent="0.2">
      <c r="A1084" s="123"/>
      <c r="B1084" s="29"/>
      <c r="C1084" s="29"/>
      <c r="D1084" s="29"/>
      <c r="E1084" s="14" t="s">
        <v>322</v>
      </c>
      <c r="F1084" s="15">
        <v>655607</v>
      </c>
      <c r="G1084" s="16">
        <v>-8.1000000000000003E-2</v>
      </c>
      <c r="H1084" s="17">
        <v>173482</v>
      </c>
      <c r="I1084" s="16">
        <v>1.0999999999999999E-2</v>
      </c>
      <c r="J1084" s="17">
        <v>204501</v>
      </c>
      <c r="K1084" s="16">
        <v>-6.0999999999999999E-2</v>
      </c>
      <c r="L1084" s="18">
        <v>3.78</v>
      </c>
      <c r="M1084" s="16">
        <v>-9.0999999999999998E-2</v>
      </c>
      <c r="N1084" s="18">
        <v>3.21</v>
      </c>
      <c r="O1084" s="16">
        <v>-2.1000000000000001E-2</v>
      </c>
      <c r="P1084" s="15">
        <v>2737841</v>
      </c>
      <c r="Q1084" s="16">
        <v>-7.5999999999999998E-2</v>
      </c>
      <c r="R1084" s="17">
        <v>717067</v>
      </c>
      <c r="S1084" s="16">
        <v>1.2E-2</v>
      </c>
      <c r="T1084" s="17">
        <v>828284</v>
      </c>
      <c r="U1084" s="16">
        <v>-8.3000000000000004E-2</v>
      </c>
      <c r="V1084" s="18">
        <v>3.82</v>
      </c>
      <c r="W1084" s="16">
        <v>-8.7999999999999995E-2</v>
      </c>
      <c r="X1084" s="18">
        <v>3.31</v>
      </c>
      <c r="Y1084" s="16">
        <v>7.0000000000000001E-3</v>
      </c>
      <c r="Z1084" s="15">
        <v>6806943</v>
      </c>
      <c r="AA1084" s="16">
        <v>-3.5000000000000003E-2</v>
      </c>
      <c r="AB1084" s="17">
        <v>1749133</v>
      </c>
      <c r="AC1084" s="16">
        <v>3.2000000000000001E-2</v>
      </c>
      <c r="AD1084" s="17">
        <v>2044123</v>
      </c>
      <c r="AE1084" s="16">
        <v>-4.7E-2</v>
      </c>
      <c r="AF1084" s="18">
        <v>3.89</v>
      </c>
      <c r="AG1084" s="16">
        <v>-6.5000000000000002E-2</v>
      </c>
      <c r="AH1084" s="18">
        <v>3.33</v>
      </c>
      <c r="AI1084" s="16">
        <v>1.2999999999999999E-2</v>
      </c>
      <c r="AJ1084" s="15">
        <v>11910478</v>
      </c>
      <c r="AK1084" s="16">
        <v>2.5000000000000001E-2</v>
      </c>
      <c r="AL1084" s="17">
        <v>3009689</v>
      </c>
      <c r="AM1084" s="16">
        <v>0.05</v>
      </c>
      <c r="AN1084" s="17">
        <v>3572806</v>
      </c>
      <c r="AO1084" s="16">
        <v>-3.0000000000000001E-3</v>
      </c>
      <c r="AP1084" s="18">
        <v>3.96</v>
      </c>
      <c r="AQ1084" s="16">
        <v>-2.4E-2</v>
      </c>
      <c r="AR1084" s="18">
        <v>3.33</v>
      </c>
      <c r="AS1084" s="16">
        <v>2.7E-2</v>
      </c>
    </row>
    <row r="1085" spans="1:45" x14ac:dyDescent="0.2">
      <c r="A1085" s="123"/>
      <c r="B1085" s="29"/>
      <c r="C1085" s="29"/>
      <c r="D1085" s="29"/>
      <c r="E1085" s="14" t="s">
        <v>323</v>
      </c>
      <c r="F1085" s="15">
        <v>185096</v>
      </c>
      <c r="G1085" s="16">
        <v>8.8999999999999996E-2</v>
      </c>
      <c r="H1085" s="17">
        <v>26850</v>
      </c>
      <c r="I1085" s="16">
        <v>4.7E-2</v>
      </c>
      <c r="J1085" s="17">
        <v>55500</v>
      </c>
      <c r="K1085" s="16">
        <v>2.8000000000000001E-2</v>
      </c>
      <c r="L1085" s="18">
        <v>6.89</v>
      </c>
      <c r="M1085" s="16">
        <v>0.04</v>
      </c>
      <c r="N1085" s="18">
        <v>3.34</v>
      </c>
      <c r="O1085" s="16">
        <v>5.8999999999999997E-2</v>
      </c>
      <c r="P1085" s="15">
        <v>704840</v>
      </c>
      <c r="Q1085" s="16">
        <v>0.17799999999999999</v>
      </c>
      <c r="R1085" s="17">
        <v>103060</v>
      </c>
      <c r="S1085" s="16">
        <v>0.112</v>
      </c>
      <c r="T1085" s="17">
        <v>212399</v>
      </c>
      <c r="U1085" s="16">
        <v>8.6999999999999994E-2</v>
      </c>
      <c r="V1085" s="18">
        <v>6.84</v>
      </c>
      <c r="W1085" s="16">
        <v>5.8999999999999997E-2</v>
      </c>
      <c r="X1085" s="18">
        <v>3.32</v>
      </c>
      <c r="Y1085" s="16">
        <v>8.3000000000000004E-2</v>
      </c>
      <c r="Z1085" s="15">
        <v>1655568</v>
      </c>
      <c r="AA1085" s="16">
        <v>0.20699999999999999</v>
      </c>
      <c r="AB1085" s="17">
        <v>244494</v>
      </c>
      <c r="AC1085" s="16">
        <v>0.14499999999999999</v>
      </c>
      <c r="AD1085" s="17">
        <v>506384</v>
      </c>
      <c r="AE1085" s="16">
        <v>0.125</v>
      </c>
      <c r="AF1085" s="18">
        <v>6.77</v>
      </c>
      <c r="AG1085" s="16">
        <v>5.3999999999999999E-2</v>
      </c>
      <c r="AH1085" s="18">
        <v>3.27</v>
      </c>
      <c r="AI1085" s="16">
        <v>7.2999999999999995E-2</v>
      </c>
      <c r="AJ1085" s="15">
        <v>3000137</v>
      </c>
      <c r="AK1085" s="16">
        <v>0.17799999999999999</v>
      </c>
      <c r="AL1085" s="17">
        <v>452213</v>
      </c>
      <c r="AM1085" s="16">
        <v>0.115</v>
      </c>
      <c r="AN1085" s="17">
        <v>938909</v>
      </c>
      <c r="AO1085" s="16">
        <v>0.1</v>
      </c>
      <c r="AP1085" s="18">
        <v>6.63</v>
      </c>
      <c r="AQ1085" s="16">
        <v>5.7000000000000002E-2</v>
      </c>
      <c r="AR1085" s="18">
        <v>3.2</v>
      </c>
      <c r="AS1085" s="16">
        <v>7.0999999999999994E-2</v>
      </c>
    </row>
    <row r="1086" spans="1:45" x14ac:dyDescent="0.2">
      <c r="A1086" s="123"/>
      <c r="B1086" s="29"/>
      <c r="C1086" s="29"/>
      <c r="D1086" s="29"/>
      <c r="E1086" s="14" t="s">
        <v>324</v>
      </c>
      <c r="F1086" s="15">
        <v>319625</v>
      </c>
      <c r="G1086" s="16">
        <v>0.26100000000000001</v>
      </c>
      <c r="H1086" s="17">
        <v>63174</v>
      </c>
      <c r="I1086" s="16">
        <v>0.129</v>
      </c>
      <c r="J1086" s="17">
        <v>94723</v>
      </c>
      <c r="K1086" s="16">
        <v>0.19400000000000001</v>
      </c>
      <c r="L1086" s="18">
        <v>5.0599999999999996</v>
      </c>
      <c r="M1086" s="16">
        <v>0.11600000000000001</v>
      </c>
      <c r="N1086" s="18">
        <v>3.37</v>
      </c>
      <c r="O1086" s="16">
        <v>5.6000000000000001E-2</v>
      </c>
      <c r="P1086" s="15">
        <v>1114578</v>
      </c>
      <c r="Q1086" s="16">
        <v>0.44400000000000001</v>
      </c>
      <c r="R1086" s="17">
        <v>220697</v>
      </c>
      <c r="S1086" s="16">
        <v>0.31</v>
      </c>
      <c r="T1086" s="17">
        <v>328006</v>
      </c>
      <c r="U1086" s="16">
        <v>0.34300000000000003</v>
      </c>
      <c r="V1086" s="18">
        <v>5.05</v>
      </c>
      <c r="W1086" s="16">
        <v>0.10199999999999999</v>
      </c>
      <c r="X1086" s="18">
        <v>3.4</v>
      </c>
      <c r="Y1086" s="16">
        <v>7.4999999999999997E-2</v>
      </c>
      <c r="Z1086" s="15">
        <v>2382985</v>
      </c>
      <c r="AA1086" s="16">
        <v>0.498</v>
      </c>
      <c r="AB1086" s="17">
        <v>469459</v>
      </c>
      <c r="AC1086" s="16">
        <v>0.38900000000000001</v>
      </c>
      <c r="AD1086" s="17">
        <v>702048</v>
      </c>
      <c r="AE1086" s="16">
        <v>0.38900000000000001</v>
      </c>
      <c r="AF1086" s="18">
        <v>5.08</v>
      </c>
      <c r="AG1086" s="16">
        <v>7.9000000000000001E-2</v>
      </c>
      <c r="AH1086" s="18">
        <v>3.39</v>
      </c>
      <c r="AI1086" s="16">
        <v>7.9000000000000001E-2</v>
      </c>
      <c r="AJ1086" s="15">
        <v>4532110</v>
      </c>
      <c r="AK1086" s="16">
        <v>0.48399999999999999</v>
      </c>
      <c r="AL1086" s="17">
        <v>904724</v>
      </c>
      <c r="AM1086" s="16">
        <v>0.51300000000000001</v>
      </c>
      <c r="AN1086" s="17">
        <v>1350167</v>
      </c>
      <c r="AO1086" s="16">
        <v>0.36699999999999999</v>
      </c>
      <c r="AP1086" s="18">
        <v>5.01</v>
      </c>
      <c r="AQ1086" s="16">
        <v>-0.02</v>
      </c>
      <c r="AR1086" s="18">
        <v>3.36</v>
      </c>
      <c r="AS1086" s="16">
        <v>8.5999999999999993E-2</v>
      </c>
    </row>
    <row r="1087" spans="1:45" x14ac:dyDescent="0.2">
      <c r="A1087" s="123"/>
      <c r="B1087" s="29"/>
      <c r="C1087" s="29"/>
      <c r="D1087" s="29"/>
      <c r="E1087" s="14" t="s">
        <v>325</v>
      </c>
      <c r="F1087" s="15">
        <v>487601</v>
      </c>
      <c r="G1087" s="16">
        <v>0.18</v>
      </c>
      <c r="H1087" s="17">
        <v>74417</v>
      </c>
      <c r="I1087" s="16">
        <v>0.45400000000000001</v>
      </c>
      <c r="J1087" s="17">
        <v>139488</v>
      </c>
      <c r="K1087" s="16">
        <v>0.10299999999999999</v>
      </c>
      <c r="L1087" s="18">
        <v>6.55</v>
      </c>
      <c r="M1087" s="16">
        <v>-0.189</v>
      </c>
      <c r="N1087" s="18">
        <v>3.5</v>
      </c>
      <c r="O1087" s="16">
        <v>7.0000000000000007E-2</v>
      </c>
      <c r="P1087" s="15">
        <v>1768899</v>
      </c>
      <c r="Q1087" s="16">
        <v>0.183</v>
      </c>
      <c r="R1087" s="17">
        <v>259754</v>
      </c>
      <c r="S1087" s="16">
        <v>0.44500000000000001</v>
      </c>
      <c r="T1087" s="17">
        <v>502728</v>
      </c>
      <c r="U1087" s="16">
        <v>0.13900000000000001</v>
      </c>
      <c r="V1087" s="18">
        <v>6.81</v>
      </c>
      <c r="W1087" s="16">
        <v>-0.18099999999999999</v>
      </c>
      <c r="X1087" s="18">
        <v>3.52</v>
      </c>
      <c r="Y1087" s="16">
        <v>3.9E-2</v>
      </c>
      <c r="Z1087" s="15">
        <v>3659688</v>
      </c>
      <c r="AA1087" s="16">
        <v>0.13800000000000001</v>
      </c>
      <c r="AB1087" s="17">
        <v>524429</v>
      </c>
      <c r="AC1087" s="16">
        <v>0.36199999999999999</v>
      </c>
      <c r="AD1087" s="17">
        <v>1041830</v>
      </c>
      <c r="AE1087" s="16">
        <v>0.108</v>
      </c>
      <c r="AF1087" s="18">
        <v>6.98</v>
      </c>
      <c r="AG1087" s="16">
        <v>-0.16400000000000001</v>
      </c>
      <c r="AH1087" s="18">
        <v>3.51</v>
      </c>
      <c r="AI1087" s="16">
        <v>2.7E-2</v>
      </c>
      <c r="AJ1087" s="15">
        <v>6801502</v>
      </c>
      <c r="AK1087" s="16">
        <v>6.3E-2</v>
      </c>
      <c r="AL1087" s="17">
        <v>942758</v>
      </c>
      <c r="AM1087" s="16">
        <v>0.22</v>
      </c>
      <c r="AN1087" s="17">
        <v>1978572</v>
      </c>
      <c r="AO1087" s="16">
        <v>5.0999999999999997E-2</v>
      </c>
      <c r="AP1087" s="18">
        <v>7.21</v>
      </c>
      <c r="AQ1087" s="16">
        <v>-0.128</v>
      </c>
      <c r="AR1087" s="18">
        <v>3.44</v>
      </c>
      <c r="AS1087" s="16">
        <v>1.2E-2</v>
      </c>
    </row>
    <row r="1088" spans="1:45" x14ac:dyDescent="0.2">
      <c r="A1088" s="123"/>
      <c r="B1088" s="29"/>
      <c r="C1088" s="29"/>
      <c r="D1088" s="29"/>
      <c r="E1088" s="14" t="s">
        <v>326</v>
      </c>
      <c r="F1088" s="15">
        <v>510741</v>
      </c>
      <c r="G1088" s="16">
        <v>0.41</v>
      </c>
      <c r="H1088" s="17">
        <v>121529</v>
      </c>
      <c r="I1088" s="16">
        <v>0.17899999999999999</v>
      </c>
      <c r="J1088" s="17">
        <v>150332</v>
      </c>
      <c r="K1088" s="16">
        <v>0.29299999999999998</v>
      </c>
      <c r="L1088" s="18">
        <v>4.2</v>
      </c>
      <c r="M1088" s="16">
        <v>0.19600000000000001</v>
      </c>
      <c r="N1088" s="18">
        <v>3.4</v>
      </c>
      <c r="O1088" s="16">
        <v>0.09</v>
      </c>
      <c r="P1088" s="15">
        <v>1710994</v>
      </c>
      <c r="Q1088" s="16">
        <v>0.375</v>
      </c>
      <c r="R1088" s="17">
        <v>393927</v>
      </c>
      <c r="S1088" s="16">
        <v>0.108</v>
      </c>
      <c r="T1088" s="17">
        <v>506552</v>
      </c>
      <c r="U1088" s="16">
        <v>0.27700000000000002</v>
      </c>
      <c r="V1088" s="18">
        <v>4.34</v>
      </c>
      <c r="W1088" s="16">
        <v>0.24099999999999999</v>
      </c>
      <c r="X1088" s="18">
        <v>3.38</v>
      </c>
      <c r="Y1088" s="16">
        <v>7.6999999999999999E-2</v>
      </c>
      <c r="Z1088" s="15">
        <v>3602207</v>
      </c>
      <c r="AA1088" s="16">
        <v>0.34699999999999998</v>
      </c>
      <c r="AB1088" s="17">
        <v>829553</v>
      </c>
      <c r="AC1088" s="16">
        <v>9.7000000000000003E-2</v>
      </c>
      <c r="AD1088" s="17">
        <v>1078214</v>
      </c>
      <c r="AE1088" s="16">
        <v>0.26800000000000002</v>
      </c>
      <c r="AF1088" s="18">
        <v>4.34</v>
      </c>
      <c r="AG1088" s="16">
        <v>0.22900000000000001</v>
      </c>
      <c r="AH1088" s="18">
        <v>3.34</v>
      </c>
      <c r="AI1088" s="16">
        <v>6.3E-2</v>
      </c>
      <c r="AJ1088" s="15">
        <v>6644772</v>
      </c>
      <c r="AK1088" s="16">
        <v>0.33500000000000002</v>
      </c>
      <c r="AL1088" s="17">
        <v>1587197</v>
      </c>
      <c r="AM1088" s="16">
        <v>0.26300000000000001</v>
      </c>
      <c r="AN1088" s="17">
        <v>2013006</v>
      </c>
      <c r="AO1088" s="16">
        <v>0.252</v>
      </c>
      <c r="AP1088" s="18">
        <v>4.1900000000000004</v>
      </c>
      <c r="AQ1088" s="16">
        <v>5.7000000000000002E-2</v>
      </c>
      <c r="AR1088" s="18">
        <v>3.3</v>
      </c>
      <c r="AS1088" s="16">
        <v>6.6000000000000003E-2</v>
      </c>
    </row>
    <row r="1089" spans="1:45" x14ac:dyDescent="0.2">
      <c r="A1089" s="123"/>
      <c r="B1089" s="29"/>
      <c r="C1089" s="29"/>
      <c r="D1089" s="29"/>
      <c r="E1089" s="14" t="s">
        <v>327</v>
      </c>
      <c r="F1089" s="15">
        <v>3689341</v>
      </c>
      <c r="G1089" s="16">
        <v>0.112</v>
      </c>
      <c r="H1089" s="17">
        <v>843779</v>
      </c>
      <c r="I1089" s="16">
        <v>5.7000000000000002E-2</v>
      </c>
      <c r="J1089" s="17">
        <v>1315131</v>
      </c>
      <c r="K1089" s="16">
        <v>0.03</v>
      </c>
      <c r="L1089" s="18">
        <v>4.37</v>
      </c>
      <c r="M1089" s="16">
        <v>5.1999999999999998E-2</v>
      </c>
      <c r="N1089" s="18">
        <v>2.81</v>
      </c>
      <c r="O1089" s="16">
        <v>0.08</v>
      </c>
      <c r="P1089" s="15">
        <v>13407966</v>
      </c>
      <c r="Q1089" s="16">
        <v>0.155</v>
      </c>
      <c r="R1089" s="17">
        <v>2920017</v>
      </c>
      <c r="S1089" s="16">
        <v>0.104</v>
      </c>
      <c r="T1089" s="17">
        <v>4565656</v>
      </c>
      <c r="U1089" s="16">
        <v>8.4000000000000005E-2</v>
      </c>
      <c r="V1089" s="18">
        <v>4.59</v>
      </c>
      <c r="W1089" s="16">
        <v>4.5999999999999999E-2</v>
      </c>
      <c r="X1089" s="18">
        <v>2.94</v>
      </c>
      <c r="Y1089" s="16">
        <v>6.6000000000000003E-2</v>
      </c>
      <c r="Z1089" s="15">
        <v>29960184</v>
      </c>
      <c r="AA1089" s="16">
        <v>0.16700000000000001</v>
      </c>
      <c r="AB1089" s="17">
        <v>6336307</v>
      </c>
      <c r="AC1089" s="16">
        <v>9.8000000000000004E-2</v>
      </c>
      <c r="AD1089" s="17">
        <v>9917469</v>
      </c>
      <c r="AE1089" s="16">
        <v>7.8E-2</v>
      </c>
      <c r="AF1089" s="18">
        <v>4.7300000000000004</v>
      </c>
      <c r="AG1089" s="16">
        <v>6.2E-2</v>
      </c>
      <c r="AH1089" s="18">
        <v>3.02</v>
      </c>
      <c r="AI1089" s="16">
        <v>8.2000000000000003E-2</v>
      </c>
      <c r="AJ1089" s="15">
        <v>54987544</v>
      </c>
      <c r="AK1089" s="16">
        <v>0.17100000000000001</v>
      </c>
      <c r="AL1089" s="17">
        <v>11752000</v>
      </c>
      <c r="AM1089" s="16">
        <v>0.128</v>
      </c>
      <c r="AN1089" s="17">
        <v>18567070</v>
      </c>
      <c r="AO1089" s="16">
        <v>8.5000000000000006E-2</v>
      </c>
      <c r="AP1089" s="18">
        <v>4.68</v>
      </c>
      <c r="AQ1089" s="16">
        <v>3.9E-2</v>
      </c>
      <c r="AR1089" s="18">
        <v>2.96</v>
      </c>
      <c r="AS1089" s="16">
        <v>0.08</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46" t="s">
        <v>18</v>
      </c>
      <c r="B1" s="146"/>
      <c r="C1" s="146"/>
      <c r="D1" s="146"/>
      <c r="E1" s="146"/>
      <c r="F1" s="146"/>
      <c r="G1" s="146"/>
      <c r="H1" s="146"/>
      <c r="I1" s="146"/>
      <c r="J1" s="146"/>
      <c r="K1" s="146"/>
      <c r="L1" s="146"/>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+CONCATENATE("PERIOD ENDING ",TEXT(DATA!B1,"mm/dd/yyyy")," VS YAGO")</f>
        <v>PERIOD ENDING 11/03/2013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462680017</v>
      </c>
      <c r="F7" s="106">
        <f>+IF(ISNUMBER(DATA!W57),DATA!W57,"n/a")</f>
        <v>0.12646914768914705</v>
      </c>
      <c r="G7" s="105">
        <f>+IF(ISNUMBER(DATA!M57),DATA!M57,"n/a")</f>
        <v>1552568916</v>
      </c>
      <c r="H7" s="106">
        <f>+IF(ISNUMBER(DATA!X57),DATA!X57,"n/a")</f>
        <v>0.10721475141381215</v>
      </c>
      <c r="I7" s="105">
        <f>+IF(ISNUMBER(DATA!Q57),DATA!Q57,"n/a")</f>
        <v>3201824971</v>
      </c>
      <c r="J7" s="106">
        <f>+IF(ISNUMBER(DATA!Y57),DATA!Y57,"n/a")</f>
        <v>9.2869880907039501E-2</v>
      </c>
      <c r="K7" s="105">
        <f>+IF(ISNUMBER(DATA!U57),DATA!U57,"n/a")</f>
        <v>6063896224</v>
      </c>
      <c r="L7" s="106">
        <f>+IF(ISNUMBER(DATA!Z57),DATA!Z57,"n/a")</f>
        <v>0.10069365327393809</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497119128</v>
      </c>
      <c r="F8" s="106">
        <f>+IF(ISNUMBER(DATA!W58),DATA!W58,"n/a")</f>
        <v>2.7711351173030929E-2</v>
      </c>
      <c r="G8" s="105">
        <f>+IF(ISNUMBER(DATA!M58),DATA!M58,"n/a")</f>
        <v>1724319421</v>
      </c>
      <c r="H8" s="106">
        <f>+IF(ISNUMBER(DATA!X58),DATA!X58,"n/a")</f>
        <v>5.2717224713283377E-2</v>
      </c>
      <c r="I8" s="105">
        <f>+IF(ISNUMBER(DATA!Q58),DATA!Q58,"n/a")</f>
        <v>3812894433</v>
      </c>
      <c r="J8" s="106">
        <f>+IF(ISNUMBER(DATA!Y58),DATA!Y58,"n/a")</f>
        <v>5.0949849096939587E-2</v>
      </c>
      <c r="K8" s="105">
        <f>+IF(ISNUMBER(DATA!U58),DATA!U58,"n/a")</f>
        <v>7297444946</v>
      </c>
      <c r="L8" s="106">
        <f>+IF(ISNUMBER(DATA!Z58),DATA!Z58,"n/a")</f>
        <v>6.9288067781021367E-2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477173448</v>
      </c>
      <c r="F9" s="106">
        <f>+IF(ISNUMBER(DATA!W59),DATA!W59,"n/a")</f>
        <v>8.6829664975475174E-2</v>
      </c>
      <c r="G9" s="105">
        <f>+IF(ISNUMBER(DATA!M59),DATA!M59,"n/a")</f>
        <v>1630516445</v>
      </c>
      <c r="H9" s="106">
        <f>+IF(ISNUMBER(DATA!X59),DATA!X59,"n/a")</f>
        <v>9.1530668008792906E-2</v>
      </c>
      <c r="I9" s="105">
        <f>+IF(ISNUMBER(DATA!Q59),DATA!Q59,"n/a")</f>
        <v>3465036837</v>
      </c>
      <c r="J9" s="106">
        <f>+IF(ISNUMBER(DATA!Y59),DATA!Y59,"n/a")</f>
        <v>8.2128006104378773E-2</v>
      </c>
      <c r="K9" s="105">
        <f>+IF(ISNUMBER(DATA!U59),DATA!U59,"n/a")</f>
        <v>6627530720</v>
      </c>
      <c r="L9" s="106">
        <f>+IF(ISNUMBER(DATA!Z59),DATA!Z59,"n/a")</f>
        <v>8.1558542301433029E-2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751097008</v>
      </c>
      <c r="F10" s="106">
        <f>+IF(ISNUMBER(DATA!W60),DATA!W60,"n/a")</f>
        <v>5.2356372822017667E-2</v>
      </c>
      <c r="G10" s="105">
        <f>+IF(ISNUMBER(DATA!M60),DATA!M60,"n/a")</f>
        <v>2600927803</v>
      </c>
      <c r="H10" s="106">
        <f>+IF(ISNUMBER(DATA!X60),DATA!X60,"n/a")</f>
        <v>6.0779192836547612E-2</v>
      </c>
      <c r="I10" s="105">
        <f>+IF(ISNUMBER(DATA!Q60),DATA!Q60,"n/a")</f>
        <v>5750882652</v>
      </c>
      <c r="J10" s="106">
        <f>+IF(ISNUMBER(DATA!Y60),DATA!Y60,"n/a")</f>
        <v>6.1635190878960279E-2</v>
      </c>
      <c r="K10" s="105">
        <f>+IF(ISNUMBER(DATA!U60),DATA!U60,"n/a")</f>
        <v>10951351978</v>
      </c>
      <c r="L10" s="106">
        <f>+IF(ISNUMBER(DATA!Z60),DATA!Z60,"n/a")</f>
        <v>7.4992349450938384E-2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289150857</v>
      </c>
      <c r="F11" s="106">
        <f>+IF(ISNUMBER(DATA!W61),DATA!W61,"n/a")</f>
        <v>9.040506310583224E-2</v>
      </c>
      <c r="G11" s="105">
        <f>+IF(ISNUMBER(DATA!M61),DATA!M61,"n/a")</f>
        <v>1000670471</v>
      </c>
      <c r="H11" s="106">
        <f>+IF(ISNUMBER(DATA!X61),DATA!X61,"n/a")</f>
        <v>9.8621866266919142E-2</v>
      </c>
      <c r="I11" s="105">
        <f>+IF(ISNUMBER(DATA!Q61),DATA!Q61,"n/a")</f>
        <v>2137914087</v>
      </c>
      <c r="J11" s="106">
        <f>+IF(ISNUMBER(DATA!Y61),DATA!Y61,"n/a")</f>
        <v>7.1244429952745325E-2</v>
      </c>
      <c r="K11" s="105">
        <f>+IF(ISNUMBER(DATA!U61),DATA!U61,"n/a")</f>
        <v>4001737598</v>
      </c>
      <c r="L11" s="106">
        <f>+IF(ISNUMBER(DATA!Z61),DATA!Z61,"n/a")</f>
        <v>7.0496437977234816E-2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440151100</v>
      </c>
      <c r="F12" s="106">
        <f>+IF(ISNUMBER(DATA!W62),DATA!W62,"n/a")</f>
        <v>7.1129368289606643E-2</v>
      </c>
      <c r="G12" s="105">
        <f>+IF(ISNUMBER(DATA!M62),DATA!M62,"n/a")</f>
        <v>1496310195</v>
      </c>
      <c r="H12" s="106">
        <f>+IF(ISNUMBER(DATA!X62),DATA!X62,"n/a")</f>
        <v>6.317881085183219E-2</v>
      </c>
      <c r="I12" s="105">
        <f>+IF(ISNUMBER(DATA!Q62),DATA!Q62,"n/a")</f>
        <v>3069060927</v>
      </c>
      <c r="J12" s="106">
        <f>+IF(ISNUMBER(DATA!Y62),DATA!Y62,"n/a")</f>
        <v>6.1238165044738224E-2</v>
      </c>
      <c r="K12" s="105">
        <f>+IF(ISNUMBER(DATA!U62),DATA!U62,"n/a")</f>
        <v>5873700085</v>
      </c>
      <c r="L12" s="106">
        <f>+IF(ISNUMBER(DATA!Z62),DATA!Z62,"n/a")</f>
        <v>6.079664184986143E-2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593690529</v>
      </c>
      <c r="F13" s="106">
        <f>+IF(ISNUMBER(DATA!W63),DATA!W63,"n/a")</f>
        <v>9.2587516105686107E-2</v>
      </c>
      <c r="G13" s="105">
        <f>+IF(ISNUMBER(DATA!M63),DATA!M63,"n/a")</f>
        <v>2007832173</v>
      </c>
      <c r="H13" s="106">
        <f>+IF(ISNUMBER(DATA!X63),DATA!X63,"n/a")</f>
        <v>9.488633477161619E-2</v>
      </c>
      <c r="I13" s="105">
        <f>+IF(ISNUMBER(DATA!Q63),DATA!Q63,"n/a")</f>
        <v>4072280527</v>
      </c>
      <c r="J13" s="106">
        <f>+IF(ISNUMBER(DATA!Y63),DATA!Y63,"n/a")</f>
        <v>9.2377524539906455E-2</v>
      </c>
      <c r="K13" s="105">
        <f>+IF(ISNUMBER(DATA!U63),DATA!U63,"n/a")</f>
        <v>7910372592</v>
      </c>
      <c r="L13" s="106">
        <f>+IF(ISNUMBER(DATA!Z63),DATA!Z63,"n/a")</f>
        <v>9.2323996587653848E-2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462385918</v>
      </c>
      <c r="F14" s="106">
        <f>+IF(ISNUMBER(DATA!W64),DATA!W64,"n/a")</f>
        <v>0.11166221541860807</v>
      </c>
      <c r="G14" s="105">
        <f>+IF(ISNUMBER(DATA!M64),DATA!M64,"n/a")</f>
        <v>1565642246</v>
      </c>
      <c r="H14" s="106">
        <f>+IF(ISNUMBER(DATA!X64),DATA!X64,"n/a")</f>
        <v>0.10277412560619562</v>
      </c>
      <c r="I14" s="105">
        <f>+IF(ISNUMBER(DATA!Q64),DATA!Q64,"n/a")</f>
        <v>3338394386</v>
      </c>
      <c r="J14" s="106">
        <f>+IF(ISNUMBER(DATA!Y64),DATA!Y64,"n/a")</f>
        <v>9.4647753827035844E-2</v>
      </c>
      <c r="K14" s="105">
        <f>+IF(ISNUMBER(DATA!U64),DATA!U64,"n/a")</f>
        <v>6275408591</v>
      </c>
      <c r="L14" s="106">
        <f>+IF(ISNUMBER(DATA!Z64),DATA!Z64,"n/a")</f>
        <v>9.4967803207136478E-2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3973448006</v>
      </c>
      <c r="F15" s="106">
        <f>+IF(ISNUMBER(DATA!W65),DATA!W65,"n/a")</f>
        <v>7.8964245604071406E-2</v>
      </c>
      <c r="G15" s="105">
        <f>+IF(ISNUMBER(DATA!M65),DATA!M65,"n/a")</f>
        <v>13578787673</v>
      </c>
      <c r="H15" s="106">
        <f>+IF(ISNUMBER(DATA!X65),DATA!X65,"n/a")</f>
        <v>8.1313090173965666E-2</v>
      </c>
      <c r="I15" s="105">
        <f>+IF(ISNUMBER(DATA!Q65),DATA!Q65,"n/a")</f>
        <v>28848322225</v>
      </c>
      <c r="J15" s="106">
        <f>+IF(ISNUMBER(DATA!Y65),DATA!Y65,"n/a")</f>
        <v>7.4738025707293904E-2</v>
      </c>
      <c r="K15" s="105">
        <f>+IF(ISNUMBER(DATA!U65),DATA!U65,"n/a")</f>
        <v>55001485451</v>
      </c>
      <c r="L15" s="106">
        <f>+IF(ISNUMBER(DATA!Z65),DATA!Z65,"n/a")</f>
        <v>8.0641531015928303E-2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2.2980617388433055E-2</v>
      </c>
      <c r="F17" s="110">
        <f>+IF(ISNUMBER(DATA!AD57),DATA!AD57,"n/a")</f>
        <v>-0.19084927196038848</v>
      </c>
      <c r="G17" s="109">
        <f>+IF(ISNUMBER(DATA!AG57),DATA!AG57,"n/a")</f>
        <v>2.0169101466153531E-2</v>
      </c>
      <c r="H17" s="110">
        <f>+IF(ISNUMBER(DATA!AH57),DATA!AH57,"n/a")</f>
        <v>-0.12383544779887845</v>
      </c>
      <c r="I17" s="109">
        <f>+IF(ISNUMBER(DATA!AK57),DATA!AK57,"n/a")</f>
        <v>1.9313051637762368E-2</v>
      </c>
      <c r="J17" s="110">
        <f>+IF(ISNUMBER(DATA!AL57),DATA!AL57,"n/a")</f>
        <v>-0.13180313554681555</v>
      </c>
      <c r="K17" s="109">
        <f>+IF(ISNUMBER(DATA!AO57),DATA!AO57,"n/a")</f>
        <v>2.1442360521504861E-2</v>
      </c>
      <c r="L17" s="110">
        <f>+IF(ISNUMBER(DATA!AP57),DATA!AP57,"n/a")</f>
        <v>-0.15413360011749741</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2.1619165505725887E-2</v>
      </c>
      <c r="F18" s="110">
        <f>+IF(ISNUMBER(DATA!AD58),DATA!AD58,"n/a")</f>
        <v>5.972618613578444E-2</v>
      </c>
      <c r="G18" s="109">
        <f>+IF(ISNUMBER(DATA!AG58),DATA!AG58,"n/a")</f>
        <v>2.0874186395885869E-2</v>
      </c>
      <c r="H18" s="110">
        <f>+IF(ISNUMBER(DATA!AH58),DATA!AH58,"n/a")</f>
        <v>-2.7720966991515508E-2</v>
      </c>
      <c r="I18" s="109">
        <f>+IF(ISNUMBER(DATA!AK58),DATA!AK58,"n/a")</f>
        <v>1.9598798580217604E-2</v>
      </c>
      <c r="J18" s="110">
        <f>+IF(ISNUMBER(DATA!AL58),DATA!AL58,"n/a")</f>
        <v>8.0436267044806109E-3</v>
      </c>
      <c r="K18" s="109">
        <f>+IF(ISNUMBER(DATA!AO58),DATA!AO58,"n/a")</f>
        <v>2.08008648401251E-2</v>
      </c>
      <c r="L18" s="110">
        <f>+IF(ISNUMBER(DATA!AP58),DATA!AP58,"n/a")</f>
        <v>-3.9612147100484552E-2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1.8290939823404906E-2</v>
      </c>
      <c r="F19" s="110">
        <f>+IF(ISNUMBER(DATA!AD59),DATA!AD59,"n/a")</f>
        <v>-0.12701541236943037</v>
      </c>
      <c r="G19" s="109">
        <f>+IF(ISNUMBER(DATA!AG59),DATA!AG59,"n/a")</f>
        <v>1.6136773155943238E-2</v>
      </c>
      <c r="H19" s="110">
        <f>+IF(ISNUMBER(DATA!AH59),DATA!AH59,"n/a")</f>
        <v>-0.1612631864589969</v>
      </c>
      <c r="I19" s="109">
        <f>+IF(ISNUMBER(DATA!AK59),DATA!AK59,"n/a")</f>
        <v>1.5284509369272255E-2</v>
      </c>
      <c r="J19" s="110">
        <f>+IF(ISNUMBER(DATA!AL59),DATA!AL59,"n/a")</f>
        <v>-0.14557083084025935</v>
      </c>
      <c r="K19" s="109">
        <f>+IF(ISNUMBER(DATA!AO59),DATA!AO59,"n/a")</f>
        <v>1.6713119211313139E-2</v>
      </c>
      <c r="L19" s="110">
        <f>+IF(ISNUMBER(DATA!AP59),DATA!AP59,"n/a")</f>
        <v>-0.13376077367485661</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2.1649665654007926E-2</v>
      </c>
      <c r="F20" s="110">
        <f>+IF(ISNUMBER(DATA!AD60),DATA!AD60,"n/a")</f>
        <v>2.6583370849252858E-2</v>
      </c>
      <c r="G20" s="109">
        <f>+IF(ISNUMBER(DATA!AG60),DATA!AG60,"n/a")</f>
        <v>1.9856671507924976E-2</v>
      </c>
      <c r="H20" s="110">
        <f>+IF(ISNUMBER(DATA!AH60),DATA!AH60,"n/a")</f>
        <v>-7.1222200737837069E-2</v>
      </c>
      <c r="I20" s="109">
        <f>+IF(ISNUMBER(DATA!AK60),DATA!AK60,"n/a")</f>
        <v>1.8177992375421538E-2</v>
      </c>
      <c r="J20" s="110">
        <f>+IF(ISNUMBER(DATA!AL60),DATA!AL60,"n/a")</f>
        <v>-9.151625553145068E-2</v>
      </c>
      <c r="K20" s="109">
        <f>+IF(ISNUMBER(DATA!AO60),DATA!AO60,"n/a")</f>
        <v>2.0193520256152616E-2</v>
      </c>
      <c r="L20" s="110">
        <f>+IF(ISNUMBER(DATA!AP60),DATA!AP60,"n/a")</f>
        <v>-0.12978526611966862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1.9395422169932376E-2</v>
      </c>
      <c r="F21" s="110">
        <f>+IF(ISNUMBER(DATA!AD61),DATA!AD61,"n/a")</f>
        <v>9.6897716223107166E-3</v>
      </c>
      <c r="G21" s="109">
        <f>+IF(ISNUMBER(DATA!AG61),DATA!AG61,"n/a")</f>
        <v>1.7915381256413631E-2</v>
      </c>
      <c r="H21" s="110">
        <f>+IF(ISNUMBER(DATA!AH61),DATA!AH61,"n/a")</f>
        <v>-5.3424759369677388E-2</v>
      </c>
      <c r="I21" s="109">
        <f>+IF(ISNUMBER(DATA!AK61),DATA!AK61,"n/a")</f>
        <v>1.6964599850171621E-2</v>
      </c>
      <c r="J21" s="110">
        <f>+IF(ISNUMBER(DATA!AL61),DATA!AL61,"n/a")</f>
        <v>1.5438665753970959E-2</v>
      </c>
      <c r="K21" s="109">
        <f>+IF(ISNUMBER(DATA!AO61),DATA!AO61,"n/a")</f>
        <v>1.846282300891634E-2</v>
      </c>
      <c r="L21" s="110">
        <f>+IF(ISNUMBER(DATA!AP61),DATA!AP61,"n/a")</f>
        <v>1.021191981991805E-2</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1.6235044020934307E-2</v>
      </c>
      <c r="F22" s="110">
        <f>+IF(ISNUMBER(DATA!AD62),DATA!AD62,"n/a")</f>
        <v>6.4501748688897131E-3</v>
      </c>
      <c r="G22" s="109">
        <f>+IF(ISNUMBER(DATA!AG62),DATA!AG62,"n/a")</f>
        <v>1.5642400271155005E-2</v>
      </c>
      <c r="H22" s="110">
        <f>+IF(ISNUMBER(DATA!AH62),DATA!AH62,"n/a")</f>
        <v>-5.3386845027809243E-2</v>
      </c>
      <c r="I22" s="109">
        <f>+IF(ISNUMBER(DATA!AK62),DATA!AK62,"n/a")</f>
        <v>1.5181188353123888E-2</v>
      </c>
      <c r="J22" s="110">
        <f>+IF(ISNUMBER(DATA!AL62),DATA!AL62,"n/a")</f>
        <v>-6.5392352825433153E-2</v>
      </c>
      <c r="K22" s="109">
        <f>+IF(ISNUMBER(DATA!AO62),DATA!AO62,"n/a")</f>
        <v>1.6207578123219754E-2</v>
      </c>
      <c r="L22" s="110">
        <f>+IF(ISNUMBER(DATA!AP62),DATA!AP62,"n/a")</f>
        <v>-7.2492004469053989E-2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1.8278209671632611E-2</v>
      </c>
      <c r="F23" s="110">
        <f>+IF(ISNUMBER(DATA!AD63),DATA!AD63,"n/a")</f>
        <v>-4.4944959720669836E-2</v>
      </c>
      <c r="G23" s="109">
        <f>+IF(ISNUMBER(DATA!AG63),DATA!AG63,"n/a")</f>
        <v>1.7082667795262987E-2</v>
      </c>
      <c r="H23" s="110">
        <f>+IF(ISNUMBER(DATA!AH63),DATA!AH63,"n/a")</f>
        <v>-9.7812265509227697E-2</v>
      </c>
      <c r="I23" s="109">
        <f>+IF(ISNUMBER(DATA!AK63),DATA!AK63,"n/a")</f>
        <v>1.6663851016666467E-2</v>
      </c>
      <c r="J23" s="110">
        <f>+IF(ISNUMBER(DATA!AL63),DATA!AL63,"n/a")</f>
        <v>-7.5509710195198823E-2</v>
      </c>
      <c r="K23" s="109">
        <f>+IF(ISNUMBER(DATA!AO63),DATA!AO63,"n/a")</f>
        <v>1.7993774546593445E-2</v>
      </c>
      <c r="L23" s="110">
        <f>+IF(ISNUMBER(DATA!AP63),DATA!AP63,"n/a")</f>
        <v>-6.2565176088669183E-2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2.3964866345883046E-2</v>
      </c>
      <c r="F24" s="110">
        <f>+IF(ISNUMBER(DATA!AD64),DATA!AD64,"n/a")</f>
        <v>-0.12103282200052606</v>
      </c>
      <c r="G24" s="109">
        <f>+IF(ISNUMBER(DATA!AG64),DATA!AG64,"n/a")</f>
        <v>2.1346421307540522E-2</v>
      </c>
      <c r="H24" s="110">
        <f>+IF(ISNUMBER(DATA!AH64),DATA!AH64,"n/a")</f>
        <v>-9.0204927350069977E-2</v>
      </c>
      <c r="I24" s="109">
        <f>+IF(ISNUMBER(DATA!AK64),DATA!AK64,"n/a")</f>
        <v>1.9945607169493965E-2</v>
      </c>
      <c r="J24" s="110">
        <f>+IF(ISNUMBER(DATA!AL64),DATA!AL64,"n/a")</f>
        <v>-0.1069078600152068</v>
      </c>
      <c r="K24" s="109">
        <f>+IF(ISNUMBER(DATA!AO64),DATA!AO64,"n/a")</f>
        <v>2.1865240965630056E-2</v>
      </c>
      <c r="L24" s="110">
        <f>+IF(ISNUMBER(DATA!AP64),DATA!AP64,"n/a")</f>
        <v>-0.11677591113625416</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2.0391197866065754E-2</v>
      </c>
      <c r="F25" s="110">
        <f>+IF(ISNUMBER(DATA!AD65),DATA!AD65,"n/a")</f>
        <v>-4.3547556134057239E-2</v>
      </c>
      <c r="G25" s="109">
        <f>+IF(ISNUMBER(DATA!AG65),DATA!AG65,"n/a")</f>
        <v>1.8729064930125151E-2</v>
      </c>
      <c r="H25" s="110">
        <f>+IF(ISNUMBER(DATA!AH65),DATA!AH65,"n/a")</f>
        <v>-8.5166178490775346E-2</v>
      </c>
      <c r="I25" s="109">
        <f>+IF(ISNUMBER(DATA!AK65),DATA!AK65,"n/a")</f>
        <v>1.7726267614857801E-2</v>
      </c>
      <c r="J25" s="110">
        <f>+IF(ISNUMBER(DATA!AL65),DATA!AL65,"n/a")</f>
        <v>-7.765769762378659E-2</v>
      </c>
      <c r="K25" s="109">
        <f>+IF(ISNUMBER(DATA!AO65),DATA!AO65,"n/a")</f>
        <v>1.9315170750187162E-2</v>
      </c>
      <c r="L25" s="110">
        <f>+IF(ISNUMBER(DATA!AP65),DATA!AP65,"n/a")</f>
        <v>-9.230910233220882E-2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9749651</v>
      </c>
      <c r="F27" s="77">
        <f>+IF(ISNUMBER(DATA!G120),DATA!G120,"n/a")</f>
        <v>3.3000000000000002E-2</v>
      </c>
      <c r="G27" s="76">
        <f>+IF(ISNUMBER(DATA!P120),DATA!P120,"n/a")</f>
        <v>31313920</v>
      </c>
      <c r="H27" s="77">
        <f>+IF(ISNUMBER(DATA!Q120),DATA!Q120,"n/a")</f>
        <v>4.2999999999999997E-2</v>
      </c>
      <c r="I27" s="76">
        <f>+IF(ISNUMBER(DATA!Z120),DATA!Z120,"n/a")</f>
        <v>61837011</v>
      </c>
      <c r="J27" s="77">
        <f>+IF(ISNUMBER(DATA!AA120),DATA!AA120,"n/a")</f>
        <v>2.3E-2</v>
      </c>
      <c r="K27" s="76">
        <f>+IF(ISNUMBER(DATA!AJ120),DATA!AJ120,"n/a")</f>
        <v>130024249</v>
      </c>
      <c r="L27" s="77">
        <f>+IF(ISNUMBER(DATA!AK120),DATA!AK120,"n/a")</f>
        <v>2.7E-2</v>
      </c>
      <c r="M27" s="78"/>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11044211</v>
      </c>
      <c r="F28" s="77">
        <f>+IF(ISNUMBER(DATA!G121),DATA!G121,"n/a")</f>
        <v>5.6000000000000001E-2</v>
      </c>
      <c r="G28" s="76">
        <f>+IF(ISNUMBER(DATA!P121),DATA!P121,"n/a")</f>
        <v>35993765</v>
      </c>
      <c r="H28" s="77">
        <f>+IF(ISNUMBER(DATA!Q121),DATA!Q121,"n/a")</f>
        <v>3.9E-2</v>
      </c>
      <c r="I28" s="76">
        <f>+IF(ISNUMBER(DATA!Z121),DATA!Z121,"n/a")</f>
        <v>74728150</v>
      </c>
      <c r="J28" s="77">
        <f>+IF(ISNUMBER(DATA!AA121),DATA!AA121,"n/a")</f>
        <v>5.5E-2</v>
      </c>
      <c r="K28" s="76">
        <f>+IF(ISNUMBER(DATA!AJ121),DATA!AJ121,"n/a")</f>
        <v>151793166</v>
      </c>
      <c r="L28" s="77">
        <f>+IF(ISNUMBER(DATA!AK121),DATA!AK121,"n/a")</f>
        <v>4.9000000000000002E-2</v>
      </c>
      <c r="M28" s="78"/>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8121867</v>
      </c>
      <c r="F29" s="77">
        <f>+IF(ISNUMBER(DATA!G122),DATA!G122,"n/a")</f>
        <v>1.0999999999999999E-2</v>
      </c>
      <c r="G29" s="76">
        <f>+IF(ISNUMBER(DATA!P122),DATA!P122,"n/a")</f>
        <v>26311274</v>
      </c>
      <c r="H29" s="77">
        <f>+IF(ISNUMBER(DATA!Q122),DATA!Q122,"n/a")</f>
        <v>-8.0000000000000002E-3</v>
      </c>
      <c r="I29" s="76">
        <f>+IF(ISNUMBER(DATA!Z122),DATA!Z122,"n/a")</f>
        <v>52961388</v>
      </c>
      <c r="J29" s="77">
        <f>+IF(ISNUMBER(DATA!AA122),DATA!AA122,"n/a")</f>
        <v>-1.2E-2</v>
      </c>
      <c r="K29" s="76">
        <f>+IF(ISNUMBER(DATA!AJ122),DATA!AJ122,"n/a")</f>
        <v>110766711</v>
      </c>
      <c r="L29" s="77">
        <f>+IF(ISNUMBER(DATA!AK122),DATA!AK122,"n/a")</f>
        <v>1E-3</v>
      </c>
      <c r="M29" s="78"/>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16460666</v>
      </c>
      <c r="F30" s="77">
        <f>+IF(ISNUMBER(DATA!G123),DATA!G123,"n/a")</f>
        <v>6.5000000000000002E-2</v>
      </c>
      <c r="G30" s="76">
        <f>+IF(ISNUMBER(DATA!P123),DATA!P123,"n/a")</f>
        <v>51645769</v>
      </c>
      <c r="H30" s="77">
        <f>+IF(ISNUMBER(DATA!Q123),DATA!Q123,"n/a")</f>
        <v>2.4E-2</v>
      </c>
      <c r="I30" s="76">
        <f>+IF(ISNUMBER(DATA!Z123),DATA!Z123,"n/a")</f>
        <v>104539501</v>
      </c>
      <c r="J30" s="77">
        <f>+IF(ISNUMBER(DATA!AA123),DATA!AA123,"n/a")</f>
        <v>1.0999999999999999E-2</v>
      </c>
      <c r="K30" s="76">
        <f>+IF(ISNUMBER(DATA!AJ123),DATA!AJ123,"n/a")</f>
        <v>221146348</v>
      </c>
      <c r="L30" s="77">
        <f>+IF(ISNUMBER(DATA!AK123),DATA!AK123,"n/a")</f>
        <v>0.01</v>
      </c>
      <c r="M30" s="78"/>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5636221</v>
      </c>
      <c r="F31" s="77">
        <f>+IF(ISNUMBER(DATA!G124),DATA!G124,"n/a")</f>
        <v>9.6000000000000002E-2</v>
      </c>
      <c r="G31" s="76">
        <f>+IF(ISNUMBER(DATA!P124),DATA!P124,"n/a")</f>
        <v>17927393</v>
      </c>
      <c r="H31" s="77">
        <f>+IF(ISNUMBER(DATA!Q124),DATA!Q124,"n/a")</f>
        <v>6.7000000000000004E-2</v>
      </c>
      <c r="I31" s="76">
        <f>+IF(ISNUMBER(DATA!Z124),DATA!Z124,"n/a")</f>
        <v>36268857</v>
      </c>
      <c r="J31" s="77">
        <f>+IF(ISNUMBER(DATA!AA124),DATA!AA124,"n/a")</f>
        <v>8.1000000000000003E-2</v>
      </c>
      <c r="K31" s="76">
        <f>+IF(ISNUMBER(DATA!AJ124),DATA!AJ124,"n/a")</f>
        <v>73883373</v>
      </c>
      <c r="L31" s="77">
        <f>+IF(ISNUMBER(DATA!AK124),DATA!AK124,"n/a")</f>
        <v>7.5999999999999998E-2</v>
      </c>
      <c r="M31" s="78"/>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7174263</v>
      </c>
      <c r="F32" s="77">
        <f>+IF(ISNUMBER(DATA!G125),DATA!G125,"n/a")</f>
        <v>7.4999999999999997E-2</v>
      </c>
      <c r="G32" s="76">
        <f>+IF(ISNUMBER(DATA!P125),DATA!P125,"n/a")</f>
        <v>23405883</v>
      </c>
      <c r="H32" s="77">
        <f>+IF(ISNUMBER(DATA!Q125),DATA!Q125,"n/a")</f>
        <v>2.8000000000000001E-2</v>
      </c>
      <c r="I32" s="76">
        <f>+IF(ISNUMBER(DATA!Z125),DATA!Z125,"n/a")</f>
        <v>46591992</v>
      </c>
      <c r="J32" s="77">
        <f>+IF(ISNUMBER(DATA!AA125),DATA!AA125,"n/a")</f>
        <v>1.7000000000000001E-2</v>
      </c>
      <c r="K32" s="76">
        <f>+IF(ISNUMBER(DATA!AJ125),DATA!AJ125,"n/a")</f>
        <v>95198453</v>
      </c>
      <c r="L32" s="77">
        <f>+IF(ISNUMBER(DATA!AK125),DATA!AK125,"n/a")</f>
        <v>1.4999999999999999E-2</v>
      </c>
      <c r="M32" s="78"/>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10584766</v>
      </c>
      <c r="F33" s="77">
        <f>+IF(ISNUMBER(DATA!G126),DATA!G126,"n/a")</f>
        <v>6.6000000000000003E-2</v>
      </c>
      <c r="G33" s="76">
        <f>+IF(ISNUMBER(DATA!P126),DATA!P126,"n/a")</f>
        <v>34299130</v>
      </c>
      <c r="H33" s="77">
        <f>+IF(ISNUMBER(DATA!Q126),DATA!Q126,"n/a")</f>
        <v>3.5999999999999997E-2</v>
      </c>
      <c r="I33" s="76">
        <f>+IF(ISNUMBER(DATA!Z126),DATA!Z126,"n/a")</f>
        <v>67859876</v>
      </c>
      <c r="J33" s="77">
        <f>+IF(ISNUMBER(DATA!AA126),DATA!AA126,"n/a")</f>
        <v>4.4999999999999998E-2</v>
      </c>
      <c r="K33" s="76">
        <f>+IF(ISNUMBER(DATA!AJ126),DATA!AJ126,"n/a")</f>
        <v>142337461</v>
      </c>
      <c r="L33" s="77">
        <f>+IF(ISNUMBER(DATA!AK126),DATA!AK126,"n/a")</f>
        <v>5.6000000000000001E-2</v>
      </c>
      <c r="M33" s="78"/>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10521378</v>
      </c>
      <c r="F34" s="77">
        <f>+IF(ISNUMBER(DATA!G127),DATA!G127,"n/a")</f>
        <v>5.6000000000000001E-2</v>
      </c>
      <c r="G34" s="76">
        <f>+IF(ISNUMBER(DATA!P127),DATA!P127,"n/a")</f>
        <v>33420859</v>
      </c>
      <c r="H34" s="77">
        <f>+IF(ISNUMBER(DATA!Q127),DATA!Q127,"n/a")</f>
        <v>5.8000000000000003E-2</v>
      </c>
      <c r="I34" s="76">
        <f>+IF(ISNUMBER(DATA!Z127),DATA!Z127,"n/a")</f>
        <v>66586303</v>
      </c>
      <c r="J34" s="77">
        <f>+IF(ISNUMBER(DATA!AA127),DATA!AA127,"n/a")</f>
        <v>3.9E-2</v>
      </c>
      <c r="K34" s="76">
        <f>+IF(ISNUMBER(DATA!AJ127),DATA!AJ127,"n/a")</f>
        <v>137213321</v>
      </c>
      <c r="L34" s="77">
        <f>+IF(ISNUMBER(DATA!AK127),DATA!AK127,"n/a")</f>
        <v>3.9E-2</v>
      </c>
      <c r="M34" s="78"/>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79293025</v>
      </c>
      <c r="F35" s="77">
        <f>+IF(ISNUMBER(DATA!G128),DATA!G128,"n/a")</f>
        <v>5.6000000000000001E-2</v>
      </c>
      <c r="G35" s="76">
        <f>+IF(ISNUMBER(DATA!P128),DATA!P128,"n/a")</f>
        <v>254317996</v>
      </c>
      <c r="H35" s="77">
        <f>+IF(ISNUMBER(DATA!Q128),DATA!Q128,"n/a")</f>
        <v>3.4000000000000002E-2</v>
      </c>
      <c r="I35" s="76">
        <f>+IF(ISNUMBER(DATA!Z128),DATA!Z128,"n/a")</f>
        <v>511373080</v>
      </c>
      <c r="J35" s="77">
        <f>+IF(ISNUMBER(DATA!AA128),DATA!AA128,"n/a")</f>
        <v>0.03</v>
      </c>
      <c r="K35" s="76">
        <f>+IF(ISNUMBER(DATA!AJ128),DATA!AJ128,"n/a")</f>
        <v>1062363083</v>
      </c>
      <c r="L35" s="77">
        <f>+IF(ISNUMBER(DATA!AK128),DATA!AK128,"n/a")</f>
        <v>3.1E-2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2255839</v>
      </c>
      <c r="F37" s="77">
        <f>+IF(ISNUMBER(DATA!I120),DATA!I120,"n/a")</f>
        <v>-1.0999999999999999E-2</v>
      </c>
      <c r="G37" s="86">
        <f>+IF(ISNUMBER(DATA!R120),DATA!R120,"n/a")</f>
        <v>7376745</v>
      </c>
      <c r="H37" s="77">
        <f>+IF(ISNUMBER(DATA!S120),DATA!S120,"n/a")</f>
        <v>1.2E-2</v>
      </c>
      <c r="I37" s="86">
        <f>+IF(ISNUMBER(DATA!AB120),DATA!AB120,"n/a")</f>
        <v>14659134</v>
      </c>
      <c r="J37" s="77">
        <f>+IF(ISNUMBER(DATA!AC120),DATA!AC120,"n/a")</f>
        <v>0.01</v>
      </c>
      <c r="K37" s="86">
        <f>+IF(ISNUMBER(DATA!AL120),DATA!AL120,"n/a")</f>
        <v>30925986</v>
      </c>
      <c r="L37" s="77">
        <f>+IF(ISNUMBER(DATA!AM120),DATA!AM120,"n/a")</f>
        <v>2.8000000000000001E-2</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2964833</v>
      </c>
      <c r="F38" s="77">
        <f>+IF(ISNUMBER(DATA!I121),DATA!I121,"n/a")</f>
        <v>3.3000000000000002E-2</v>
      </c>
      <c r="G38" s="86">
        <f>+IF(ISNUMBER(DATA!R121),DATA!R121,"n/a")</f>
        <v>9489300</v>
      </c>
      <c r="H38" s="77">
        <f>+IF(ISNUMBER(DATA!S121),DATA!S121,"n/a")</f>
        <v>1.6E-2</v>
      </c>
      <c r="I38" s="86">
        <f>+IF(ISNUMBER(DATA!AB121),DATA!AB121,"n/a")</f>
        <v>19319802</v>
      </c>
      <c r="J38" s="77">
        <f>+IF(ISNUMBER(DATA!AC121),DATA!AC121,"n/a")</f>
        <v>2.4E-2</v>
      </c>
      <c r="K38" s="86">
        <f>+IF(ISNUMBER(DATA!AL121),DATA!AL121,"n/a")</f>
        <v>39676976</v>
      </c>
      <c r="L38" s="77">
        <f>+IF(ISNUMBER(DATA!AM121),DATA!AM121,"n/a")</f>
        <v>2.3E-2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1998509</v>
      </c>
      <c r="F39" s="77">
        <f>+IF(ISNUMBER(DATA!I122),DATA!I122,"n/a")</f>
        <v>2.4E-2</v>
      </c>
      <c r="G39" s="86">
        <f>+IF(ISNUMBER(DATA!R122),DATA!R122,"n/a")</f>
        <v>6409195</v>
      </c>
      <c r="H39" s="77">
        <f>+IF(ISNUMBER(DATA!S122),DATA!S122,"n/a")</f>
        <v>-1.4E-2</v>
      </c>
      <c r="I39" s="86">
        <f>+IF(ISNUMBER(DATA!AB122),DATA!AB122,"n/a")</f>
        <v>12880356</v>
      </c>
      <c r="J39" s="77">
        <f>+IF(ISNUMBER(DATA!AC122),DATA!AC122,"n/a")</f>
        <v>-1.4E-2</v>
      </c>
      <c r="K39" s="86">
        <f>+IF(ISNUMBER(DATA!AL122),DATA!AL122,"n/a")</f>
        <v>27045124</v>
      </c>
      <c r="L39" s="77">
        <f>+IF(ISNUMBER(DATA!AM122),DATA!AM122,"n/a")</f>
        <v>3.0000000000000001E-3</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4385452</v>
      </c>
      <c r="F40" s="77">
        <f>+IF(ISNUMBER(DATA!I123),DATA!I123,"n/a")</f>
        <v>0.12</v>
      </c>
      <c r="G40" s="86">
        <f>+IF(ISNUMBER(DATA!R123),DATA!R123,"n/a")</f>
        <v>13630366</v>
      </c>
      <c r="H40" s="77">
        <f>+IF(ISNUMBER(DATA!S123),DATA!S123,"n/a")</f>
        <v>6.7000000000000004E-2</v>
      </c>
      <c r="I40" s="86">
        <f>+IF(ISNUMBER(DATA!AB123),DATA!AB123,"n/a")</f>
        <v>27360438</v>
      </c>
      <c r="J40" s="77">
        <f>+IF(ISNUMBER(DATA!AC123),DATA!AC123,"n/a")</f>
        <v>5.3999999999999999E-2</v>
      </c>
      <c r="K40" s="86">
        <f>+IF(ISNUMBER(DATA!AL123),DATA!AL123,"n/a")</f>
        <v>57649884</v>
      </c>
      <c r="L40" s="77">
        <f>+IF(ISNUMBER(DATA!AM123),DATA!AM123,"n/a")</f>
        <v>3.1E-2</v>
      </c>
      <c r="R40" s="66"/>
      <c r="S40" s="66"/>
      <c r="T40" s="66"/>
      <c r="U40" s="66"/>
      <c r="V40" s="66"/>
      <c r="W40" s="66"/>
      <c r="X40" s="66"/>
      <c r="Y40" s="66"/>
    </row>
    <row r="41" spans="1:25" x14ac:dyDescent="0.2">
      <c r="A41" s="75" t="s">
        <v>19</v>
      </c>
      <c r="B41" s="75" t="s">
        <v>21</v>
      </c>
      <c r="C41" s="66" t="s">
        <v>9</v>
      </c>
      <c r="D41" s="66" t="s">
        <v>323</v>
      </c>
      <c r="E41" s="86">
        <f>+IF(ISNUMBER(DATA!H124),DATA!H124,"n/a")</f>
        <v>1513758</v>
      </c>
      <c r="F41" s="77">
        <f>+IF(ISNUMBER(DATA!I124),DATA!I124,"n/a")</f>
        <v>0.13600000000000001</v>
      </c>
      <c r="G41" s="86">
        <f>+IF(ISNUMBER(DATA!R124),DATA!R124,"n/a")</f>
        <v>4645599</v>
      </c>
      <c r="H41" s="77">
        <f>+IF(ISNUMBER(DATA!S124),DATA!S124,"n/a")</f>
        <v>7.0999999999999994E-2</v>
      </c>
      <c r="I41" s="86">
        <f>+IF(ISNUMBER(DATA!AB124),DATA!AB124,"n/a")</f>
        <v>9325557</v>
      </c>
      <c r="J41" s="77">
        <f>+IF(ISNUMBER(DATA!AC124),DATA!AC124,"n/a")</f>
        <v>6.2E-2</v>
      </c>
      <c r="K41" s="86">
        <f>+IF(ISNUMBER(DATA!AL124),DATA!AL124,"n/a")</f>
        <v>19244293</v>
      </c>
      <c r="L41" s="77">
        <f>+IF(ISNUMBER(DATA!AM124),DATA!AM124,"n/a")</f>
        <v>7.0000000000000007E-2</v>
      </c>
      <c r="R41" s="66"/>
      <c r="S41" s="66"/>
      <c r="T41" s="66"/>
      <c r="U41" s="66"/>
      <c r="V41" s="66"/>
      <c r="W41" s="66"/>
      <c r="X41" s="66"/>
      <c r="Y41" s="66"/>
    </row>
    <row r="42" spans="1:25" x14ac:dyDescent="0.2">
      <c r="A42" s="75" t="s">
        <v>19</v>
      </c>
      <c r="B42" s="75" t="s">
        <v>21</v>
      </c>
      <c r="C42" s="66" t="s">
        <v>9</v>
      </c>
      <c r="D42" s="66" t="s">
        <v>324</v>
      </c>
      <c r="E42" s="86">
        <f>+IF(ISNUMBER(DATA!H125),DATA!H125,"n/a")</f>
        <v>1728127</v>
      </c>
      <c r="F42" s="77">
        <f>+IF(ISNUMBER(DATA!I125),DATA!I125,"n/a")</f>
        <v>3.7999999999999999E-2</v>
      </c>
      <c r="G42" s="86">
        <f>+IF(ISNUMBER(DATA!R125),DATA!R125,"n/a")</f>
        <v>5649944</v>
      </c>
      <c r="H42" s="77">
        <f>+IF(ISNUMBER(DATA!S125),DATA!S125,"n/a")</f>
        <v>2E-3</v>
      </c>
      <c r="I42" s="86">
        <f>+IF(ISNUMBER(DATA!AB125),DATA!AB125,"n/a")</f>
        <v>11430961</v>
      </c>
      <c r="J42" s="77">
        <f>+IF(ISNUMBER(DATA!AC125),DATA!AC125,"n/a")</f>
        <v>7.0000000000000001E-3</v>
      </c>
      <c r="K42" s="86">
        <f>+IF(ISNUMBER(DATA!AL125),DATA!AL125,"n/a")</f>
        <v>23561658</v>
      </c>
      <c r="L42" s="77">
        <f>+IF(ISNUMBER(DATA!AM125),DATA!AM125,"n/a")</f>
        <v>7.0000000000000001E-3</v>
      </c>
      <c r="R42" s="66"/>
      <c r="S42" s="66"/>
      <c r="T42" s="66"/>
      <c r="U42" s="66"/>
      <c r="V42" s="66"/>
      <c r="W42" s="66"/>
      <c r="X42" s="66"/>
      <c r="Y42" s="66"/>
    </row>
    <row r="43" spans="1:25" x14ac:dyDescent="0.2">
      <c r="A43" s="75" t="s">
        <v>19</v>
      </c>
      <c r="B43" s="75" t="s">
        <v>21</v>
      </c>
      <c r="C43" s="66" t="s">
        <v>9</v>
      </c>
      <c r="D43" s="66" t="s">
        <v>325</v>
      </c>
      <c r="E43" s="86">
        <f>+IF(ISNUMBER(DATA!H126),DATA!H126,"n/a")</f>
        <v>2598092</v>
      </c>
      <c r="F43" s="77">
        <f>+IF(ISNUMBER(DATA!I126),DATA!I126,"n/a")</f>
        <v>4.9000000000000002E-2</v>
      </c>
      <c r="G43" s="86">
        <f>+IF(ISNUMBER(DATA!R126),DATA!R126,"n/a")</f>
        <v>8421885</v>
      </c>
      <c r="H43" s="77">
        <f>+IF(ISNUMBER(DATA!S126),DATA!S126,"n/a")</f>
        <v>0.03</v>
      </c>
      <c r="I43" s="86">
        <f>+IF(ISNUMBER(DATA!AB126),DATA!AB126,"n/a")</f>
        <v>16723385</v>
      </c>
      <c r="J43" s="77">
        <f>+IF(ISNUMBER(DATA!AC126),DATA!AC126,"n/a")</f>
        <v>4.5999999999999999E-2</v>
      </c>
      <c r="K43" s="86">
        <f>+IF(ISNUMBER(DATA!AL126),DATA!AL126,"n/a")</f>
        <v>35176400</v>
      </c>
      <c r="L43" s="77">
        <f>+IF(ISNUMBER(DATA!AM126),DATA!AM126,"n/a")</f>
        <v>5.3999999999999999E-2</v>
      </c>
      <c r="R43" s="66"/>
      <c r="S43" s="66"/>
      <c r="T43" s="66"/>
      <c r="U43" s="66"/>
      <c r="V43" s="66"/>
      <c r="W43" s="66"/>
      <c r="X43" s="66"/>
      <c r="Y43" s="66"/>
    </row>
    <row r="44" spans="1:25" x14ac:dyDescent="0.2">
      <c r="A44" s="75" t="s">
        <v>19</v>
      </c>
      <c r="B44" s="75" t="s">
        <v>21</v>
      </c>
      <c r="C44" s="66" t="s">
        <v>9</v>
      </c>
      <c r="D44" s="66" t="s">
        <v>326</v>
      </c>
      <c r="E44" s="86">
        <f>+IF(ISNUMBER(DATA!H127),DATA!H127,"n/a")</f>
        <v>2600864</v>
      </c>
      <c r="F44" s="77">
        <f>+IF(ISNUMBER(DATA!I127),DATA!I127,"n/a")</f>
        <v>3.7999999999999999E-2</v>
      </c>
      <c r="G44" s="86">
        <f>+IF(ISNUMBER(DATA!R127),DATA!R127,"n/a")</f>
        <v>8337680</v>
      </c>
      <c r="H44" s="77">
        <f>+IF(ISNUMBER(DATA!S127),DATA!S127,"n/a")</f>
        <v>5.0999999999999997E-2</v>
      </c>
      <c r="I44" s="86">
        <f>+IF(ISNUMBER(DATA!AB127),DATA!AB127,"n/a")</f>
        <v>16755810</v>
      </c>
      <c r="J44" s="77">
        <f>+IF(ISNUMBER(DATA!AC127),DATA!AC127,"n/a")</f>
        <v>5.0999999999999997E-2</v>
      </c>
      <c r="K44" s="86">
        <f>+IF(ISNUMBER(DATA!AL127),DATA!AL127,"n/a")</f>
        <v>34567375</v>
      </c>
      <c r="L44" s="77">
        <f>+IF(ISNUMBER(DATA!AM127),DATA!AM127,"n/a")</f>
        <v>6.0999999999999999E-2</v>
      </c>
      <c r="R44" s="66"/>
      <c r="S44" s="66"/>
      <c r="T44" s="66"/>
      <c r="U44" s="66"/>
      <c r="V44" s="66"/>
      <c r="W44" s="66"/>
      <c r="X44" s="66"/>
      <c r="Y44" s="66"/>
    </row>
    <row r="45" spans="1:25" x14ac:dyDescent="0.2">
      <c r="A45" s="75" t="s">
        <v>19</v>
      </c>
      <c r="B45" s="75" t="s">
        <v>21</v>
      </c>
      <c r="C45" s="66" t="s">
        <v>9</v>
      </c>
      <c r="D45" s="66" t="s">
        <v>327</v>
      </c>
      <c r="E45" s="86">
        <f>+IF(ISNUMBER(DATA!H128),DATA!H128,"n/a")</f>
        <v>20045473</v>
      </c>
      <c r="F45" s="77">
        <f>+IF(ISNUMBER(DATA!I128),DATA!I128,"n/a")</f>
        <v>5.5E-2</v>
      </c>
      <c r="G45" s="86">
        <f>+IF(ISNUMBER(DATA!R128),DATA!R128,"n/a")</f>
        <v>63960712</v>
      </c>
      <c r="H45" s="77">
        <f>+IF(ISNUMBER(DATA!S128),DATA!S128,"n/a")</f>
        <v>3.2000000000000001E-2</v>
      </c>
      <c r="I45" s="86">
        <f>+IF(ISNUMBER(DATA!AB128),DATA!AB128,"n/a")</f>
        <v>128455440</v>
      </c>
      <c r="J45" s="77">
        <f>+IF(ISNUMBER(DATA!AC128),DATA!AC128,"n/a")</f>
        <v>3.2000000000000001E-2</v>
      </c>
      <c r="K45" s="86">
        <f>+IF(ISNUMBER(DATA!AL128),DATA!AL128,"n/a")</f>
        <v>267847691</v>
      </c>
      <c r="L45" s="77">
        <f>+IF(ISNUMBER(DATA!AM128),DATA!AM128,"n/a")</f>
        <v>3.4000000000000002E-2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3819749</v>
      </c>
      <c r="F47" s="77">
        <f>+IF(ISNUMBER(DATA!K120),DATA!K120,"n/a")</f>
        <v>-2.5000000000000001E-2</v>
      </c>
      <c r="G47" s="86">
        <f>+IF(ISNUMBER(DATA!T120),DATA!T120,"n/a")</f>
        <v>12511542</v>
      </c>
      <c r="H47" s="77">
        <f>+IF(ISNUMBER(DATA!U120),DATA!U120,"n/a")</f>
        <v>6.0000000000000001E-3</v>
      </c>
      <c r="I47" s="86">
        <f>+IF(ISNUMBER(DATA!AD120),DATA!AD120,"n/a")</f>
        <v>24861205</v>
      </c>
      <c r="J47" s="77">
        <f>+IF(ISNUMBER(DATA!AE120),DATA!AE120,"n/a")</f>
        <v>5.0000000000000001E-3</v>
      </c>
      <c r="K47" s="86">
        <f>+IF(ISNUMBER(DATA!AN120),DATA!AN120,"n/a")</f>
        <v>52392313</v>
      </c>
      <c r="L47" s="77">
        <f>+IF(ISNUMBER(DATA!AO120),DATA!AO120,"n/a")</f>
        <v>2.8000000000000001E-2</v>
      </c>
      <c r="R47" s="66"/>
      <c r="S47" s="66"/>
      <c r="T47" s="66"/>
      <c r="U47" s="66"/>
      <c r="V47" s="66"/>
      <c r="W47" s="66"/>
      <c r="X47" s="66"/>
      <c r="Y47" s="66"/>
    </row>
    <row r="48" spans="1:25" x14ac:dyDescent="0.2">
      <c r="A48" s="75" t="s">
        <v>19</v>
      </c>
      <c r="B48" s="75" t="s">
        <v>21</v>
      </c>
      <c r="C48" s="66" t="s">
        <v>25</v>
      </c>
      <c r="D48" s="66" t="s">
        <v>320</v>
      </c>
      <c r="E48" s="86">
        <f>+IF(ISNUMBER(DATA!J121),DATA!J121,"n/a")</f>
        <v>5114969</v>
      </c>
      <c r="F48" s="77">
        <f>+IF(ISNUMBER(DATA!K121),DATA!K121,"n/a")</f>
        <v>1.4999999999999999E-2</v>
      </c>
      <c r="G48" s="86">
        <f>+IF(ISNUMBER(DATA!T121),DATA!T121,"n/a")</f>
        <v>16303978</v>
      </c>
      <c r="H48" s="77">
        <f>+IF(ISNUMBER(DATA!U121),DATA!U121,"n/a")</f>
        <v>-8.9999999999999993E-3</v>
      </c>
      <c r="I48" s="86">
        <f>+IF(ISNUMBER(DATA!AD121),DATA!AD121,"n/a")</f>
        <v>32980469</v>
      </c>
      <c r="J48" s="77">
        <f>+IF(ISNUMBER(DATA!AE121),DATA!AE121,"n/a")</f>
        <v>-4.0000000000000001E-3</v>
      </c>
      <c r="K48" s="86">
        <f>+IF(ISNUMBER(DATA!AN121),DATA!AN121,"n/a")</f>
        <v>68050117</v>
      </c>
      <c r="L48" s="77">
        <f>+IF(ISNUMBER(DATA!AO121),DATA!AO121,"n/a")</f>
        <v>-1E-3</v>
      </c>
      <c r="R48" s="66"/>
      <c r="S48" s="66"/>
      <c r="T48" s="66"/>
      <c r="U48" s="66"/>
      <c r="V48" s="66"/>
      <c r="W48" s="66"/>
      <c r="X48" s="66"/>
      <c r="Y48" s="66"/>
    </row>
    <row r="49" spans="1:25" x14ac:dyDescent="0.2">
      <c r="A49" s="75" t="s">
        <v>19</v>
      </c>
      <c r="B49" s="75" t="s">
        <v>21</v>
      </c>
      <c r="C49" s="66" t="s">
        <v>25</v>
      </c>
      <c r="D49" s="66" t="s">
        <v>321</v>
      </c>
      <c r="E49" s="86">
        <f>+IF(ISNUMBER(DATA!J122),DATA!J122,"n/a")</f>
        <v>3493802</v>
      </c>
      <c r="F49" s="77">
        <f>+IF(ISNUMBER(DATA!K122),DATA!K122,"n/a")</f>
        <v>-8.9999999999999993E-3</v>
      </c>
      <c r="G49" s="86">
        <f>+IF(ISNUMBER(DATA!T122),DATA!T122,"n/a")</f>
        <v>11261606</v>
      </c>
      <c r="H49" s="77">
        <f>+IF(ISNUMBER(DATA!U122),DATA!U122,"n/a")</f>
        <v>-4.7E-2</v>
      </c>
      <c r="I49" s="86">
        <f>+IF(ISNUMBER(DATA!AD122),DATA!AD122,"n/a")</f>
        <v>22650705</v>
      </c>
      <c r="J49" s="77">
        <f>+IF(ISNUMBER(DATA!AE122),DATA!AE122,"n/a")</f>
        <v>-4.5999999999999999E-2</v>
      </c>
      <c r="K49" s="86">
        <f>+IF(ISNUMBER(DATA!AN122),DATA!AN122,"n/a")</f>
        <v>47707193</v>
      </c>
      <c r="L49" s="77">
        <f>+IF(ISNUMBER(DATA!AO122),DATA!AO122,"n/a")</f>
        <v>-2.7E-2</v>
      </c>
      <c r="R49" s="66"/>
      <c r="S49" s="66"/>
      <c r="T49" s="66"/>
      <c r="U49" s="66"/>
      <c r="V49" s="66"/>
      <c r="W49" s="66"/>
      <c r="X49" s="66"/>
      <c r="Y49" s="66"/>
    </row>
    <row r="50" spans="1:25" x14ac:dyDescent="0.2">
      <c r="A50" s="75" t="s">
        <v>19</v>
      </c>
      <c r="B50" s="75" t="s">
        <v>21</v>
      </c>
      <c r="C50" s="66" t="s">
        <v>25</v>
      </c>
      <c r="D50" s="66" t="s">
        <v>322</v>
      </c>
      <c r="E50" s="86">
        <f>+IF(ISNUMBER(DATA!J123),DATA!J123,"n/a")</f>
        <v>7125691</v>
      </c>
      <c r="F50" s="77">
        <f>+IF(ISNUMBER(DATA!K123),DATA!K123,"n/a")</f>
        <v>7.4999999999999997E-2</v>
      </c>
      <c r="G50" s="86">
        <f>+IF(ISNUMBER(DATA!T123),DATA!T123,"n/a")</f>
        <v>22154114</v>
      </c>
      <c r="H50" s="77">
        <f>+IF(ISNUMBER(DATA!U123),DATA!U123,"n/a")</f>
        <v>2.3E-2</v>
      </c>
      <c r="I50" s="86">
        <f>+IF(ISNUMBER(DATA!AD123),DATA!AD123,"n/a")</f>
        <v>44314826</v>
      </c>
      <c r="J50" s="77">
        <f>+IF(ISNUMBER(DATA!AE123),DATA!AE123,"n/a")</f>
        <v>0.01</v>
      </c>
      <c r="K50" s="86">
        <f>+IF(ISNUMBER(DATA!AN123),DATA!AN123,"n/a")</f>
        <v>92293539</v>
      </c>
      <c r="L50" s="77">
        <f>+IF(ISNUMBER(DATA!AO123),DATA!AO123,"n/a")</f>
        <v>0</v>
      </c>
      <c r="R50" s="66"/>
      <c r="S50" s="66"/>
      <c r="T50" s="66"/>
      <c r="U50" s="66"/>
      <c r="V50" s="66"/>
      <c r="W50" s="66"/>
      <c r="X50" s="66"/>
      <c r="Y50" s="66"/>
    </row>
    <row r="51" spans="1:25" x14ac:dyDescent="0.2">
      <c r="A51" s="75" t="s">
        <v>19</v>
      </c>
      <c r="B51" s="75" t="s">
        <v>21</v>
      </c>
      <c r="C51" s="66" t="s">
        <v>25</v>
      </c>
      <c r="D51" s="66" t="s">
        <v>323</v>
      </c>
      <c r="E51" s="86">
        <f>+IF(ISNUMBER(DATA!J124),DATA!J124,"n/a")</f>
        <v>2569018</v>
      </c>
      <c r="F51" s="77">
        <f>+IF(ISNUMBER(DATA!K124),DATA!K124,"n/a")</f>
        <v>0.13</v>
      </c>
      <c r="G51" s="86">
        <f>+IF(ISNUMBER(DATA!T124),DATA!T124,"n/a")</f>
        <v>7949339</v>
      </c>
      <c r="H51" s="77">
        <f>+IF(ISNUMBER(DATA!U124),DATA!U124,"n/a")</f>
        <v>6.2E-2</v>
      </c>
      <c r="I51" s="86">
        <f>+IF(ISNUMBER(DATA!AD124),DATA!AD124,"n/a")</f>
        <v>15928433</v>
      </c>
      <c r="J51" s="77">
        <f>+IF(ISNUMBER(DATA!AE124),DATA!AE124,"n/a")</f>
        <v>4.8000000000000001E-2</v>
      </c>
      <c r="K51" s="86">
        <f>+IF(ISNUMBER(DATA!AN124),DATA!AN124,"n/a")</f>
        <v>32895271</v>
      </c>
      <c r="L51" s="77">
        <f>+IF(ISNUMBER(DATA!AO124),DATA!AO124,"n/a")</f>
        <v>5.6000000000000001E-2</v>
      </c>
      <c r="R51" s="66"/>
      <c r="S51" s="66"/>
      <c r="T51" s="66"/>
      <c r="U51" s="66"/>
      <c r="V51" s="66"/>
      <c r="W51" s="66"/>
      <c r="X51" s="66"/>
      <c r="Y51" s="66"/>
    </row>
    <row r="52" spans="1:25" x14ac:dyDescent="0.2">
      <c r="A52" s="75" t="s">
        <v>19</v>
      </c>
      <c r="B52" s="75" t="s">
        <v>21</v>
      </c>
      <c r="C52" s="66" t="s">
        <v>25</v>
      </c>
      <c r="D52" s="66" t="s">
        <v>324</v>
      </c>
      <c r="E52" s="86">
        <f>+IF(ISNUMBER(DATA!J125),DATA!J125,"n/a")</f>
        <v>2836665</v>
      </c>
      <c r="F52" s="77">
        <f>+IF(ISNUMBER(DATA!K125),DATA!K125,"n/a")</f>
        <v>5.2999999999999999E-2</v>
      </c>
      <c r="G52" s="86">
        <f>+IF(ISNUMBER(DATA!T125),DATA!T125,"n/a")</f>
        <v>9251048</v>
      </c>
      <c r="H52" s="77">
        <f>+IF(ISNUMBER(DATA!U125),DATA!U125,"n/a")</f>
        <v>-6.0000000000000001E-3</v>
      </c>
      <c r="I52" s="86">
        <f>+IF(ISNUMBER(DATA!AD125),DATA!AD125,"n/a")</f>
        <v>18658819</v>
      </c>
      <c r="J52" s="77">
        <f>+IF(ISNUMBER(DATA!AE125),DATA!AE125,"n/a")</f>
        <v>-4.0000000000000001E-3</v>
      </c>
      <c r="K52" s="86">
        <f>+IF(ISNUMBER(DATA!AN125),DATA!AN125,"n/a")</f>
        <v>38288838</v>
      </c>
      <c r="L52" s="77">
        <f>+IF(ISNUMBER(DATA!AO125),DATA!AO125,"n/a")</f>
        <v>-6.0000000000000001E-3</v>
      </c>
      <c r="R52" s="66"/>
      <c r="S52" s="66"/>
      <c r="T52" s="66"/>
      <c r="U52" s="66"/>
      <c r="V52" s="66"/>
      <c r="W52" s="66"/>
      <c r="X52" s="66"/>
      <c r="Y52" s="66"/>
    </row>
    <row r="53" spans="1:25" x14ac:dyDescent="0.2">
      <c r="A53" s="75" t="s">
        <v>19</v>
      </c>
      <c r="B53" s="75" t="s">
        <v>21</v>
      </c>
      <c r="C53" s="66" t="s">
        <v>25</v>
      </c>
      <c r="D53" s="66" t="s">
        <v>325</v>
      </c>
      <c r="E53" s="86">
        <f>+IF(ISNUMBER(DATA!J126),DATA!J126,"n/a")</f>
        <v>4459863</v>
      </c>
      <c r="F53" s="77">
        <f>+IF(ISNUMBER(DATA!K126),DATA!K126,"n/a")</f>
        <v>4.2000000000000003E-2</v>
      </c>
      <c r="G53" s="86">
        <f>+IF(ISNUMBER(DATA!T126),DATA!T126,"n/a")</f>
        <v>14413050</v>
      </c>
      <c r="H53" s="77">
        <f>+IF(ISNUMBER(DATA!U126),DATA!U126,"n/a")</f>
        <v>8.0000000000000002E-3</v>
      </c>
      <c r="I53" s="86">
        <f>+IF(ISNUMBER(DATA!AD126),DATA!AD126,"n/a")</f>
        <v>28659997</v>
      </c>
      <c r="J53" s="77">
        <f>+IF(ISNUMBER(DATA!AE126),DATA!AE126,"n/a")</f>
        <v>2.8000000000000001E-2</v>
      </c>
      <c r="K53" s="86">
        <f>+IF(ISNUMBER(DATA!AN126),DATA!AN126,"n/a")</f>
        <v>60082634</v>
      </c>
      <c r="L53" s="77">
        <f>+IF(ISNUMBER(DATA!AO126),DATA!AO126,"n/a")</f>
        <v>0.03</v>
      </c>
      <c r="R53" s="66"/>
      <c r="S53" s="66"/>
      <c r="T53" s="66"/>
      <c r="U53" s="66"/>
      <c r="V53" s="66"/>
      <c r="W53" s="66"/>
      <c r="X53" s="66"/>
      <c r="Y53" s="66"/>
    </row>
    <row r="54" spans="1:25" x14ac:dyDescent="0.2">
      <c r="A54" s="75" t="s">
        <v>19</v>
      </c>
      <c r="B54" s="75" t="s">
        <v>21</v>
      </c>
      <c r="C54" s="66" t="s">
        <v>25</v>
      </c>
      <c r="D54" s="66" t="s">
        <v>326</v>
      </c>
      <c r="E54" s="86">
        <f>+IF(ISNUMBER(DATA!J127),DATA!J127,"n/a")</f>
        <v>4484119</v>
      </c>
      <c r="F54" s="77">
        <f>+IF(ISNUMBER(DATA!K127),DATA!K127,"n/a")</f>
        <v>6.0000000000000001E-3</v>
      </c>
      <c r="G54" s="86">
        <f>+IF(ISNUMBER(DATA!T127),DATA!T127,"n/a")</f>
        <v>14442983</v>
      </c>
      <c r="H54" s="77">
        <f>+IF(ISNUMBER(DATA!U127),DATA!U127,"n/a")</f>
        <v>0.02</v>
      </c>
      <c r="I54" s="86">
        <f>+IF(ISNUMBER(DATA!AD127),DATA!AD127,"n/a")</f>
        <v>29116323</v>
      </c>
      <c r="J54" s="77">
        <f>+IF(ISNUMBER(DATA!AE127),DATA!AE127,"n/a")</f>
        <v>2.4E-2</v>
      </c>
      <c r="K54" s="86">
        <f>+IF(ISNUMBER(DATA!AN127),DATA!AN127,"n/a")</f>
        <v>60643412</v>
      </c>
      <c r="L54" s="77">
        <f>+IF(ISNUMBER(DATA!AO127),DATA!AO127,"n/a")</f>
        <v>3.7999999999999999E-2</v>
      </c>
      <c r="R54" s="66"/>
      <c r="S54" s="66"/>
      <c r="T54" s="66"/>
      <c r="U54" s="66"/>
      <c r="V54" s="66"/>
      <c r="W54" s="66"/>
      <c r="X54" s="66"/>
      <c r="Y54" s="66"/>
    </row>
    <row r="55" spans="1:25" x14ac:dyDescent="0.2">
      <c r="A55" s="75" t="s">
        <v>19</v>
      </c>
      <c r="B55" s="75" t="s">
        <v>21</v>
      </c>
      <c r="C55" s="66" t="s">
        <v>25</v>
      </c>
      <c r="D55" s="66" t="s">
        <v>327</v>
      </c>
      <c r="E55" s="86">
        <f>+IF(ISNUMBER(DATA!J128),DATA!J128,"n/a")</f>
        <v>33903877</v>
      </c>
      <c r="F55" s="77">
        <f>+IF(ISNUMBER(DATA!K128),DATA!K128,"n/a")</f>
        <v>3.3000000000000002E-2</v>
      </c>
      <c r="G55" s="86">
        <f>+IF(ISNUMBER(DATA!T128),DATA!T128,"n/a")</f>
        <v>108287661</v>
      </c>
      <c r="H55" s="77">
        <f>+IF(ISNUMBER(DATA!U128),DATA!U128,"n/a")</f>
        <v>6.0000000000000001E-3</v>
      </c>
      <c r="I55" s="86">
        <f>+IF(ISNUMBER(DATA!AD128),DATA!AD128,"n/a")</f>
        <v>217170777</v>
      </c>
      <c r="J55" s="77">
        <f>+IF(ISNUMBER(DATA!AE128),DATA!AE128,"n/a")</f>
        <v>7.0000000000000001E-3</v>
      </c>
      <c r="K55" s="86">
        <f>+IF(ISNUMBER(DATA!AN128),DATA!AN128,"n/a")</f>
        <v>452353318</v>
      </c>
      <c r="L55" s="77">
        <f>+IF(ISNUMBER(DATA!AO128),DATA!AO128,"n/a")</f>
        <v>1.2E-2</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4.32</v>
      </c>
      <c r="F57" s="77">
        <f>+IF(ISNUMBER(DATA!M120),DATA!M120,"n/a")</f>
        <v>4.3999999999999997E-2</v>
      </c>
      <c r="G57" s="87">
        <f>+IF(ISNUMBER(DATA!V120),DATA!V120,"n/a")</f>
        <v>4.24</v>
      </c>
      <c r="H57" s="77">
        <f>+IF(ISNUMBER(DATA!W120),DATA!W120,"n/a")</f>
        <v>0.03</v>
      </c>
      <c r="I57" s="87">
        <f>+IF(ISNUMBER(DATA!AF120),DATA!AF120,"n/a")</f>
        <v>4.22</v>
      </c>
      <c r="J57" s="77">
        <f>+IF(ISNUMBER(DATA!AG120),DATA!AG120,"n/a")</f>
        <v>1.2999999999999999E-2</v>
      </c>
      <c r="K57" s="87">
        <f>+IF(ISNUMBER(DATA!AP120),DATA!AP120,"n/a")</f>
        <v>4.2</v>
      </c>
      <c r="L57" s="77">
        <f>+IF(ISNUMBER(DATA!AQ120),DATA!AQ120,"n/a")</f>
        <v>-1E-3</v>
      </c>
      <c r="R57" s="66"/>
      <c r="S57" s="66"/>
      <c r="T57" s="66"/>
      <c r="U57" s="66"/>
      <c r="V57" s="66"/>
      <c r="W57" s="66"/>
      <c r="X57" s="66"/>
      <c r="Y57" s="66"/>
    </row>
    <row r="58" spans="1:25" x14ac:dyDescent="0.2">
      <c r="A58" s="75" t="s">
        <v>19</v>
      </c>
      <c r="B58" s="75" t="s">
        <v>21</v>
      </c>
      <c r="C58" s="66" t="s">
        <v>10</v>
      </c>
      <c r="D58" s="66" t="s">
        <v>320</v>
      </c>
      <c r="E58" s="87">
        <f>+IF(ISNUMBER(DATA!L121),DATA!L121,"n/a")</f>
        <v>3.73</v>
      </c>
      <c r="F58" s="77">
        <f>+IF(ISNUMBER(DATA!M121),DATA!M121,"n/a")</f>
        <v>2.1999999999999999E-2</v>
      </c>
      <c r="G58" s="87">
        <f>+IF(ISNUMBER(DATA!V121),DATA!V121,"n/a")</f>
        <v>3.79</v>
      </c>
      <c r="H58" s="77">
        <f>+IF(ISNUMBER(DATA!W121),DATA!W121,"n/a")</f>
        <v>2.1999999999999999E-2</v>
      </c>
      <c r="I58" s="87">
        <f>+IF(ISNUMBER(DATA!AF121),DATA!AF121,"n/a")</f>
        <v>3.87</v>
      </c>
      <c r="J58" s="77">
        <f>+IF(ISNUMBER(DATA!AG121),DATA!AG121,"n/a")</f>
        <v>0.03</v>
      </c>
      <c r="K58" s="87">
        <f>+IF(ISNUMBER(DATA!AP121),DATA!AP121,"n/a")</f>
        <v>3.83</v>
      </c>
      <c r="L58" s="77">
        <f>+IF(ISNUMBER(DATA!AQ121),DATA!AQ121,"n/a")</f>
        <v>2.5999999999999999E-2</v>
      </c>
      <c r="R58" s="66"/>
      <c r="S58" s="66"/>
      <c r="T58" s="66"/>
      <c r="U58" s="66"/>
      <c r="V58" s="66"/>
      <c r="W58" s="66"/>
      <c r="X58" s="66"/>
      <c r="Y58" s="66"/>
    </row>
    <row r="59" spans="1:25" x14ac:dyDescent="0.2">
      <c r="A59" s="75" t="s">
        <v>19</v>
      </c>
      <c r="B59" s="75" t="s">
        <v>21</v>
      </c>
      <c r="C59" s="66" t="s">
        <v>10</v>
      </c>
      <c r="D59" s="66" t="s">
        <v>321</v>
      </c>
      <c r="E59" s="87">
        <f>+IF(ISNUMBER(DATA!L122),DATA!L122,"n/a")</f>
        <v>4.0599999999999996</v>
      </c>
      <c r="F59" s="77">
        <f>+IF(ISNUMBER(DATA!M122),DATA!M122,"n/a")</f>
        <v>-1.2999999999999999E-2</v>
      </c>
      <c r="G59" s="87">
        <f>+IF(ISNUMBER(DATA!V122),DATA!V122,"n/a")</f>
        <v>4.1100000000000003</v>
      </c>
      <c r="H59" s="77">
        <f>+IF(ISNUMBER(DATA!W122),DATA!W122,"n/a")</f>
        <v>7.0000000000000001E-3</v>
      </c>
      <c r="I59" s="87">
        <f>+IF(ISNUMBER(DATA!AF122),DATA!AF122,"n/a")</f>
        <v>4.1100000000000003</v>
      </c>
      <c r="J59" s="77">
        <f>+IF(ISNUMBER(DATA!AG122),DATA!AG122,"n/a")</f>
        <v>2E-3</v>
      </c>
      <c r="K59" s="87">
        <f>+IF(ISNUMBER(DATA!AP122),DATA!AP122,"n/a")</f>
        <v>4.0999999999999996</v>
      </c>
      <c r="L59" s="77">
        <f>+IF(ISNUMBER(DATA!AQ122),DATA!AQ122,"n/a")</f>
        <v>-2E-3</v>
      </c>
      <c r="R59" s="66"/>
      <c r="S59" s="66"/>
      <c r="T59" s="66"/>
      <c r="U59" s="66"/>
      <c r="V59" s="66"/>
      <c r="W59" s="66"/>
      <c r="X59" s="66"/>
      <c r="Y59" s="66"/>
    </row>
    <row r="60" spans="1:25" x14ac:dyDescent="0.2">
      <c r="A60" s="75" t="s">
        <v>19</v>
      </c>
      <c r="B60" s="75" t="s">
        <v>21</v>
      </c>
      <c r="C60" s="66" t="s">
        <v>10</v>
      </c>
      <c r="D60" s="66" t="s">
        <v>322</v>
      </c>
      <c r="E60" s="87">
        <f>+IF(ISNUMBER(DATA!L123),DATA!L123,"n/a")</f>
        <v>3.75</v>
      </c>
      <c r="F60" s="77">
        <f>+IF(ISNUMBER(DATA!M123),DATA!M123,"n/a")</f>
        <v>-4.9000000000000002E-2</v>
      </c>
      <c r="G60" s="87">
        <f>+IF(ISNUMBER(DATA!V123),DATA!V123,"n/a")</f>
        <v>3.79</v>
      </c>
      <c r="H60" s="77">
        <f>+IF(ISNUMBER(DATA!W123),DATA!W123,"n/a")</f>
        <v>-4.1000000000000002E-2</v>
      </c>
      <c r="I60" s="87">
        <f>+IF(ISNUMBER(DATA!AF123),DATA!AF123,"n/a")</f>
        <v>3.82</v>
      </c>
      <c r="J60" s="77">
        <f>+IF(ISNUMBER(DATA!AG123),DATA!AG123,"n/a")</f>
        <v>-4.1000000000000002E-2</v>
      </c>
      <c r="K60" s="87">
        <f>+IF(ISNUMBER(DATA!AP123),DATA!AP123,"n/a")</f>
        <v>3.84</v>
      </c>
      <c r="L60" s="77">
        <f>+IF(ISNUMBER(DATA!AQ123),DATA!AQ123,"n/a")</f>
        <v>-0.02</v>
      </c>
      <c r="R60" s="66"/>
      <c r="S60" s="66"/>
      <c r="T60" s="66"/>
      <c r="U60" s="66"/>
      <c r="V60" s="66"/>
      <c r="W60" s="66"/>
      <c r="X60" s="66"/>
      <c r="Y60" s="66"/>
    </row>
    <row r="61" spans="1:25" x14ac:dyDescent="0.2">
      <c r="A61" s="75" t="s">
        <v>19</v>
      </c>
      <c r="B61" s="75" t="s">
        <v>21</v>
      </c>
      <c r="C61" s="66" t="s">
        <v>10</v>
      </c>
      <c r="D61" s="66" t="s">
        <v>323</v>
      </c>
      <c r="E61" s="87">
        <f>+IF(ISNUMBER(DATA!L124),DATA!L124,"n/a")</f>
        <v>3.72</v>
      </c>
      <c r="F61" s="77">
        <f>+IF(ISNUMBER(DATA!M124),DATA!M124,"n/a")</f>
        <v>-3.5000000000000003E-2</v>
      </c>
      <c r="G61" s="87">
        <f>+IF(ISNUMBER(DATA!V124),DATA!V124,"n/a")</f>
        <v>3.86</v>
      </c>
      <c r="H61" s="77">
        <f>+IF(ISNUMBER(DATA!W124),DATA!W124,"n/a")</f>
        <v>-4.0000000000000001E-3</v>
      </c>
      <c r="I61" s="87">
        <f>+IF(ISNUMBER(DATA!AF124),DATA!AF124,"n/a")</f>
        <v>3.89</v>
      </c>
      <c r="J61" s="77">
        <f>+IF(ISNUMBER(DATA!AG124),DATA!AG124,"n/a")</f>
        <v>1.7999999999999999E-2</v>
      </c>
      <c r="K61" s="87">
        <f>+IF(ISNUMBER(DATA!AP124),DATA!AP124,"n/a")</f>
        <v>3.84</v>
      </c>
      <c r="L61" s="77">
        <f>+IF(ISNUMBER(DATA!AQ124),DATA!AQ124,"n/a")</f>
        <v>6.0000000000000001E-3</v>
      </c>
      <c r="R61" s="66"/>
      <c r="S61" s="66"/>
      <c r="T61" s="66"/>
      <c r="U61" s="66"/>
      <c r="V61" s="66"/>
      <c r="W61" s="66"/>
      <c r="X61" s="66"/>
      <c r="Y61" s="66"/>
    </row>
    <row r="62" spans="1:25" x14ac:dyDescent="0.2">
      <c r="A62" s="75" t="s">
        <v>19</v>
      </c>
      <c r="B62" s="75" t="s">
        <v>21</v>
      </c>
      <c r="C62" s="66" t="s">
        <v>10</v>
      </c>
      <c r="D62" s="66" t="s">
        <v>324</v>
      </c>
      <c r="E62" s="87">
        <f>+IF(ISNUMBER(DATA!L125),DATA!L125,"n/a")</f>
        <v>4.1500000000000004</v>
      </c>
      <c r="F62" s="77">
        <f>+IF(ISNUMBER(DATA!M125),DATA!M125,"n/a")</f>
        <v>3.5999999999999997E-2</v>
      </c>
      <c r="G62" s="87">
        <f>+IF(ISNUMBER(DATA!V125),DATA!V125,"n/a")</f>
        <v>4.1399999999999997</v>
      </c>
      <c r="H62" s="77">
        <f>+IF(ISNUMBER(DATA!W125),DATA!W125,"n/a")</f>
        <v>2.5999999999999999E-2</v>
      </c>
      <c r="I62" s="87">
        <f>+IF(ISNUMBER(DATA!AF125),DATA!AF125,"n/a")</f>
        <v>4.08</v>
      </c>
      <c r="J62" s="77">
        <f>+IF(ISNUMBER(DATA!AG125),DATA!AG125,"n/a")</f>
        <v>0.01</v>
      </c>
      <c r="K62" s="87">
        <f>+IF(ISNUMBER(DATA!AP125),DATA!AP125,"n/a")</f>
        <v>4.04</v>
      </c>
      <c r="L62" s="77">
        <f>+IF(ISNUMBER(DATA!AQ125),DATA!AQ125,"n/a")</f>
        <v>8.0000000000000002E-3</v>
      </c>
      <c r="R62" s="66"/>
      <c r="S62" s="66"/>
      <c r="T62" s="66"/>
      <c r="U62" s="66"/>
      <c r="V62" s="66"/>
      <c r="W62" s="66"/>
      <c r="X62" s="66"/>
      <c r="Y62" s="66"/>
    </row>
    <row r="63" spans="1:25" x14ac:dyDescent="0.2">
      <c r="A63" s="75" t="s">
        <v>19</v>
      </c>
      <c r="B63" s="75" t="s">
        <v>21</v>
      </c>
      <c r="C63" s="66" t="s">
        <v>10</v>
      </c>
      <c r="D63" s="66" t="s">
        <v>325</v>
      </c>
      <c r="E63" s="87">
        <f>+IF(ISNUMBER(DATA!L126),DATA!L126,"n/a")</f>
        <v>4.07</v>
      </c>
      <c r="F63" s="77">
        <f>+IF(ISNUMBER(DATA!M126),DATA!M126,"n/a")</f>
        <v>1.6E-2</v>
      </c>
      <c r="G63" s="87">
        <f>+IF(ISNUMBER(DATA!V126),DATA!V126,"n/a")</f>
        <v>4.07</v>
      </c>
      <c r="H63" s="77">
        <f>+IF(ISNUMBER(DATA!W126),DATA!W126,"n/a")</f>
        <v>5.0000000000000001E-3</v>
      </c>
      <c r="I63" s="87">
        <f>+IF(ISNUMBER(DATA!AF126),DATA!AF126,"n/a")</f>
        <v>4.0599999999999996</v>
      </c>
      <c r="J63" s="77">
        <f>+IF(ISNUMBER(DATA!AG126),DATA!AG126,"n/a")</f>
        <v>-1E-3</v>
      </c>
      <c r="K63" s="87">
        <f>+IF(ISNUMBER(DATA!AP126),DATA!AP126,"n/a")</f>
        <v>4.05</v>
      </c>
      <c r="L63" s="77">
        <f>+IF(ISNUMBER(DATA!AQ126),DATA!AQ126,"n/a")</f>
        <v>2E-3</v>
      </c>
      <c r="R63" s="66"/>
      <c r="S63" s="66"/>
      <c r="T63" s="66"/>
      <c r="U63" s="66"/>
      <c r="V63" s="66"/>
      <c r="W63" s="66"/>
      <c r="X63" s="66"/>
      <c r="Y63" s="66"/>
    </row>
    <row r="64" spans="1:25" x14ac:dyDescent="0.2">
      <c r="A64" s="75" t="s">
        <v>19</v>
      </c>
      <c r="B64" s="75" t="s">
        <v>21</v>
      </c>
      <c r="C64" s="66" t="s">
        <v>10</v>
      </c>
      <c r="D64" s="66" t="s">
        <v>326</v>
      </c>
      <c r="E64" s="87">
        <f>+IF(ISNUMBER(DATA!L127),DATA!L127,"n/a")</f>
        <v>4.05</v>
      </c>
      <c r="F64" s="77">
        <f>+IF(ISNUMBER(DATA!M127),DATA!M127,"n/a")</f>
        <v>1.6E-2</v>
      </c>
      <c r="G64" s="87">
        <f>+IF(ISNUMBER(DATA!V127),DATA!V127,"n/a")</f>
        <v>4.01</v>
      </c>
      <c r="H64" s="77">
        <f>+IF(ISNUMBER(DATA!W127),DATA!W127,"n/a")</f>
        <v>6.0000000000000001E-3</v>
      </c>
      <c r="I64" s="87">
        <f>+IF(ISNUMBER(DATA!AF127),DATA!AF127,"n/a")</f>
        <v>3.97</v>
      </c>
      <c r="J64" s="77">
        <f>+IF(ISNUMBER(DATA!AG127),DATA!AG127,"n/a")</f>
        <v>-1.2E-2</v>
      </c>
      <c r="K64" s="87">
        <f>+IF(ISNUMBER(DATA!AP127),DATA!AP127,"n/a")</f>
        <v>3.97</v>
      </c>
      <c r="L64" s="77">
        <f>+IF(ISNUMBER(DATA!AQ127),DATA!AQ127,"n/a")</f>
        <v>-2.1000000000000001E-2</v>
      </c>
      <c r="R64" s="66"/>
      <c r="S64" s="66"/>
      <c r="T64" s="66"/>
      <c r="U64" s="66"/>
      <c r="V64" s="66"/>
      <c r="W64" s="66"/>
      <c r="X64" s="66"/>
      <c r="Y64" s="66"/>
    </row>
    <row r="65" spans="1:25" x14ac:dyDescent="0.2">
      <c r="A65" s="75" t="s">
        <v>19</v>
      </c>
      <c r="B65" s="75" t="s">
        <v>21</v>
      </c>
      <c r="C65" s="66" t="s">
        <v>10</v>
      </c>
      <c r="D65" s="66" t="s">
        <v>327</v>
      </c>
      <c r="E65" s="87">
        <f>+IF(ISNUMBER(DATA!L128),DATA!L128,"n/a")</f>
        <v>3.96</v>
      </c>
      <c r="F65" s="77">
        <f>+IF(ISNUMBER(DATA!M128),DATA!M128,"n/a")</f>
        <v>1E-3</v>
      </c>
      <c r="G65" s="87">
        <f>+IF(ISNUMBER(DATA!V128),DATA!V128,"n/a")</f>
        <v>3.98</v>
      </c>
      <c r="H65" s="77">
        <f>+IF(ISNUMBER(DATA!W128),DATA!W128,"n/a")</f>
        <v>2E-3</v>
      </c>
      <c r="I65" s="87">
        <f>+IF(ISNUMBER(DATA!AF128),DATA!AF128,"n/a")</f>
        <v>3.98</v>
      </c>
      <c r="J65" s="77">
        <f>+IF(ISNUMBER(DATA!AG128),DATA!AG128,"n/a")</f>
        <v>-2E-3</v>
      </c>
      <c r="K65" s="87">
        <f>+IF(ISNUMBER(DATA!AP128),DATA!AP128,"n/a")</f>
        <v>3.97</v>
      </c>
      <c r="L65" s="77">
        <f>+IF(ISNUMBER(DATA!AQ128),DATA!AQ128,"n/a")</f>
        <v>-2E-3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2.5499999999999998</v>
      </c>
      <c r="F67" s="77">
        <f>+IF(ISNUMBER(DATA!O120),DATA!O120,"n/a")</f>
        <v>5.8999999999999997E-2</v>
      </c>
      <c r="G67" s="87">
        <f>+IF(ISNUMBER(DATA!X120),DATA!X120,"n/a")</f>
        <v>2.5</v>
      </c>
      <c r="H67" s="77">
        <f>+IF(ISNUMBER(DATA!Y120),DATA!Y120,"n/a")</f>
        <v>3.6999999999999998E-2</v>
      </c>
      <c r="I67" s="87">
        <f>+IF(ISNUMBER(DATA!AH120),DATA!AH120,"n/a")</f>
        <v>2.4900000000000002</v>
      </c>
      <c r="J67" s="77">
        <f>+IF(ISNUMBER(DATA!AI120),DATA!AI120,"n/a")</f>
        <v>1.7999999999999999E-2</v>
      </c>
      <c r="K67" s="87">
        <f>+IF(ISNUMBER(DATA!AR120),DATA!AR120,"n/a")</f>
        <v>2.48</v>
      </c>
      <c r="L67" s="77">
        <f>+IF(ISNUMBER(DATA!AS120),DATA!AS120,"n/a")</f>
        <v>-1E-3</v>
      </c>
      <c r="R67" s="66"/>
      <c r="S67" s="66"/>
      <c r="T67" s="66"/>
      <c r="U67" s="66"/>
      <c r="V67" s="66"/>
      <c r="W67" s="66"/>
      <c r="X67" s="66"/>
      <c r="Y67" s="66"/>
    </row>
    <row r="68" spans="1:25" x14ac:dyDescent="0.2">
      <c r="A68" s="75" t="s">
        <v>19</v>
      </c>
      <c r="B68" s="75" t="s">
        <v>21</v>
      </c>
      <c r="C68" s="66" t="s">
        <v>26</v>
      </c>
      <c r="D68" s="66" t="s">
        <v>320</v>
      </c>
      <c r="E68" s="87">
        <f>+IF(ISNUMBER(DATA!N121),DATA!N121,"n/a")</f>
        <v>2.16</v>
      </c>
      <c r="F68" s="77">
        <f>+IF(ISNUMBER(DATA!O121),DATA!O121,"n/a")</f>
        <v>0.04</v>
      </c>
      <c r="G68" s="87">
        <f>+IF(ISNUMBER(DATA!X121),DATA!X121,"n/a")</f>
        <v>2.21</v>
      </c>
      <c r="H68" s="77">
        <f>+IF(ISNUMBER(DATA!Y121),DATA!Y121,"n/a")</f>
        <v>4.9000000000000002E-2</v>
      </c>
      <c r="I68" s="87">
        <f>+IF(ISNUMBER(DATA!AH121),DATA!AH121,"n/a")</f>
        <v>2.27</v>
      </c>
      <c r="J68" s="77">
        <f>+IF(ISNUMBER(DATA!AI121),DATA!AI121,"n/a")</f>
        <v>0.06</v>
      </c>
      <c r="K68" s="87">
        <f>+IF(ISNUMBER(DATA!AR121),DATA!AR121,"n/a")</f>
        <v>2.23</v>
      </c>
      <c r="L68" s="77">
        <f>+IF(ISNUMBER(DATA!AS121),DATA!AS121,"n/a")</f>
        <v>0.05</v>
      </c>
      <c r="R68" s="66"/>
      <c r="S68" s="66"/>
      <c r="T68" s="66"/>
      <c r="U68" s="66"/>
      <c r="V68" s="66"/>
      <c r="W68" s="66"/>
      <c r="X68" s="66"/>
      <c r="Y68" s="66"/>
    </row>
    <row r="69" spans="1:25" x14ac:dyDescent="0.2">
      <c r="A69" s="75" t="s">
        <v>19</v>
      </c>
      <c r="B69" s="75" t="s">
        <v>21</v>
      </c>
      <c r="C69" s="66" t="s">
        <v>26</v>
      </c>
      <c r="D69" s="66" t="s">
        <v>321</v>
      </c>
      <c r="E69" s="87">
        <f>+IF(ISNUMBER(DATA!N122),DATA!N122,"n/a")</f>
        <v>2.3199999999999998</v>
      </c>
      <c r="F69" s="77">
        <f>+IF(ISNUMBER(DATA!O122),DATA!O122,"n/a")</f>
        <v>2.1000000000000001E-2</v>
      </c>
      <c r="G69" s="87">
        <f>+IF(ISNUMBER(DATA!X122),DATA!X122,"n/a")</f>
        <v>2.34</v>
      </c>
      <c r="H69" s="77">
        <f>+IF(ISNUMBER(DATA!Y122),DATA!Y122,"n/a")</f>
        <v>4.1000000000000002E-2</v>
      </c>
      <c r="I69" s="87">
        <f>+IF(ISNUMBER(DATA!AH122),DATA!AH122,"n/a")</f>
        <v>2.34</v>
      </c>
      <c r="J69" s="77">
        <f>+IF(ISNUMBER(DATA!AI122),DATA!AI122,"n/a")</f>
        <v>3.5000000000000003E-2</v>
      </c>
      <c r="K69" s="87">
        <f>+IF(ISNUMBER(DATA!AR122),DATA!AR122,"n/a")</f>
        <v>2.3199999999999998</v>
      </c>
      <c r="L69" s="77">
        <f>+IF(ISNUMBER(DATA!AS122),DATA!AS122,"n/a")</f>
        <v>2.9000000000000001E-2</v>
      </c>
      <c r="R69" s="66"/>
      <c r="S69" s="66"/>
      <c r="T69" s="66"/>
      <c r="U69" s="66"/>
      <c r="V69" s="66"/>
      <c r="W69" s="66"/>
      <c r="X69" s="66"/>
      <c r="Y69" s="66"/>
    </row>
    <row r="70" spans="1:25" x14ac:dyDescent="0.2">
      <c r="A70" s="75" t="s">
        <v>19</v>
      </c>
      <c r="B70" s="75" t="s">
        <v>21</v>
      </c>
      <c r="C70" s="66" t="s">
        <v>26</v>
      </c>
      <c r="D70" s="66" t="s">
        <v>322</v>
      </c>
      <c r="E70" s="87">
        <f>+IF(ISNUMBER(DATA!N123),DATA!N123,"n/a")</f>
        <v>2.31</v>
      </c>
      <c r="F70" s="77">
        <f>+IF(ISNUMBER(DATA!O123),DATA!O123,"n/a")</f>
        <v>-8.9999999999999993E-3</v>
      </c>
      <c r="G70" s="87">
        <f>+IF(ISNUMBER(DATA!X123),DATA!X123,"n/a")</f>
        <v>2.33</v>
      </c>
      <c r="H70" s="77">
        <f>+IF(ISNUMBER(DATA!Y123),DATA!Y123,"n/a")</f>
        <v>1E-3</v>
      </c>
      <c r="I70" s="87">
        <f>+IF(ISNUMBER(DATA!AH123),DATA!AH123,"n/a")</f>
        <v>2.36</v>
      </c>
      <c r="J70" s="77">
        <f>+IF(ISNUMBER(DATA!AI123),DATA!AI123,"n/a")</f>
        <v>1E-3</v>
      </c>
      <c r="K70" s="87">
        <f>+IF(ISNUMBER(DATA!AR123),DATA!AR123,"n/a")</f>
        <v>2.4</v>
      </c>
      <c r="L70" s="77">
        <f>+IF(ISNUMBER(DATA!AS123),DATA!AS123,"n/a")</f>
        <v>0.01</v>
      </c>
      <c r="R70" s="66"/>
      <c r="S70" s="66"/>
      <c r="T70" s="66"/>
      <c r="U70" s="66"/>
      <c r="V70" s="66"/>
      <c r="W70" s="66"/>
      <c r="X70" s="66"/>
      <c r="Y70" s="66"/>
    </row>
    <row r="71" spans="1:25" x14ac:dyDescent="0.2">
      <c r="A71" s="75" t="s">
        <v>19</v>
      </c>
      <c r="B71" s="75" t="s">
        <v>21</v>
      </c>
      <c r="C71" s="66" t="s">
        <v>26</v>
      </c>
      <c r="D71" s="66" t="s">
        <v>323</v>
      </c>
      <c r="E71" s="87">
        <f>+IF(ISNUMBER(DATA!N124),DATA!N124,"n/a")</f>
        <v>2.19</v>
      </c>
      <c r="F71" s="77">
        <f>+IF(ISNUMBER(DATA!O124),DATA!O124,"n/a")</f>
        <v>-0.03</v>
      </c>
      <c r="G71" s="87">
        <f>+IF(ISNUMBER(DATA!X124),DATA!X124,"n/a")</f>
        <v>2.2599999999999998</v>
      </c>
      <c r="H71" s="77">
        <f>+IF(ISNUMBER(DATA!Y124),DATA!Y124,"n/a")</f>
        <v>5.0000000000000001E-3</v>
      </c>
      <c r="I71" s="87">
        <f>+IF(ISNUMBER(DATA!AH124),DATA!AH124,"n/a")</f>
        <v>2.2799999999999998</v>
      </c>
      <c r="J71" s="77">
        <f>+IF(ISNUMBER(DATA!AI124),DATA!AI124,"n/a")</f>
        <v>3.1E-2</v>
      </c>
      <c r="K71" s="87">
        <f>+IF(ISNUMBER(DATA!AR124),DATA!AR124,"n/a")</f>
        <v>2.25</v>
      </c>
      <c r="L71" s="77">
        <f>+IF(ISNUMBER(DATA!AS124),DATA!AS124,"n/a")</f>
        <v>1.9E-2</v>
      </c>
      <c r="R71" s="66"/>
      <c r="S71" s="66"/>
      <c r="T71" s="66"/>
      <c r="U71" s="66"/>
      <c r="V71" s="66"/>
      <c r="W71" s="66"/>
      <c r="X71" s="66"/>
      <c r="Y71" s="66"/>
    </row>
    <row r="72" spans="1:25" x14ac:dyDescent="0.2">
      <c r="A72" s="75" t="s">
        <v>19</v>
      </c>
      <c r="B72" s="75" t="s">
        <v>21</v>
      </c>
      <c r="C72" s="66" t="s">
        <v>26</v>
      </c>
      <c r="D72" s="66" t="s">
        <v>324</v>
      </c>
      <c r="E72" s="87">
        <f>+IF(ISNUMBER(DATA!N125),DATA!N125,"n/a")</f>
        <v>2.5299999999999998</v>
      </c>
      <c r="F72" s="77">
        <f>+IF(ISNUMBER(DATA!O125),DATA!O125,"n/a")</f>
        <v>2.1999999999999999E-2</v>
      </c>
      <c r="G72" s="87">
        <f>+IF(ISNUMBER(DATA!X125),DATA!X125,"n/a")</f>
        <v>2.5299999999999998</v>
      </c>
      <c r="H72" s="77">
        <f>+IF(ISNUMBER(DATA!Y125),DATA!Y125,"n/a")</f>
        <v>3.5000000000000003E-2</v>
      </c>
      <c r="I72" s="87">
        <f>+IF(ISNUMBER(DATA!AH125),DATA!AH125,"n/a")</f>
        <v>2.5</v>
      </c>
      <c r="J72" s="77">
        <f>+IF(ISNUMBER(DATA!AI125),DATA!AI125,"n/a")</f>
        <v>2.1999999999999999E-2</v>
      </c>
      <c r="K72" s="87">
        <f>+IF(ISNUMBER(DATA!AR125),DATA!AR125,"n/a")</f>
        <v>2.4900000000000002</v>
      </c>
      <c r="L72" s="77">
        <f>+IF(ISNUMBER(DATA!AS125),DATA!AS125,"n/a")</f>
        <v>2.1999999999999999E-2</v>
      </c>
      <c r="R72" s="66"/>
      <c r="S72" s="66"/>
      <c r="T72" s="66"/>
      <c r="U72" s="66"/>
      <c r="V72" s="66"/>
      <c r="W72" s="66"/>
      <c r="X72" s="66"/>
      <c r="Y72" s="66"/>
    </row>
    <row r="73" spans="1:25" x14ac:dyDescent="0.2">
      <c r="A73" s="75" t="s">
        <v>19</v>
      </c>
      <c r="B73" s="75" t="s">
        <v>21</v>
      </c>
      <c r="C73" s="66" t="s">
        <v>26</v>
      </c>
      <c r="D73" s="66" t="s">
        <v>325</v>
      </c>
      <c r="E73" s="87">
        <f>+IF(ISNUMBER(DATA!N126),DATA!N126,"n/a")</f>
        <v>2.37</v>
      </c>
      <c r="F73" s="77">
        <f>+IF(ISNUMBER(DATA!O126),DATA!O126,"n/a")</f>
        <v>2.3E-2</v>
      </c>
      <c r="G73" s="87">
        <f>+IF(ISNUMBER(DATA!X126),DATA!X126,"n/a")</f>
        <v>2.38</v>
      </c>
      <c r="H73" s="77">
        <f>+IF(ISNUMBER(DATA!Y126),DATA!Y126,"n/a")</f>
        <v>2.7E-2</v>
      </c>
      <c r="I73" s="87">
        <f>+IF(ISNUMBER(DATA!AH126),DATA!AH126,"n/a")</f>
        <v>2.37</v>
      </c>
      <c r="J73" s="77">
        <f>+IF(ISNUMBER(DATA!AI126),DATA!AI126,"n/a")</f>
        <v>1.6E-2</v>
      </c>
      <c r="K73" s="87">
        <f>+IF(ISNUMBER(DATA!AR126),DATA!AR126,"n/a")</f>
        <v>2.37</v>
      </c>
      <c r="L73" s="77">
        <f>+IF(ISNUMBER(DATA!AS126),DATA!AS126,"n/a")</f>
        <v>2.5000000000000001E-2</v>
      </c>
      <c r="R73" s="66"/>
      <c r="S73" s="66"/>
      <c r="T73" s="66"/>
      <c r="U73" s="66"/>
      <c r="V73" s="66"/>
      <c r="W73" s="66"/>
      <c r="X73" s="66"/>
      <c r="Y73" s="66"/>
    </row>
    <row r="74" spans="1:25" x14ac:dyDescent="0.2">
      <c r="A74" s="75" t="s">
        <v>19</v>
      </c>
      <c r="B74" s="75" t="s">
        <v>21</v>
      </c>
      <c r="C74" s="66" t="s">
        <v>26</v>
      </c>
      <c r="D74" s="66" t="s">
        <v>326</v>
      </c>
      <c r="E74" s="87">
        <f>+IF(ISNUMBER(DATA!N127),DATA!N127,"n/a")</f>
        <v>2.35</v>
      </c>
      <c r="F74" s="77">
        <f>+IF(ISNUMBER(DATA!O127),DATA!O127,"n/a")</f>
        <v>0.05</v>
      </c>
      <c r="G74" s="87">
        <f>+IF(ISNUMBER(DATA!X127),DATA!X127,"n/a")</f>
        <v>2.31</v>
      </c>
      <c r="H74" s="77">
        <f>+IF(ISNUMBER(DATA!Y127),DATA!Y127,"n/a")</f>
        <v>3.6999999999999998E-2</v>
      </c>
      <c r="I74" s="87">
        <f>+IF(ISNUMBER(DATA!AH127),DATA!AH127,"n/a")</f>
        <v>2.29</v>
      </c>
      <c r="J74" s="77">
        <f>+IF(ISNUMBER(DATA!AI127),DATA!AI127,"n/a")</f>
        <v>1.4999999999999999E-2</v>
      </c>
      <c r="K74" s="87">
        <f>+IF(ISNUMBER(DATA!AR127),DATA!AR127,"n/a")</f>
        <v>2.2599999999999998</v>
      </c>
      <c r="L74" s="77">
        <f>+IF(ISNUMBER(DATA!AS127),DATA!AS127,"n/a")</f>
        <v>1E-3</v>
      </c>
      <c r="R74" s="66"/>
      <c r="S74" s="66"/>
      <c r="T74" s="66"/>
      <c r="U74" s="66"/>
      <c r="V74" s="66"/>
      <c r="W74" s="66"/>
      <c r="X74" s="66"/>
      <c r="Y74" s="66"/>
    </row>
    <row r="75" spans="1:25" x14ac:dyDescent="0.2">
      <c r="A75" s="75" t="s">
        <v>19</v>
      </c>
      <c r="B75" s="75" t="s">
        <v>21</v>
      </c>
      <c r="C75" s="66" t="s">
        <v>26</v>
      </c>
      <c r="D75" s="66" t="s">
        <v>327</v>
      </c>
      <c r="E75" s="87">
        <f>+IF(ISNUMBER(DATA!N128),DATA!N128,"n/a")</f>
        <v>2.34</v>
      </c>
      <c r="F75" s="77">
        <f>+IF(ISNUMBER(DATA!O128),DATA!O128,"n/a")</f>
        <v>2.1999999999999999E-2</v>
      </c>
      <c r="G75" s="87">
        <f>+IF(ISNUMBER(DATA!X128),DATA!X128,"n/a")</f>
        <v>2.35</v>
      </c>
      <c r="H75" s="77">
        <f>+IF(ISNUMBER(DATA!Y128),DATA!Y128,"n/a")</f>
        <v>2.8000000000000001E-2</v>
      </c>
      <c r="I75" s="87">
        <f>+IF(ISNUMBER(DATA!AH128),DATA!AH128,"n/a")</f>
        <v>2.35</v>
      </c>
      <c r="J75" s="77">
        <f>+IF(ISNUMBER(DATA!AI128),DATA!AI128,"n/a")</f>
        <v>2.3E-2</v>
      </c>
      <c r="K75" s="87">
        <f>+IF(ISNUMBER(DATA!AR128),DATA!AR128,"n/a")</f>
        <v>2.35</v>
      </c>
      <c r="L75" s="77">
        <f>+IF(ISNUMBER(DATA!AS128),DATA!AS128,"n/a")</f>
        <v>1.9E-2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6800944</v>
      </c>
      <c r="F77" s="77">
        <f t="array" ref="F77">IFERROR(INDEX(DATA!$G$133:$G$368,MATCH(1,(DATA!$D$133:$D$368=Topline!B77)*(DATA!$E$133:$E$368=Topline!D77),0)),"n/a")</f>
        <v>5.2999999999999999E-2</v>
      </c>
      <c r="G77" s="76">
        <f t="array" ref="G77">IFERROR(INDEX(DATA!$P$133:$P$368,MATCH(1,(DATA!$D$133:$D$368=Topline!B77)*(DATA!$E$133:$E$368=Topline!D77),0)),"n/a")</f>
        <v>21747328</v>
      </c>
      <c r="H77" s="77">
        <f t="array" ref="H77">IFERROR(INDEX(DATA!$Q$133:$Q$368,MATCH(1,(DATA!$D$133:$D$368=Topline!B77)*(DATA!$E$133:$E$368=Topline!D77),0)),"n/a")</f>
        <v>4.7E-2</v>
      </c>
      <c r="I77" s="76">
        <f t="array" ref="I77">IFERROR(INDEX(DATA!$Z$133:$Z$368,MATCH(1,(DATA!$D$133:$D$368=Topline!B77)*(DATA!$E$133:$E$368=Topline!D77),0)),"n/a")</f>
        <v>43034313</v>
      </c>
      <c r="J77" s="77">
        <f t="array" ref="J77">IFERROR(INDEX(DATA!$AA$133:$AA$368,MATCH(1,(DATA!$D$133:$D$368=Topline!B77)*(DATA!$E$133:$E$368=Topline!D77),0)),"n/a")</f>
        <v>2.9000000000000001E-2</v>
      </c>
      <c r="K77" s="76">
        <f t="array" ref="K77">IFERROR(INDEX(DATA!$AJ$133:$AJ$368,MATCH(1,(DATA!$D$133:$D$368=Topline!B77)*(DATA!$E$133:$E$368=Topline!D77),0)),"n/a")</f>
        <v>90934461</v>
      </c>
      <c r="L77" s="77">
        <f t="array" ref="L77">IFERROR(INDEX(DATA!$AK$133:$AK$368,MATCH(1,(DATA!$D$133:$D$368=Topline!B77)*(DATA!$E$133:$E$368=Topline!D77),0)),"n/a")</f>
        <v>3.2000000000000001E-2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7332668</v>
      </c>
      <c r="F78" s="77">
        <f t="array" ref="F78">IFERROR(INDEX(DATA!$G$133:$G$368,MATCH(1,(DATA!$D$133:$D$368=Topline!B78)*(DATA!$E$133:$E$368=Topline!D78),0)),"n/a")</f>
        <v>3.3000000000000002E-2</v>
      </c>
      <c r="G78" s="76">
        <f t="array" ref="G78">IFERROR(INDEX(DATA!$P$133:$P$368,MATCH(1,(DATA!$D$133:$D$368=Topline!B78)*(DATA!$E$133:$E$368=Topline!D78),0)),"n/a")</f>
        <v>24134015</v>
      </c>
      <c r="H78" s="77">
        <f t="array" ref="H78">IFERROR(INDEX(DATA!$Q$133:$Q$368,MATCH(1,(DATA!$D$133:$D$368=Topline!B78)*(DATA!$E$133:$E$368=Topline!D78),0)),"n/a")</f>
        <v>-1E-3</v>
      </c>
      <c r="I78" s="76">
        <f t="array" ref="I78">IFERROR(INDEX(DATA!$Z$133:$Z$368,MATCH(1,(DATA!$D$133:$D$368=Topline!B78)*(DATA!$E$133:$E$368=Topline!D78),0)),"n/a")</f>
        <v>50514305</v>
      </c>
      <c r="J78" s="77">
        <f t="array" ref="J78">IFERROR(INDEX(DATA!$AA$133:$AA$368,MATCH(1,(DATA!$D$133:$D$368=Topline!B78)*(DATA!$E$133:$E$368=Topline!D78),0)),"n/a")</f>
        <v>1.7000000000000001E-2</v>
      </c>
      <c r="K78" s="76">
        <f t="array" ref="K78">IFERROR(INDEX(DATA!$AJ$133:$AJ$368,MATCH(1,(DATA!$D$133:$D$368=Topline!B78)*(DATA!$E$133:$E$368=Topline!D78),0)),"n/a")</f>
        <v>103100606</v>
      </c>
      <c r="L78" s="77">
        <f t="array" ref="L78">IFERROR(INDEX(DATA!$AK$133:$AK$368,MATCH(1,(DATA!$D$133:$D$368=Topline!B78)*(DATA!$E$133:$E$368=Topline!D78),0)),"n/a")</f>
        <v>4.0000000000000001E-3</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4882958</v>
      </c>
      <c r="F79" s="77">
        <f t="array" ref="F79">IFERROR(INDEX(DATA!$G$133:$G$368,MATCH(1,(DATA!$D$133:$D$368=Topline!B79)*(DATA!$E$133:$E$368=Topline!D79),0)),"n/a")</f>
        <v>-4.3999999999999997E-2</v>
      </c>
      <c r="G79" s="76">
        <f t="array" ref="G79">IFERROR(INDEX(DATA!$P$133:$P$368,MATCH(1,(DATA!$D$133:$D$368=Topline!B79)*(DATA!$E$133:$E$368=Topline!D79),0)),"n/a")</f>
        <v>16119425</v>
      </c>
      <c r="H79" s="77">
        <f t="array" ref="H79">IFERROR(INDEX(DATA!$Q$133:$Q$368,MATCH(1,(DATA!$D$133:$D$368=Topline!B79)*(DATA!$E$133:$E$368=Topline!D79),0)),"n/a")</f>
        <v>-0.06</v>
      </c>
      <c r="I79" s="76">
        <f t="array" ref="I79">IFERROR(INDEX(DATA!$Z$133:$Z$368,MATCH(1,(DATA!$D$133:$D$368=Topline!B79)*(DATA!$E$133:$E$368=Topline!D79),0)),"n/a")</f>
        <v>32809562</v>
      </c>
      <c r="J79" s="77">
        <f t="array" ref="J79">IFERROR(INDEX(DATA!$AA$133:$AA$368,MATCH(1,(DATA!$D$133:$D$368=Topline!B79)*(DATA!$E$133:$E$368=Topline!D79),0)),"n/a")</f>
        <v>-5.8000000000000003E-2</v>
      </c>
      <c r="K79" s="76">
        <f t="array" ref="K79">IFERROR(INDEX(DATA!$AJ$133:$AJ$368,MATCH(1,(DATA!$D$133:$D$368=Topline!B79)*(DATA!$E$133:$E$368=Topline!D79),0)),"n/a")</f>
        <v>69578253</v>
      </c>
      <c r="L79" s="77">
        <f t="array" ref="L79">IFERROR(INDEX(DATA!$AK$133:$AK$368,MATCH(1,(DATA!$D$133:$D$368=Topline!B79)*(DATA!$E$133:$E$368=Topline!D79),0)),"n/a")</f>
        <v>-4.9000000000000002E-2</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10350106</v>
      </c>
      <c r="F80" s="77">
        <f t="array" ref="F80">IFERROR(INDEX(DATA!$G$133:$G$368,MATCH(1,(DATA!$D$133:$D$368=Topline!B80)*(DATA!$E$133:$E$368=Topline!D80),0)),"n/a")</f>
        <v>8.3000000000000004E-2</v>
      </c>
      <c r="G80" s="76">
        <f t="array" ref="G80">IFERROR(INDEX(DATA!$P$133:$P$368,MATCH(1,(DATA!$D$133:$D$368=Topline!B80)*(DATA!$E$133:$E$368=Topline!D80),0)),"n/a")</f>
        <v>32281856</v>
      </c>
      <c r="H80" s="77">
        <f t="array" ref="H80">IFERROR(INDEX(DATA!$Q$133:$Q$368,MATCH(1,(DATA!$D$133:$D$368=Topline!B80)*(DATA!$E$133:$E$368=Topline!D80),0)),"n/a")</f>
        <v>3.2000000000000001E-2</v>
      </c>
      <c r="I80" s="76">
        <f t="array" ref="I80">IFERROR(INDEX(DATA!$Z$133:$Z$368,MATCH(1,(DATA!$D$133:$D$368=Topline!B80)*(DATA!$E$133:$E$368=Topline!D80),0)),"n/a")</f>
        <v>64662425</v>
      </c>
      <c r="J80" s="77">
        <f t="array" ref="J80">IFERROR(INDEX(DATA!$AA$133:$AA$368,MATCH(1,(DATA!$D$133:$D$368=Topline!B80)*(DATA!$E$133:$E$368=Topline!D80),0)),"n/a")</f>
        <v>1.4999999999999999E-2</v>
      </c>
      <c r="K80" s="76">
        <f t="array" ref="K80">IFERROR(INDEX(DATA!$AJ$133:$AJ$368,MATCH(1,(DATA!$D$133:$D$368=Topline!B80)*(DATA!$E$133:$E$368=Topline!D80),0)),"n/a")</f>
        <v>139876996</v>
      </c>
      <c r="L80" s="77">
        <f t="array" ref="L80">IFERROR(INDEX(DATA!$AK$133:$AK$368,MATCH(1,(DATA!$D$133:$D$368=Topline!B80)*(DATA!$E$133:$E$368=Topline!D80),0)),"n/a")</f>
        <v>-2E-3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3670630</v>
      </c>
      <c r="F81" s="77">
        <f t="array" ref="F81">IFERROR(INDEX(DATA!$G$133:$G$368,MATCH(1,(DATA!$D$133:$D$368=Topline!B81)*(DATA!$E$133:$E$368=Topline!D81),0)),"n/a")</f>
        <v>0.09</v>
      </c>
      <c r="G81" s="76">
        <f t="array" ref="G81">IFERROR(INDEX(DATA!$P$133:$P$368,MATCH(1,(DATA!$D$133:$D$368=Topline!B81)*(DATA!$E$133:$E$368=Topline!D81),0)),"n/a")</f>
        <v>11648836</v>
      </c>
      <c r="H81" s="77">
        <f t="array" ref="H81">IFERROR(INDEX(DATA!$Q$133:$Q$368,MATCH(1,(DATA!$D$133:$D$368=Topline!B81)*(DATA!$E$133:$E$368=Topline!D81),0)),"n/a")</f>
        <v>2.1000000000000001E-2</v>
      </c>
      <c r="I81" s="76">
        <f t="array" ref="I81">IFERROR(INDEX(DATA!$Z$133:$Z$368,MATCH(1,(DATA!$D$133:$D$368=Topline!B81)*(DATA!$E$133:$E$368=Topline!D81),0)),"n/a")</f>
        <v>23863747</v>
      </c>
      <c r="J81" s="77">
        <f t="array" ref="J81">IFERROR(INDEX(DATA!$AA$133:$AA$368,MATCH(1,(DATA!$D$133:$D$368=Topline!B81)*(DATA!$E$133:$E$368=Topline!D81),0)),"n/a")</f>
        <v>3.4000000000000002E-2</v>
      </c>
      <c r="K81" s="76">
        <f t="array" ref="K81">IFERROR(INDEX(DATA!$AJ$133:$AJ$368,MATCH(1,(DATA!$D$133:$D$368=Topline!B81)*(DATA!$E$133:$E$368=Topline!D81),0)),"n/a")</f>
        <v>49076203</v>
      </c>
      <c r="L81" s="77">
        <f t="array" ref="L81">IFERROR(INDEX(DATA!$AK$133:$AK$368,MATCH(1,(DATA!$D$133:$D$368=Topline!B81)*(DATA!$E$133:$E$368=Topline!D81),0)),"n/a")</f>
        <v>2.1999999999999999E-2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4714363</v>
      </c>
      <c r="F82" s="77">
        <f t="array" ref="F82">IFERROR(INDEX(DATA!$G$133:$G$368,MATCH(1,(DATA!$D$133:$D$368=Topline!B82)*(DATA!$E$133:$E$368=Topline!D82),0)),"n/a")</f>
        <v>1.7999999999999999E-2</v>
      </c>
      <c r="G82" s="76">
        <f t="array" ref="G82">IFERROR(INDEX(DATA!$P$133:$P$368,MATCH(1,(DATA!$D$133:$D$368=Topline!B82)*(DATA!$E$133:$E$368=Topline!D82),0)),"n/a")</f>
        <v>15563474</v>
      </c>
      <c r="H82" s="77">
        <f t="array" ref="H82">IFERROR(INDEX(DATA!$Q$133:$Q$368,MATCH(1,(DATA!$D$133:$D$368=Topline!B82)*(DATA!$E$133:$E$368=Topline!D82),0)),"n/a")</f>
        <v>-2.5999999999999999E-2</v>
      </c>
      <c r="I82" s="76">
        <f t="array" ref="I82">IFERROR(INDEX(DATA!$Z$133:$Z$368,MATCH(1,(DATA!$D$133:$D$368=Topline!B82)*(DATA!$E$133:$E$368=Topline!D82),0)),"n/a")</f>
        <v>31194242</v>
      </c>
      <c r="J82" s="77">
        <f t="array" ref="J82">IFERROR(INDEX(DATA!$AA$133:$AA$368,MATCH(1,(DATA!$D$133:$D$368=Topline!B82)*(DATA!$E$133:$E$368=Topline!D82),0)),"n/a")</f>
        <v>-3.1E-2</v>
      </c>
      <c r="K82" s="76">
        <f t="array" ref="K82">IFERROR(INDEX(DATA!$AJ$133:$AJ$368,MATCH(1,(DATA!$D$133:$D$368=Topline!B82)*(DATA!$E$133:$E$368=Topline!D82),0)),"n/a")</f>
        <v>64407547</v>
      </c>
      <c r="L82" s="77">
        <f t="array" ref="L82">IFERROR(INDEX(DATA!$AK$133:$AK$368,MATCH(1,(DATA!$D$133:$D$368=Topline!B82)*(DATA!$E$133:$E$368=Topline!D82),0)),"n/a")</f>
        <v>-0.04</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6210543</v>
      </c>
      <c r="F83" s="77">
        <f t="array" ref="F83">IFERROR(INDEX(DATA!$G$133:$G$368,MATCH(1,(DATA!$D$133:$D$368=Topline!B83)*(DATA!$E$133:$E$368=Topline!D83),0)),"n/a")</f>
        <v>8.5999999999999993E-2</v>
      </c>
      <c r="G83" s="76">
        <f t="array" ref="G83">IFERROR(INDEX(DATA!$P$133:$P$368,MATCH(1,(DATA!$D$133:$D$368=Topline!B83)*(DATA!$E$133:$E$368=Topline!D83),0)),"n/a")</f>
        <v>20537173</v>
      </c>
      <c r="H83" s="77">
        <f t="array" ref="H83">IFERROR(INDEX(DATA!$Q$133:$Q$368,MATCH(1,(DATA!$D$133:$D$368=Topline!B83)*(DATA!$E$133:$E$368=Topline!D83),0)),"n/a")</f>
        <v>1.7000000000000001E-2</v>
      </c>
      <c r="I83" s="76">
        <f t="array" ref="I83">IFERROR(INDEX(DATA!$Z$133:$Z$368,MATCH(1,(DATA!$D$133:$D$368=Topline!B83)*(DATA!$E$133:$E$368=Topline!D83),0)),"n/a")</f>
        <v>40515134</v>
      </c>
      <c r="J83" s="77">
        <f t="array" ref="J83">IFERROR(INDEX(DATA!$AA$133:$AA$368,MATCH(1,(DATA!$D$133:$D$368=Topline!B83)*(DATA!$E$133:$E$368=Topline!D83),0)),"n/a")</f>
        <v>1.4E-2</v>
      </c>
      <c r="K83" s="76">
        <f t="array" ref="K83">IFERROR(INDEX(DATA!$AJ$133:$AJ$368,MATCH(1,(DATA!$D$133:$D$368=Topline!B83)*(DATA!$E$133:$E$368=Topline!D83),0)),"n/a")</f>
        <v>86186726</v>
      </c>
      <c r="L83" s="77">
        <f t="array" ref="L83">IFERROR(INDEX(DATA!$AK$133:$AK$368,MATCH(1,(DATA!$D$133:$D$368=Topline!B83)*(DATA!$E$133:$E$368=Topline!D83),0)),"n/a")</f>
        <v>8.0000000000000002E-3</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7009276</v>
      </c>
      <c r="F84" s="77">
        <f t="array" ref="F84">IFERROR(INDEX(DATA!$G$133:$G$368,MATCH(1,(DATA!$D$133:$D$368=Topline!B84)*(DATA!$E$133:$E$368=Topline!D84),0)),"n/a")</f>
        <v>8.0000000000000002E-3</v>
      </c>
      <c r="G84" s="76">
        <f t="array" ref="G84">IFERROR(INDEX(DATA!$P$133:$P$368,MATCH(1,(DATA!$D$133:$D$368=Topline!B84)*(DATA!$E$133:$E$368=Topline!D84),0)),"n/a")</f>
        <v>22426363</v>
      </c>
      <c r="H84" s="77">
        <f t="array" ref="H84">IFERROR(INDEX(DATA!$Q$133:$Q$368,MATCH(1,(DATA!$D$133:$D$368=Topline!B84)*(DATA!$E$133:$E$368=Topline!D84),0)),"n/a")</f>
        <v>5.0000000000000001E-3</v>
      </c>
      <c r="I84" s="76">
        <f t="array" ref="I84">IFERROR(INDEX(DATA!$Z$133:$Z$368,MATCH(1,(DATA!$D$133:$D$368=Topline!B84)*(DATA!$E$133:$E$368=Topline!D84),0)),"n/a")</f>
        <v>45039369</v>
      </c>
      <c r="J84" s="77">
        <f t="array" ref="J84">IFERROR(INDEX(DATA!$AA$133:$AA$368,MATCH(1,(DATA!$D$133:$D$368=Topline!B84)*(DATA!$E$133:$E$368=Topline!D84),0)),"n/a")</f>
        <v>-0.01</v>
      </c>
      <c r="K84" s="76">
        <f t="array" ref="K84">IFERROR(INDEX(DATA!$AJ$133:$AJ$368,MATCH(1,(DATA!$D$133:$D$368=Topline!B84)*(DATA!$E$133:$E$368=Topline!D84),0)),"n/a")</f>
        <v>94072036</v>
      </c>
      <c r="L84" s="77">
        <f t="array" ref="L84">IFERROR(INDEX(DATA!$AK$133:$AK$368,MATCH(1,(DATA!$D$133:$D$368=Topline!B84)*(DATA!$E$133:$E$368=Topline!D84),0)),"n/a")</f>
        <v>-2E-3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50971488</v>
      </c>
      <c r="F85" s="77">
        <f t="array" ref="F85">IFERROR(INDEX(DATA!$G$133:$G$368,MATCH(1,(DATA!$D$133:$D$368=Topline!B85)*(DATA!$E$133:$E$368=Topline!D85),0)),"n/a")</f>
        <v>4.2999999999999997E-2</v>
      </c>
      <c r="G85" s="76">
        <f t="array" ref="G85">IFERROR(INDEX(DATA!$P$133:$P$368,MATCH(1,(DATA!$D$133:$D$368=Topline!B85)*(DATA!$E$133:$E$368=Topline!D85),0)),"n/a")</f>
        <v>164458471</v>
      </c>
      <c r="H85" s="77">
        <f t="array" ref="H85">IFERROR(INDEX(DATA!$Q$133:$Q$368,MATCH(1,(DATA!$D$133:$D$368=Topline!B85)*(DATA!$E$133:$E$368=Topline!D85),0)),"n/a")</f>
        <v>7.0000000000000001E-3</v>
      </c>
      <c r="I85" s="76">
        <f t="array" ref="I85">IFERROR(INDEX(DATA!$Z$133:$Z$368,MATCH(1,(DATA!$D$133:$D$368=Topline!B85)*(DATA!$E$133:$E$368=Topline!D85),0)),"n/a")</f>
        <v>331633096</v>
      </c>
      <c r="J85" s="77">
        <f t="array" ref="J85">IFERROR(INDEX(DATA!$AA$133:$AA$368,MATCH(1,(DATA!$D$133:$D$368=Topline!B85)*(DATA!$E$133:$E$368=Topline!D85),0)),"n/a")</f>
        <v>3.0000000000000001E-3</v>
      </c>
      <c r="K85" s="76">
        <f t="array" ref="K85">IFERROR(INDEX(DATA!$AJ$133:$AJ$368,MATCH(1,(DATA!$D$133:$D$368=Topline!B85)*(DATA!$E$133:$E$368=Topline!D85),0)),"n/a")</f>
        <v>697232829</v>
      </c>
      <c r="L85" s="77">
        <f t="array" ref="L85">IFERROR(INDEX(DATA!$AK$133:$AK$368,MATCH(1,(DATA!$D$133:$D$368=Topline!B85)*(DATA!$E$133:$E$368=Topline!D85),0)),"n/a")</f>
        <v>-3.0000000000000001E-3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1743555</v>
      </c>
      <c r="F87" s="77">
        <f t="array" ref="F87">IFERROR(INDEX(DATA!$I$133:$I$368,MATCH(1,(DATA!$D$133:$D$368=Topline!B87)*(DATA!$E$133:$E$368=Topline!D87),0)),"n/a")</f>
        <v>1.4999999999999999E-2</v>
      </c>
      <c r="G87" s="86">
        <f t="array" ref="G87">IFERROR(INDEX(DATA!$R$133:$R$368,MATCH(1,(DATA!$D$133:$D$368=Topline!B87)*(DATA!$E$133:$E$368=Topline!D87),0)),"n/a")</f>
        <v>5668285</v>
      </c>
      <c r="H87" s="77">
        <f t="array" ref="H87">IFERROR(INDEX(DATA!$S$133:$S$368,MATCH(1,(DATA!$D$133:$D$368=Topline!B87)*(DATA!$E$133:$E$368=Topline!D87),0)),"n/a")</f>
        <v>2.1999999999999999E-2</v>
      </c>
      <c r="I87" s="86">
        <f t="array" ref="I87">IFERROR(INDEX(DATA!$AB$133:$AB$368,MATCH(1,(DATA!$D$133:$D$368=Topline!B87)*(DATA!$E$133:$E$368=Topline!D87),0)),"n/a")</f>
        <v>11311487</v>
      </c>
      <c r="J87" s="77">
        <f t="array" ref="J87">IFERROR(INDEX(DATA!$AC$133:$AC$368,MATCH(1,(DATA!$D$133:$D$368=Topline!B87)*(DATA!$E$133:$E$368=Topline!D87),0)),"n/a")</f>
        <v>2.5999999999999999E-2</v>
      </c>
      <c r="K87" s="86">
        <f t="array" ref="K87">IFERROR(INDEX(DATA!$AL$133:$AL$368,MATCH(1,(DATA!$D$133:$D$368=Topline!B87)*(DATA!$E$133:$E$368=Topline!D87),0)),"n/a")</f>
        <v>23962413</v>
      </c>
      <c r="L87" s="77">
        <f t="array" ref="L87">IFERROR(INDEX(DATA!$AM$133:$AM$368,MATCH(1,(DATA!$D$133:$D$368=Topline!B87)*(DATA!$E$133:$E$368=Topline!D87),0)),"n/a")</f>
        <v>4.4999999999999998E-2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2106395</v>
      </c>
      <c r="F88" s="77">
        <f t="array" ref="F88">IFERROR(INDEX(DATA!$I$133:$I$368,MATCH(1,(DATA!$D$133:$D$368=Topline!B88)*(DATA!$E$133:$E$368=Topline!D88),0)),"n/a")</f>
        <v>1.4999999999999999E-2</v>
      </c>
      <c r="G88" s="86">
        <f t="array" ref="G88">IFERROR(INDEX(DATA!$R$133:$R$368,MATCH(1,(DATA!$D$133:$D$368=Topline!B88)*(DATA!$E$133:$E$368=Topline!D88),0)),"n/a")</f>
        <v>6837909</v>
      </c>
      <c r="H88" s="77">
        <f t="array" ref="H88">IFERROR(INDEX(DATA!$S$133:$S$368,MATCH(1,(DATA!$D$133:$D$368=Topline!B88)*(DATA!$E$133:$E$368=Topline!D88),0)),"n/a")</f>
        <v>-1.4999999999999999E-2</v>
      </c>
      <c r="I88" s="86">
        <f t="array" ref="I88">IFERROR(INDEX(DATA!$AB$133:$AB$368,MATCH(1,(DATA!$D$133:$D$368=Topline!B88)*(DATA!$E$133:$E$368=Topline!D88),0)),"n/a")</f>
        <v>14133031</v>
      </c>
      <c r="J88" s="77">
        <f t="array" ref="J88">IFERROR(INDEX(DATA!$AC$133:$AC$368,MATCH(1,(DATA!$D$133:$D$368=Topline!B88)*(DATA!$E$133:$E$368=Topline!D88),0)),"n/a")</f>
        <v>3.0000000000000001E-3</v>
      </c>
      <c r="K88" s="86">
        <f t="array" ref="K88">IFERROR(INDEX(DATA!$AL$133:$AL$368,MATCH(1,(DATA!$D$133:$D$368=Topline!B88)*(DATA!$E$133:$E$368=Topline!D88),0)),"n/a")</f>
        <v>29114258</v>
      </c>
      <c r="L88" s="77">
        <f t="array" ref="L88">IFERROR(INDEX(DATA!$AM$133:$AM$368,MATCH(1,(DATA!$D$133:$D$368=Topline!B88)*(DATA!$E$133:$E$368=Topline!D88),0)),"n/a")</f>
        <v>-7.0000000000000001E-3</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1348975</v>
      </c>
      <c r="F89" s="77">
        <f t="array" ref="F89">IFERROR(INDEX(DATA!$I$133:$I$368,MATCH(1,(DATA!$D$133:$D$368=Topline!B89)*(DATA!$E$133:$E$368=Topline!D89),0)),"n/a")</f>
        <v>-2.9000000000000001E-2</v>
      </c>
      <c r="G89" s="86">
        <f t="array" ref="G89">IFERROR(INDEX(DATA!$R$133:$R$368,MATCH(1,(DATA!$D$133:$D$368=Topline!B89)*(DATA!$E$133:$E$368=Topline!D89),0)),"n/a")</f>
        <v>4417232</v>
      </c>
      <c r="H89" s="77">
        <f t="array" ref="H89">IFERROR(INDEX(DATA!$S$133:$S$368,MATCH(1,(DATA!$D$133:$D$368=Topline!B89)*(DATA!$E$133:$E$368=Topline!D89),0)),"n/a")</f>
        <v>-0.06</v>
      </c>
      <c r="I89" s="86">
        <f t="array" ref="I89">IFERROR(INDEX(DATA!$AB$133:$AB$368,MATCH(1,(DATA!$D$133:$D$368=Topline!B89)*(DATA!$E$133:$E$368=Topline!D89),0)),"n/a")</f>
        <v>9016085</v>
      </c>
      <c r="J89" s="77">
        <f t="array" ref="J89">IFERROR(INDEX(DATA!$AC$133:$AC$368,MATCH(1,(DATA!$D$133:$D$368=Topline!B89)*(DATA!$E$133:$E$368=Topline!D89),0)),"n/a")</f>
        <v>-4.8000000000000001E-2</v>
      </c>
      <c r="K89" s="86">
        <f t="array" ref="K89">IFERROR(INDEX(DATA!$AL$133:$AL$368,MATCH(1,(DATA!$D$133:$D$368=Topline!B89)*(DATA!$E$133:$E$368=Topline!D89),0)),"n/a")</f>
        <v>19195247</v>
      </c>
      <c r="L89" s="77">
        <f t="array" ref="L89">IFERROR(INDEX(DATA!$AM$133:$AM$368,MATCH(1,(DATA!$D$133:$D$368=Topline!B89)*(DATA!$E$133:$E$368=Topline!D89),0)),"n/a")</f>
        <v>-3.5000000000000003E-2</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2972443</v>
      </c>
      <c r="F90" s="77">
        <f t="array" ref="F90">IFERROR(INDEX(DATA!$I$133:$I$368,MATCH(1,(DATA!$D$133:$D$368=Topline!B90)*(DATA!$E$133:$E$368=Topline!D90),0)),"n/a")</f>
        <v>0.129</v>
      </c>
      <c r="G90" s="86">
        <f t="array" ref="G90">IFERROR(INDEX(DATA!$R$133:$R$368,MATCH(1,(DATA!$D$133:$D$368=Topline!B90)*(DATA!$E$133:$E$368=Topline!D90),0)),"n/a")</f>
        <v>9143803</v>
      </c>
      <c r="H90" s="77">
        <f t="array" ref="H90">IFERROR(INDEX(DATA!$S$133:$S$368,MATCH(1,(DATA!$D$133:$D$368=Topline!B90)*(DATA!$E$133:$E$368=Topline!D90),0)),"n/a")</f>
        <v>6.6000000000000003E-2</v>
      </c>
      <c r="I90" s="86">
        <f t="array" ref="I90">IFERROR(INDEX(DATA!$AB$133:$AB$368,MATCH(1,(DATA!$D$133:$D$368=Topline!B90)*(DATA!$E$133:$E$368=Topline!D90),0)),"n/a")</f>
        <v>18215073</v>
      </c>
      <c r="J90" s="77">
        <f t="array" ref="J90">IFERROR(INDEX(DATA!$AC$133:$AC$368,MATCH(1,(DATA!$D$133:$D$368=Topline!B90)*(DATA!$E$133:$E$368=Topline!D90),0)),"n/a")</f>
        <v>5.6000000000000001E-2</v>
      </c>
      <c r="K90" s="86">
        <f t="array" ref="K90">IFERROR(INDEX(DATA!$AL$133:$AL$368,MATCH(1,(DATA!$D$133:$D$368=Topline!B90)*(DATA!$E$133:$E$368=Topline!D90),0)),"n/a")</f>
        <v>39405827</v>
      </c>
      <c r="L90" s="77">
        <f t="array" ref="L90">IFERROR(INDEX(DATA!$AM$133:$AM$368,MATCH(1,(DATA!$D$133:$D$368=Topline!B90)*(DATA!$E$133:$E$368=Topline!D90),0)),"n/a")</f>
        <v>1.7000000000000001E-2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1130207</v>
      </c>
      <c r="F91" s="77">
        <f t="array" ref="F91">IFERROR(INDEX(DATA!$I$133:$I$368,MATCH(1,(DATA!$D$133:$D$368=Topline!B91)*(DATA!$E$133:$E$368=Topline!D91),0)),"n/a")</f>
        <v>0.17499999999999999</v>
      </c>
      <c r="G91" s="86">
        <f t="array" ref="G91">IFERROR(INDEX(DATA!$R$133:$R$368,MATCH(1,(DATA!$D$133:$D$368=Topline!B91)*(DATA!$E$133:$E$368=Topline!D91),0)),"n/a")</f>
        <v>3429864</v>
      </c>
      <c r="H91" s="77">
        <f t="array" ref="H91">IFERROR(INDEX(DATA!$S$133:$S$368,MATCH(1,(DATA!$D$133:$D$368=Topline!B91)*(DATA!$E$133:$E$368=Topline!D91),0)),"n/a")</f>
        <v>5.7000000000000002E-2</v>
      </c>
      <c r="I91" s="86">
        <f t="array" ref="I91">IFERROR(INDEX(DATA!$AB$133:$AB$368,MATCH(1,(DATA!$D$133:$D$368=Topline!B91)*(DATA!$E$133:$E$368=Topline!D91),0)),"n/a")</f>
        <v>6977183</v>
      </c>
      <c r="J91" s="77">
        <f t="array" ref="J91">IFERROR(INDEX(DATA!$AC$133:$AC$368,MATCH(1,(DATA!$D$133:$D$368=Topline!B91)*(DATA!$E$133:$E$368=Topline!D91),0)),"n/a")</f>
        <v>4.2000000000000003E-2</v>
      </c>
      <c r="K91" s="86">
        <f t="array" ref="K91">IFERROR(INDEX(DATA!$AL$133:$AL$368,MATCH(1,(DATA!$D$133:$D$368=Topline!B91)*(DATA!$E$133:$E$368=Topline!D91),0)),"n/a")</f>
        <v>14487670</v>
      </c>
      <c r="L91" s="77">
        <f t="array" ref="L91">IFERROR(INDEX(DATA!$AM$133:$AM$368,MATCH(1,(DATA!$D$133:$D$368=Topline!B91)*(DATA!$E$133:$E$368=Topline!D91),0)),"n/a")</f>
        <v>3.9E-2</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1238033</v>
      </c>
      <c r="F92" s="77">
        <f t="array" ref="F92">IFERROR(INDEX(DATA!$I$133:$I$368,MATCH(1,(DATA!$D$133:$D$368=Topline!B92)*(DATA!$E$133:$E$368=Topline!D92),0)),"n/a")</f>
        <v>-1.4E-2</v>
      </c>
      <c r="G92" s="86">
        <f t="array" ref="G92">IFERROR(INDEX(DATA!$R$133:$R$368,MATCH(1,(DATA!$D$133:$D$368=Topline!B92)*(DATA!$E$133:$E$368=Topline!D92),0)),"n/a")</f>
        <v>4096422</v>
      </c>
      <c r="H92" s="77">
        <f t="array" ref="H92">IFERROR(INDEX(DATA!$S$133:$S$368,MATCH(1,(DATA!$D$133:$D$368=Topline!B92)*(DATA!$E$133:$E$368=Topline!D92),0)),"n/a")</f>
        <v>-5.7000000000000002E-2</v>
      </c>
      <c r="I92" s="86">
        <f t="array" ref="I92">IFERROR(INDEX(DATA!$AB$133:$AB$368,MATCH(1,(DATA!$D$133:$D$368=Topline!B92)*(DATA!$E$133:$E$368=Topline!D92),0)),"n/a")</f>
        <v>8371179</v>
      </c>
      <c r="J92" s="77">
        <f t="array" ref="J92">IFERROR(INDEX(DATA!$AC$133:$AC$368,MATCH(1,(DATA!$D$133:$D$368=Topline!B92)*(DATA!$E$133:$E$368=Topline!D92),0)),"n/a")</f>
        <v>-4.7E-2</v>
      </c>
      <c r="K92" s="86">
        <f t="array" ref="K92">IFERROR(INDEX(DATA!$AL$133:$AL$368,MATCH(1,(DATA!$D$133:$D$368=Topline!B92)*(DATA!$E$133:$E$368=Topline!D92),0)),"n/a")</f>
        <v>17397448</v>
      </c>
      <c r="L92" s="77">
        <f t="array" ref="L92">IFERROR(INDEX(DATA!$AM$133:$AM$368,MATCH(1,(DATA!$D$133:$D$368=Topline!B92)*(DATA!$E$133:$E$368=Topline!D92),0)),"n/a")</f>
        <v>-5.8000000000000003E-2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1675582</v>
      </c>
      <c r="F93" s="77">
        <f t="array" ref="F93">IFERROR(INDEX(DATA!$I$133:$I$368,MATCH(1,(DATA!$D$133:$D$368=Topline!B93)*(DATA!$E$133:$E$368=Topline!D93),0)),"n/a")</f>
        <v>6.9000000000000006E-2</v>
      </c>
      <c r="G93" s="86">
        <f t="array" ref="G93">IFERROR(INDEX(DATA!$R$133:$R$368,MATCH(1,(DATA!$D$133:$D$368=Topline!B93)*(DATA!$E$133:$E$368=Topline!D93),0)),"n/a")</f>
        <v>5602977</v>
      </c>
      <c r="H93" s="77">
        <f t="array" ref="H93">IFERROR(INDEX(DATA!$S$133:$S$368,MATCH(1,(DATA!$D$133:$D$368=Topline!B93)*(DATA!$E$133:$E$368=Topline!D93),0)),"n/a")</f>
        <v>8.0000000000000002E-3</v>
      </c>
      <c r="I93" s="86">
        <f t="array" ref="I93">IFERROR(INDEX(DATA!$AB$133:$AB$368,MATCH(1,(DATA!$D$133:$D$368=Topline!B93)*(DATA!$E$133:$E$368=Topline!D93),0)),"n/a")</f>
        <v>11118639</v>
      </c>
      <c r="J93" s="77">
        <f t="array" ref="J93">IFERROR(INDEX(DATA!$AC$133:$AC$368,MATCH(1,(DATA!$D$133:$D$368=Topline!B93)*(DATA!$E$133:$E$368=Topline!D93),0)),"n/a")</f>
        <v>7.0000000000000001E-3</v>
      </c>
      <c r="K93" s="86">
        <f t="array" ref="K93">IFERROR(INDEX(DATA!$AL$133:$AL$368,MATCH(1,(DATA!$D$133:$D$368=Topline!B93)*(DATA!$E$133:$E$368=Topline!D93),0)),"n/a")</f>
        <v>23722550</v>
      </c>
      <c r="L93" s="77">
        <f t="array" ref="L93">IFERROR(INDEX(DATA!$AM$133:$AM$368,MATCH(1,(DATA!$D$133:$D$368=Topline!B93)*(DATA!$E$133:$E$368=Topline!D93),0)),"n/a")</f>
        <v>0</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1870801</v>
      </c>
      <c r="F94" s="77">
        <f t="array" ref="F94">IFERROR(INDEX(DATA!$I$133:$I$368,MATCH(1,(DATA!$D$133:$D$368=Topline!B94)*(DATA!$E$133:$E$368=Topline!D94),0)),"n/a")</f>
        <v>1.6E-2</v>
      </c>
      <c r="G94" s="86">
        <f t="array" ref="G94">IFERROR(INDEX(DATA!$R$133:$R$368,MATCH(1,(DATA!$D$133:$D$368=Topline!B94)*(DATA!$E$133:$E$368=Topline!D94),0)),"n/a")</f>
        <v>6011888</v>
      </c>
      <c r="H94" s="77">
        <f t="array" ref="H94">IFERROR(INDEX(DATA!$S$133:$S$368,MATCH(1,(DATA!$D$133:$D$368=Topline!B94)*(DATA!$E$133:$E$368=Topline!D94),0)),"n/a")</f>
        <v>1.9E-2</v>
      </c>
      <c r="I94" s="86">
        <f t="array" ref="I94">IFERROR(INDEX(DATA!$AB$133:$AB$368,MATCH(1,(DATA!$D$133:$D$368=Topline!B94)*(DATA!$E$133:$E$368=Topline!D94),0)),"n/a")</f>
        <v>12137505</v>
      </c>
      <c r="J94" s="77">
        <f t="array" ref="J94">IFERROR(INDEX(DATA!$AC$133:$AC$368,MATCH(1,(DATA!$D$133:$D$368=Topline!B94)*(DATA!$E$133:$E$368=Topline!D94),0)),"n/a")</f>
        <v>1.7000000000000001E-2</v>
      </c>
      <c r="K94" s="86">
        <f t="array" ref="K94">IFERROR(INDEX(DATA!$AL$133:$AL$368,MATCH(1,(DATA!$D$133:$D$368=Topline!B94)*(DATA!$E$133:$E$368=Topline!D94),0)),"n/a")</f>
        <v>25211905</v>
      </c>
      <c r="L94" s="77">
        <f t="array" ref="L94">IFERROR(INDEX(DATA!$AM$133:$AM$368,MATCH(1,(DATA!$D$133:$D$368=Topline!B94)*(DATA!$E$133:$E$368=Topline!D94),0)),"n/a")</f>
        <v>1.7999999999999999E-2</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14085991</v>
      </c>
      <c r="F95" s="77">
        <f t="array" ref="F95">IFERROR(INDEX(DATA!$I$133:$I$368,MATCH(1,(DATA!$D$133:$D$368=Topline!B95)*(DATA!$E$133:$E$368=Topline!D95),0)),"n/a")</f>
        <v>4.8000000000000001E-2</v>
      </c>
      <c r="G95" s="86">
        <f t="array" ref="G95">IFERROR(INDEX(DATA!$R$133:$R$368,MATCH(1,(DATA!$D$133:$D$368=Topline!B95)*(DATA!$E$133:$E$368=Topline!D95),0)),"n/a")</f>
        <v>45208379</v>
      </c>
      <c r="H95" s="77">
        <f t="array" ref="H95">IFERROR(INDEX(DATA!$S$133:$S$368,MATCH(1,(DATA!$D$133:$D$368=Topline!B95)*(DATA!$E$133:$E$368=Topline!D95),0)),"n/a")</f>
        <v>8.9999999999999993E-3</v>
      </c>
      <c r="I95" s="86">
        <f t="array" ref="I95">IFERROR(INDEX(DATA!$AB$133:$AB$368,MATCH(1,(DATA!$D$133:$D$368=Topline!B95)*(DATA!$E$133:$E$368=Topline!D95),0)),"n/a")</f>
        <v>91280181</v>
      </c>
      <c r="J95" s="77">
        <f t="array" ref="J95">IFERROR(INDEX(DATA!$AC$133:$AC$368,MATCH(1,(DATA!$D$133:$D$368=Topline!B95)*(DATA!$E$133:$E$368=Topline!D95),0)),"n/a")</f>
        <v>1.0999999999999999E-2</v>
      </c>
      <c r="K95" s="86">
        <f t="array" ref="K95">IFERROR(INDEX(DATA!$AL$133:$AL$368,MATCH(1,(DATA!$D$133:$D$368=Topline!B95)*(DATA!$E$133:$E$368=Topline!D95),0)),"n/a")</f>
        <v>192497315</v>
      </c>
      <c r="L95" s="77">
        <f t="array" ref="L95">IFERROR(INDEX(DATA!$AM$133:$AM$368,MATCH(1,(DATA!$D$133:$D$368=Topline!B95)*(DATA!$E$133:$E$368=Topline!D95),0)),"n/a")</f>
        <v>4.0000000000000001E-3</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2794545</v>
      </c>
      <c r="F97" s="77">
        <f t="array" ref="F97">IFERROR(INDEX(DATA!$K$133:$K$368,MATCH(1,(DATA!$D$133:$D$368=Topline!B97)*(DATA!$E$133:$E$368=Topline!D97),0)),"n/a")</f>
        <v>-6.0000000000000001E-3</v>
      </c>
      <c r="G97" s="86">
        <f t="array" ref="G97">IFERROR(INDEX(DATA!$T$133:$T$368,MATCH(1,(DATA!$D$133:$D$368=Topline!B97)*(DATA!$E$133:$E$368=Topline!D97),0)),"n/a")</f>
        <v>9094417</v>
      </c>
      <c r="H97" s="77">
        <f t="array" ref="H97">IFERROR(INDEX(DATA!$U$133:$U$368,MATCH(1,(DATA!$D$133:$D$368=Topline!B97)*(DATA!$E$133:$E$368=Topline!D97),0)),"n/a")</f>
        <v>8.9999999999999993E-3</v>
      </c>
      <c r="I97" s="86">
        <f t="array" ref="I97">IFERROR(INDEX(DATA!$AD$133:$AD$368,MATCH(1,(DATA!$D$133:$D$368=Topline!B97)*(DATA!$E$133:$E$368=Topline!D97),0)),"n/a")</f>
        <v>18152340</v>
      </c>
      <c r="J97" s="77">
        <f t="array" ref="J97">IFERROR(INDEX(DATA!$AE$133:$AE$368,MATCH(1,(DATA!$D$133:$D$368=Topline!B97)*(DATA!$E$133:$E$368=Topline!D97),0)),"n/a")</f>
        <v>1.6E-2</v>
      </c>
      <c r="K97" s="86">
        <f t="array" ref="K97">IFERROR(INDEX(DATA!$AN$133:$AN$368,MATCH(1,(DATA!$D$133:$D$368=Topline!B97)*(DATA!$E$133:$E$368=Topline!D97),0)),"n/a")</f>
        <v>38506900</v>
      </c>
      <c r="L97" s="77">
        <f t="array" ref="L97">IFERROR(INDEX(DATA!$AO$133:$AO$368,MATCH(1,(DATA!$D$133:$D$368=Topline!B97)*(DATA!$E$133:$E$368=Topline!D97),0)),"n/a")</f>
        <v>4.4999999999999998E-2</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3519231</v>
      </c>
      <c r="F98" s="77">
        <f t="array" ref="F98">IFERROR(INDEX(DATA!$K$133:$K$368,MATCH(1,(DATA!$D$133:$D$368=Topline!B98)*(DATA!$E$133:$E$368=Topline!D98),0)),"n/a")</f>
        <v>-1.2999999999999999E-2</v>
      </c>
      <c r="G98" s="86">
        <f t="array" ref="G98">IFERROR(INDEX(DATA!$T$133:$T$368,MATCH(1,(DATA!$D$133:$D$368=Topline!B98)*(DATA!$E$133:$E$368=Topline!D98),0)),"n/a")</f>
        <v>11329339</v>
      </c>
      <c r="H98" s="77">
        <f t="array" ref="H98">IFERROR(INDEX(DATA!$U$133:$U$368,MATCH(1,(DATA!$D$133:$D$368=Topline!B98)*(DATA!$E$133:$E$368=Topline!D98),0)),"n/a")</f>
        <v>-4.9000000000000002E-2</v>
      </c>
      <c r="I98" s="86">
        <f t="array" ref="I98">IFERROR(INDEX(DATA!$AD$133:$AD$368,MATCH(1,(DATA!$D$133:$D$368=Topline!B98)*(DATA!$E$133:$E$368=Topline!D98),0)),"n/a")</f>
        <v>23232944</v>
      </c>
      <c r="J98" s="77">
        <f t="array" ref="J98">IFERROR(INDEX(DATA!$AE$133:$AE$368,MATCH(1,(DATA!$D$133:$D$368=Topline!B98)*(DATA!$E$133:$E$368=Topline!D98),0)),"n/a")</f>
        <v>-3.3000000000000002E-2</v>
      </c>
      <c r="K98" s="86">
        <f t="array" ref="K98">IFERROR(INDEX(DATA!$AN$133:$AN$368,MATCH(1,(DATA!$D$133:$D$368=Topline!B98)*(DATA!$E$133:$E$368=Topline!D98),0)),"n/a")</f>
        <v>48347549</v>
      </c>
      <c r="L98" s="77">
        <f t="array" ref="L98">IFERROR(INDEX(DATA!$AO$133:$AO$368,MATCH(1,(DATA!$D$133:$D$368=Topline!B98)*(DATA!$E$133:$E$368=Topline!D98),0)),"n/a")</f>
        <v>-0.03</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2274008</v>
      </c>
      <c r="F99" s="77">
        <f t="array" ref="F99">IFERROR(INDEX(DATA!$K$133:$K$368,MATCH(1,(DATA!$D$133:$D$368=Topline!B99)*(DATA!$E$133:$E$368=Topline!D99),0)),"n/a")</f>
        <v>-6.0999999999999999E-2</v>
      </c>
      <c r="G99" s="86">
        <f t="array" ref="G99">IFERROR(INDEX(DATA!$T$133:$T$368,MATCH(1,(DATA!$D$133:$D$368=Topline!B99)*(DATA!$E$133:$E$368=Topline!D99),0)),"n/a")</f>
        <v>7451972</v>
      </c>
      <c r="H99" s="77">
        <f t="array" ref="H99">IFERROR(INDEX(DATA!$U$133:$U$368,MATCH(1,(DATA!$D$133:$D$368=Topline!B99)*(DATA!$E$133:$E$368=Topline!D99),0)),"n/a")</f>
        <v>-9.5000000000000001E-2</v>
      </c>
      <c r="I99" s="86">
        <f t="array" ref="I99">IFERROR(INDEX(DATA!$AD$133:$AD$368,MATCH(1,(DATA!$D$133:$D$368=Topline!B99)*(DATA!$E$133:$E$368=Topline!D99),0)),"n/a")</f>
        <v>15193815</v>
      </c>
      <c r="J99" s="77">
        <f t="array" ref="J99">IFERROR(INDEX(DATA!$AE$133:$AE$368,MATCH(1,(DATA!$D$133:$D$368=Topline!B99)*(DATA!$E$133:$E$368=Topline!D99),0)),"n/a")</f>
        <v>-8.3000000000000004E-2</v>
      </c>
      <c r="K99" s="86">
        <f t="array" ref="K99">IFERROR(INDEX(DATA!$AN$133:$AN$368,MATCH(1,(DATA!$D$133:$D$368=Topline!B99)*(DATA!$E$133:$E$368=Topline!D99),0)),"n/a")</f>
        <v>32477998</v>
      </c>
      <c r="L99" s="77">
        <f t="array" ref="L99">IFERROR(INDEX(DATA!$AO$133:$AO$368,MATCH(1,(DATA!$D$133:$D$368=Topline!B99)*(DATA!$E$133:$E$368=Topline!D99),0)),"n/a")</f>
        <v>-6.2E-2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4809797</v>
      </c>
      <c r="F100" s="77">
        <f t="array" ref="F100">IFERROR(INDEX(DATA!$K$133:$K$368,MATCH(1,(DATA!$D$133:$D$368=Topline!B100)*(DATA!$E$133:$E$368=Topline!D100),0)),"n/a")</f>
        <v>0.108</v>
      </c>
      <c r="G100" s="86">
        <f t="array" ref="G100">IFERROR(INDEX(DATA!$T$133:$T$368,MATCH(1,(DATA!$D$133:$D$368=Topline!B100)*(DATA!$E$133:$E$368=Topline!D100),0)),"n/a")</f>
        <v>14886420</v>
      </c>
      <c r="H100" s="77">
        <f t="array" ref="H100">IFERROR(INDEX(DATA!$U$133:$U$368,MATCH(1,(DATA!$D$133:$D$368=Topline!B100)*(DATA!$E$133:$E$368=Topline!D100),0)),"n/a")</f>
        <v>3.9E-2</v>
      </c>
      <c r="I100" s="86">
        <f t="array" ref="I100">IFERROR(INDEX(DATA!$AD$133:$AD$368,MATCH(1,(DATA!$D$133:$D$368=Topline!B100)*(DATA!$E$133:$E$368=Topline!D100),0)),"n/a")</f>
        <v>29563800</v>
      </c>
      <c r="J100" s="77">
        <f t="array" ref="J100">IFERROR(INDEX(DATA!$AE$133:$AE$368,MATCH(1,(DATA!$D$133:$D$368=Topline!B100)*(DATA!$E$133:$E$368=Topline!D100),0)),"n/a")</f>
        <v>2.5000000000000001E-2</v>
      </c>
      <c r="K100" s="86">
        <f t="array" ref="K100">IFERROR(INDEX(DATA!$AN$133:$AN$368,MATCH(1,(DATA!$D$133:$D$368=Topline!B100)*(DATA!$E$133:$E$368=Topline!D100),0)),"n/a")</f>
        <v>61992139</v>
      </c>
      <c r="L100" s="77">
        <f t="array" ref="L100">IFERROR(INDEX(DATA!$AO$133:$AO$368,MATCH(1,(DATA!$D$133:$D$368=Topline!B100)*(DATA!$E$133:$E$368=Topline!D100),0)),"n/a")</f>
        <v>-3.0000000000000001E-3</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1844799</v>
      </c>
      <c r="F101" s="77">
        <f t="array" ref="F101">IFERROR(INDEX(DATA!$K$133:$K$368,MATCH(1,(DATA!$D$133:$D$368=Topline!B101)*(DATA!$E$133:$E$368=Topline!D101),0)),"n/a")</f>
        <v>0.17199999999999999</v>
      </c>
      <c r="G101" s="86">
        <f t="array" ref="G101">IFERROR(INDEX(DATA!$T$133:$T$368,MATCH(1,(DATA!$D$133:$D$368=Topline!B101)*(DATA!$E$133:$E$368=Topline!D101),0)),"n/a")</f>
        <v>5621928</v>
      </c>
      <c r="H101" s="77">
        <f t="array" ref="H101">IFERROR(INDEX(DATA!$U$133:$U$368,MATCH(1,(DATA!$D$133:$D$368=Topline!B101)*(DATA!$E$133:$E$368=Topline!D101),0)),"n/a")</f>
        <v>4.4999999999999998E-2</v>
      </c>
      <c r="I101" s="86">
        <f t="array" ref="I101">IFERROR(INDEX(DATA!$AD$133:$AD$368,MATCH(1,(DATA!$D$133:$D$368=Topline!B101)*(DATA!$E$133:$E$368=Topline!D101),0)),"n/a")</f>
        <v>11390404</v>
      </c>
      <c r="J101" s="77">
        <f t="array" ref="J101">IFERROR(INDEX(DATA!$AE$133:$AE$368,MATCH(1,(DATA!$D$133:$D$368=Topline!B101)*(DATA!$E$133:$E$368=Topline!D101),0)),"n/a")</f>
        <v>0.02</v>
      </c>
      <c r="K101" s="86">
        <f t="array" ref="K101">IFERROR(INDEX(DATA!$AN$133:$AN$368,MATCH(1,(DATA!$D$133:$D$368=Topline!B101)*(DATA!$E$133:$E$368=Topline!D101),0)),"n/a")</f>
        <v>23868853</v>
      </c>
      <c r="L101" s="77">
        <f t="array" ref="L101">IFERROR(INDEX(DATA!$AO$133:$AO$368,MATCH(1,(DATA!$D$133:$D$368=Topline!B101)*(DATA!$E$133:$E$368=Topline!D101),0)),"n/a")</f>
        <v>2.4E-2</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1999131</v>
      </c>
      <c r="F102" s="77">
        <f t="array" ref="F102">IFERROR(INDEX(DATA!$K$133:$K$368,MATCH(1,(DATA!$D$133:$D$368=Topline!B102)*(DATA!$E$133:$E$368=Topline!D102),0)),"n/a")</f>
        <v>6.0000000000000001E-3</v>
      </c>
      <c r="G102" s="86">
        <f t="array" ref="G102">IFERROR(INDEX(DATA!$T$133:$T$368,MATCH(1,(DATA!$D$133:$D$368=Topline!B102)*(DATA!$E$133:$E$368=Topline!D102),0)),"n/a")</f>
        <v>6596868</v>
      </c>
      <c r="H102" s="77">
        <f t="array" ref="H102">IFERROR(INDEX(DATA!$U$133:$U$368,MATCH(1,(DATA!$D$133:$D$368=Topline!B102)*(DATA!$E$133:$E$368=Topline!D102),0)),"n/a")</f>
        <v>-5.1999999999999998E-2</v>
      </c>
      <c r="I102" s="86">
        <f t="array" ref="I102">IFERROR(INDEX(DATA!$AD$133:$AD$368,MATCH(1,(DATA!$D$133:$D$368=Topline!B102)*(DATA!$E$133:$E$368=Topline!D102),0)),"n/a")</f>
        <v>13442397</v>
      </c>
      <c r="J102" s="77">
        <f t="array" ref="J102">IFERROR(INDEX(DATA!$AE$133:$AE$368,MATCH(1,(DATA!$D$133:$D$368=Topline!B102)*(DATA!$E$133:$E$368=Topline!D102),0)),"n/a")</f>
        <v>-4.2999999999999997E-2</v>
      </c>
      <c r="K102" s="86">
        <f t="array" ref="K102">IFERROR(INDEX(DATA!$AN$133:$AN$368,MATCH(1,(DATA!$D$133:$D$368=Topline!B102)*(DATA!$E$133:$E$368=Topline!D102),0)),"n/a")</f>
        <v>27817329</v>
      </c>
      <c r="L102" s="77">
        <f t="array" ref="L102">IFERROR(INDEX(DATA!$AO$133:$AO$368,MATCH(1,(DATA!$D$133:$D$368=Topline!B102)*(DATA!$E$133:$E$368=Topline!D102),0)),"n/a")</f>
        <v>-5.2999999999999999E-2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2671738</v>
      </c>
      <c r="F103" s="77">
        <f t="array" ref="F103">IFERROR(INDEX(DATA!$K$133:$K$368,MATCH(1,(DATA!$D$133:$D$368=Topline!B103)*(DATA!$E$133:$E$368=Topline!D103),0)),"n/a")</f>
        <v>7.9000000000000001E-2</v>
      </c>
      <c r="G103" s="86">
        <f t="array" ref="G103">IFERROR(INDEX(DATA!$T$133:$T$368,MATCH(1,(DATA!$D$133:$D$368=Topline!B103)*(DATA!$E$133:$E$368=Topline!D103),0)),"n/a")</f>
        <v>8934480</v>
      </c>
      <c r="H103" s="77">
        <f t="array" ref="H103">IFERROR(INDEX(DATA!$U$133:$U$368,MATCH(1,(DATA!$D$133:$D$368=Topline!B103)*(DATA!$E$133:$E$368=Topline!D103),0)),"n/a")</f>
        <v>-1.0999999999999999E-2</v>
      </c>
      <c r="I103" s="86">
        <f t="array" ref="I103">IFERROR(INDEX(DATA!$AD$133:$AD$368,MATCH(1,(DATA!$D$133:$D$368=Topline!B103)*(DATA!$E$133:$E$368=Topline!D103),0)),"n/a")</f>
        <v>17751946</v>
      </c>
      <c r="J103" s="77">
        <f t="array" ref="J103">IFERROR(INDEX(DATA!$AE$133:$AE$368,MATCH(1,(DATA!$D$133:$D$368=Topline!B103)*(DATA!$E$133:$E$368=Topline!D103),0)),"n/a")</f>
        <v>-7.0000000000000001E-3</v>
      </c>
      <c r="K103" s="86">
        <f t="array" ref="K103">IFERROR(INDEX(DATA!$AN$133:$AN$368,MATCH(1,(DATA!$D$133:$D$368=Topline!B103)*(DATA!$E$133:$E$368=Topline!D103),0)),"n/a")</f>
        <v>37718567</v>
      </c>
      <c r="L103" s="77">
        <f t="array" ref="L103">IFERROR(INDEX(DATA!$AO$133:$AO$368,MATCH(1,(DATA!$D$133:$D$368=Topline!B103)*(DATA!$E$133:$E$368=Topline!D103),0)),"n/a")</f>
        <v>-1.7000000000000001E-2</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3167947</v>
      </c>
      <c r="F104" s="77">
        <f t="array" ref="F104">IFERROR(INDEX(DATA!$K$133:$K$368,MATCH(1,(DATA!$D$133:$D$368=Topline!B104)*(DATA!$E$133:$E$368=Topline!D104),0)),"n/a")</f>
        <v>-2.9000000000000001E-2</v>
      </c>
      <c r="G104" s="86">
        <f t="array" ref="G104">IFERROR(INDEX(DATA!$T$133:$T$368,MATCH(1,(DATA!$D$133:$D$368=Topline!B104)*(DATA!$E$133:$E$368=Topline!D104),0)),"n/a")</f>
        <v>10219082</v>
      </c>
      <c r="H104" s="77">
        <f t="array" ref="H104">IFERROR(INDEX(DATA!$U$133:$U$368,MATCH(1,(DATA!$D$133:$D$368=Topline!B104)*(DATA!$E$133:$E$368=Topline!D104),0)),"n/a")</f>
        <v>-2.1999999999999999E-2</v>
      </c>
      <c r="I104" s="86">
        <f t="array" ref="I104">IFERROR(INDEX(DATA!$AD$133:$AD$368,MATCH(1,(DATA!$D$133:$D$368=Topline!B104)*(DATA!$E$133:$E$368=Topline!D104),0)),"n/a")</f>
        <v>20730290</v>
      </c>
      <c r="J104" s="77">
        <f t="array" ref="J104">IFERROR(INDEX(DATA!$AE$133:$AE$368,MATCH(1,(DATA!$D$133:$D$368=Topline!B104)*(DATA!$E$133:$E$368=Topline!D104),0)),"n/a")</f>
        <v>-0.02</v>
      </c>
      <c r="K104" s="86">
        <f t="array" ref="K104">IFERROR(INDEX(DATA!$AN$133:$AN$368,MATCH(1,(DATA!$D$133:$D$368=Topline!B104)*(DATA!$E$133:$E$368=Topline!D104),0)),"n/a")</f>
        <v>43737552</v>
      </c>
      <c r="L104" s="77">
        <f t="array" ref="L104">IFERROR(INDEX(DATA!$AO$133:$AO$368,MATCH(1,(DATA!$D$133:$D$368=Topline!B104)*(DATA!$E$133:$E$368=Topline!D104),0)),"n/a")</f>
        <v>2E-3</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23081196</v>
      </c>
      <c r="F105" s="77">
        <f t="array" ref="F105">IFERROR(INDEX(DATA!$K$133:$K$368,MATCH(1,(DATA!$D$133:$D$368=Topline!B105)*(DATA!$E$133:$E$368=Topline!D105),0)),"n/a")</f>
        <v>2.9000000000000001E-2</v>
      </c>
      <c r="G105" s="86">
        <f t="array" ref="G105">IFERROR(INDEX(DATA!$T$133:$T$368,MATCH(1,(DATA!$D$133:$D$368=Topline!B105)*(DATA!$E$133:$E$368=Topline!D105),0)),"n/a")</f>
        <v>74134506</v>
      </c>
      <c r="H105" s="77">
        <f t="array" ref="H105">IFERROR(INDEX(DATA!$U$133:$U$368,MATCH(1,(DATA!$D$133:$D$368=Topline!B105)*(DATA!$E$133:$E$368=Topline!D105),0)),"n/a")</f>
        <v>-1.6E-2</v>
      </c>
      <c r="I105" s="86">
        <f t="array" ref="I105">IFERROR(INDEX(DATA!$AD$133:$AD$368,MATCH(1,(DATA!$D$133:$D$368=Topline!B105)*(DATA!$E$133:$E$368=Topline!D105),0)),"n/a")</f>
        <v>149457938</v>
      </c>
      <c r="J105" s="77">
        <f t="array" ref="J105">IFERROR(INDEX(DATA!$AE$133:$AE$368,MATCH(1,(DATA!$D$133:$D$368=Topline!B105)*(DATA!$E$133:$E$368=Topline!D105),0)),"n/a")</f>
        <v>-1.4E-2</v>
      </c>
      <c r="K105" s="86">
        <f t="array" ref="K105">IFERROR(INDEX(DATA!$AN$133:$AN$368,MATCH(1,(DATA!$D$133:$D$368=Topline!B105)*(DATA!$E$133:$E$368=Topline!D105),0)),"n/a")</f>
        <v>314466887</v>
      </c>
      <c r="L105" s="77">
        <f t="array" ref="L105">IFERROR(INDEX(DATA!$AO$133:$AO$368,MATCH(1,(DATA!$D$133:$D$368=Topline!B105)*(DATA!$E$133:$E$368=Topline!D105),0)),"n/a")</f>
        <v>-1.2E-2</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3.9</v>
      </c>
      <c r="F107" s="77">
        <f t="array" ref="F107">IFERROR(INDEX(DATA!$M$133:$M$368,MATCH(1,(DATA!$D$133:$D$368=Topline!B107)*(DATA!$E$133:$E$368=Topline!D107),0)),"n/a")</f>
        <v>3.6999999999999998E-2</v>
      </c>
      <c r="G107" s="87">
        <f t="array" ref="G107">IFERROR(INDEX(DATA!$V$133:$V$368,MATCH(1,(DATA!$D$133:$D$368=Topline!B107)*(DATA!$E$133:$E$368=Topline!D107),0)),"n/a")</f>
        <v>3.84</v>
      </c>
      <c r="H107" s="77">
        <f t="array" ref="H107">IFERROR(INDEX(DATA!$W$133:$W$368,MATCH(1,(DATA!$D$133:$D$368=Topline!B107)*(DATA!$E$133:$E$368=Topline!D107),0)),"n/a")</f>
        <v>2.5000000000000001E-2</v>
      </c>
      <c r="I107" s="87">
        <f t="array" ref="I107">IFERROR(INDEX(DATA!$AF$133:$AF$368,MATCH(1,(DATA!$D$133:$D$368=Topline!B107)*(DATA!$E$133:$E$368=Topline!D107),0)),"n/a")</f>
        <v>3.8</v>
      </c>
      <c r="J107" s="77">
        <f t="array" ref="J107">IFERROR(INDEX(DATA!$AG$133:$AG$368,MATCH(1,(DATA!$D$133:$D$368=Topline!B107)*(DATA!$E$133:$E$368=Topline!D107),0)),"n/a")</f>
        <v>4.0000000000000001E-3</v>
      </c>
      <c r="K107" s="87">
        <f t="array" ref="K107">IFERROR(INDEX(DATA!$AP$133:$AP$368,MATCH(1,(DATA!$D$133:$D$368=Topline!B107)*(DATA!$E$133:$E$368=Topline!D107),0)),"n/a")</f>
        <v>3.79</v>
      </c>
      <c r="L107" s="77">
        <f t="array" ref="L107">IFERROR(INDEX(DATA!$AQ$133:$AQ$368,MATCH(1,(DATA!$D$133:$D$368=Topline!B107)*(DATA!$E$133:$E$368=Topline!D107),0)),"n/a")</f>
        <v>-1.2E-2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3.48</v>
      </c>
      <c r="F108" s="77">
        <f t="array" ref="F108">IFERROR(INDEX(DATA!$M$133:$M$368,MATCH(1,(DATA!$D$133:$D$368=Topline!B108)*(DATA!$E$133:$E$368=Topline!D108),0)),"n/a")</f>
        <v>1.7999999999999999E-2</v>
      </c>
      <c r="G108" s="87">
        <f t="array" ref="G108">IFERROR(INDEX(DATA!$V$133:$V$368,MATCH(1,(DATA!$D$133:$D$368=Topline!B108)*(DATA!$E$133:$E$368=Topline!D108),0)),"n/a")</f>
        <v>3.53</v>
      </c>
      <c r="H108" s="77">
        <f t="array" ref="H108">IFERROR(INDEX(DATA!$W$133:$W$368,MATCH(1,(DATA!$D$133:$D$368=Topline!B108)*(DATA!$E$133:$E$368=Topline!D108),0)),"n/a")</f>
        <v>1.4E-2</v>
      </c>
      <c r="I108" s="87">
        <f t="array" ref="I108">IFERROR(INDEX(DATA!$AF$133:$AF$368,MATCH(1,(DATA!$D$133:$D$368=Topline!B108)*(DATA!$E$133:$E$368=Topline!D108),0)),"n/a")</f>
        <v>3.57</v>
      </c>
      <c r="J108" s="77">
        <f t="array" ref="J108">IFERROR(INDEX(DATA!$AG$133:$AG$368,MATCH(1,(DATA!$D$133:$D$368=Topline!B108)*(DATA!$E$133:$E$368=Topline!D108),0)),"n/a")</f>
        <v>1.4E-2</v>
      </c>
      <c r="K108" s="87">
        <f t="array" ref="K108">IFERROR(INDEX(DATA!$AP$133:$AP$368,MATCH(1,(DATA!$D$133:$D$368=Topline!B108)*(DATA!$E$133:$E$368=Topline!D108),0)),"n/a")</f>
        <v>3.54</v>
      </c>
      <c r="L108" s="77">
        <f t="array" ref="L108">IFERROR(INDEX(DATA!$AQ$133:$AQ$368,MATCH(1,(DATA!$D$133:$D$368=Topline!B108)*(DATA!$E$133:$E$368=Topline!D108),0)),"n/a")</f>
        <v>0.01</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3.62</v>
      </c>
      <c r="F109" s="77">
        <f t="array" ref="F109">IFERROR(INDEX(DATA!$M$133:$M$368,MATCH(1,(DATA!$D$133:$D$368=Topline!B109)*(DATA!$E$133:$E$368=Topline!D109),0)),"n/a")</f>
        <v>-1.6E-2</v>
      </c>
      <c r="G109" s="87">
        <f t="array" ref="G109">IFERROR(INDEX(DATA!$V$133:$V$368,MATCH(1,(DATA!$D$133:$D$368=Topline!B109)*(DATA!$E$133:$E$368=Topline!D109),0)),"n/a")</f>
        <v>3.65</v>
      </c>
      <c r="H109" s="77">
        <f t="array" ref="H109">IFERROR(INDEX(DATA!$W$133:$W$368,MATCH(1,(DATA!$D$133:$D$368=Topline!B109)*(DATA!$E$133:$E$368=Topline!D109),0)),"n/a")</f>
        <v>0</v>
      </c>
      <c r="I109" s="87">
        <f t="array" ref="I109">IFERROR(INDEX(DATA!$AF$133:$AF$368,MATCH(1,(DATA!$D$133:$D$368=Topline!B109)*(DATA!$E$133:$E$368=Topline!D109),0)),"n/a")</f>
        <v>3.64</v>
      </c>
      <c r="J109" s="77">
        <f t="array" ref="J109">IFERROR(INDEX(DATA!$AG$133:$AG$368,MATCH(1,(DATA!$D$133:$D$368=Topline!B109)*(DATA!$E$133:$E$368=Topline!D109),0)),"n/a")</f>
        <v>-0.01</v>
      </c>
      <c r="K109" s="87">
        <f t="array" ref="K109">IFERROR(INDEX(DATA!$AP$133:$AP$368,MATCH(1,(DATA!$D$133:$D$368=Topline!B109)*(DATA!$E$133:$E$368=Topline!D109),0)),"n/a")</f>
        <v>3.62</v>
      </c>
      <c r="L109" s="77">
        <f t="array" ref="L109">IFERROR(INDEX(DATA!$AQ$133:$AQ$368,MATCH(1,(DATA!$D$133:$D$368=Topline!B109)*(DATA!$E$133:$E$368=Topline!D109),0)),"n/a")</f>
        <v>-1.4999999999999999E-2</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3.48</v>
      </c>
      <c r="F110" s="77">
        <f t="array" ref="F110">IFERROR(INDEX(DATA!$M$133:$M$368,MATCH(1,(DATA!$D$133:$D$368=Topline!B110)*(DATA!$E$133:$E$368=Topline!D110),0)),"n/a")</f>
        <v>-4.1000000000000002E-2</v>
      </c>
      <c r="G110" s="87">
        <f t="array" ref="G110">IFERROR(INDEX(DATA!$V$133:$V$368,MATCH(1,(DATA!$D$133:$D$368=Topline!B110)*(DATA!$E$133:$E$368=Topline!D110),0)),"n/a")</f>
        <v>3.53</v>
      </c>
      <c r="H110" s="77">
        <f t="array" ref="H110">IFERROR(INDEX(DATA!$W$133:$W$368,MATCH(1,(DATA!$D$133:$D$368=Topline!B110)*(DATA!$E$133:$E$368=Topline!D110),0)),"n/a")</f>
        <v>-3.2000000000000001E-2</v>
      </c>
      <c r="I110" s="87">
        <f t="array" ref="I110">IFERROR(INDEX(DATA!$AF$133:$AF$368,MATCH(1,(DATA!$D$133:$D$368=Topline!B110)*(DATA!$E$133:$E$368=Topline!D110),0)),"n/a")</f>
        <v>3.55</v>
      </c>
      <c r="J110" s="77">
        <f t="array" ref="J110">IFERROR(INDEX(DATA!$AG$133:$AG$368,MATCH(1,(DATA!$D$133:$D$368=Topline!B110)*(DATA!$E$133:$E$368=Topline!D110),0)),"n/a")</f>
        <v>-3.9E-2</v>
      </c>
      <c r="K110" s="87">
        <f t="array" ref="K110">IFERROR(INDEX(DATA!$AP$133:$AP$368,MATCH(1,(DATA!$D$133:$D$368=Topline!B110)*(DATA!$E$133:$E$368=Topline!D110),0)),"n/a")</f>
        <v>3.55</v>
      </c>
      <c r="L110" s="77">
        <f t="array" ref="L110">IFERROR(INDEX(DATA!$AQ$133:$AQ$368,MATCH(1,(DATA!$D$133:$D$368=Topline!B110)*(DATA!$E$133:$E$368=Topline!D110),0)),"n/a")</f>
        <v>-1.9E-2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3.25</v>
      </c>
      <c r="F111" s="77">
        <f t="array" ref="F111">IFERROR(INDEX(DATA!$M$133:$M$368,MATCH(1,(DATA!$D$133:$D$368=Topline!B111)*(DATA!$E$133:$E$368=Topline!D111),0)),"n/a")</f>
        <v>-7.1999999999999995E-2</v>
      </c>
      <c r="G111" s="87">
        <f t="array" ref="G111">IFERROR(INDEX(DATA!$V$133:$V$368,MATCH(1,(DATA!$D$133:$D$368=Topline!B111)*(DATA!$E$133:$E$368=Topline!D111),0)),"n/a")</f>
        <v>3.4</v>
      </c>
      <c r="H111" s="77">
        <f t="array" ref="H111">IFERROR(INDEX(DATA!$W$133:$W$368,MATCH(1,(DATA!$D$133:$D$368=Topline!B111)*(DATA!$E$133:$E$368=Topline!D111),0)),"n/a")</f>
        <v>-3.4000000000000002E-2</v>
      </c>
      <c r="I111" s="87">
        <f t="array" ref="I111">IFERROR(INDEX(DATA!$AF$133:$AF$368,MATCH(1,(DATA!$D$133:$D$368=Topline!B111)*(DATA!$E$133:$E$368=Topline!D111),0)),"n/a")</f>
        <v>3.42</v>
      </c>
      <c r="J111" s="77">
        <f t="array" ref="J111">IFERROR(INDEX(DATA!$AG$133:$AG$368,MATCH(1,(DATA!$D$133:$D$368=Topline!B111)*(DATA!$E$133:$E$368=Topline!D111),0)),"n/a")</f>
        <v>-7.0000000000000001E-3</v>
      </c>
      <c r="K111" s="87">
        <f t="array" ref="K111">IFERROR(INDEX(DATA!$AP$133:$AP$368,MATCH(1,(DATA!$D$133:$D$368=Topline!B111)*(DATA!$E$133:$E$368=Topline!D111),0)),"n/a")</f>
        <v>3.39</v>
      </c>
      <c r="L111" s="77">
        <f t="array" ref="L111">IFERROR(INDEX(DATA!$AQ$133:$AQ$368,MATCH(1,(DATA!$D$133:$D$368=Topline!B111)*(DATA!$E$133:$E$368=Topline!D111),0)),"n/a")</f>
        <v>-1.7000000000000001E-2</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3.81</v>
      </c>
      <c r="F112" s="77">
        <f t="array" ref="F112">IFERROR(INDEX(DATA!$M$133:$M$368,MATCH(1,(DATA!$D$133:$D$368=Topline!B112)*(DATA!$E$133:$E$368=Topline!D112),0)),"n/a")</f>
        <v>3.2000000000000001E-2</v>
      </c>
      <c r="G112" s="87">
        <f t="array" ref="G112">IFERROR(INDEX(DATA!$V$133:$V$368,MATCH(1,(DATA!$D$133:$D$368=Topline!B112)*(DATA!$E$133:$E$368=Topline!D112),0)),"n/a")</f>
        <v>3.8</v>
      </c>
      <c r="H112" s="77">
        <f t="array" ref="H112">IFERROR(INDEX(DATA!$W$133:$W$368,MATCH(1,(DATA!$D$133:$D$368=Topline!B112)*(DATA!$E$133:$E$368=Topline!D112),0)),"n/a")</f>
        <v>3.2000000000000001E-2</v>
      </c>
      <c r="I112" s="87">
        <f t="array" ref="I112">IFERROR(INDEX(DATA!$AF$133:$AF$368,MATCH(1,(DATA!$D$133:$D$368=Topline!B112)*(DATA!$E$133:$E$368=Topline!D112),0)),"n/a")</f>
        <v>3.73</v>
      </c>
      <c r="J112" s="77">
        <f t="array" ref="J112">IFERROR(INDEX(DATA!$AG$133:$AG$368,MATCH(1,(DATA!$D$133:$D$368=Topline!B112)*(DATA!$E$133:$E$368=Topline!D112),0)),"n/a")</f>
        <v>1.7000000000000001E-2</v>
      </c>
      <c r="K112" s="87">
        <f t="array" ref="K112">IFERROR(INDEX(DATA!$AP$133:$AP$368,MATCH(1,(DATA!$D$133:$D$368=Topline!B112)*(DATA!$E$133:$E$368=Topline!D112),0)),"n/a")</f>
        <v>3.7</v>
      </c>
      <c r="L112" s="77">
        <f t="array" ref="L112">IFERROR(INDEX(DATA!$AQ$133:$AQ$368,MATCH(1,(DATA!$D$133:$D$368=Topline!B112)*(DATA!$E$133:$E$368=Topline!D112),0)),"n/a")</f>
        <v>1.9E-2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3.71</v>
      </c>
      <c r="F113" s="77">
        <f t="array" ref="F113">IFERROR(INDEX(DATA!$M$133:$M$368,MATCH(1,(DATA!$D$133:$D$368=Topline!B113)*(DATA!$E$133:$E$368=Topline!D113),0)),"n/a")</f>
        <v>1.6E-2</v>
      </c>
      <c r="G113" s="87">
        <f t="array" ref="G113">IFERROR(INDEX(DATA!$V$133:$V$368,MATCH(1,(DATA!$D$133:$D$368=Topline!B113)*(DATA!$E$133:$E$368=Topline!D113),0)),"n/a")</f>
        <v>3.67</v>
      </c>
      <c r="H113" s="77">
        <f t="array" ref="H113">IFERROR(INDEX(DATA!$W$133:$W$368,MATCH(1,(DATA!$D$133:$D$368=Topline!B113)*(DATA!$E$133:$E$368=Topline!D113),0)),"n/a")</f>
        <v>8.9999999999999993E-3</v>
      </c>
      <c r="I113" s="87">
        <f t="array" ref="I113">IFERROR(INDEX(DATA!$AF$133:$AF$368,MATCH(1,(DATA!$D$133:$D$368=Topline!B113)*(DATA!$E$133:$E$368=Topline!D113),0)),"n/a")</f>
        <v>3.64</v>
      </c>
      <c r="J113" s="77">
        <f t="array" ref="J113">IFERROR(INDEX(DATA!$AG$133:$AG$368,MATCH(1,(DATA!$D$133:$D$368=Topline!B113)*(DATA!$E$133:$E$368=Topline!D113),0)),"n/a")</f>
        <v>7.0000000000000001E-3</v>
      </c>
      <c r="K113" s="87">
        <f t="array" ref="K113">IFERROR(INDEX(DATA!$AP$133:$AP$368,MATCH(1,(DATA!$D$133:$D$368=Topline!B113)*(DATA!$E$133:$E$368=Topline!D113),0)),"n/a")</f>
        <v>3.63</v>
      </c>
      <c r="L113" s="77">
        <f t="array" ref="L113">IFERROR(INDEX(DATA!$AQ$133:$AQ$368,MATCH(1,(DATA!$D$133:$D$368=Topline!B113)*(DATA!$E$133:$E$368=Topline!D113),0)),"n/a")</f>
        <v>8.0000000000000002E-3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3.75</v>
      </c>
      <c r="F114" s="77">
        <f t="array" ref="F114">IFERROR(INDEX(DATA!$M$133:$M$368,MATCH(1,(DATA!$D$133:$D$368=Topline!B114)*(DATA!$E$133:$E$368=Topline!D114),0)),"n/a")</f>
        <v>-8.9999999999999993E-3</v>
      </c>
      <c r="G114" s="87">
        <f t="array" ref="G114">IFERROR(INDEX(DATA!$V$133:$V$368,MATCH(1,(DATA!$D$133:$D$368=Topline!B114)*(DATA!$E$133:$E$368=Topline!D114),0)),"n/a")</f>
        <v>3.73</v>
      </c>
      <c r="H114" s="77">
        <f t="array" ref="H114">IFERROR(INDEX(DATA!$W$133:$W$368,MATCH(1,(DATA!$D$133:$D$368=Topline!B114)*(DATA!$E$133:$E$368=Topline!D114),0)),"n/a")</f>
        <v>-1.4E-2</v>
      </c>
      <c r="I114" s="87">
        <f t="array" ref="I114">IFERROR(INDEX(DATA!$AF$133:$AF$368,MATCH(1,(DATA!$D$133:$D$368=Topline!B114)*(DATA!$E$133:$E$368=Topline!D114),0)),"n/a")</f>
        <v>3.71</v>
      </c>
      <c r="J114" s="77">
        <f t="array" ref="J114">IFERROR(INDEX(DATA!$AG$133:$AG$368,MATCH(1,(DATA!$D$133:$D$368=Topline!B114)*(DATA!$E$133:$E$368=Topline!D114),0)),"n/a")</f>
        <v>-2.5999999999999999E-2</v>
      </c>
      <c r="K114" s="87">
        <f t="array" ref="K114">IFERROR(INDEX(DATA!$AP$133:$AP$368,MATCH(1,(DATA!$D$133:$D$368=Topline!B114)*(DATA!$E$133:$E$368=Topline!D114),0)),"n/a")</f>
        <v>3.73</v>
      </c>
      <c r="L114" s="77">
        <f t="array" ref="L114">IFERROR(INDEX(DATA!$AQ$133:$AQ$368,MATCH(1,(DATA!$D$133:$D$368=Topline!B114)*(DATA!$E$133:$E$368=Topline!D114),0)),"n/a")</f>
        <v>-0.02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3.62</v>
      </c>
      <c r="F115" s="77">
        <f t="array" ref="F115">IFERROR(INDEX(DATA!$M$133:$M$368,MATCH(1,(DATA!$D$133:$D$368=Topline!B115)*(DATA!$E$133:$E$368=Topline!D115),0)),"n/a")</f>
        <v>-5.0000000000000001E-3</v>
      </c>
      <c r="G115" s="87">
        <f t="array" ref="G115">IFERROR(INDEX(DATA!$V$133:$V$368,MATCH(1,(DATA!$D$133:$D$368=Topline!B115)*(DATA!$E$133:$E$368=Topline!D115),0)),"n/a")</f>
        <v>3.64</v>
      </c>
      <c r="H115" s="77">
        <f t="array" ref="H115">IFERROR(INDEX(DATA!$W$133:$W$368,MATCH(1,(DATA!$D$133:$D$368=Topline!B115)*(DATA!$E$133:$E$368=Topline!D115),0)),"n/a")</f>
        <v>-2E-3</v>
      </c>
      <c r="I115" s="87">
        <f t="array" ref="I115">IFERROR(INDEX(DATA!$AF$133:$AF$368,MATCH(1,(DATA!$D$133:$D$368=Topline!B115)*(DATA!$E$133:$E$368=Topline!D115),0)),"n/a")</f>
        <v>3.63</v>
      </c>
      <c r="J115" s="77">
        <f t="array" ref="J115">IFERROR(INDEX(DATA!$AG$133:$AG$368,MATCH(1,(DATA!$D$133:$D$368=Topline!B115)*(DATA!$E$133:$E$368=Topline!D115),0)),"n/a")</f>
        <v>-8.0000000000000002E-3</v>
      </c>
      <c r="K115" s="87">
        <f t="array" ref="K115">IFERROR(INDEX(DATA!$AP$133:$AP$368,MATCH(1,(DATA!$D$133:$D$368=Topline!B115)*(DATA!$E$133:$E$368=Topline!D115),0)),"n/a")</f>
        <v>3.62</v>
      </c>
      <c r="L115" s="77">
        <f t="array" ref="L115">IFERROR(INDEX(DATA!$AQ$133:$AQ$368,MATCH(1,(DATA!$D$133:$D$368=Topline!B115)*(DATA!$E$133:$E$368=Topline!D115),0)),"n/a")</f>
        <v>-6.0000000000000001E-3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2.4300000000000002</v>
      </c>
      <c r="F117" s="77">
        <f t="array" ref="F117">IFERROR(INDEX(DATA!$O$133:$O$368,MATCH(1,(DATA!$D$133:$D$368=Topline!B117)*(DATA!$E$133:$E$368=Topline!D117),0)),"n/a")</f>
        <v>5.8999999999999997E-2</v>
      </c>
      <c r="G117" s="87">
        <f t="array" ref="G117">IFERROR(INDEX(DATA!$X$133:$X$368,MATCH(1,(DATA!$D$133:$D$368=Topline!B117)*(DATA!$E$133:$E$368=Topline!D117),0)),"n/a")</f>
        <v>2.39</v>
      </c>
      <c r="H117" s="77">
        <f t="array" ref="H117">IFERROR(INDEX(DATA!$Y$133:$Y$368,MATCH(1,(DATA!$D$133:$D$368=Topline!B117)*(DATA!$E$133:$E$368=Topline!D117),0)),"n/a")</f>
        <v>3.7999999999999999E-2</v>
      </c>
      <c r="I117" s="87">
        <f t="array" ref="I117">IFERROR(INDEX(DATA!$AH$133:$AH$368,MATCH(1,(DATA!$D$133:$D$368=Topline!B117)*(DATA!$E$133:$E$368=Topline!D117),0)),"n/a")</f>
        <v>2.37</v>
      </c>
      <c r="J117" s="77">
        <f t="array" ref="J117">IFERROR(INDEX(DATA!$AI$133:$AI$368,MATCH(1,(DATA!$D$133:$D$368=Topline!B117)*(DATA!$E$133:$E$368=Topline!D117),0)),"n/a")</f>
        <v>1.4E-2</v>
      </c>
      <c r="K117" s="87">
        <f t="array" ref="K117">IFERROR(INDEX(DATA!$AR$133:$AR$368,MATCH(1,(DATA!$D$133:$D$368=Topline!B117)*(DATA!$E$133:$E$368=Topline!D117),0)),"n/a")</f>
        <v>2.36</v>
      </c>
      <c r="L117" s="77">
        <f t="array" ref="L117">IFERROR(INDEX(DATA!$AS$133:$AS$368,MATCH(1,(DATA!$D$133:$D$368=Topline!B117)*(DATA!$E$133:$E$368=Topline!D117),0)),"n/a")</f>
        <v>-1.2999999999999999E-2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2.08</v>
      </c>
      <c r="F118" s="77">
        <f t="array" ref="F118">IFERROR(INDEX(DATA!$O$133:$O$368,MATCH(1,(DATA!$D$133:$D$368=Topline!B118)*(DATA!$E$133:$E$368=Topline!D118),0)),"n/a")</f>
        <v>4.7E-2</v>
      </c>
      <c r="G118" s="87">
        <f t="array" ref="G118">IFERROR(INDEX(DATA!$X$133:$X$368,MATCH(1,(DATA!$D$133:$D$368=Topline!B118)*(DATA!$E$133:$E$368=Topline!D118),0)),"n/a")</f>
        <v>2.13</v>
      </c>
      <c r="H118" s="77">
        <f t="array" ref="H118">IFERROR(INDEX(DATA!$Y$133:$Y$368,MATCH(1,(DATA!$D$133:$D$368=Topline!B118)*(DATA!$E$133:$E$368=Topline!D118),0)),"n/a")</f>
        <v>0.05</v>
      </c>
      <c r="I118" s="87">
        <f t="array" ref="I118">IFERROR(INDEX(DATA!$AH$133:$AH$368,MATCH(1,(DATA!$D$133:$D$368=Topline!B118)*(DATA!$E$133:$E$368=Topline!D118),0)),"n/a")</f>
        <v>2.17</v>
      </c>
      <c r="J118" s="77">
        <f t="array" ref="J118">IFERROR(INDEX(DATA!$AI$133:$AI$368,MATCH(1,(DATA!$D$133:$D$368=Topline!B118)*(DATA!$E$133:$E$368=Topline!D118),0)),"n/a")</f>
        <v>5.1999999999999998E-2</v>
      </c>
      <c r="K118" s="87">
        <f t="array" ref="K118">IFERROR(INDEX(DATA!$AR$133:$AR$368,MATCH(1,(DATA!$D$133:$D$368=Topline!B118)*(DATA!$E$133:$E$368=Topline!D118),0)),"n/a")</f>
        <v>2.13</v>
      </c>
      <c r="L118" s="77">
        <f t="array" ref="L118">IFERROR(INDEX(DATA!$AS$133:$AS$368,MATCH(1,(DATA!$D$133:$D$368=Topline!B118)*(DATA!$E$133:$E$368=Topline!D118),0)),"n/a")</f>
        <v>3.5000000000000003E-2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2.15</v>
      </c>
      <c r="F119" s="77">
        <f t="array" ref="F119">IFERROR(INDEX(DATA!$O$133:$O$368,MATCH(1,(DATA!$D$133:$D$368=Topline!B119)*(DATA!$E$133:$E$368=Topline!D119),0)),"n/a")</f>
        <v>1.7000000000000001E-2</v>
      </c>
      <c r="G119" s="87">
        <f t="array" ref="G119">IFERROR(INDEX(DATA!$X$133:$X$368,MATCH(1,(DATA!$D$133:$D$368=Topline!B119)*(DATA!$E$133:$E$368=Topline!D119),0)),"n/a")</f>
        <v>2.16</v>
      </c>
      <c r="H119" s="77">
        <f t="array" ref="H119">IFERROR(INDEX(DATA!$Y$133:$Y$368,MATCH(1,(DATA!$D$133:$D$368=Topline!B119)*(DATA!$E$133:$E$368=Topline!D119),0)),"n/a")</f>
        <v>3.9E-2</v>
      </c>
      <c r="I119" s="87">
        <f t="array" ref="I119">IFERROR(INDEX(DATA!$AH$133:$AH$368,MATCH(1,(DATA!$D$133:$D$368=Topline!B119)*(DATA!$E$133:$E$368=Topline!D119),0)),"n/a")</f>
        <v>2.16</v>
      </c>
      <c r="J119" s="77">
        <f t="array" ref="J119">IFERROR(INDEX(DATA!$AI$133:$AI$368,MATCH(1,(DATA!$D$133:$D$368=Topline!B119)*(DATA!$E$133:$E$368=Topline!D119),0)),"n/a")</f>
        <v>2.8000000000000001E-2</v>
      </c>
      <c r="K119" s="87">
        <f t="array" ref="K119">IFERROR(INDEX(DATA!$AR$133:$AR$368,MATCH(1,(DATA!$D$133:$D$368=Topline!B119)*(DATA!$E$133:$E$368=Topline!D119),0)),"n/a")</f>
        <v>2.14</v>
      </c>
      <c r="L119" s="77">
        <f t="array" ref="L119">IFERROR(INDEX(DATA!$AS$133:$AS$368,MATCH(1,(DATA!$D$133:$D$368=Topline!B119)*(DATA!$E$133:$E$368=Topline!D119),0)),"n/a")</f>
        <v>1.4E-2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2.15</v>
      </c>
      <c r="F120" s="77">
        <f t="array" ref="F120">IFERROR(INDEX(DATA!$O$133:$O$368,MATCH(1,(DATA!$D$133:$D$368=Topline!B120)*(DATA!$E$133:$E$368=Topline!D120),0)),"n/a")</f>
        <v>-2.1999999999999999E-2</v>
      </c>
      <c r="G120" s="87">
        <f t="array" ref="G120">IFERROR(INDEX(DATA!$X$133:$X$368,MATCH(1,(DATA!$D$133:$D$368=Topline!B120)*(DATA!$E$133:$E$368=Topline!D120),0)),"n/a")</f>
        <v>2.17</v>
      </c>
      <c r="H120" s="77">
        <f t="array" ref="H120">IFERROR(INDEX(DATA!$Y$133:$Y$368,MATCH(1,(DATA!$D$133:$D$368=Topline!B120)*(DATA!$E$133:$E$368=Topline!D120),0)),"n/a")</f>
        <v>-7.0000000000000001E-3</v>
      </c>
      <c r="I120" s="87">
        <f t="array" ref="I120">IFERROR(INDEX(DATA!$AH$133:$AH$368,MATCH(1,(DATA!$D$133:$D$368=Topline!B120)*(DATA!$E$133:$E$368=Topline!D120),0)),"n/a")</f>
        <v>2.19</v>
      </c>
      <c r="J120" s="77">
        <f t="array" ref="J120">IFERROR(INDEX(DATA!$AI$133:$AI$368,MATCH(1,(DATA!$D$133:$D$368=Topline!B120)*(DATA!$E$133:$E$368=Topline!D120),0)),"n/a")</f>
        <v>-0.01</v>
      </c>
      <c r="K120" s="87">
        <f t="array" ref="K120">IFERROR(INDEX(DATA!$AR$133:$AR$368,MATCH(1,(DATA!$D$133:$D$368=Topline!B120)*(DATA!$E$133:$E$368=Topline!D120),0)),"n/a")</f>
        <v>2.2599999999999998</v>
      </c>
      <c r="L120" s="77">
        <f t="array" ref="L120">IFERROR(INDEX(DATA!$AS$133:$AS$368,MATCH(1,(DATA!$D$133:$D$368=Topline!B120)*(DATA!$E$133:$E$368=Topline!D120),0)),"n/a")</f>
        <v>1E-3</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1.99</v>
      </c>
      <c r="F121" s="77">
        <f t="array" ref="F121">IFERROR(INDEX(DATA!$O$133:$O$368,MATCH(1,(DATA!$D$133:$D$368=Topline!B121)*(DATA!$E$133:$E$368=Topline!D121),0)),"n/a")</f>
        <v>-7.0000000000000007E-2</v>
      </c>
      <c r="G121" s="87">
        <f t="array" ref="G121">IFERROR(INDEX(DATA!$X$133:$X$368,MATCH(1,(DATA!$D$133:$D$368=Topline!B121)*(DATA!$E$133:$E$368=Topline!D121),0)),"n/a")</f>
        <v>2.0699999999999998</v>
      </c>
      <c r="H121" s="77">
        <f t="array" ref="H121">IFERROR(INDEX(DATA!$Y$133:$Y$368,MATCH(1,(DATA!$D$133:$D$368=Topline!B121)*(DATA!$E$133:$E$368=Topline!D121),0)),"n/a")</f>
        <v>-2.3E-2</v>
      </c>
      <c r="I121" s="87">
        <f t="array" ref="I121">IFERROR(INDEX(DATA!$AH$133:$AH$368,MATCH(1,(DATA!$D$133:$D$368=Topline!B121)*(DATA!$E$133:$E$368=Topline!D121),0)),"n/a")</f>
        <v>2.1</v>
      </c>
      <c r="J121" s="77">
        <f t="array" ref="J121">IFERROR(INDEX(DATA!$AI$133:$AI$368,MATCH(1,(DATA!$D$133:$D$368=Topline!B121)*(DATA!$E$133:$E$368=Topline!D121),0)),"n/a")</f>
        <v>1.4E-2</v>
      </c>
      <c r="K121" s="87">
        <f t="array" ref="K121">IFERROR(INDEX(DATA!$AR$133:$AR$368,MATCH(1,(DATA!$D$133:$D$368=Topline!B121)*(DATA!$E$133:$E$368=Topline!D121),0)),"n/a")</f>
        <v>2.06</v>
      </c>
      <c r="L121" s="77">
        <f t="array" ref="L121">IFERROR(INDEX(DATA!$AS$133:$AS$368,MATCH(1,(DATA!$D$133:$D$368=Topline!B121)*(DATA!$E$133:$E$368=Topline!D121),0)),"n/a")</f>
        <v>-2E-3</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2.36</v>
      </c>
      <c r="F122" s="77">
        <f t="array" ref="F122">IFERROR(INDEX(DATA!$O$133:$O$368,MATCH(1,(DATA!$D$133:$D$368=Topline!B122)*(DATA!$E$133:$E$368=Topline!D122),0)),"n/a")</f>
        <v>1.2E-2</v>
      </c>
      <c r="G122" s="87">
        <f t="array" ref="G122">IFERROR(INDEX(DATA!$X$133:$X$368,MATCH(1,(DATA!$D$133:$D$368=Topline!B122)*(DATA!$E$133:$E$368=Topline!D122),0)),"n/a")</f>
        <v>2.36</v>
      </c>
      <c r="H122" s="77">
        <f t="array" ref="H122">IFERROR(INDEX(DATA!$Y$133:$Y$368,MATCH(1,(DATA!$D$133:$D$368=Topline!B122)*(DATA!$E$133:$E$368=Topline!D122),0)),"n/a")</f>
        <v>2.7E-2</v>
      </c>
      <c r="I122" s="87">
        <f t="array" ref="I122">IFERROR(INDEX(DATA!$AH$133:$AH$368,MATCH(1,(DATA!$D$133:$D$368=Topline!B122)*(DATA!$E$133:$E$368=Topline!D122),0)),"n/a")</f>
        <v>2.3199999999999998</v>
      </c>
      <c r="J122" s="77">
        <f t="array" ref="J122">IFERROR(INDEX(DATA!$AI$133:$AI$368,MATCH(1,(DATA!$D$133:$D$368=Topline!B122)*(DATA!$E$133:$E$368=Topline!D122),0)),"n/a")</f>
        <v>1.2999999999999999E-2</v>
      </c>
      <c r="K122" s="87">
        <f t="array" ref="K122">IFERROR(INDEX(DATA!$AR$133:$AR$368,MATCH(1,(DATA!$D$133:$D$368=Topline!B122)*(DATA!$E$133:$E$368=Topline!D122),0)),"n/a")</f>
        <v>2.3199999999999998</v>
      </c>
      <c r="L122" s="77">
        <f t="array" ref="L122">IFERROR(INDEX(DATA!$AS$133:$AS$368,MATCH(1,(DATA!$D$133:$D$368=Topline!B122)*(DATA!$E$133:$E$368=Topline!D122),0)),"n/a")</f>
        <v>1.4E-2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2.3199999999999998</v>
      </c>
      <c r="F123" s="77">
        <f t="array" ref="F123">IFERROR(INDEX(DATA!$O$133:$O$368,MATCH(1,(DATA!$D$133:$D$368=Topline!B123)*(DATA!$E$133:$E$368=Topline!D123),0)),"n/a")</f>
        <v>7.0000000000000001E-3</v>
      </c>
      <c r="G123" s="87">
        <f t="array" ref="G123">IFERROR(INDEX(DATA!$X$133:$X$368,MATCH(1,(DATA!$D$133:$D$368=Topline!B123)*(DATA!$E$133:$E$368=Topline!D123),0)),"n/a")</f>
        <v>2.2999999999999998</v>
      </c>
      <c r="H123" s="77">
        <f t="array" ref="H123">IFERROR(INDEX(DATA!$Y$133:$Y$368,MATCH(1,(DATA!$D$133:$D$368=Topline!B123)*(DATA!$E$133:$E$368=Topline!D123),0)),"n/a")</f>
        <v>2.9000000000000001E-2</v>
      </c>
      <c r="I123" s="87">
        <f t="array" ref="I123">IFERROR(INDEX(DATA!$AH$133:$AH$368,MATCH(1,(DATA!$D$133:$D$368=Topline!B123)*(DATA!$E$133:$E$368=Topline!D123),0)),"n/a")</f>
        <v>2.2799999999999998</v>
      </c>
      <c r="J123" s="77">
        <f t="array" ref="J123">IFERROR(INDEX(DATA!$AI$133:$AI$368,MATCH(1,(DATA!$D$133:$D$368=Topline!B123)*(DATA!$E$133:$E$368=Topline!D123),0)),"n/a")</f>
        <v>2.1999999999999999E-2</v>
      </c>
      <c r="K123" s="87">
        <f t="array" ref="K123">IFERROR(INDEX(DATA!$AR$133:$AR$368,MATCH(1,(DATA!$D$133:$D$368=Topline!B123)*(DATA!$E$133:$E$368=Topline!D123),0)),"n/a")</f>
        <v>2.2799999999999998</v>
      </c>
      <c r="L123" s="77">
        <f t="array" ref="L123">IFERROR(INDEX(DATA!$AS$133:$AS$368,MATCH(1,(DATA!$D$133:$D$368=Topline!B123)*(DATA!$E$133:$E$368=Topline!D123),0)),"n/a")</f>
        <v>2.5000000000000001E-2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2.21</v>
      </c>
      <c r="F124" s="77">
        <f t="array" ref="F124">IFERROR(INDEX(DATA!$O$133:$O$368,MATCH(1,(DATA!$D$133:$D$368=Topline!B124)*(DATA!$E$133:$E$368=Topline!D124),0)),"n/a")</f>
        <v>3.7999999999999999E-2</v>
      </c>
      <c r="G124" s="87">
        <f t="array" ref="G124">IFERROR(INDEX(DATA!$X$133:$X$368,MATCH(1,(DATA!$D$133:$D$368=Topline!B124)*(DATA!$E$133:$E$368=Topline!D124),0)),"n/a")</f>
        <v>2.19</v>
      </c>
      <c r="H124" s="77">
        <f t="array" ref="H124">IFERROR(INDEX(DATA!$Y$133:$Y$368,MATCH(1,(DATA!$D$133:$D$368=Topline!B124)*(DATA!$E$133:$E$368=Topline!D124),0)),"n/a")</f>
        <v>2.8000000000000001E-2</v>
      </c>
      <c r="I124" s="87">
        <f t="array" ref="I124">IFERROR(INDEX(DATA!$AH$133:$AH$368,MATCH(1,(DATA!$D$133:$D$368=Topline!B124)*(DATA!$E$133:$E$368=Topline!D124),0)),"n/a")</f>
        <v>2.17</v>
      </c>
      <c r="J124" s="77">
        <f t="array" ref="J124">IFERROR(INDEX(DATA!$AI$133:$AI$368,MATCH(1,(DATA!$D$133:$D$368=Topline!B124)*(DATA!$E$133:$E$368=Topline!D124),0)),"n/a")</f>
        <v>0.01</v>
      </c>
      <c r="K124" s="87">
        <f t="array" ref="K124">IFERROR(INDEX(DATA!$AR$133:$AR$368,MATCH(1,(DATA!$D$133:$D$368=Topline!B124)*(DATA!$E$133:$E$368=Topline!D124),0)),"n/a")</f>
        <v>2.15</v>
      </c>
      <c r="L124" s="77">
        <f t="array" ref="L124">IFERROR(INDEX(DATA!$AS$133:$AS$368,MATCH(1,(DATA!$D$133:$D$368=Topline!B124)*(DATA!$E$133:$E$368=Topline!D124),0)),"n/a")</f>
        <v>-4.0000000000000001E-3</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2.21</v>
      </c>
      <c r="F125" s="77">
        <f t="array" ref="F125">IFERROR(INDEX(DATA!$O$133:$O$368,MATCH(1,(DATA!$D$133:$D$368=Topline!B125)*(DATA!$E$133:$E$368=Topline!D125),0)),"n/a")</f>
        <v>1.4E-2</v>
      </c>
      <c r="G125" s="87">
        <f t="array" ref="G125">IFERROR(INDEX(DATA!$X$133:$X$368,MATCH(1,(DATA!$D$133:$D$368=Topline!B125)*(DATA!$E$133:$E$368=Topline!D125),0)),"n/a")</f>
        <v>2.2200000000000002</v>
      </c>
      <c r="H125" s="77">
        <f t="array" ref="H125">IFERROR(INDEX(DATA!$Y$133:$Y$368,MATCH(1,(DATA!$D$133:$D$368=Topline!B125)*(DATA!$E$133:$E$368=Topline!D125),0)),"n/a")</f>
        <v>2.3E-2</v>
      </c>
      <c r="I125" s="87">
        <f t="array" ref="I125">IFERROR(INDEX(DATA!$AH$133:$AH$368,MATCH(1,(DATA!$D$133:$D$368=Topline!B125)*(DATA!$E$133:$E$368=Topline!D125),0)),"n/a")</f>
        <v>2.2200000000000002</v>
      </c>
      <c r="J125" s="77">
        <f t="array" ref="J125">IFERROR(INDEX(DATA!$AI$133:$AI$368,MATCH(1,(DATA!$D$133:$D$368=Topline!B125)*(DATA!$E$133:$E$368=Topline!D125),0)),"n/a")</f>
        <v>1.7000000000000001E-2</v>
      </c>
      <c r="K125" s="87">
        <f t="array" ref="K125">IFERROR(INDEX(DATA!$AR$133:$AR$368,MATCH(1,(DATA!$D$133:$D$368=Topline!B125)*(DATA!$E$133:$E$368=Topline!D125),0)),"n/a")</f>
        <v>2.2200000000000002</v>
      </c>
      <c r="L125" s="77">
        <f t="array" ref="L125">IFERROR(INDEX(DATA!$AS$133:$AS$368,MATCH(1,(DATA!$D$133:$D$368=Topline!B125)*(DATA!$E$133:$E$368=Topline!D125),0)),"n/a")</f>
        <v>8.9999999999999993E-3</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2571860</v>
      </c>
      <c r="F127" s="77">
        <f t="array" ref="F127">IFERROR(INDEX(DATA!$G$133:$G$368,MATCH(1,(DATA!$D$133:$D$368=Topline!B127)*(DATA!$E$133:$E$368=Topline!D127),0)),"n/a")</f>
        <v>-5.8999999999999997E-2</v>
      </c>
      <c r="G127" s="76">
        <f t="array" ref="G127">IFERROR(INDEX(DATA!$P$133:$P$368,MATCH(1,(DATA!$D$133:$D$368=Topline!B127)*(DATA!$E$133:$E$368=Topline!D127),0)),"n/a")</f>
        <v>8513897</v>
      </c>
      <c r="H127" s="77">
        <f t="array" ref="H127">IFERROR(INDEX(DATA!$Q$133:$Q$368,MATCH(1,(DATA!$D$133:$D$368=Topline!B127)*(DATA!$E$133:$E$368=Topline!D127),0)),"n/a")</f>
        <v>-2E-3</v>
      </c>
      <c r="I127" s="76">
        <f t="array" ref="I127">IFERROR(INDEX(DATA!$Z$133:$Z$368,MATCH(1,(DATA!$D$133:$D$368=Topline!B127)*(DATA!$E$133:$E$368=Topline!D127),0)),"n/a")</f>
        <v>17017548</v>
      </c>
      <c r="J127" s="77">
        <f t="array" ref="J127">IFERROR(INDEX(DATA!$AA$133:$AA$368,MATCH(1,(DATA!$D$133:$D$368=Topline!B127)*(DATA!$E$133:$E$368=Topline!D127),0)),"n/a")</f>
        <v>-1.2E-2</v>
      </c>
      <c r="K127" s="76">
        <f t="array" ref="K127">IFERROR(INDEX(DATA!$AJ$133:$AJ$368,MATCH(1,(DATA!$D$133:$D$368=Topline!B127)*(DATA!$E$133:$E$368=Topline!D127),0)),"n/a")</f>
        <v>35612553</v>
      </c>
      <c r="L127" s="77">
        <f t="array" ref="L127">IFERROR(INDEX(DATA!$AK$133:$AK$368,MATCH(1,(DATA!$D$133:$D$368=Topline!B127)*(DATA!$E$133:$E$368=Topline!D127),0)),"n/a")</f>
        <v>1.2999999999999999E-2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3266356</v>
      </c>
      <c r="F128" s="77">
        <f t="array" ref="F128">IFERROR(INDEX(DATA!$G$133:$G$368,MATCH(1,(DATA!$D$133:$D$368=Topline!B128)*(DATA!$E$133:$E$368=Topline!D128),0)),"n/a")</f>
        <v>0.127</v>
      </c>
      <c r="G128" s="76">
        <f t="array" ref="G128">IFERROR(INDEX(DATA!$P$133:$P$368,MATCH(1,(DATA!$D$133:$D$368=Topline!B128)*(DATA!$E$133:$E$368=Topline!D128),0)),"n/a")</f>
        <v>10519436</v>
      </c>
      <c r="H128" s="77">
        <f t="array" ref="H128">IFERROR(INDEX(DATA!$Q$133:$Q$368,MATCH(1,(DATA!$D$133:$D$368=Topline!B128)*(DATA!$E$133:$E$368=Topline!D128),0)),"n/a")</f>
        <v>0.16300000000000001</v>
      </c>
      <c r="I128" s="76">
        <f t="array" ref="I128">IFERROR(INDEX(DATA!$Z$133:$Z$368,MATCH(1,(DATA!$D$133:$D$368=Topline!B128)*(DATA!$E$133:$E$368=Topline!D128),0)),"n/a")</f>
        <v>21527082</v>
      </c>
      <c r="J128" s="77">
        <f t="array" ref="J128">IFERROR(INDEX(DATA!$AA$133:$AA$368,MATCH(1,(DATA!$D$133:$D$368=Topline!B128)*(DATA!$E$133:$E$368=Topline!D128),0)),"n/a")</f>
        <v>0.17699999999999999</v>
      </c>
      <c r="K128" s="76">
        <f t="array" ref="K128">IFERROR(INDEX(DATA!$AJ$133:$AJ$368,MATCH(1,(DATA!$D$133:$D$368=Topline!B128)*(DATA!$E$133:$E$368=Topline!D128),0)),"n/a")</f>
        <v>42691758</v>
      </c>
      <c r="L128" s="77">
        <f t="array" ref="L128">IFERROR(INDEX(DATA!$AK$133:$AK$368,MATCH(1,(DATA!$D$133:$D$368=Topline!B128)*(DATA!$E$133:$E$368=Topline!D128),0)),"n/a")</f>
        <v>0.187</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2779594</v>
      </c>
      <c r="F129" s="77">
        <f t="array" ref="F129">IFERROR(INDEX(DATA!$G$133:$G$368,MATCH(1,(DATA!$D$133:$D$368=Topline!B129)*(DATA!$E$133:$E$368=Topline!D129),0)),"n/a")</f>
        <v>0.106</v>
      </c>
      <c r="G129" s="76">
        <f t="array" ref="G129">IFERROR(INDEX(DATA!$P$133:$P$368,MATCH(1,(DATA!$D$133:$D$368=Topline!B129)*(DATA!$E$133:$E$368=Topline!D129),0)),"n/a")</f>
        <v>8806613</v>
      </c>
      <c r="H129" s="77">
        <f t="array" ref="H129">IFERROR(INDEX(DATA!$Q$133:$Q$368,MATCH(1,(DATA!$D$133:$D$368=Topline!B129)*(DATA!$E$133:$E$368=Topline!D129),0)),"n/a")</f>
        <v>8.3000000000000004E-2</v>
      </c>
      <c r="I129" s="76">
        <f t="array" ref="I129">IFERROR(INDEX(DATA!$Z$133:$Z$368,MATCH(1,(DATA!$D$133:$D$368=Topline!B129)*(DATA!$E$133:$E$368=Topline!D129),0)),"n/a")</f>
        <v>17536778</v>
      </c>
      <c r="J129" s="77">
        <f t="array" ref="J129">IFERROR(INDEX(DATA!$AA$133:$AA$368,MATCH(1,(DATA!$D$133:$D$368=Topline!B129)*(DATA!$E$133:$E$368=Topline!D129),0)),"n/a")</f>
        <v>7.0999999999999994E-2</v>
      </c>
      <c r="K129" s="76">
        <f t="array" ref="K129">IFERROR(INDEX(DATA!$AJ$133:$AJ$368,MATCH(1,(DATA!$D$133:$D$368=Topline!B129)*(DATA!$E$133:$E$368=Topline!D129),0)),"n/a")</f>
        <v>35379828</v>
      </c>
      <c r="L129" s="77">
        <f t="array" ref="L129">IFERROR(INDEX(DATA!$AK$133:$AK$368,MATCH(1,(DATA!$D$133:$D$368=Topline!B129)*(DATA!$E$133:$E$368=Topline!D129),0)),"n/a")</f>
        <v>9.7000000000000003E-2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5141834</v>
      </c>
      <c r="F130" s="77">
        <f t="array" ref="F130">IFERROR(INDEX(DATA!$G$133:$G$368,MATCH(1,(DATA!$D$133:$D$368=Topline!B130)*(DATA!$E$133:$E$368=Topline!D130),0)),"n/a")</f>
        <v>5.0000000000000001E-3</v>
      </c>
      <c r="G130" s="76">
        <f t="array" ref="G130">IFERROR(INDEX(DATA!$P$133:$P$368,MATCH(1,(DATA!$D$133:$D$368=Topline!B130)*(DATA!$E$133:$E$368=Topline!D130),0)),"n/a")</f>
        <v>16400512</v>
      </c>
      <c r="H130" s="77">
        <f t="array" ref="H130">IFERROR(INDEX(DATA!$Q$133:$Q$368,MATCH(1,(DATA!$D$133:$D$368=Topline!B130)*(DATA!$E$133:$E$368=Topline!D130),0)),"n/a")</f>
        <v>-2.9000000000000001E-2</v>
      </c>
      <c r="I130" s="76">
        <f t="array" ref="I130">IFERROR(INDEX(DATA!$Z$133:$Z$368,MATCH(1,(DATA!$D$133:$D$368=Topline!B130)*(DATA!$E$133:$E$368=Topline!D130),0)),"n/a")</f>
        <v>34181700</v>
      </c>
      <c r="J130" s="77">
        <f t="array" ref="J130">IFERROR(INDEX(DATA!$AA$133:$AA$368,MATCH(1,(DATA!$D$133:$D$368=Topline!B130)*(DATA!$E$133:$E$368=Topline!D130),0)),"n/a")</f>
        <v>-0.03</v>
      </c>
      <c r="K130" s="76">
        <f t="array" ref="K130">IFERROR(INDEX(DATA!$AJ$133:$AJ$368,MATCH(1,(DATA!$D$133:$D$368=Topline!B130)*(DATA!$E$133:$E$368=Topline!D130),0)),"n/a")</f>
        <v>68614732</v>
      </c>
      <c r="L130" s="77">
        <f t="array" ref="L130">IFERROR(INDEX(DATA!$AK$133:$AK$368,MATCH(1,(DATA!$D$133:$D$368=Topline!B130)*(DATA!$E$133:$E$368=Topline!D130),0)),"n/a")</f>
        <v>7.0000000000000001E-3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1740170</v>
      </c>
      <c r="F131" s="77">
        <f t="array" ref="F131">IFERROR(INDEX(DATA!$G$133:$G$368,MATCH(1,(DATA!$D$133:$D$368=Topline!B131)*(DATA!$E$133:$E$368=Topline!D131),0)),"n/a")</f>
        <v>8.5000000000000006E-2</v>
      </c>
      <c r="G131" s="76">
        <f t="array" ref="G131">IFERROR(INDEX(DATA!$P$133:$P$368,MATCH(1,(DATA!$D$133:$D$368=Topline!B131)*(DATA!$E$133:$E$368=Topline!D131),0)),"n/a")</f>
        <v>5568774</v>
      </c>
      <c r="H131" s="77">
        <f t="array" ref="H131">IFERROR(INDEX(DATA!$Q$133:$Q$368,MATCH(1,(DATA!$D$133:$D$368=Topline!B131)*(DATA!$E$133:$E$368=Topline!D131),0)),"n/a")</f>
        <v>0.14599999999999999</v>
      </c>
      <c r="I131" s="76">
        <f t="array" ref="I131">IFERROR(INDEX(DATA!$Z$133:$Z$368,MATCH(1,(DATA!$D$133:$D$368=Topline!B131)*(DATA!$E$133:$E$368=Topline!D131),0)),"n/a")</f>
        <v>10960887</v>
      </c>
      <c r="J131" s="77">
        <f t="array" ref="J131">IFERROR(INDEX(DATA!$AA$133:$AA$368,MATCH(1,(DATA!$D$133:$D$368=Topline!B131)*(DATA!$E$133:$E$368=Topline!D131),0)),"n/a")</f>
        <v>0.156</v>
      </c>
      <c r="K131" s="76">
        <f t="array" ref="K131">IFERROR(INDEX(DATA!$AJ$133:$AJ$368,MATCH(1,(DATA!$D$133:$D$368=Topline!B131)*(DATA!$E$133:$E$368=Topline!D131),0)),"n/a")</f>
        <v>21688007</v>
      </c>
      <c r="L131" s="77">
        <f t="array" ref="L131">IFERROR(INDEX(DATA!$AK$133:$AK$368,MATCH(1,(DATA!$D$133:$D$368=Topline!B131)*(DATA!$E$133:$E$368=Topline!D131),0)),"n/a")</f>
        <v>0.17299999999999999</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2115405</v>
      </c>
      <c r="F132" s="77">
        <f t="array" ref="F132">IFERROR(INDEX(DATA!$G$133:$G$368,MATCH(1,(DATA!$D$133:$D$368=Topline!B132)*(DATA!$E$133:$E$368=Topline!D132),0)),"n/a")</f>
        <v>0.24199999999999999</v>
      </c>
      <c r="G132" s="76">
        <f t="array" ref="G132">IFERROR(INDEX(DATA!$P$133:$P$368,MATCH(1,(DATA!$D$133:$D$368=Topline!B132)*(DATA!$E$133:$E$368=Topline!D132),0)),"n/a")</f>
        <v>6710041</v>
      </c>
      <c r="H132" s="77">
        <f t="array" ref="H132">IFERROR(INDEX(DATA!$Q$133:$Q$368,MATCH(1,(DATA!$D$133:$D$368=Topline!B132)*(DATA!$E$133:$E$368=Topline!D132),0)),"n/a")</f>
        <v>0.22</v>
      </c>
      <c r="I132" s="76">
        <f t="array" ref="I132">IFERROR(INDEX(DATA!$Z$133:$Z$368,MATCH(1,(DATA!$D$133:$D$368=Topline!B132)*(DATA!$E$133:$E$368=Topline!D132),0)),"n/a")</f>
        <v>13156281</v>
      </c>
      <c r="J132" s="77">
        <f t="array" ref="J132">IFERROR(INDEX(DATA!$AA$133:$AA$368,MATCH(1,(DATA!$D$133:$D$368=Topline!B132)*(DATA!$E$133:$E$368=Topline!D132),0)),"n/a")</f>
        <v>0.20499999999999999</v>
      </c>
      <c r="K132" s="76">
        <f t="array" ref="K132">IFERROR(INDEX(DATA!$AJ$133:$AJ$368,MATCH(1,(DATA!$D$133:$D$368=Topline!B132)*(DATA!$E$133:$E$368=Topline!D132),0)),"n/a")</f>
        <v>26300533</v>
      </c>
      <c r="L132" s="77">
        <f t="array" ref="L132">IFERROR(INDEX(DATA!$AK$133:$AK$368,MATCH(1,(DATA!$D$133:$D$368=Topline!B132)*(DATA!$E$133:$E$368=Topline!D132),0)),"n/a")</f>
        <v>0.215</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4000594</v>
      </c>
      <c r="F133" s="77">
        <f t="array" ref="F133">IFERROR(INDEX(DATA!$G$133:$G$368,MATCH(1,(DATA!$D$133:$D$368=Topline!B133)*(DATA!$E$133:$E$368=Topline!D133),0)),"n/a")</f>
        <v>3.3000000000000002E-2</v>
      </c>
      <c r="G133" s="76">
        <f t="array" ref="G133">IFERROR(INDEX(DATA!$P$133:$P$368,MATCH(1,(DATA!$D$133:$D$368=Topline!B133)*(DATA!$E$133:$E$368=Topline!D133),0)),"n/a")</f>
        <v>12636304</v>
      </c>
      <c r="H133" s="77">
        <f t="array" ref="H133">IFERROR(INDEX(DATA!$Q$133:$Q$368,MATCH(1,(DATA!$D$133:$D$368=Topline!B133)*(DATA!$E$133:$E$368=Topline!D133),0)),"n/a")</f>
        <v>7.4999999999999997E-2</v>
      </c>
      <c r="I133" s="76">
        <f t="array" ref="I133">IFERROR(INDEX(DATA!$Z$133:$Z$368,MATCH(1,(DATA!$D$133:$D$368=Topline!B133)*(DATA!$E$133:$E$368=Topline!D133),0)),"n/a")</f>
        <v>25234137</v>
      </c>
      <c r="J133" s="77">
        <f t="array" ref="J133">IFERROR(INDEX(DATA!$AA$133:$AA$368,MATCH(1,(DATA!$D$133:$D$368=Topline!B133)*(DATA!$E$133:$E$368=Topline!D133),0)),"n/a")</f>
        <v>0.109</v>
      </c>
      <c r="K133" s="76">
        <f t="array" ref="K133">IFERROR(INDEX(DATA!$AJ$133:$AJ$368,MATCH(1,(DATA!$D$133:$D$368=Topline!B133)*(DATA!$E$133:$E$368=Topline!D133),0)),"n/a")</f>
        <v>51505717</v>
      </c>
      <c r="L133" s="77">
        <f t="array" ref="L133">IFERROR(INDEX(DATA!$AK$133:$AK$368,MATCH(1,(DATA!$D$133:$D$368=Topline!B133)*(DATA!$E$133:$E$368=Topline!D133),0)),"n/a")</f>
        <v>0.157</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2979087</v>
      </c>
      <c r="F134" s="77">
        <f t="array" ref="F134">IFERROR(INDEX(DATA!$G$133:$G$368,MATCH(1,(DATA!$D$133:$D$368=Topline!B134)*(DATA!$E$133:$E$368=Topline!D134),0)),"n/a")</f>
        <v>0.13100000000000001</v>
      </c>
      <c r="G134" s="76">
        <f t="array" ref="G134">IFERROR(INDEX(DATA!$P$133:$P$368,MATCH(1,(DATA!$D$133:$D$368=Topline!B134)*(DATA!$E$133:$E$368=Topline!D134),0)),"n/a")</f>
        <v>9433629</v>
      </c>
      <c r="H134" s="77">
        <f t="array" ref="H134">IFERROR(INDEX(DATA!$Q$133:$Q$368,MATCH(1,(DATA!$D$133:$D$368=Topline!B134)*(DATA!$E$133:$E$368=Topline!D134),0)),"n/a")</f>
        <v>0.16900000000000001</v>
      </c>
      <c r="I134" s="76">
        <f t="array" ref="I134">IFERROR(INDEX(DATA!$Z$133:$Z$368,MATCH(1,(DATA!$D$133:$D$368=Topline!B134)*(DATA!$E$133:$E$368=Topline!D134),0)),"n/a")</f>
        <v>18646778</v>
      </c>
      <c r="J134" s="77">
        <f t="array" ref="J134">IFERROR(INDEX(DATA!$AA$133:$AA$368,MATCH(1,(DATA!$D$133:$D$368=Topline!B134)*(DATA!$E$133:$E$368=Topline!D134),0)),"n/a")</f>
        <v>0.154</v>
      </c>
      <c r="K134" s="76">
        <f t="array" ref="K134">IFERROR(INDEX(DATA!$AJ$133:$AJ$368,MATCH(1,(DATA!$D$133:$D$368=Topline!B134)*(DATA!$E$133:$E$368=Topline!D134),0)),"n/a")</f>
        <v>37542366</v>
      </c>
      <c r="L134" s="77">
        <f t="array" ref="L134">IFERROR(INDEX(DATA!$AK$133:$AK$368,MATCH(1,(DATA!$D$133:$D$368=Topline!B134)*(DATA!$E$133:$E$368=Topline!D134),0)),"n/a")</f>
        <v>0.16400000000000001</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24594900</v>
      </c>
      <c r="F135" s="77">
        <f t="array" ref="F135">IFERROR(INDEX(DATA!$G$133:$G$368,MATCH(1,(DATA!$D$133:$D$368=Topline!B135)*(DATA!$E$133:$E$368=Topline!D135),0)),"n/a")</f>
        <v>6.6000000000000003E-2</v>
      </c>
      <c r="G135" s="76">
        <f t="array" ref="G135">IFERROR(INDEX(DATA!$P$133:$P$368,MATCH(1,(DATA!$D$133:$D$368=Topline!B135)*(DATA!$E$133:$E$368=Topline!D135),0)),"n/a")</f>
        <v>78589207</v>
      </c>
      <c r="H135" s="77">
        <f t="array" ref="H135">IFERROR(INDEX(DATA!$Q$133:$Q$368,MATCH(1,(DATA!$D$133:$D$368=Topline!B135)*(DATA!$E$133:$E$368=Topline!D135),0)),"n/a")</f>
        <v>0.08</v>
      </c>
      <c r="I135" s="76">
        <f t="array" ref="I135">IFERROR(INDEX(DATA!$Z$133:$Z$368,MATCH(1,(DATA!$D$133:$D$368=Topline!B135)*(DATA!$E$133:$E$368=Topline!D135),0)),"n/a")</f>
        <v>158261192</v>
      </c>
      <c r="J135" s="77">
        <f t="array" ref="J135">IFERROR(INDEX(DATA!$AA$133:$AA$368,MATCH(1,(DATA!$D$133:$D$368=Topline!B135)*(DATA!$E$133:$E$368=Topline!D135),0)),"n/a")</f>
        <v>8.1000000000000003E-2</v>
      </c>
      <c r="K135" s="76">
        <f t="array" ref="K135">IFERROR(INDEX(DATA!$AJ$133:$AJ$368,MATCH(1,(DATA!$D$133:$D$368=Topline!B135)*(DATA!$E$133:$E$368=Topline!D135),0)),"n/a")</f>
        <v>319335495</v>
      </c>
      <c r="L135" s="77">
        <f t="array" ref="L135">IFERROR(INDEX(DATA!$AK$133:$AK$368,MATCH(1,(DATA!$D$133:$D$368=Topline!B135)*(DATA!$E$133:$E$368=Topline!D135),0)),"n/a")</f>
        <v>0.107</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468666</v>
      </c>
      <c r="F137" s="77">
        <f t="array" ref="F137">IFERROR(INDEX(DATA!$I$133:$I$368,MATCH(1,(DATA!$D$133:$D$368=Topline!B137)*(DATA!$E$133:$E$368=Topline!D137),0)),"n/a")</f>
        <v>-0.14000000000000001</v>
      </c>
      <c r="G137" s="86">
        <f t="array" ref="G137">IFERROR(INDEX(DATA!$R$133:$R$368,MATCH(1,(DATA!$D$133:$D$368=Topline!B137)*(DATA!$E$133:$E$368=Topline!D137),0)),"n/a")</f>
        <v>1595738</v>
      </c>
      <c r="H137" s="77">
        <f t="array" ref="H137">IFERROR(INDEX(DATA!$S$133:$S$368,MATCH(1,(DATA!$D$133:$D$368=Topline!B137)*(DATA!$E$133:$E$368=Topline!D137),0)),"n/a")</f>
        <v>-5.0999999999999997E-2</v>
      </c>
      <c r="I137" s="86">
        <f t="array" ref="I137">IFERROR(INDEX(DATA!$AB$133:$AB$368,MATCH(1,(DATA!$D$133:$D$368=Topline!B137)*(DATA!$E$133:$E$368=Topline!D137),0)),"n/a")</f>
        <v>3178855</v>
      </c>
      <c r="J137" s="77">
        <f t="array" ref="J137">IFERROR(INDEX(DATA!$AC$133:$AC$368,MATCH(1,(DATA!$D$133:$D$368=Topline!B137)*(DATA!$E$133:$E$368=Topline!D137),0)),"n/a")</f>
        <v>-5.7000000000000002E-2</v>
      </c>
      <c r="K137" s="86">
        <f t="array" ref="K137">IFERROR(INDEX(DATA!$AL$133:$AL$368,MATCH(1,(DATA!$D$133:$D$368=Topline!B137)*(DATA!$E$133:$E$368=Topline!D137),0)),"n/a")</f>
        <v>6674326</v>
      </c>
      <c r="L137" s="77">
        <f t="array" ref="L137">IFERROR(INDEX(DATA!$AM$133:$AM$368,MATCH(1,(DATA!$D$133:$D$368=Topline!B137)*(DATA!$E$133:$E$368=Topline!D137),0)),"n/a")</f>
        <v>-2.4E-2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820100</v>
      </c>
      <c r="F138" s="77">
        <f t="array" ref="F138">IFERROR(INDEX(DATA!$I$133:$I$368,MATCH(1,(DATA!$D$133:$D$368=Topline!B138)*(DATA!$E$133:$E$368=Topline!D138),0)),"n/a")</f>
        <v>9.1999999999999998E-2</v>
      </c>
      <c r="G138" s="86">
        <f t="array" ref="G138">IFERROR(INDEX(DATA!$R$133:$R$368,MATCH(1,(DATA!$D$133:$D$368=Topline!B138)*(DATA!$E$133:$E$368=Topline!D138),0)),"n/a")</f>
        <v>2534034</v>
      </c>
      <c r="H138" s="77">
        <f t="array" ref="H138">IFERROR(INDEX(DATA!$S$133:$S$368,MATCH(1,(DATA!$D$133:$D$368=Topline!B138)*(DATA!$E$133:$E$368=Topline!D138),0)),"n/a")</f>
        <v>0.124</v>
      </c>
      <c r="I138" s="86">
        <f t="array" ref="I138">IFERROR(INDEX(DATA!$AB$133:$AB$368,MATCH(1,(DATA!$D$133:$D$368=Topline!B138)*(DATA!$E$133:$E$368=Topline!D138),0)),"n/a")</f>
        <v>4950174</v>
      </c>
      <c r="J138" s="77">
        <f t="array" ref="J138">IFERROR(INDEX(DATA!$AC$133:$AC$368,MATCH(1,(DATA!$D$133:$D$368=Topline!B138)*(DATA!$E$133:$E$368=Topline!D138),0)),"n/a")</f>
        <v>0.105</v>
      </c>
      <c r="K138" s="86">
        <f t="array" ref="K138">IFERROR(INDEX(DATA!$AL$133:$AL$368,MATCH(1,(DATA!$D$133:$D$368=Topline!B138)*(DATA!$E$133:$E$368=Topline!D138),0)),"n/a")</f>
        <v>10030125</v>
      </c>
      <c r="L138" s="77">
        <f t="array" ref="L138">IFERROR(INDEX(DATA!$AM$133:$AM$368,MATCH(1,(DATA!$D$133:$D$368=Topline!B138)*(DATA!$E$133:$E$368=Topline!D138),0)),"n/a")</f>
        <v>0.128</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603820</v>
      </c>
      <c r="F139" s="77">
        <f t="array" ref="F139">IFERROR(INDEX(DATA!$I$133:$I$368,MATCH(1,(DATA!$D$133:$D$368=Topline!B139)*(DATA!$E$133:$E$368=Topline!D139),0)),"n/a")</f>
        <v>0.157</v>
      </c>
      <c r="G139" s="86">
        <f t="array" ref="G139">IFERROR(INDEX(DATA!$R$133:$R$368,MATCH(1,(DATA!$D$133:$D$368=Topline!B139)*(DATA!$E$133:$E$368=Topline!D139),0)),"n/a")</f>
        <v>1850760</v>
      </c>
      <c r="H139" s="77">
        <f t="array" ref="H139">IFERROR(INDEX(DATA!$S$133:$S$368,MATCH(1,(DATA!$D$133:$D$368=Topline!B139)*(DATA!$E$133:$E$368=Topline!D139),0)),"n/a")</f>
        <v>0.10199999999999999</v>
      </c>
      <c r="I139" s="86">
        <f t="array" ref="I139">IFERROR(INDEX(DATA!$AB$133:$AB$368,MATCH(1,(DATA!$D$133:$D$368=Topline!B139)*(DATA!$E$133:$E$368=Topline!D139),0)),"n/a")</f>
        <v>3607558</v>
      </c>
      <c r="J139" s="77">
        <f t="array" ref="J139">IFERROR(INDEX(DATA!$AC$133:$AC$368,MATCH(1,(DATA!$D$133:$D$368=Topline!B139)*(DATA!$E$133:$E$368=Topline!D139),0)),"n/a")</f>
        <v>7.4999999999999997E-2</v>
      </c>
      <c r="K139" s="86">
        <f t="array" ref="K139">IFERROR(INDEX(DATA!$AL$133:$AL$368,MATCH(1,(DATA!$D$133:$D$368=Topline!B139)*(DATA!$E$133:$E$368=Topline!D139),0)),"n/a")</f>
        <v>7286033</v>
      </c>
      <c r="L139" s="77">
        <f t="array" ref="L139">IFERROR(INDEX(DATA!$AM$133:$AM$368,MATCH(1,(DATA!$D$133:$D$368=Topline!B139)*(DATA!$E$133:$E$368=Topline!D139),0)),"n/a")</f>
        <v>0.107</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1298405</v>
      </c>
      <c r="F140" s="77">
        <f t="array" ref="F140">IFERROR(INDEX(DATA!$I$133:$I$368,MATCH(1,(DATA!$D$133:$D$368=Topline!B140)*(DATA!$E$133:$E$368=Topline!D140),0)),"n/a")</f>
        <v>7.6999999999999999E-2</v>
      </c>
      <c r="G140" s="86">
        <f t="array" ref="G140">IFERROR(INDEX(DATA!$R$133:$R$368,MATCH(1,(DATA!$D$133:$D$368=Topline!B140)*(DATA!$E$133:$E$368=Topline!D140),0)),"n/a")</f>
        <v>4093090</v>
      </c>
      <c r="H140" s="77">
        <f t="array" ref="H140">IFERROR(INDEX(DATA!$S$133:$S$368,MATCH(1,(DATA!$D$133:$D$368=Topline!B140)*(DATA!$E$133:$E$368=Topline!D140),0)),"n/a")</f>
        <v>3.4000000000000002E-2</v>
      </c>
      <c r="I140" s="86">
        <f t="array" ref="I140">IFERROR(INDEX(DATA!$AB$133:$AB$368,MATCH(1,(DATA!$D$133:$D$368=Topline!B140)*(DATA!$E$133:$E$368=Topline!D140),0)),"n/a")</f>
        <v>8428743</v>
      </c>
      <c r="J140" s="77">
        <f t="array" ref="J140">IFERROR(INDEX(DATA!$AC$133:$AC$368,MATCH(1,(DATA!$D$133:$D$368=Topline!B140)*(DATA!$E$133:$E$368=Topline!D140),0)),"n/a")</f>
        <v>2.4E-2</v>
      </c>
      <c r="K140" s="86">
        <f t="array" ref="K140">IFERROR(INDEX(DATA!$AL$133:$AL$368,MATCH(1,(DATA!$D$133:$D$368=Topline!B140)*(DATA!$E$133:$E$368=Topline!D140),0)),"n/a")</f>
        <v>16746125</v>
      </c>
      <c r="L140" s="77">
        <f t="array" ref="L140">IFERROR(INDEX(DATA!$AM$133:$AM$368,MATCH(1,(DATA!$D$133:$D$368=Topline!B140)*(DATA!$E$133:$E$368=Topline!D140),0)),"n/a")</f>
        <v>4.5999999999999999E-2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366562</v>
      </c>
      <c r="F141" s="77">
        <f t="array" ref="F141">IFERROR(INDEX(DATA!$I$133:$I$368,MATCH(1,(DATA!$D$133:$D$368=Topline!B141)*(DATA!$E$133:$E$368=Topline!D141),0)),"n/a")</f>
        <v>2.9000000000000001E-2</v>
      </c>
      <c r="G141" s="86">
        <f t="array" ref="G141">IFERROR(INDEX(DATA!$R$133:$R$368,MATCH(1,(DATA!$D$133:$D$368=Topline!B141)*(DATA!$E$133:$E$368=Topline!D141),0)),"n/a")</f>
        <v>1157911</v>
      </c>
      <c r="H141" s="77">
        <f t="array" ref="H141">IFERROR(INDEX(DATA!$S$133:$S$368,MATCH(1,(DATA!$D$133:$D$368=Topline!B141)*(DATA!$E$133:$E$368=Topline!D141),0)),"n/a")</f>
        <v>0.104</v>
      </c>
      <c r="I141" s="86">
        <f t="array" ref="I141">IFERROR(INDEX(DATA!$AB$133:$AB$368,MATCH(1,(DATA!$D$133:$D$368=Topline!B141)*(DATA!$E$133:$E$368=Topline!D141),0)),"n/a")</f>
        <v>2225115</v>
      </c>
      <c r="J141" s="77">
        <f t="array" ref="J141">IFERROR(INDEX(DATA!$AC$133:$AC$368,MATCH(1,(DATA!$D$133:$D$368=Topline!B141)*(DATA!$E$133:$E$368=Topline!D141),0)),"n/a")</f>
        <v>0.112</v>
      </c>
      <c r="K141" s="86">
        <f t="array" ref="K141">IFERROR(INDEX(DATA!$AL$133:$AL$368,MATCH(1,(DATA!$D$133:$D$368=Topline!B141)*(DATA!$E$133:$E$368=Topline!D141),0)),"n/a")</f>
        <v>4480863</v>
      </c>
      <c r="L141" s="77">
        <f t="array" ref="L141">IFERROR(INDEX(DATA!$AM$133:$AM$368,MATCH(1,(DATA!$D$133:$D$368=Topline!B141)*(DATA!$E$133:$E$368=Topline!D141),0)),"n/a")</f>
        <v>0.158</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442296</v>
      </c>
      <c r="F142" s="77">
        <f t="array" ref="F142">IFERROR(INDEX(DATA!$I$133:$I$368,MATCH(1,(DATA!$D$133:$D$368=Topline!B142)*(DATA!$E$133:$E$368=Topline!D142),0)),"n/a")</f>
        <v>0.22700000000000001</v>
      </c>
      <c r="G142" s="86">
        <f t="array" ref="G142">IFERROR(INDEX(DATA!$R$133:$R$368,MATCH(1,(DATA!$D$133:$D$368=Topline!B142)*(DATA!$E$133:$E$368=Topline!D142),0)),"n/a")</f>
        <v>1391180</v>
      </c>
      <c r="H142" s="77">
        <f t="array" ref="H142">IFERROR(INDEX(DATA!$S$133:$S$368,MATCH(1,(DATA!$D$133:$D$368=Topline!B142)*(DATA!$E$133:$E$368=Topline!D142),0)),"n/a")</f>
        <v>0.247</v>
      </c>
      <c r="I142" s="86">
        <f t="array" ref="I142">IFERROR(INDEX(DATA!$AB$133:$AB$368,MATCH(1,(DATA!$D$133:$D$368=Topline!B142)*(DATA!$E$133:$E$368=Topline!D142),0)),"n/a")</f>
        <v>2726526</v>
      </c>
      <c r="J142" s="77">
        <f t="array" ref="J142">IFERROR(INDEX(DATA!$AC$133:$AC$368,MATCH(1,(DATA!$D$133:$D$368=Topline!B142)*(DATA!$E$133:$E$368=Topline!D142),0)),"n/a")</f>
        <v>0.24299999999999999</v>
      </c>
      <c r="K142" s="86">
        <f t="array" ref="K142">IFERROR(INDEX(DATA!$AL$133:$AL$368,MATCH(1,(DATA!$D$133:$D$368=Topline!B142)*(DATA!$E$133:$E$368=Topline!D142),0)),"n/a")</f>
        <v>5512747</v>
      </c>
      <c r="L142" s="77">
        <f t="array" ref="L142">IFERROR(INDEX(DATA!$AM$133:$AM$368,MATCH(1,(DATA!$D$133:$D$368=Topline!B142)*(DATA!$E$133:$E$368=Topline!D142),0)),"n/a")</f>
        <v>0.28499999999999998</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888418</v>
      </c>
      <c r="F143" s="77">
        <f t="array" ref="F143">IFERROR(INDEX(DATA!$I$133:$I$368,MATCH(1,(DATA!$D$133:$D$368=Topline!B143)*(DATA!$E$133:$E$368=Topline!D143),0)),"n/a")</f>
        <v>8.0000000000000002E-3</v>
      </c>
      <c r="G143" s="86">
        <f t="array" ref="G143">IFERROR(INDEX(DATA!$R$133:$R$368,MATCH(1,(DATA!$D$133:$D$368=Topline!B143)*(DATA!$E$133:$E$368=Topline!D143),0)),"n/a")</f>
        <v>2716309</v>
      </c>
      <c r="H143" s="77">
        <f t="array" ref="H143">IFERROR(INDEX(DATA!$S$133:$S$368,MATCH(1,(DATA!$D$133:$D$368=Topline!B143)*(DATA!$E$133:$E$368=Topline!D143),0)),"n/a")</f>
        <v>0.08</v>
      </c>
      <c r="I143" s="86">
        <f t="array" ref="I143">IFERROR(INDEX(DATA!$AB$133:$AB$368,MATCH(1,(DATA!$D$133:$D$368=Topline!B143)*(DATA!$E$133:$E$368=Topline!D143),0)),"n/a")</f>
        <v>5409665</v>
      </c>
      <c r="J143" s="77">
        <f t="array" ref="J143">IFERROR(INDEX(DATA!$AC$133:$AC$368,MATCH(1,(DATA!$D$133:$D$368=Topline!B143)*(DATA!$E$133:$E$368=Topline!D143),0)),"n/a")</f>
        <v>0.13900000000000001</v>
      </c>
      <c r="K143" s="86">
        <f t="array" ref="K143">IFERROR(INDEX(DATA!$AL$133:$AL$368,MATCH(1,(DATA!$D$133:$D$368=Topline!B143)*(DATA!$E$133:$E$368=Topline!D143),0)),"n/a")</f>
        <v>11053555</v>
      </c>
      <c r="L143" s="77">
        <f t="array" ref="L143">IFERROR(INDEX(DATA!$AM$133:$AM$368,MATCH(1,(DATA!$D$133:$D$368=Topline!B143)*(DATA!$E$133:$E$368=Topline!D143),0)),"n/a")</f>
        <v>0.19400000000000001</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675159</v>
      </c>
      <c r="F144" s="77">
        <f t="array" ref="F144">IFERROR(INDEX(DATA!$I$133:$I$368,MATCH(1,(DATA!$D$133:$D$368=Topline!B144)*(DATA!$E$133:$E$368=Topline!D144),0)),"n/a")</f>
        <v>8.8999999999999996E-2</v>
      </c>
      <c r="G144" s="86">
        <f t="array" ref="G144">IFERROR(INDEX(DATA!$R$133:$R$368,MATCH(1,(DATA!$D$133:$D$368=Topline!B144)*(DATA!$E$133:$E$368=Topline!D144),0)),"n/a")</f>
        <v>2160418</v>
      </c>
      <c r="H144" s="77">
        <f t="array" ref="H144">IFERROR(INDEX(DATA!$S$133:$S$368,MATCH(1,(DATA!$D$133:$D$368=Topline!B144)*(DATA!$E$133:$E$368=Topline!D144),0)),"n/a")</f>
        <v>0.14799999999999999</v>
      </c>
      <c r="I144" s="86">
        <f t="array" ref="I144">IFERROR(INDEX(DATA!$AB$133:$AB$368,MATCH(1,(DATA!$D$133:$D$368=Topline!B144)*(DATA!$E$133:$E$368=Topline!D144),0)),"n/a")</f>
        <v>4297441</v>
      </c>
      <c r="J144" s="77">
        <f t="array" ref="J144">IFERROR(INDEX(DATA!$AC$133:$AC$368,MATCH(1,(DATA!$D$133:$D$368=Topline!B144)*(DATA!$E$133:$E$368=Topline!D144),0)),"n/a")</f>
        <v>0.159</v>
      </c>
      <c r="K144" s="86">
        <f t="array" ref="K144">IFERROR(INDEX(DATA!$AL$133:$AL$368,MATCH(1,(DATA!$D$133:$D$368=Topline!B144)*(DATA!$E$133:$E$368=Topline!D144),0)),"n/a")</f>
        <v>8728521</v>
      </c>
      <c r="L144" s="77">
        <f t="array" ref="L144">IFERROR(INDEX(DATA!$AM$133:$AM$368,MATCH(1,(DATA!$D$133:$D$368=Topline!B144)*(DATA!$E$133:$E$368=Topline!D144),0)),"n/a")</f>
        <v>0.22900000000000001</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5563427</v>
      </c>
      <c r="F145" s="77">
        <f t="array" ref="F145">IFERROR(INDEX(DATA!$I$133:$I$368,MATCH(1,(DATA!$D$133:$D$368=Topline!B145)*(DATA!$E$133:$E$368=Topline!D145),0)),"n/a")</f>
        <v>6.0999999999999999E-2</v>
      </c>
      <c r="G145" s="86">
        <f t="array" ref="G145">IFERROR(INDEX(DATA!$R$133:$R$368,MATCH(1,(DATA!$D$133:$D$368=Topline!B145)*(DATA!$E$133:$E$368=Topline!D145),0)),"n/a")</f>
        <v>17499442</v>
      </c>
      <c r="H145" s="77">
        <f t="array" ref="H145">IFERROR(INDEX(DATA!$S$133:$S$368,MATCH(1,(DATA!$D$133:$D$368=Topline!B145)*(DATA!$E$133:$E$368=Topline!D145),0)),"n/a")</f>
        <v>8.4000000000000005E-2</v>
      </c>
      <c r="I145" s="86">
        <f t="array" ref="I145">IFERROR(INDEX(DATA!$AB$133:$AB$368,MATCH(1,(DATA!$D$133:$D$368=Topline!B145)*(DATA!$E$133:$E$368=Topline!D145),0)),"n/a")</f>
        <v>34824078</v>
      </c>
      <c r="J145" s="77">
        <f t="array" ref="J145">IFERROR(INDEX(DATA!$AC$133:$AC$368,MATCH(1,(DATA!$D$133:$D$368=Topline!B145)*(DATA!$E$133:$E$368=Topline!D145),0)),"n/a")</f>
        <v>8.5000000000000006E-2</v>
      </c>
      <c r="K145" s="86">
        <f t="array" ref="K145">IFERROR(INDEX(DATA!$AL$133:$AL$368,MATCH(1,(DATA!$D$133:$D$368=Topline!B145)*(DATA!$E$133:$E$368=Topline!D145),0)),"n/a")</f>
        <v>70512293</v>
      </c>
      <c r="L145" s="77">
        <f t="array" ref="L145">IFERROR(INDEX(DATA!$AM$133:$AM$368,MATCH(1,(DATA!$D$133:$D$368=Topline!B145)*(DATA!$E$133:$E$368=Topline!D145),0)),"n/a")</f>
        <v>0.122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908993</v>
      </c>
      <c r="F147" s="77">
        <f t="array" ref="F147">IFERROR(INDEX(DATA!$K$133:$K$368,MATCH(1,(DATA!$D$133:$D$368=Topline!B147)*(DATA!$E$133:$E$368=Topline!D147),0)),"n/a")</f>
        <v>-0.129</v>
      </c>
      <c r="G147" s="86">
        <f t="array" ref="G147">IFERROR(INDEX(DATA!$T$133:$T$368,MATCH(1,(DATA!$D$133:$D$368=Topline!B147)*(DATA!$E$133:$E$368=Topline!D147),0)),"n/a")</f>
        <v>3105893</v>
      </c>
      <c r="H147" s="77">
        <f t="array" ref="H147">IFERROR(INDEX(DATA!$U$133:$U$368,MATCH(1,(DATA!$D$133:$D$368=Topline!B147)*(DATA!$E$133:$E$368=Topline!D147),0)),"n/a")</f>
        <v>-0.04</v>
      </c>
      <c r="I147" s="86">
        <f t="array" ref="I147">IFERROR(INDEX(DATA!$AD$133:$AD$368,MATCH(1,(DATA!$D$133:$D$368=Topline!B147)*(DATA!$E$133:$E$368=Topline!D147),0)),"n/a")</f>
        <v>6210926</v>
      </c>
      <c r="J147" s="77">
        <f t="array" ref="J147">IFERROR(INDEX(DATA!$AE$133:$AE$368,MATCH(1,(DATA!$D$133:$D$368=Topline!B147)*(DATA!$E$133:$E$368=Topline!D147),0)),"n/a")</f>
        <v>-4.4999999999999998E-2</v>
      </c>
      <c r="K147" s="86">
        <f t="array" ref="K147">IFERROR(INDEX(DATA!$AN$133:$AN$368,MATCH(1,(DATA!$D$133:$D$368=Topline!B147)*(DATA!$E$133:$E$368=Topline!D147),0)),"n/a")</f>
        <v>12962984</v>
      </c>
      <c r="L147" s="77">
        <f t="array" ref="L147">IFERROR(INDEX(DATA!$AO$133:$AO$368,MATCH(1,(DATA!$D$133:$D$368=Topline!B147)*(DATA!$E$133:$E$368=Topline!D147),0)),"n/a")</f>
        <v>-1.7000000000000001E-2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1460974</v>
      </c>
      <c r="F148" s="77">
        <f t="array" ref="F148">IFERROR(INDEX(DATA!$K$133:$K$368,MATCH(1,(DATA!$D$133:$D$368=Topline!B148)*(DATA!$E$133:$E$368=Topline!D148),0)),"n/a")</f>
        <v>0.10299999999999999</v>
      </c>
      <c r="G148" s="86">
        <f t="array" ref="G148">IFERROR(INDEX(DATA!$T$133:$T$368,MATCH(1,(DATA!$D$133:$D$368=Topline!B148)*(DATA!$E$133:$E$368=Topline!D148),0)),"n/a")</f>
        <v>4570436</v>
      </c>
      <c r="H148" s="77">
        <f t="array" ref="H148">IFERROR(INDEX(DATA!$U$133:$U$368,MATCH(1,(DATA!$D$133:$D$368=Topline!B148)*(DATA!$E$133:$E$368=Topline!D148),0)),"n/a")</f>
        <v>0.11899999999999999</v>
      </c>
      <c r="I148" s="86">
        <f t="array" ref="I148">IFERROR(INDEX(DATA!$AD$133:$AD$368,MATCH(1,(DATA!$D$133:$D$368=Topline!B148)*(DATA!$E$133:$E$368=Topline!D148),0)),"n/a")</f>
        <v>8956826</v>
      </c>
      <c r="J148" s="77">
        <f t="array" ref="J148">IFERROR(INDEX(DATA!$AE$133:$AE$368,MATCH(1,(DATA!$D$133:$D$368=Topline!B148)*(DATA!$E$133:$E$368=Topline!D148),0)),"n/a")</f>
        <v>9.6000000000000002E-2</v>
      </c>
      <c r="K148" s="86">
        <f t="array" ref="K148">IFERROR(INDEX(DATA!$AN$133:$AN$368,MATCH(1,(DATA!$D$133:$D$368=Topline!B148)*(DATA!$E$133:$E$368=Topline!D148),0)),"n/a")</f>
        <v>17890837</v>
      </c>
      <c r="L148" s="77">
        <f t="array" ref="L148">IFERROR(INDEX(DATA!$AO$133:$AO$368,MATCH(1,(DATA!$D$133:$D$368=Topline!B148)*(DATA!$E$133:$E$368=Topline!D148),0)),"n/a")</f>
        <v>9.5000000000000001E-2</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1088192</v>
      </c>
      <c r="F149" s="77">
        <f t="array" ref="F149">IFERROR(INDEX(DATA!$K$133:$K$368,MATCH(1,(DATA!$D$133:$D$368=Topline!B149)*(DATA!$E$133:$E$368=Topline!D149),0)),"n/a")</f>
        <v>0.113</v>
      </c>
      <c r="G149" s="86">
        <f t="array" ref="G149">IFERROR(INDEX(DATA!$T$133:$T$368,MATCH(1,(DATA!$D$133:$D$368=Topline!B149)*(DATA!$E$133:$E$368=Topline!D149),0)),"n/a")</f>
        <v>3408201</v>
      </c>
      <c r="H149" s="77">
        <f t="array" ref="H149">IFERROR(INDEX(DATA!$U$133:$U$368,MATCH(1,(DATA!$D$133:$D$368=Topline!B149)*(DATA!$E$133:$E$368=Topline!D149),0)),"n/a")</f>
        <v>6.9000000000000006E-2</v>
      </c>
      <c r="I149" s="86">
        <f t="array" ref="I149">IFERROR(INDEX(DATA!$AD$133:$AD$368,MATCH(1,(DATA!$D$133:$D$368=Topline!B149)*(DATA!$E$133:$E$368=Topline!D149),0)),"n/a")</f>
        <v>6711907</v>
      </c>
      <c r="J149" s="77">
        <f t="array" ref="J149">IFERROR(INDEX(DATA!$AE$133:$AE$368,MATCH(1,(DATA!$D$133:$D$368=Topline!B149)*(DATA!$E$133:$E$368=Topline!D149),0)),"n/a")</f>
        <v>4.5999999999999999E-2</v>
      </c>
      <c r="K149" s="86">
        <f t="array" ref="K149">IFERROR(INDEX(DATA!$AN$133:$AN$368,MATCH(1,(DATA!$D$133:$D$368=Topline!B149)*(DATA!$E$133:$E$368=Topline!D149),0)),"n/a")</f>
        <v>13539997</v>
      </c>
      <c r="L149" s="77">
        <f t="array" ref="L149">IFERROR(INDEX(DATA!$AO$133:$AO$368,MATCH(1,(DATA!$D$133:$D$368=Topline!B149)*(DATA!$E$133:$E$368=Topline!D149),0)),"n/a")</f>
        <v>5.3999999999999999E-2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2043140</v>
      </c>
      <c r="F150" s="77">
        <f t="array" ref="F150">IFERROR(INDEX(DATA!$K$133:$K$368,MATCH(1,(DATA!$D$133:$D$368=Topline!B150)*(DATA!$E$133:$E$368=Topline!D150),0)),"n/a")</f>
        <v>-5.0000000000000001E-3</v>
      </c>
      <c r="G150" s="86">
        <f t="array" ref="G150">IFERROR(INDEX(DATA!$T$133:$T$368,MATCH(1,(DATA!$D$133:$D$368=Topline!B150)*(DATA!$E$133:$E$368=Topline!D150),0)),"n/a")</f>
        <v>6401369</v>
      </c>
      <c r="H150" s="77">
        <f t="array" ref="H150">IFERROR(INDEX(DATA!$U$133:$U$368,MATCH(1,(DATA!$D$133:$D$368=Topline!B150)*(DATA!$E$133:$E$368=Topline!D150),0)),"n/a")</f>
        <v>-3.9E-2</v>
      </c>
      <c r="I150" s="86">
        <f t="array" ref="I150">IFERROR(INDEX(DATA!$AD$133:$AD$368,MATCH(1,(DATA!$D$133:$D$368=Topline!B150)*(DATA!$E$133:$E$368=Topline!D150),0)),"n/a")</f>
        <v>13114999</v>
      </c>
      <c r="J150" s="77">
        <f t="array" ref="J150">IFERROR(INDEX(DATA!$AE$133:$AE$368,MATCH(1,(DATA!$D$133:$D$368=Topline!B150)*(DATA!$E$133:$E$368=Topline!D150),0)),"n/a")</f>
        <v>-4.4999999999999998E-2</v>
      </c>
      <c r="K150" s="86">
        <f t="array" ref="K150">IFERROR(INDEX(DATA!$AN$133:$AN$368,MATCH(1,(DATA!$D$133:$D$368=Topline!B150)*(DATA!$E$133:$E$368=Topline!D150),0)),"n/a")</f>
        <v>26672277</v>
      </c>
      <c r="L150" s="77">
        <f t="array" ref="L150">IFERROR(INDEX(DATA!$AO$133:$AO$368,MATCH(1,(DATA!$D$133:$D$368=Topline!B150)*(DATA!$E$133:$E$368=Topline!D150),0)),"n/a")</f>
        <v>-1.4999999999999999E-2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669717</v>
      </c>
      <c r="F151" s="77">
        <f t="array" ref="F151">IFERROR(INDEX(DATA!$K$133:$K$368,MATCH(1,(DATA!$D$133:$D$368=Topline!B151)*(DATA!$E$133:$E$368=Topline!D151),0)),"n/a")</f>
        <v>2.4E-2</v>
      </c>
      <c r="G151" s="86">
        <f t="array" ref="G151">IFERROR(INDEX(DATA!$T$133:$T$368,MATCH(1,(DATA!$D$133:$D$368=Topline!B151)*(DATA!$E$133:$E$368=Topline!D151),0)),"n/a")</f>
        <v>2153338</v>
      </c>
      <c r="H151" s="77">
        <f t="array" ref="H151">IFERROR(INDEX(DATA!$U$133:$U$368,MATCH(1,(DATA!$D$133:$D$368=Topline!B151)*(DATA!$E$133:$E$368=Topline!D151),0)),"n/a")</f>
        <v>9.1999999999999998E-2</v>
      </c>
      <c r="I151" s="86">
        <f t="array" ref="I151">IFERROR(INDEX(DATA!$AD$133:$AD$368,MATCH(1,(DATA!$D$133:$D$368=Topline!B151)*(DATA!$E$133:$E$368=Topline!D151),0)),"n/a")</f>
        <v>4180700</v>
      </c>
      <c r="J151" s="77">
        <f t="array" ref="J151">IFERROR(INDEX(DATA!$AE$133:$AE$368,MATCH(1,(DATA!$D$133:$D$368=Topline!B151)*(DATA!$E$133:$E$368=Topline!D151),0)),"n/a")</f>
        <v>0.11</v>
      </c>
      <c r="K151" s="86">
        <f t="array" ref="K151">IFERROR(INDEX(DATA!$AN$133:$AN$368,MATCH(1,(DATA!$D$133:$D$368=Topline!B151)*(DATA!$E$133:$E$368=Topline!D151),0)),"n/a")</f>
        <v>8225536</v>
      </c>
      <c r="L151" s="77">
        <f t="array" ref="L151">IFERROR(INDEX(DATA!$AO$133:$AO$368,MATCH(1,(DATA!$D$133:$D$368=Topline!B151)*(DATA!$E$133:$E$368=Topline!D151),0)),"n/a")</f>
        <v>0.13100000000000001</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725348</v>
      </c>
      <c r="F152" s="77">
        <f t="array" ref="F152">IFERROR(INDEX(DATA!$K$133:$K$368,MATCH(1,(DATA!$D$133:$D$368=Topline!B152)*(DATA!$E$133:$E$368=Topline!D152),0)),"n/a")</f>
        <v>0.222</v>
      </c>
      <c r="G152" s="86">
        <f t="array" ref="G152">IFERROR(INDEX(DATA!$T$133:$T$368,MATCH(1,(DATA!$D$133:$D$368=Topline!B152)*(DATA!$E$133:$E$368=Topline!D152),0)),"n/a")</f>
        <v>2280374</v>
      </c>
      <c r="H152" s="77">
        <f t="array" ref="H152">IFERROR(INDEX(DATA!$U$133:$U$368,MATCH(1,(DATA!$D$133:$D$368=Topline!B152)*(DATA!$E$133:$E$368=Topline!D152),0)),"n/a")</f>
        <v>0.17799999999999999</v>
      </c>
      <c r="I152" s="86">
        <f t="array" ref="I152">IFERROR(INDEX(DATA!$AD$133:$AD$368,MATCH(1,(DATA!$D$133:$D$368=Topline!B152)*(DATA!$E$133:$E$368=Topline!D152),0)),"n/a")</f>
        <v>4462387</v>
      </c>
      <c r="J152" s="77">
        <f t="array" ref="J152">IFERROR(INDEX(DATA!$AE$133:$AE$368,MATCH(1,(DATA!$D$133:$D$368=Topline!B152)*(DATA!$E$133:$E$368=Topline!D152),0)),"n/a")</f>
        <v>0.161</v>
      </c>
      <c r="K152" s="86">
        <f t="array" ref="K152">IFERROR(INDEX(DATA!$AN$133:$AN$368,MATCH(1,(DATA!$D$133:$D$368=Topline!B152)*(DATA!$E$133:$E$368=Topline!D152),0)),"n/a")</f>
        <v>8960159</v>
      </c>
      <c r="L152" s="77">
        <f t="array" ref="L152">IFERROR(INDEX(DATA!$AO$133:$AO$368,MATCH(1,(DATA!$D$133:$D$368=Topline!B152)*(DATA!$E$133:$E$368=Topline!D152),0)),"n/a")</f>
        <v>0.17</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1681449</v>
      </c>
      <c r="F153" s="77">
        <f t="array" ref="F153">IFERROR(INDEX(DATA!$K$133:$K$368,MATCH(1,(DATA!$D$133:$D$368=Topline!B153)*(DATA!$E$133:$E$368=Topline!D153),0)),"n/a")</f>
        <v>-1.4E-2</v>
      </c>
      <c r="G153" s="86">
        <f t="array" ref="G153">IFERROR(INDEX(DATA!$T$133:$T$368,MATCH(1,(DATA!$D$133:$D$368=Topline!B153)*(DATA!$E$133:$E$368=Topline!D153),0)),"n/a")</f>
        <v>5168617</v>
      </c>
      <c r="H153" s="77">
        <f t="array" ref="H153">IFERROR(INDEX(DATA!$U$133:$U$368,MATCH(1,(DATA!$D$133:$D$368=Topline!B153)*(DATA!$E$133:$E$368=Topline!D153),0)),"n/a")</f>
        <v>0.05</v>
      </c>
      <c r="I153" s="86">
        <f t="array" ref="I153">IFERROR(INDEX(DATA!$AD$133:$AD$368,MATCH(1,(DATA!$D$133:$D$368=Topline!B153)*(DATA!$E$133:$E$368=Topline!D153),0)),"n/a")</f>
        <v>10329641</v>
      </c>
      <c r="J153" s="77">
        <f t="array" ref="J153">IFERROR(INDEX(DATA!$AE$133:$AE$368,MATCH(1,(DATA!$D$133:$D$368=Topline!B153)*(DATA!$E$133:$E$368=Topline!D153),0)),"n/a")</f>
        <v>0.10299999999999999</v>
      </c>
      <c r="K153" s="86">
        <f t="array" ref="K153">IFERROR(INDEX(DATA!$AN$133:$AN$368,MATCH(1,(DATA!$D$133:$D$368=Topline!B153)*(DATA!$E$133:$E$368=Topline!D153),0)),"n/a")</f>
        <v>21079955</v>
      </c>
      <c r="L153" s="77">
        <f t="array" ref="L153">IFERROR(INDEX(DATA!$AO$133:$AO$368,MATCH(1,(DATA!$D$133:$D$368=Topline!B153)*(DATA!$E$133:$E$368=Topline!D153),0)),"n/a")</f>
        <v>0.13500000000000001</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1169025</v>
      </c>
      <c r="F154" s="77">
        <f t="array" ref="F154">IFERROR(INDEX(DATA!$K$133:$K$368,MATCH(1,(DATA!$D$133:$D$368=Topline!B154)*(DATA!$E$133:$E$368=Topline!D154),0)),"n/a")</f>
        <v>7.5999999999999998E-2</v>
      </c>
      <c r="G154" s="86">
        <f t="array" ref="G154">IFERROR(INDEX(DATA!$T$133:$T$368,MATCH(1,(DATA!$D$133:$D$368=Topline!B154)*(DATA!$E$133:$E$368=Topline!D154),0)),"n/a")</f>
        <v>3785406</v>
      </c>
      <c r="H154" s="77">
        <f t="array" ref="H154">IFERROR(INDEX(DATA!$U$133:$U$368,MATCH(1,(DATA!$D$133:$D$368=Topline!B154)*(DATA!$E$133:$E$368=Topline!D154),0)),"n/a")</f>
        <v>0.129</v>
      </c>
      <c r="I154" s="86">
        <f t="array" ref="I154">IFERROR(INDEX(DATA!$AD$133:$AD$368,MATCH(1,(DATA!$D$133:$D$368=Topline!B154)*(DATA!$E$133:$E$368=Topline!D154),0)),"n/a")</f>
        <v>7552628</v>
      </c>
      <c r="J154" s="77">
        <f t="array" ref="J154">IFERROR(INDEX(DATA!$AE$133:$AE$368,MATCH(1,(DATA!$D$133:$D$368=Topline!B154)*(DATA!$E$133:$E$368=Topline!D154),0)),"n/a")</f>
        <v>0.14699999999999999</v>
      </c>
      <c r="K154" s="86">
        <f t="array" ref="K154">IFERROR(INDEX(DATA!$AN$133:$AN$368,MATCH(1,(DATA!$D$133:$D$368=Topline!B154)*(DATA!$E$133:$E$368=Topline!D154),0)),"n/a")</f>
        <v>15278332</v>
      </c>
      <c r="L154" s="77">
        <f t="array" ref="L154">IFERROR(INDEX(DATA!$AO$133:$AO$368,MATCH(1,(DATA!$D$133:$D$368=Topline!B154)*(DATA!$E$133:$E$368=Topline!D154),0)),"n/a")</f>
        <v>0.16700000000000001</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9746837</v>
      </c>
      <c r="F155" s="77">
        <f t="array" ref="F155">IFERROR(INDEX(DATA!$K$133:$K$368,MATCH(1,(DATA!$D$133:$D$368=Topline!B155)*(DATA!$E$133:$E$368=Topline!D155),0)),"n/a")</f>
        <v>3.3000000000000002E-2</v>
      </c>
      <c r="G155" s="86">
        <f t="array" ref="G155">IFERROR(INDEX(DATA!$T$133:$T$368,MATCH(1,(DATA!$D$133:$D$368=Topline!B155)*(DATA!$E$133:$E$368=Topline!D155),0)),"n/a")</f>
        <v>30873633</v>
      </c>
      <c r="H155" s="77">
        <f t="array" ref="H155">IFERROR(INDEX(DATA!$U$133:$U$368,MATCH(1,(DATA!$D$133:$D$368=Topline!B155)*(DATA!$E$133:$E$368=Topline!D155),0)),"n/a")</f>
        <v>5.1999999999999998E-2</v>
      </c>
      <c r="I155" s="86">
        <f t="array" ref="I155">IFERROR(INDEX(DATA!$AD$133:$AD$368,MATCH(1,(DATA!$D$133:$D$368=Topline!B155)*(DATA!$E$133:$E$368=Topline!D155),0)),"n/a")</f>
        <v>61520015</v>
      </c>
      <c r="J155" s="77">
        <f t="array" ref="J155">IFERROR(INDEX(DATA!$AE$133:$AE$368,MATCH(1,(DATA!$D$133:$D$368=Topline!B155)*(DATA!$E$133:$E$368=Topline!D155),0)),"n/a")</f>
        <v>5.3999999999999999E-2</v>
      </c>
      <c r="K155" s="86">
        <f t="array" ref="K155">IFERROR(INDEX(DATA!$AN$133:$AN$368,MATCH(1,(DATA!$D$133:$D$368=Topline!B155)*(DATA!$E$133:$E$368=Topline!D155),0)),"n/a")</f>
        <v>124610077</v>
      </c>
      <c r="L155" s="77">
        <f t="array" ref="L155">IFERROR(INDEX(DATA!$AO$133:$AO$368,MATCH(1,(DATA!$D$133:$D$368=Topline!B155)*(DATA!$E$133:$E$368=Topline!D155),0)),"n/a")</f>
        <v>7.3999999999999996E-2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5.49</v>
      </c>
      <c r="F157" s="77">
        <f t="array" ref="F157">IFERROR(INDEX(DATA!$M$133:$M$368,MATCH(1,(DATA!$D$133:$D$368=Topline!B157)*(DATA!$E$133:$E$368=Topline!D157),0)),"n/a")</f>
        <v>9.5000000000000001E-2</v>
      </c>
      <c r="G157" s="87">
        <f t="array" ref="G157">IFERROR(INDEX(DATA!$V$133:$V$368,MATCH(1,(DATA!$D$133:$D$368=Topline!B157)*(DATA!$E$133:$E$368=Topline!D157),0)),"n/a")</f>
        <v>5.34</v>
      </c>
      <c r="H157" s="77">
        <f t="array" ref="H157">IFERROR(INDEX(DATA!$W$133:$W$368,MATCH(1,(DATA!$D$133:$D$368=Topline!B157)*(DATA!$E$133:$E$368=Topline!D157),0)),"n/a")</f>
        <v>5.1999999999999998E-2</v>
      </c>
      <c r="I157" s="87">
        <f t="array" ref="I157">IFERROR(INDEX(DATA!$AF$133:$AF$368,MATCH(1,(DATA!$D$133:$D$368=Topline!B157)*(DATA!$E$133:$E$368=Topline!D157),0)),"n/a")</f>
        <v>5.35</v>
      </c>
      <c r="J157" s="77">
        <f t="array" ref="J157">IFERROR(INDEX(DATA!$AG$133:$AG$368,MATCH(1,(DATA!$D$133:$D$368=Topline!B157)*(DATA!$E$133:$E$368=Topline!D157),0)),"n/a")</f>
        <v>4.8000000000000001E-2</v>
      </c>
      <c r="K157" s="87">
        <f t="array" ref="K157">IFERROR(INDEX(DATA!$AP$133:$AP$368,MATCH(1,(DATA!$D$133:$D$368=Topline!B157)*(DATA!$E$133:$E$368=Topline!D157),0)),"n/a")</f>
        <v>5.34</v>
      </c>
      <c r="L157" s="77">
        <f t="array" ref="L157">IFERROR(INDEX(DATA!$AQ$133:$AQ$368,MATCH(1,(DATA!$D$133:$D$368=Topline!B157)*(DATA!$E$133:$E$368=Topline!D157),0)),"n/a")</f>
        <v>3.7999999999999999E-2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3.98</v>
      </c>
      <c r="F158" s="77">
        <f t="array" ref="F158">IFERROR(INDEX(DATA!$M$133:$M$368,MATCH(1,(DATA!$D$133:$D$368=Topline!B158)*(DATA!$E$133:$E$368=Topline!D158),0)),"n/a")</f>
        <v>3.2000000000000001E-2</v>
      </c>
      <c r="G158" s="87">
        <f t="array" ref="G158">IFERROR(INDEX(DATA!$V$133:$V$368,MATCH(1,(DATA!$D$133:$D$368=Topline!B158)*(DATA!$E$133:$E$368=Topline!D158),0)),"n/a")</f>
        <v>4.1500000000000004</v>
      </c>
      <c r="H158" s="77">
        <f t="array" ref="H158">IFERROR(INDEX(DATA!$W$133:$W$368,MATCH(1,(DATA!$D$133:$D$368=Topline!B158)*(DATA!$E$133:$E$368=Topline!D158),0)),"n/a")</f>
        <v>3.5000000000000003E-2</v>
      </c>
      <c r="I158" s="87">
        <f t="array" ref="I158">IFERROR(INDEX(DATA!$AF$133:$AF$368,MATCH(1,(DATA!$D$133:$D$368=Topline!B158)*(DATA!$E$133:$E$368=Topline!D158),0)),"n/a")</f>
        <v>4.3499999999999996</v>
      </c>
      <c r="J158" s="77">
        <f t="array" ref="J158">IFERROR(INDEX(DATA!$AG$133:$AG$368,MATCH(1,(DATA!$D$133:$D$368=Topline!B158)*(DATA!$E$133:$E$368=Topline!D158),0)),"n/a")</f>
        <v>6.5000000000000002E-2</v>
      </c>
      <c r="K158" s="87">
        <f t="array" ref="K158">IFERROR(INDEX(DATA!$AP$133:$AP$368,MATCH(1,(DATA!$D$133:$D$368=Topline!B158)*(DATA!$E$133:$E$368=Topline!D158),0)),"n/a")</f>
        <v>4.26</v>
      </c>
      <c r="L158" s="77">
        <f t="array" ref="L158">IFERROR(INDEX(DATA!$AQ$133:$AQ$368,MATCH(1,(DATA!$D$133:$D$368=Topline!B158)*(DATA!$E$133:$E$368=Topline!D158),0)),"n/a")</f>
        <v>5.1999999999999998E-2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4.5999999999999996</v>
      </c>
      <c r="F159" s="77">
        <f t="array" ref="F159">IFERROR(INDEX(DATA!$M$133:$M$368,MATCH(1,(DATA!$D$133:$D$368=Topline!B159)*(DATA!$E$133:$E$368=Topline!D159),0)),"n/a")</f>
        <v>-4.3999999999999997E-2</v>
      </c>
      <c r="G159" s="87">
        <f t="array" ref="G159">IFERROR(INDEX(DATA!$V$133:$V$368,MATCH(1,(DATA!$D$133:$D$368=Topline!B159)*(DATA!$E$133:$E$368=Topline!D159),0)),"n/a")</f>
        <v>4.76</v>
      </c>
      <c r="H159" s="77">
        <f t="array" ref="H159">IFERROR(INDEX(DATA!$W$133:$W$368,MATCH(1,(DATA!$D$133:$D$368=Topline!B159)*(DATA!$E$133:$E$368=Topline!D159),0)),"n/a")</f>
        <v>-1.7000000000000001E-2</v>
      </c>
      <c r="I159" s="87">
        <f t="array" ref="I159">IFERROR(INDEX(DATA!$AF$133:$AF$368,MATCH(1,(DATA!$D$133:$D$368=Topline!B159)*(DATA!$E$133:$E$368=Topline!D159),0)),"n/a")</f>
        <v>4.8600000000000003</v>
      </c>
      <c r="J159" s="77">
        <f t="array" ref="J159">IFERROR(INDEX(DATA!$AG$133:$AG$368,MATCH(1,(DATA!$D$133:$D$368=Topline!B159)*(DATA!$E$133:$E$368=Topline!D159),0)),"n/a")</f>
        <v>-3.0000000000000001E-3</v>
      </c>
      <c r="K159" s="87">
        <f t="array" ref="K159">IFERROR(INDEX(DATA!$AP$133:$AP$368,MATCH(1,(DATA!$D$133:$D$368=Topline!B159)*(DATA!$E$133:$E$368=Topline!D159),0)),"n/a")</f>
        <v>4.8600000000000003</v>
      </c>
      <c r="L159" s="77">
        <f t="array" ref="L159">IFERROR(INDEX(DATA!$AQ$133:$AQ$368,MATCH(1,(DATA!$D$133:$D$368=Topline!B159)*(DATA!$E$133:$E$368=Topline!D159),0)),"n/a")</f>
        <v>-8.9999999999999993E-3</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3.96</v>
      </c>
      <c r="F160" s="77">
        <f t="array" ref="F160">IFERROR(INDEX(DATA!$M$133:$M$368,MATCH(1,(DATA!$D$133:$D$368=Topline!B160)*(DATA!$E$133:$E$368=Topline!D160),0)),"n/a")</f>
        <v>-6.7000000000000004E-2</v>
      </c>
      <c r="G160" s="87">
        <f t="array" ref="G160">IFERROR(INDEX(DATA!$V$133:$V$368,MATCH(1,(DATA!$D$133:$D$368=Topline!B160)*(DATA!$E$133:$E$368=Topline!D160),0)),"n/a")</f>
        <v>4.01</v>
      </c>
      <c r="H160" s="77">
        <f t="array" ref="H160">IFERROR(INDEX(DATA!$W$133:$W$368,MATCH(1,(DATA!$D$133:$D$368=Topline!B160)*(DATA!$E$133:$E$368=Topline!D160),0)),"n/a")</f>
        <v>-6.0999999999999999E-2</v>
      </c>
      <c r="I160" s="87">
        <f t="array" ref="I160">IFERROR(INDEX(DATA!$AF$133:$AF$368,MATCH(1,(DATA!$D$133:$D$368=Topline!B160)*(DATA!$E$133:$E$368=Topline!D160),0)),"n/a")</f>
        <v>4.0599999999999996</v>
      </c>
      <c r="J160" s="77">
        <f t="array" ref="J160">IFERROR(INDEX(DATA!$AG$133:$AG$368,MATCH(1,(DATA!$D$133:$D$368=Topline!B160)*(DATA!$E$133:$E$368=Topline!D160),0)),"n/a")</f>
        <v>-5.1999999999999998E-2</v>
      </c>
      <c r="K160" s="87">
        <f t="array" ref="K160">IFERROR(INDEX(DATA!$AP$133:$AP$368,MATCH(1,(DATA!$D$133:$D$368=Topline!B160)*(DATA!$E$133:$E$368=Topline!D160),0)),"n/a")</f>
        <v>4.0999999999999996</v>
      </c>
      <c r="L160" s="77">
        <f t="array" ref="L160">IFERROR(INDEX(DATA!$AQ$133:$AQ$368,MATCH(1,(DATA!$D$133:$D$368=Topline!B160)*(DATA!$E$133:$E$368=Topline!D160),0)),"n/a")</f>
        <v>-3.6999999999999998E-2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4.75</v>
      </c>
      <c r="F161" s="77">
        <f t="array" ref="F161">IFERROR(INDEX(DATA!$M$133:$M$368,MATCH(1,(DATA!$D$133:$D$368=Topline!B161)*(DATA!$E$133:$E$368=Topline!D161),0)),"n/a")</f>
        <v>5.5E-2</v>
      </c>
      <c r="G161" s="87">
        <f t="array" ref="G161">IFERROR(INDEX(DATA!$V$133:$V$368,MATCH(1,(DATA!$D$133:$D$368=Topline!B161)*(DATA!$E$133:$E$368=Topline!D161),0)),"n/a")</f>
        <v>4.8099999999999996</v>
      </c>
      <c r="H161" s="77">
        <f t="array" ref="H161">IFERROR(INDEX(DATA!$W$133:$W$368,MATCH(1,(DATA!$D$133:$D$368=Topline!B161)*(DATA!$E$133:$E$368=Topline!D161),0)),"n/a")</f>
        <v>3.7999999999999999E-2</v>
      </c>
      <c r="I161" s="87">
        <f t="array" ref="I161">IFERROR(INDEX(DATA!$AF$133:$AF$368,MATCH(1,(DATA!$D$133:$D$368=Topline!B161)*(DATA!$E$133:$E$368=Topline!D161),0)),"n/a")</f>
        <v>4.93</v>
      </c>
      <c r="J161" s="77">
        <f t="array" ref="J161">IFERROR(INDEX(DATA!$AG$133:$AG$368,MATCH(1,(DATA!$D$133:$D$368=Topline!B161)*(DATA!$E$133:$E$368=Topline!D161),0)),"n/a")</f>
        <v>0.04</v>
      </c>
      <c r="K161" s="87">
        <f t="array" ref="K161">IFERROR(INDEX(DATA!$AP$133:$AP$368,MATCH(1,(DATA!$D$133:$D$368=Topline!B161)*(DATA!$E$133:$E$368=Topline!D161),0)),"n/a")</f>
        <v>4.84</v>
      </c>
      <c r="L161" s="77">
        <f t="array" ref="L161">IFERROR(INDEX(DATA!$AQ$133:$AQ$368,MATCH(1,(DATA!$D$133:$D$368=Topline!B161)*(DATA!$E$133:$E$368=Topline!D161),0)),"n/a")</f>
        <v>1.2999999999999999E-2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4.78</v>
      </c>
      <c r="F162" s="77">
        <f t="array" ref="F162">IFERROR(INDEX(DATA!$M$133:$M$368,MATCH(1,(DATA!$D$133:$D$368=Topline!B162)*(DATA!$E$133:$E$368=Topline!D162),0)),"n/a")</f>
        <v>1.2E-2</v>
      </c>
      <c r="G162" s="87">
        <f t="array" ref="G162">IFERROR(INDEX(DATA!$V$133:$V$368,MATCH(1,(DATA!$D$133:$D$368=Topline!B162)*(DATA!$E$133:$E$368=Topline!D162),0)),"n/a")</f>
        <v>4.82</v>
      </c>
      <c r="H162" s="77">
        <f t="array" ref="H162">IFERROR(INDEX(DATA!$W$133:$W$368,MATCH(1,(DATA!$D$133:$D$368=Topline!B162)*(DATA!$E$133:$E$368=Topline!D162),0)),"n/a")</f>
        <v>-2.1000000000000001E-2</v>
      </c>
      <c r="I162" s="87">
        <f t="array" ref="I162">IFERROR(INDEX(DATA!$AF$133:$AF$368,MATCH(1,(DATA!$D$133:$D$368=Topline!B162)*(DATA!$E$133:$E$368=Topline!D162),0)),"n/a")</f>
        <v>4.83</v>
      </c>
      <c r="J162" s="77">
        <f t="array" ref="J162">IFERROR(INDEX(DATA!$AG$133:$AG$368,MATCH(1,(DATA!$D$133:$D$368=Topline!B162)*(DATA!$E$133:$E$368=Topline!D162),0)),"n/a")</f>
        <v>-0.03</v>
      </c>
      <c r="K162" s="87">
        <f t="array" ref="K162">IFERROR(INDEX(DATA!$AP$133:$AP$368,MATCH(1,(DATA!$D$133:$D$368=Topline!B162)*(DATA!$E$133:$E$368=Topline!D162),0)),"n/a")</f>
        <v>4.7699999999999996</v>
      </c>
      <c r="L162" s="77">
        <f t="array" ref="L162">IFERROR(INDEX(DATA!$AQ$133:$AQ$368,MATCH(1,(DATA!$D$133:$D$368=Topline!B162)*(DATA!$E$133:$E$368=Topline!D162),0)),"n/a")</f>
        <v>-5.5E-2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4.5</v>
      </c>
      <c r="F163" s="77">
        <f t="array" ref="F163">IFERROR(INDEX(DATA!$M$133:$M$368,MATCH(1,(DATA!$D$133:$D$368=Topline!B163)*(DATA!$E$133:$E$368=Topline!D163),0)),"n/a")</f>
        <v>2.4E-2</v>
      </c>
      <c r="G163" s="87">
        <f t="array" ref="G163">IFERROR(INDEX(DATA!$V$133:$V$368,MATCH(1,(DATA!$D$133:$D$368=Topline!B163)*(DATA!$E$133:$E$368=Topline!D163),0)),"n/a")</f>
        <v>4.6500000000000004</v>
      </c>
      <c r="H163" s="77">
        <f t="array" ref="H163">IFERROR(INDEX(DATA!$W$133:$W$368,MATCH(1,(DATA!$D$133:$D$368=Topline!B163)*(DATA!$E$133:$E$368=Topline!D163),0)),"n/a")</f>
        <v>-5.0000000000000001E-3</v>
      </c>
      <c r="I163" s="87">
        <f t="array" ref="I163">IFERROR(INDEX(DATA!$AF$133:$AF$368,MATCH(1,(DATA!$D$133:$D$368=Topline!B163)*(DATA!$E$133:$E$368=Topline!D163),0)),"n/a")</f>
        <v>4.66</v>
      </c>
      <c r="J163" s="77">
        <f t="array" ref="J163">IFERROR(INDEX(DATA!$AG$133:$AG$368,MATCH(1,(DATA!$D$133:$D$368=Topline!B163)*(DATA!$E$133:$E$368=Topline!D163),0)),"n/a")</f>
        <v>-2.5999999999999999E-2</v>
      </c>
      <c r="K163" s="87">
        <f t="array" ref="K163">IFERROR(INDEX(DATA!$AP$133:$AP$368,MATCH(1,(DATA!$D$133:$D$368=Topline!B163)*(DATA!$E$133:$E$368=Topline!D163),0)),"n/a")</f>
        <v>4.66</v>
      </c>
      <c r="L163" s="77">
        <f t="array" ref="L163">IFERROR(INDEX(DATA!$AQ$133:$AQ$368,MATCH(1,(DATA!$D$133:$D$368=Topline!B163)*(DATA!$E$133:$E$368=Topline!D163),0)),"n/a")</f>
        <v>-3.1E-2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4.41</v>
      </c>
      <c r="F164" s="77">
        <f t="array" ref="F164">IFERROR(INDEX(DATA!$M$133:$M$368,MATCH(1,(DATA!$D$133:$D$368=Topline!B164)*(DATA!$E$133:$E$368=Topline!D164),0)),"n/a")</f>
        <v>3.7999999999999999E-2</v>
      </c>
      <c r="G164" s="87">
        <f t="array" ref="G164">IFERROR(INDEX(DATA!$V$133:$V$368,MATCH(1,(DATA!$D$133:$D$368=Topline!B164)*(DATA!$E$133:$E$368=Topline!D164),0)),"n/a")</f>
        <v>4.37</v>
      </c>
      <c r="H164" s="77">
        <f t="array" ref="H164">IFERROR(INDEX(DATA!$W$133:$W$368,MATCH(1,(DATA!$D$133:$D$368=Topline!B164)*(DATA!$E$133:$E$368=Topline!D164),0)),"n/a")</f>
        <v>1.7999999999999999E-2</v>
      </c>
      <c r="I164" s="87">
        <f t="array" ref="I164">IFERROR(INDEX(DATA!$AF$133:$AF$368,MATCH(1,(DATA!$D$133:$D$368=Topline!B164)*(DATA!$E$133:$E$368=Topline!D164),0)),"n/a")</f>
        <v>4.34</v>
      </c>
      <c r="J164" s="77">
        <f t="array" ref="J164">IFERROR(INDEX(DATA!$AG$133:$AG$368,MATCH(1,(DATA!$D$133:$D$368=Topline!B164)*(DATA!$E$133:$E$368=Topline!D164),0)),"n/a")</f>
        <v>-5.0000000000000001E-3</v>
      </c>
      <c r="K164" s="87">
        <f t="array" ref="K164">IFERROR(INDEX(DATA!$AP$133:$AP$368,MATCH(1,(DATA!$D$133:$D$368=Topline!B164)*(DATA!$E$133:$E$368=Topline!D164),0)),"n/a")</f>
        <v>4.3</v>
      </c>
      <c r="L164" s="77">
        <f t="array" ref="L164">IFERROR(INDEX(DATA!$AQ$133:$AQ$368,MATCH(1,(DATA!$D$133:$D$368=Topline!B164)*(DATA!$E$133:$E$368=Topline!D164),0)),"n/a")</f>
        <v>-5.2999999999999999E-2</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4.42</v>
      </c>
      <c r="F165" s="77">
        <f t="array" ref="F165">IFERROR(INDEX(DATA!$M$133:$M$368,MATCH(1,(DATA!$D$133:$D$368=Topline!B165)*(DATA!$E$133:$E$368=Topline!D165),0)),"n/a")</f>
        <v>4.0000000000000001E-3</v>
      </c>
      <c r="G165" s="87">
        <f t="array" ref="G165">IFERROR(INDEX(DATA!$V$133:$V$368,MATCH(1,(DATA!$D$133:$D$368=Topline!B165)*(DATA!$E$133:$E$368=Topline!D165),0)),"n/a")</f>
        <v>4.49</v>
      </c>
      <c r="H165" s="77">
        <f t="array" ref="H165">IFERROR(INDEX(DATA!$W$133:$W$368,MATCH(1,(DATA!$D$133:$D$368=Topline!B165)*(DATA!$E$133:$E$368=Topline!D165),0)),"n/a")</f>
        <v>-4.0000000000000001E-3</v>
      </c>
      <c r="I165" s="87">
        <f t="array" ref="I165">IFERROR(INDEX(DATA!$AF$133:$AF$368,MATCH(1,(DATA!$D$133:$D$368=Topline!B165)*(DATA!$E$133:$E$368=Topline!D165),0)),"n/a")</f>
        <v>4.54</v>
      </c>
      <c r="J165" s="77">
        <f t="array" ref="J165">IFERROR(INDEX(DATA!$AG$133:$AG$368,MATCH(1,(DATA!$D$133:$D$368=Topline!B165)*(DATA!$E$133:$E$368=Topline!D165),0)),"n/a")</f>
        <v>-4.0000000000000001E-3</v>
      </c>
      <c r="K165" s="87">
        <f t="array" ref="K165">IFERROR(INDEX(DATA!$AP$133:$AP$368,MATCH(1,(DATA!$D$133:$D$368=Topline!B165)*(DATA!$E$133:$E$368=Topline!D165),0)),"n/a")</f>
        <v>4.53</v>
      </c>
      <c r="L165" s="77">
        <f t="array" ref="L165">IFERROR(INDEX(DATA!$AQ$133:$AQ$368,MATCH(1,(DATA!$D$133:$D$368=Topline!B165)*(DATA!$E$133:$E$368=Topline!D165),0)),"n/a")</f>
        <v>-1.2999999999999999E-2</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2.83</v>
      </c>
      <c r="F167" s="77">
        <f t="array" ref="F167">IFERROR(INDEX(DATA!$O$133:$O$368,MATCH(1,(DATA!$D$133:$D$368=Topline!B167)*(DATA!$E$133:$E$368=Topline!D167),0)),"n/a")</f>
        <v>0.08</v>
      </c>
      <c r="G167" s="87">
        <f t="array" ref="G167">IFERROR(INDEX(DATA!$X$133:$X$368,MATCH(1,(DATA!$D$133:$D$368=Topline!B167)*(DATA!$E$133:$E$368=Topline!D167),0)),"n/a")</f>
        <v>2.74</v>
      </c>
      <c r="H167" s="77">
        <f t="array" ref="H167">IFERROR(INDEX(DATA!$Y$133:$Y$368,MATCH(1,(DATA!$D$133:$D$368=Topline!B167)*(DATA!$E$133:$E$368=Topline!D167),0)),"n/a")</f>
        <v>3.9E-2</v>
      </c>
      <c r="I167" s="87">
        <f t="array" ref="I167">IFERROR(INDEX(DATA!$AH$133:$AH$368,MATCH(1,(DATA!$D$133:$D$368=Topline!B167)*(DATA!$E$133:$E$368=Topline!D167),0)),"n/a")</f>
        <v>2.74</v>
      </c>
      <c r="J167" s="77">
        <f t="array" ref="J167">IFERROR(INDEX(DATA!$AI$133:$AI$368,MATCH(1,(DATA!$D$133:$D$368=Topline!B167)*(DATA!$E$133:$E$368=Topline!D167),0)),"n/a")</f>
        <v>3.5000000000000003E-2</v>
      </c>
      <c r="K167" s="87">
        <f t="array" ref="K167">IFERROR(INDEX(DATA!$AR$133:$AR$368,MATCH(1,(DATA!$D$133:$D$368=Topline!B167)*(DATA!$E$133:$E$368=Topline!D167),0)),"n/a")</f>
        <v>2.75</v>
      </c>
      <c r="L167" s="77">
        <f t="array" ref="L167">IFERROR(INDEX(DATA!$AS$133:$AS$368,MATCH(1,(DATA!$D$133:$D$368=Topline!B167)*(DATA!$E$133:$E$368=Topline!D167),0)),"n/a")</f>
        <v>0.03</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2.2400000000000002</v>
      </c>
      <c r="F168" s="77">
        <f t="array" ref="F168">IFERROR(INDEX(DATA!$O$133:$O$368,MATCH(1,(DATA!$D$133:$D$368=Topline!B168)*(DATA!$E$133:$E$368=Topline!D168),0)),"n/a")</f>
        <v>2.1999999999999999E-2</v>
      </c>
      <c r="G168" s="87">
        <f t="array" ref="G168">IFERROR(INDEX(DATA!$X$133:$X$368,MATCH(1,(DATA!$D$133:$D$368=Topline!B168)*(DATA!$E$133:$E$368=Topline!D168),0)),"n/a")</f>
        <v>2.2999999999999998</v>
      </c>
      <c r="H168" s="77">
        <f t="array" ref="H168">IFERROR(INDEX(DATA!$Y$133:$Y$368,MATCH(1,(DATA!$D$133:$D$368=Topline!B168)*(DATA!$E$133:$E$368=Topline!D168),0)),"n/a")</f>
        <v>3.9E-2</v>
      </c>
      <c r="I168" s="87">
        <f t="array" ref="I168">IFERROR(INDEX(DATA!$AH$133:$AH$368,MATCH(1,(DATA!$D$133:$D$368=Topline!B168)*(DATA!$E$133:$E$368=Topline!D168),0)),"n/a")</f>
        <v>2.4</v>
      </c>
      <c r="J168" s="77">
        <f t="array" ref="J168">IFERROR(INDEX(DATA!$AI$133:$AI$368,MATCH(1,(DATA!$D$133:$D$368=Topline!B168)*(DATA!$E$133:$E$368=Topline!D168),0)),"n/a")</f>
        <v>7.3999999999999996E-2</v>
      </c>
      <c r="K168" s="87">
        <f t="array" ref="K168">IFERROR(INDEX(DATA!$AR$133:$AR$368,MATCH(1,(DATA!$D$133:$D$368=Topline!B168)*(DATA!$E$133:$E$368=Topline!D168),0)),"n/a")</f>
        <v>2.39</v>
      </c>
      <c r="L168" s="77">
        <f t="array" ref="L168">IFERROR(INDEX(DATA!$AS$133:$AS$368,MATCH(1,(DATA!$D$133:$D$368=Topline!B168)*(DATA!$E$133:$E$368=Topline!D168),0)),"n/a")</f>
        <v>8.4000000000000005E-2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2.5499999999999998</v>
      </c>
      <c r="F169" s="77">
        <f t="array" ref="F169">IFERROR(INDEX(DATA!$O$133:$O$368,MATCH(1,(DATA!$D$133:$D$368=Topline!B169)*(DATA!$E$133:$E$368=Topline!D169),0)),"n/a")</f>
        <v>-7.0000000000000001E-3</v>
      </c>
      <c r="G169" s="87">
        <f t="array" ref="G169">IFERROR(INDEX(DATA!$X$133:$X$368,MATCH(1,(DATA!$D$133:$D$368=Topline!B169)*(DATA!$E$133:$E$368=Topline!D169),0)),"n/a")</f>
        <v>2.58</v>
      </c>
      <c r="H169" s="77">
        <f t="array" ref="H169">IFERROR(INDEX(DATA!$Y$133:$Y$368,MATCH(1,(DATA!$D$133:$D$368=Topline!B169)*(DATA!$E$133:$E$368=Topline!D169),0)),"n/a")</f>
        <v>1.2999999999999999E-2</v>
      </c>
      <c r="I169" s="87">
        <f t="array" ref="I169">IFERROR(INDEX(DATA!$AH$133:$AH$368,MATCH(1,(DATA!$D$133:$D$368=Topline!B169)*(DATA!$E$133:$E$368=Topline!D169),0)),"n/a")</f>
        <v>2.61</v>
      </c>
      <c r="J169" s="77">
        <f t="array" ref="J169">IFERROR(INDEX(DATA!$AI$133:$AI$368,MATCH(1,(DATA!$D$133:$D$368=Topline!B169)*(DATA!$E$133:$E$368=Topline!D169),0)),"n/a")</f>
        <v>2.4E-2</v>
      </c>
      <c r="K169" s="87">
        <f t="array" ref="K169">IFERROR(INDEX(DATA!$AR$133:$AR$368,MATCH(1,(DATA!$D$133:$D$368=Topline!B169)*(DATA!$E$133:$E$368=Topline!D169),0)),"n/a")</f>
        <v>2.61</v>
      </c>
      <c r="L169" s="77">
        <f t="array" ref="L169">IFERROR(INDEX(DATA!$AS$133:$AS$368,MATCH(1,(DATA!$D$133:$D$368=Topline!B169)*(DATA!$E$133:$E$368=Topline!D169),0)),"n/a")</f>
        <v>0.04</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2.52</v>
      </c>
      <c r="F170" s="77">
        <f t="array" ref="F170">IFERROR(INDEX(DATA!$O$133:$O$368,MATCH(1,(DATA!$D$133:$D$368=Topline!B170)*(DATA!$E$133:$E$368=Topline!D170),0)),"n/a")</f>
        <v>1.0999999999999999E-2</v>
      </c>
      <c r="G170" s="87">
        <f t="array" ref="G170">IFERROR(INDEX(DATA!$X$133:$X$368,MATCH(1,(DATA!$D$133:$D$368=Topline!B170)*(DATA!$E$133:$E$368=Topline!D170),0)),"n/a")</f>
        <v>2.56</v>
      </c>
      <c r="H170" s="77">
        <f t="array" ref="H170">IFERROR(INDEX(DATA!$Y$133:$Y$368,MATCH(1,(DATA!$D$133:$D$368=Topline!B170)*(DATA!$E$133:$E$368=Topline!D170),0)),"n/a")</f>
        <v>0.01</v>
      </c>
      <c r="I170" s="87">
        <f t="array" ref="I170">IFERROR(INDEX(DATA!$AH$133:$AH$368,MATCH(1,(DATA!$D$133:$D$368=Topline!B170)*(DATA!$E$133:$E$368=Topline!D170),0)),"n/a")</f>
        <v>2.61</v>
      </c>
      <c r="J170" s="77">
        <f t="array" ref="J170">IFERROR(INDEX(DATA!$AI$133:$AI$368,MATCH(1,(DATA!$D$133:$D$368=Topline!B170)*(DATA!$E$133:$E$368=Topline!D170),0)),"n/a")</f>
        <v>1.6E-2</v>
      </c>
      <c r="K170" s="87">
        <f t="array" ref="K170">IFERROR(INDEX(DATA!$AR$133:$AR$368,MATCH(1,(DATA!$D$133:$D$368=Topline!B170)*(DATA!$E$133:$E$368=Topline!D170),0)),"n/a")</f>
        <v>2.57</v>
      </c>
      <c r="L170" s="77">
        <f t="array" ref="L170">IFERROR(INDEX(DATA!$AS$133:$AS$368,MATCH(1,(DATA!$D$133:$D$368=Topline!B170)*(DATA!$E$133:$E$368=Topline!D170),0)),"n/a")</f>
        <v>2.1999999999999999E-2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2.6</v>
      </c>
      <c r="F171" s="77">
        <f t="array" ref="F171">IFERROR(INDEX(DATA!$O$133:$O$368,MATCH(1,(DATA!$D$133:$D$368=Topline!B171)*(DATA!$E$133:$E$368=Topline!D171),0)),"n/a")</f>
        <v>0.06</v>
      </c>
      <c r="G171" s="87">
        <f t="array" ref="G171">IFERROR(INDEX(DATA!$X$133:$X$368,MATCH(1,(DATA!$D$133:$D$368=Topline!B171)*(DATA!$E$133:$E$368=Topline!D171),0)),"n/a")</f>
        <v>2.59</v>
      </c>
      <c r="H171" s="77">
        <f t="array" ref="H171">IFERROR(INDEX(DATA!$Y$133:$Y$368,MATCH(1,(DATA!$D$133:$D$368=Topline!B171)*(DATA!$E$133:$E$368=Topline!D171),0)),"n/a")</f>
        <v>4.9000000000000002E-2</v>
      </c>
      <c r="I171" s="87">
        <f t="array" ref="I171">IFERROR(INDEX(DATA!$AH$133:$AH$368,MATCH(1,(DATA!$D$133:$D$368=Topline!B171)*(DATA!$E$133:$E$368=Topline!D171),0)),"n/a")</f>
        <v>2.62</v>
      </c>
      <c r="J171" s="77">
        <f t="array" ref="J171">IFERROR(INDEX(DATA!$AI$133:$AI$368,MATCH(1,(DATA!$D$133:$D$368=Topline!B171)*(DATA!$E$133:$E$368=Topline!D171),0)),"n/a")</f>
        <v>4.1000000000000002E-2</v>
      </c>
      <c r="K171" s="87">
        <f t="array" ref="K171">IFERROR(INDEX(DATA!$AR$133:$AR$368,MATCH(1,(DATA!$D$133:$D$368=Topline!B171)*(DATA!$E$133:$E$368=Topline!D171),0)),"n/a")</f>
        <v>2.64</v>
      </c>
      <c r="L171" s="77">
        <f t="array" ref="L171">IFERROR(INDEX(DATA!$AS$133:$AS$368,MATCH(1,(DATA!$D$133:$D$368=Topline!B171)*(DATA!$E$133:$E$368=Topline!D171),0)),"n/a")</f>
        <v>3.6999999999999998E-2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2.92</v>
      </c>
      <c r="F172" s="77">
        <f t="array" ref="F172">IFERROR(INDEX(DATA!$O$133:$O$368,MATCH(1,(DATA!$D$133:$D$368=Topline!B172)*(DATA!$E$133:$E$368=Topline!D172),0)),"n/a")</f>
        <v>1.7000000000000001E-2</v>
      </c>
      <c r="G172" s="87">
        <f t="array" ref="G172">IFERROR(INDEX(DATA!$X$133:$X$368,MATCH(1,(DATA!$D$133:$D$368=Topline!B172)*(DATA!$E$133:$E$368=Topline!D172),0)),"n/a")</f>
        <v>2.94</v>
      </c>
      <c r="H172" s="77">
        <f t="array" ref="H172">IFERROR(INDEX(DATA!$Y$133:$Y$368,MATCH(1,(DATA!$D$133:$D$368=Topline!B172)*(DATA!$E$133:$E$368=Topline!D172),0)),"n/a")</f>
        <v>3.5999999999999997E-2</v>
      </c>
      <c r="I172" s="87">
        <f t="array" ref="I172">IFERROR(INDEX(DATA!$AH$133:$AH$368,MATCH(1,(DATA!$D$133:$D$368=Topline!B172)*(DATA!$E$133:$E$368=Topline!D172),0)),"n/a")</f>
        <v>2.95</v>
      </c>
      <c r="J172" s="77">
        <f t="array" ref="J172">IFERROR(INDEX(DATA!$AI$133:$AI$368,MATCH(1,(DATA!$D$133:$D$368=Topline!B172)*(DATA!$E$133:$E$368=Topline!D172),0)),"n/a")</f>
        <v>3.7999999999999999E-2</v>
      </c>
      <c r="K172" s="87">
        <f t="array" ref="K172">IFERROR(INDEX(DATA!$AR$133:$AR$368,MATCH(1,(DATA!$D$133:$D$368=Topline!B172)*(DATA!$E$133:$E$368=Topline!D172),0)),"n/a")</f>
        <v>2.94</v>
      </c>
      <c r="L172" s="77">
        <f t="array" ref="L172">IFERROR(INDEX(DATA!$AS$133:$AS$368,MATCH(1,(DATA!$D$133:$D$368=Topline!B172)*(DATA!$E$133:$E$368=Topline!D172),0)),"n/a")</f>
        <v>3.7999999999999999E-2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2.38</v>
      </c>
      <c r="F173" s="77">
        <f t="array" ref="F173">IFERROR(INDEX(DATA!$O$133:$O$368,MATCH(1,(DATA!$D$133:$D$368=Topline!B173)*(DATA!$E$133:$E$368=Topline!D173),0)),"n/a")</f>
        <v>4.7E-2</v>
      </c>
      <c r="G173" s="87">
        <f t="array" ref="G173">IFERROR(INDEX(DATA!$X$133:$X$368,MATCH(1,(DATA!$D$133:$D$368=Topline!B173)*(DATA!$E$133:$E$368=Topline!D173),0)),"n/a")</f>
        <v>2.44</v>
      </c>
      <c r="H173" s="77">
        <f t="array" ref="H173">IFERROR(INDEX(DATA!$Y$133:$Y$368,MATCH(1,(DATA!$D$133:$D$368=Topline!B173)*(DATA!$E$133:$E$368=Topline!D173),0)),"n/a")</f>
        <v>2.3E-2</v>
      </c>
      <c r="I173" s="87">
        <f t="array" ref="I173">IFERROR(INDEX(DATA!$AH$133:$AH$368,MATCH(1,(DATA!$D$133:$D$368=Topline!B173)*(DATA!$E$133:$E$368=Topline!D173),0)),"n/a")</f>
        <v>2.44</v>
      </c>
      <c r="J173" s="77">
        <f t="array" ref="J173">IFERROR(INDEX(DATA!$AI$133:$AI$368,MATCH(1,(DATA!$D$133:$D$368=Topline!B173)*(DATA!$E$133:$E$368=Topline!D173),0)),"n/a")</f>
        <v>5.0000000000000001E-3</v>
      </c>
      <c r="K173" s="87">
        <f t="array" ref="K173">IFERROR(INDEX(DATA!$AR$133:$AR$368,MATCH(1,(DATA!$D$133:$D$368=Topline!B173)*(DATA!$E$133:$E$368=Topline!D173),0)),"n/a")</f>
        <v>2.44</v>
      </c>
      <c r="L173" s="77">
        <f t="array" ref="L173">IFERROR(INDEX(DATA!$AS$133:$AS$368,MATCH(1,(DATA!$D$133:$D$368=Topline!B173)*(DATA!$E$133:$E$368=Topline!D173),0)),"n/a")</f>
        <v>1.9E-2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2.5499999999999998</v>
      </c>
      <c r="F174" s="77">
        <f t="array" ref="F174">IFERROR(INDEX(DATA!$O$133:$O$368,MATCH(1,(DATA!$D$133:$D$368=Topline!B174)*(DATA!$E$133:$E$368=Topline!D174),0)),"n/a")</f>
        <v>5.0999999999999997E-2</v>
      </c>
      <c r="G174" s="87">
        <f t="array" ref="G174">IFERROR(INDEX(DATA!$X$133:$X$368,MATCH(1,(DATA!$D$133:$D$368=Topline!B174)*(DATA!$E$133:$E$368=Topline!D174),0)),"n/a")</f>
        <v>2.4900000000000002</v>
      </c>
      <c r="H174" s="77">
        <f t="array" ref="H174">IFERROR(INDEX(DATA!$Y$133:$Y$368,MATCH(1,(DATA!$D$133:$D$368=Topline!B174)*(DATA!$E$133:$E$368=Topline!D174),0)),"n/a")</f>
        <v>3.5000000000000003E-2</v>
      </c>
      <c r="I174" s="87">
        <f t="array" ref="I174">IFERROR(INDEX(DATA!$AH$133:$AH$368,MATCH(1,(DATA!$D$133:$D$368=Topline!B174)*(DATA!$E$133:$E$368=Topline!D174),0)),"n/a")</f>
        <v>2.4700000000000002</v>
      </c>
      <c r="J174" s="77">
        <f t="array" ref="J174">IFERROR(INDEX(DATA!$AI$133:$AI$368,MATCH(1,(DATA!$D$133:$D$368=Topline!B174)*(DATA!$E$133:$E$368=Topline!D174),0)),"n/a")</f>
        <v>6.0000000000000001E-3</v>
      </c>
      <c r="K174" s="87">
        <f t="array" ref="K174">IFERROR(INDEX(DATA!$AR$133:$AR$368,MATCH(1,(DATA!$D$133:$D$368=Topline!B174)*(DATA!$E$133:$E$368=Topline!D174),0)),"n/a")</f>
        <v>2.46</v>
      </c>
      <c r="L174" s="77">
        <f t="array" ref="L174">IFERROR(INDEX(DATA!$AS$133:$AS$368,MATCH(1,(DATA!$D$133:$D$368=Topline!B174)*(DATA!$E$133:$E$368=Topline!D174),0)),"n/a")</f>
        <v>-3.0000000000000001E-3</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2.52</v>
      </c>
      <c r="F175" s="77">
        <f t="array" ref="F175">IFERROR(INDEX(DATA!$O$133:$O$368,MATCH(1,(DATA!$D$133:$D$368=Topline!B175)*(DATA!$E$133:$E$368=Topline!D175),0)),"n/a")</f>
        <v>3.2000000000000001E-2</v>
      </c>
      <c r="G175" s="87">
        <f t="array" ref="G175">IFERROR(INDEX(DATA!$X$133:$X$368,MATCH(1,(DATA!$D$133:$D$368=Topline!B175)*(DATA!$E$133:$E$368=Topline!D175),0)),"n/a")</f>
        <v>2.5499999999999998</v>
      </c>
      <c r="H175" s="77">
        <f t="array" ref="H175">IFERROR(INDEX(DATA!$Y$133:$Y$368,MATCH(1,(DATA!$D$133:$D$368=Topline!B175)*(DATA!$E$133:$E$368=Topline!D175),0)),"n/a")</f>
        <v>2.5999999999999999E-2</v>
      </c>
      <c r="I175" s="87">
        <f t="array" ref="I175">IFERROR(INDEX(DATA!$AH$133:$AH$368,MATCH(1,(DATA!$D$133:$D$368=Topline!B175)*(DATA!$E$133:$E$368=Topline!D175),0)),"n/a")</f>
        <v>2.57</v>
      </c>
      <c r="J175" s="77">
        <f t="array" ref="J175">IFERROR(INDEX(DATA!$AI$133:$AI$368,MATCH(1,(DATA!$D$133:$D$368=Topline!B175)*(DATA!$E$133:$E$368=Topline!D175),0)),"n/a")</f>
        <v>2.5999999999999999E-2</v>
      </c>
      <c r="K175" s="87">
        <f t="array" ref="K175">IFERROR(INDEX(DATA!$AR$133:$AR$368,MATCH(1,(DATA!$D$133:$D$368=Topline!B175)*(DATA!$E$133:$E$368=Topline!D175),0)),"n/a")</f>
        <v>2.56</v>
      </c>
      <c r="L175" s="77">
        <f t="array" ref="L175">IFERROR(INDEX(DATA!$AS$133:$AS$368,MATCH(1,(DATA!$D$133:$D$368=Topline!B175)*(DATA!$E$133:$E$368=Topline!D175),0)),"n/a")</f>
        <v>3.1E-2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1870658</v>
      </c>
      <c r="F177" s="77">
        <f>+IF(ISNUMBER(DATA!G781),DATA!G781,"n/a")</f>
        <v>-0.152</v>
      </c>
      <c r="G177" s="76">
        <f>+IF(ISNUMBER(DATA!P781),DATA!P781,"n/a")</f>
        <v>6196059</v>
      </c>
      <c r="H177" s="77">
        <f>+IF(ISNUMBER(DATA!Q781),DATA!Q781,"n/a")</f>
        <v>-7.5999999999999998E-2</v>
      </c>
      <c r="I177" s="76">
        <f>+IF(ISNUMBER(DATA!Z781),DATA!Z781,"n/a")</f>
        <v>12250612</v>
      </c>
      <c r="J177" s="77">
        <f>+IF(ISNUMBER(DATA!AA781),DATA!AA781,"n/a")</f>
        <v>-7.6999999999999999E-2</v>
      </c>
      <c r="K177" s="76">
        <f>+IF(ISNUMBER(DATA!AJ781),DATA!AJ781,"n/a")</f>
        <v>26837979</v>
      </c>
      <c r="L177" s="77">
        <f>+IF(ISNUMBER(DATA!AK781),DATA!AK781,"n/a")</f>
        <v>-3.5999999999999997E-2</v>
      </c>
      <c r="R177" s="66"/>
      <c r="S177" s="66"/>
      <c r="T177" s="66"/>
      <c r="U177" s="66"/>
      <c r="V177" s="66"/>
      <c r="W177" s="66"/>
      <c r="X177" s="66"/>
      <c r="Y177" s="66"/>
    </row>
    <row r="178" spans="1:25" x14ac:dyDescent="0.2">
      <c r="A178" s="75" t="s">
        <v>19</v>
      </c>
      <c r="B178" s="66" t="s">
        <v>27</v>
      </c>
      <c r="C178" s="66" t="s">
        <v>0</v>
      </c>
      <c r="D178" s="66" t="s">
        <v>320</v>
      </c>
      <c r="E178" s="76">
        <f>+IF(ISNUMBER(DATA!F782),DATA!F782,"n/a")</f>
        <v>2031856</v>
      </c>
      <c r="F178" s="77">
        <f>+IF(ISNUMBER(DATA!G782),DATA!G782,"n/a")</f>
        <v>6.6000000000000003E-2</v>
      </c>
      <c r="G178" s="76">
        <f>+IF(ISNUMBER(DATA!P782),DATA!P782,"n/a")</f>
        <v>6328116</v>
      </c>
      <c r="H178" s="77">
        <f>+IF(ISNUMBER(DATA!Q782),DATA!Q782,"n/a")</f>
        <v>0.01</v>
      </c>
      <c r="I178" s="76">
        <f>+IF(ISNUMBER(DATA!Z782),DATA!Z782,"n/a")</f>
        <v>12608850</v>
      </c>
      <c r="J178" s="77">
        <f>+IF(ISNUMBER(DATA!AA782),DATA!AA782,"n/a")</f>
        <v>2.1999999999999999E-2</v>
      </c>
      <c r="K178" s="76">
        <f>+IF(ISNUMBER(DATA!AJ782),DATA!AJ782,"n/a")</f>
        <v>26674366</v>
      </c>
      <c r="L178" s="77">
        <f>+IF(ISNUMBER(DATA!AK782),DATA!AK782,"n/a")</f>
        <v>6.9000000000000006E-2</v>
      </c>
      <c r="R178" s="66"/>
      <c r="S178" s="66"/>
      <c r="T178" s="66"/>
      <c r="U178" s="66"/>
      <c r="V178" s="66"/>
      <c r="W178" s="66"/>
      <c r="X178" s="66"/>
      <c r="Y178" s="66"/>
    </row>
    <row r="179" spans="1:25" x14ac:dyDescent="0.2">
      <c r="A179" s="75" t="s">
        <v>19</v>
      </c>
      <c r="B179" s="66" t="s">
        <v>27</v>
      </c>
      <c r="C179" s="66" t="s">
        <v>0</v>
      </c>
      <c r="D179" s="66" t="s">
        <v>321</v>
      </c>
      <c r="E179" s="76">
        <f>+IF(ISNUMBER(DATA!F783),DATA!F783,"n/a")</f>
        <v>1929574</v>
      </c>
      <c r="F179" s="77">
        <f>+IF(ISNUMBER(DATA!G783),DATA!G783,"n/a")</f>
        <v>2.7E-2</v>
      </c>
      <c r="G179" s="76">
        <f>+IF(ISNUMBER(DATA!P783),DATA!P783,"n/a")</f>
        <v>5941001</v>
      </c>
      <c r="H179" s="77">
        <f>+IF(ISNUMBER(DATA!Q783),DATA!Q783,"n/a")</f>
        <v>-3.7999999999999999E-2</v>
      </c>
      <c r="I179" s="76">
        <f>+IF(ISNUMBER(DATA!Z783),DATA!Z783,"n/a")</f>
        <v>11630715</v>
      </c>
      <c r="J179" s="77">
        <f>+IF(ISNUMBER(DATA!AA783),DATA!AA783,"n/a")</f>
        <v>-4.4999999999999998E-2</v>
      </c>
      <c r="K179" s="76">
        <f>+IF(ISNUMBER(DATA!AJ783),DATA!AJ783,"n/a")</f>
        <v>24624201</v>
      </c>
      <c r="L179" s="77">
        <f>+IF(ISNUMBER(DATA!AK783),DATA!AK783,"n/a")</f>
        <v>1E-3</v>
      </c>
      <c r="R179" s="66"/>
      <c r="S179" s="66"/>
      <c r="T179" s="66"/>
      <c r="U179" s="66"/>
      <c r="V179" s="66"/>
      <c r="W179" s="66"/>
      <c r="X179" s="66"/>
      <c r="Y179" s="66"/>
    </row>
    <row r="180" spans="1:25" x14ac:dyDescent="0.2">
      <c r="A180" s="75" t="s">
        <v>19</v>
      </c>
      <c r="B180" s="66" t="s">
        <v>27</v>
      </c>
      <c r="C180" s="66" t="s">
        <v>0</v>
      </c>
      <c r="D180" s="66" t="s">
        <v>322</v>
      </c>
      <c r="E180" s="76">
        <f>+IF(ISNUMBER(DATA!F784),DATA!F784,"n/a")</f>
        <v>3757655</v>
      </c>
      <c r="F180" s="77">
        <f>+IF(ISNUMBER(DATA!G784),DATA!G784,"n/a")</f>
        <v>-0.06</v>
      </c>
      <c r="G180" s="76">
        <f>+IF(ISNUMBER(DATA!P784),DATA!P784,"n/a")</f>
        <v>11551210</v>
      </c>
      <c r="H180" s="77">
        <f>+IF(ISNUMBER(DATA!Q784),DATA!Q784,"n/a")</f>
        <v>-6.5000000000000002E-2</v>
      </c>
      <c r="I180" s="76">
        <f>+IF(ISNUMBER(DATA!Z784),DATA!Z784,"n/a")</f>
        <v>23145733</v>
      </c>
      <c r="J180" s="77">
        <f>+IF(ISNUMBER(DATA!AA784),DATA!AA784,"n/a")</f>
        <v>-4.9000000000000002E-2</v>
      </c>
      <c r="K180" s="76">
        <f>+IF(ISNUMBER(DATA!AJ784),DATA!AJ784,"n/a")</f>
        <v>49648139</v>
      </c>
      <c r="L180" s="77">
        <f>+IF(ISNUMBER(DATA!AK784),DATA!AK784,"n/a")</f>
        <v>4.0000000000000001E-3</v>
      </c>
      <c r="R180" s="66"/>
      <c r="S180" s="66"/>
      <c r="T180" s="66"/>
      <c r="U180" s="66"/>
      <c r="V180" s="66"/>
      <c r="W180" s="66"/>
      <c r="X180" s="66"/>
      <c r="Y180" s="66"/>
    </row>
    <row r="181" spans="1:25" x14ac:dyDescent="0.2">
      <c r="A181" s="75" t="s">
        <v>19</v>
      </c>
      <c r="B181" s="66" t="s">
        <v>27</v>
      </c>
      <c r="C181" s="66" t="s">
        <v>0</v>
      </c>
      <c r="D181" s="66" t="s">
        <v>323</v>
      </c>
      <c r="E181" s="76">
        <f>+IF(ISNUMBER(DATA!F785),DATA!F785,"n/a")</f>
        <v>1319305</v>
      </c>
      <c r="F181" s="77">
        <f>+IF(ISNUMBER(DATA!G785),DATA!G785,"n/a")</f>
        <v>0</v>
      </c>
      <c r="G181" s="76">
        <f>+IF(ISNUMBER(DATA!P785),DATA!P785,"n/a")</f>
        <v>4094412</v>
      </c>
      <c r="H181" s="77">
        <f>+IF(ISNUMBER(DATA!Q785),DATA!Q785,"n/a")</f>
        <v>4.4999999999999998E-2</v>
      </c>
      <c r="I181" s="76">
        <f>+IF(ISNUMBER(DATA!Z785),DATA!Z785,"n/a")</f>
        <v>7771661</v>
      </c>
      <c r="J181" s="77">
        <f>+IF(ISNUMBER(DATA!AA785),DATA!AA785,"n/a")</f>
        <v>5.8000000000000003E-2</v>
      </c>
      <c r="K181" s="76">
        <f>+IF(ISNUMBER(DATA!AJ785),DATA!AJ785,"n/a")</f>
        <v>15759809</v>
      </c>
      <c r="L181" s="77">
        <f>+IF(ISNUMBER(DATA!AK785),DATA!AK785,"n/a")</f>
        <v>7.6999999999999999E-2</v>
      </c>
      <c r="R181" s="66"/>
      <c r="S181" s="66"/>
      <c r="T181" s="66"/>
      <c r="U181" s="66"/>
      <c r="V181" s="66"/>
      <c r="W181" s="66"/>
      <c r="X181" s="66"/>
      <c r="Y181" s="66"/>
    </row>
    <row r="182" spans="1:25" x14ac:dyDescent="0.2">
      <c r="A182" s="75" t="s">
        <v>19</v>
      </c>
      <c r="B182" s="66" t="s">
        <v>27</v>
      </c>
      <c r="C182" s="66" t="s">
        <v>0</v>
      </c>
      <c r="D182" s="66" t="s">
        <v>324</v>
      </c>
      <c r="E182" s="76">
        <f>+IF(ISNUMBER(DATA!F786),DATA!F786,"n/a")</f>
        <v>1376565</v>
      </c>
      <c r="F182" s="77">
        <f>+IF(ISNUMBER(DATA!G786),DATA!G786,"n/a")</f>
        <v>0.152</v>
      </c>
      <c r="G182" s="76">
        <f>+IF(ISNUMBER(DATA!P786),DATA!P786,"n/a")</f>
        <v>4327928</v>
      </c>
      <c r="H182" s="77">
        <f>+IF(ISNUMBER(DATA!Q786),DATA!Q786,"n/a")</f>
        <v>6.2E-2</v>
      </c>
      <c r="I182" s="76">
        <f>+IF(ISNUMBER(DATA!Z786),DATA!Z786,"n/a")</f>
        <v>8521006</v>
      </c>
      <c r="J182" s="77">
        <f>+IF(ISNUMBER(DATA!AA786),DATA!AA786,"n/a")</f>
        <v>6.2E-2</v>
      </c>
      <c r="K182" s="76">
        <f>+IF(ISNUMBER(DATA!AJ786),DATA!AJ786,"n/a")</f>
        <v>17291195</v>
      </c>
      <c r="L182" s="77">
        <f>+IF(ISNUMBER(DATA!AK786),DATA!AK786,"n/a")</f>
        <v>5.3999999999999999E-2</v>
      </c>
      <c r="R182" s="66"/>
      <c r="S182" s="66"/>
      <c r="T182" s="66"/>
      <c r="U182" s="66"/>
      <c r="V182" s="66"/>
      <c r="W182" s="66"/>
      <c r="X182" s="66"/>
      <c r="Y182" s="66"/>
    </row>
    <row r="183" spans="1:25" x14ac:dyDescent="0.2">
      <c r="A183" s="75" t="s">
        <v>19</v>
      </c>
      <c r="B183" s="66" t="s">
        <v>27</v>
      </c>
      <c r="C183" s="66" t="s">
        <v>0</v>
      </c>
      <c r="D183" s="66" t="s">
        <v>325</v>
      </c>
      <c r="E183" s="76">
        <f>+IF(ISNUMBER(DATA!F787),DATA!F787,"n/a")</f>
        <v>3046862</v>
      </c>
      <c r="F183" s="77">
        <f>+IF(ISNUMBER(DATA!G787),DATA!G787,"n/a")</f>
        <v>2.3E-2</v>
      </c>
      <c r="G183" s="76">
        <f>+IF(ISNUMBER(DATA!P787),DATA!P787,"n/a")</f>
        <v>9242516</v>
      </c>
      <c r="H183" s="77">
        <f>+IF(ISNUMBER(DATA!Q787),DATA!Q787,"n/a")</f>
        <v>0.04</v>
      </c>
      <c r="I183" s="76">
        <f>+IF(ISNUMBER(DATA!Z787),DATA!Z787,"n/a")</f>
        <v>18338146</v>
      </c>
      <c r="J183" s="77">
        <f>+IF(ISNUMBER(DATA!AA787),DATA!AA787,"n/a")</f>
        <v>8.4000000000000005E-2</v>
      </c>
      <c r="K183" s="76">
        <f>+IF(ISNUMBER(DATA!AJ787),DATA!AJ787,"n/a")</f>
        <v>38156214</v>
      </c>
      <c r="L183" s="77">
        <f>+IF(ISNUMBER(DATA!AK787),DATA!AK787,"n/a")</f>
        <v>0.129</v>
      </c>
      <c r="R183" s="66"/>
      <c r="S183" s="66"/>
      <c r="T183" s="66"/>
      <c r="U183" s="66"/>
      <c r="V183" s="66"/>
      <c r="W183" s="66"/>
      <c r="X183" s="66"/>
      <c r="Y183" s="66"/>
    </row>
    <row r="184" spans="1:25" x14ac:dyDescent="0.2">
      <c r="A184" s="75" t="s">
        <v>19</v>
      </c>
      <c r="B184" s="66" t="s">
        <v>27</v>
      </c>
      <c r="C184" s="66" t="s">
        <v>0</v>
      </c>
      <c r="D184" s="66" t="s">
        <v>326</v>
      </c>
      <c r="E184" s="76">
        <f>+IF(ISNUMBER(DATA!F788),DATA!F788,"n/a")</f>
        <v>1927061</v>
      </c>
      <c r="F184" s="77">
        <f>+IF(ISNUMBER(DATA!G788),DATA!G788,"n/a")</f>
        <v>-7.0000000000000007E-2</v>
      </c>
      <c r="G184" s="76">
        <f>+IF(ISNUMBER(DATA!P788),DATA!P788,"n/a")</f>
        <v>6090498</v>
      </c>
      <c r="H184" s="77">
        <f>+IF(ISNUMBER(DATA!Q788),DATA!Q788,"n/a")</f>
        <v>-2.1000000000000001E-2</v>
      </c>
      <c r="I184" s="76">
        <f>+IF(ISNUMBER(DATA!Z788),DATA!Z788,"n/a")</f>
        <v>12046715</v>
      </c>
      <c r="J184" s="77">
        <f>+IF(ISNUMBER(DATA!AA788),DATA!AA788,"n/a")</f>
        <v>-1.4999999999999999E-2</v>
      </c>
      <c r="K184" s="76">
        <f>+IF(ISNUMBER(DATA!AJ788),DATA!AJ788,"n/a")</f>
        <v>25474886</v>
      </c>
      <c r="L184" s="77">
        <f>+IF(ISNUMBER(DATA!AK788),DATA!AK788,"n/a")</f>
        <v>0.02</v>
      </c>
      <c r="R184" s="66"/>
      <c r="S184" s="66"/>
      <c r="T184" s="66"/>
      <c r="U184" s="66"/>
      <c r="V184" s="66"/>
      <c r="W184" s="66"/>
      <c r="X184" s="66"/>
      <c r="Y184" s="66"/>
    </row>
    <row r="185" spans="1:25" x14ac:dyDescent="0.2">
      <c r="A185" s="75" t="s">
        <v>19</v>
      </c>
      <c r="B185" s="66" t="s">
        <v>27</v>
      </c>
      <c r="C185" s="66" t="s">
        <v>0</v>
      </c>
      <c r="D185" s="66" t="s">
        <v>327</v>
      </c>
      <c r="E185" s="76">
        <f>+IF(ISNUMBER(DATA!F789),DATA!F789,"n/a")</f>
        <v>17259535</v>
      </c>
      <c r="F185" s="77">
        <f>+IF(ISNUMBER(DATA!G789),DATA!G789,"n/a")</f>
        <v>-1.7000000000000001E-2</v>
      </c>
      <c r="G185" s="76">
        <f>+IF(ISNUMBER(DATA!P789),DATA!P789,"n/a")</f>
        <v>53771739</v>
      </c>
      <c r="H185" s="77">
        <f>+IF(ISNUMBER(DATA!Q789),DATA!Q789,"n/a")</f>
        <v>-1.4999999999999999E-2</v>
      </c>
      <c r="I185" s="76">
        <f>+IF(ISNUMBER(DATA!Z789),DATA!Z789,"n/a")</f>
        <v>106313438</v>
      </c>
      <c r="J185" s="77">
        <f>+IF(ISNUMBER(DATA!AA789),DATA!AA789,"n/a")</f>
        <v>-3.0000000000000001E-3</v>
      </c>
      <c r="K185" s="76">
        <f>+IF(ISNUMBER(DATA!AJ789),DATA!AJ789,"n/a")</f>
        <v>224466791</v>
      </c>
      <c r="L185" s="77">
        <f>+IF(ISNUMBER(DATA!AK789),DATA!AK789,"n/a")</f>
        <v>3.5999999999999997E-2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356060</v>
      </c>
      <c r="F187" s="77">
        <f>+IF(ISNUMBER(DATA!I781),DATA!I781,"n/a")</f>
        <v>-0.217</v>
      </c>
      <c r="G187" s="86">
        <f>+IF(ISNUMBER(DATA!R781),DATA!R781,"n/a")</f>
        <v>1223978</v>
      </c>
      <c r="H187" s="77">
        <f>+IF(ISNUMBER(DATA!S781),DATA!S781,"n/a")</f>
        <v>-0.10199999999999999</v>
      </c>
      <c r="I187" s="86">
        <f>+IF(ISNUMBER(DATA!AB781),DATA!AB781,"n/a")</f>
        <v>2410780</v>
      </c>
      <c r="J187" s="77">
        <f>+IF(ISNUMBER(DATA!AC781),DATA!AC781,"n/a")</f>
        <v>-9.9000000000000005E-2</v>
      </c>
      <c r="K187" s="86">
        <f>+IF(ISNUMBER(DATA!AL781),DATA!AL781,"n/a")</f>
        <v>5268710</v>
      </c>
      <c r="L187" s="77">
        <f>+IF(ISNUMBER(DATA!AM781),DATA!AM781,"n/a")</f>
        <v>-4.8000000000000001E-2</v>
      </c>
      <c r="R187" s="66"/>
      <c r="S187" s="66"/>
      <c r="T187" s="66"/>
      <c r="U187" s="66"/>
      <c r="V187" s="66"/>
      <c r="W187" s="66"/>
      <c r="X187" s="66"/>
      <c r="Y187" s="66"/>
    </row>
    <row r="188" spans="1:25" x14ac:dyDescent="0.2">
      <c r="A188" s="75" t="s">
        <v>19</v>
      </c>
      <c r="B188" s="66" t="s">
        <v>27</v>
      </c>
      <c r="C188" s="66" t="s">
        <v>9</v>
      </c>
      <c r="D188" s="66" t="s">
        <v>320</v>
      </c>
      <c r="E188" s="86">
        <f>+IF(ISNUMBER(DATA!H782),DATA!H782,"n/a")</f>
        <v>475992</v>
      </c>
      <c r="F188" s="77">
        <f>+IF(ISNUMBER(DATA!I782),DATA!I782,"n/a")</f>
        <v>7.6999999999999999E-2</v>
      </c>
      <c r="G188" s="86">
        <f>+IF(ISNUMBER(DATA!R782),DATA!R782,"n/a")</f>
        <v>1473202</v>
      </c>
      <c r="H188" s="77">
        <f>+IF(ISNUMBER(DATA!S782),DATA!S782,"n/a")</f>
        <v>0.01</v>
      </c>
      <c r="I188" s="86">
        <f>+IF(ISNUMBER(DATA!AB782),DATA!AB782,"n/a")</f>
        <v>2866419</v>
      </c>
      <c r="J188" s="77">
        <f>+IF(ISNUMBER(DATA!AC782),DATA!AC782,"n/a")</f>
        <v>6.0000000000000001E-3</v>
      </c>
      <c r="K188" s="86">
        <f>+IF(ISNUMBER(DATA!AL782),DATA!AL782,"n/a")</f>
        <v>6115333</v>
      </c>
      <c r="L188" s="77">
        <f>+IF(ISNUMBER(DATA!AM782),DATA!AM782,"n/a")</f>
        <v>4.8000000000000001E-2</v>
      </c>
      <c r="R188" s="66"/>
      <c r="S188" s="66"/>
      <c r="T188" s="66"/>
      <c r="U188" s="66"/>
      <c r="V188" s="66"/>
      <c r="W188" s="66"/>
      <c r="X188" s="66"/>
      <c r="Y188" s="66"/>
    </row>
    <row r="189" spans="1:25" x14ac:dyDescent="0.2">
      <c r="A189" s="75" t="s">
        <v>19</v>
      </c>
      <c r="B189" s="66" t="s">
        <v>27</v>
      </c>
      <c r="C189" s="66" t="s">
        <v>9</v>
      </c>
      <c r="D189" s="66" t="s">
        <v>321</v>
      </c>
      <c r="E189" s="86">
        <f>+IF(ISNUMBER(DATA!H783),DATA!H783,"n/a")</f>
        <v>440729</v>
      </c>
      <c r="F189" s="77">
        <f>+IF(ISNUMBER(DATA!I783),DATA!I783,"n/a")</f>
        <v>5.7000000000000002E-2</v>
      </c>
      <c r="G189" s="86">
        <f>+IF(ISNUMBER(DATA!R783),DATA!R783,"n/a")</f>
        <v>1338248</v>
      </c>
      <c r="H189" s="77">
        <f>+IF(ISNUMBER(DATA!S783),DATA!S783,"n/a")</f>
        <v>-1.7000000000000001E-2</v>
      </c>
      <c r="I189" s="86">
        <f>+IF(ISNUMBER(DATA!AB783),DATA!AB783,"n/a")</f>
        <v>2596082</v>
      </c>
      <c r="J189" s="77">
        <f>+IF(ISNUMBER(DATA!AC783),DATA!AC783,"n/a")</f>
        <v>-3.5999999999999997E-2</v>
      </c>
      <c r="K189" s="86">
        <f>+IF(ISNUMBER(DATA!AL783),DATA!AL783,"n/a")</f>
        <v>5475644</v>
      </c>
      <c r="L189" s="77">
        <f>+IF(ISNUMBER(DATA!AM783),DATA!AM783,"n/a")</f>
        <v>1.2999999999999999E-2</v>
      </c>
      <c r="R189" s="66"/>
      <c r="S189" s="66"/>
      <c r="T189" s="66"/>
      <c r="U189" s="66"/>
      <c r="V189" s="66"/>
      <c r="W189" s="66"/>
      <c r="X189" s="66"/>
      <c r="Y189" s="66"/>
    </row>
    <row r="190" spans="1:25" x14ac:dyDescent="0.2">
      <c r="A190" s="75" t="s">
        <v>19</v>
      </c>
      <c r="B190" s="66" t="s">
        <v>27</v>
      </c>
      <c r="C190" s="66" t="s">
        <v>9</v>
      </c>
      <c r="D190" s="66" t="s">
        <v>322</v>
      </c>
      <c r="E190" s="86">
        <f>+IF(ISNUMBER(DATA!H784),DATA!H784,"n/a")</f>
        <v>938631</v>
      </c>
      <c r="F190" s="77">
        <f>+IF(ISNUMBER(DATA!I784),DATA!I784,"n/a")</f>
        <v>-4.2000000000000003E-2</v>
      </c>
      <c r="G190" s="86">
        <f>+IF(ISNUMBER(DATA!R784),DATA!R784,"n/a")</f>
        <v>2884688</v>
      </c>
      <c r="H190" s="77">
        <f>+IF(ISNUMBER(DATA!S784),DATA!S784,"n/a")</f>
        <v>-4.7E-2</v>
      </c>
      <c r="I190" s="86">
        <f>+IF(ISNUMBER(DATA!AB784),DATA!AB784,"n/a")</f>
        <v>5788381</v>
      </c>
      <c r="J190" s="77">
        <f>+IF(ISNUMBER(DATA!AC784),DATA!AC784,"n/a")</f>
        <v>-3.2000000000000001E-2</v>
      </c>
      <c r="K190" s="86">
        <f>+IF(ISNUMBER(DATA!AL784),DATA!AL784,"n/a")</f>
        <v>12406934</v>
      </c>
      <c r="L190" s="77">
        <f>+IF(ISNUMBER(DATA!AM784),DATA!AM784,"n/a")</f>
        <v>2.5000000000000001E-2</v>
      </c>
      <c r="R190" s="66"/>
      <c r="S190" s="66"/>
      <c r="T190" s="66"/>
      <c r="U190" s="66"/>
      <c r="V190" s="66"/>
      <c r="W190" s="66"/>
      <c r="X190" s="66"/>
      <c r="Y190" s="66"/>
    </row>
    <row r="191" spans="1:25" x14ac:dyDescent="0.2">
      <c r="A191" s="75" t="s">
        <v>19</v>
      </c>
      <c r="B191" s="66" t="s">
        <v>27</v>
      </c>
      <c r="C191" s="66" t="s">
        <v>9</v>
      </c>
      <c r="D191" s="66" t="s">
        <v>323</v>
      </c>
      <c r="E191" s="86">
        <f>+IF(ISNUMBER(DATA!H785),DATA!H785,"n/a")</f>
        <v>297238</v>
      </c>
      <c r="F191" s="77">
        <f>+IF(ISNUMBER(DATA!I785),DATA!I785,"n/a")</f>
        <v>-4.2999999999999997E-2</v>
      </c>
      <c r="G191" s="86">
        <f>+IF(ISNUMBER(DATA!R785),DATA!R785,"n/a")</f>
        <v>915910</v>
      </c>
      <c r="H191" s="77">
        <f>+IF(ISNUMBER(DATA!S785),DATA!S785,"n/a")</f>
        <v>1.7999999999999999E-2</v>
      </c>
      <c r="I191" s="86">
        <f>+IF(ISNUMBER(DATA!AB785),DATA!AB785,"n/a")</f>
        <v>1709809</v>
      </c>
      <c r="J191" s="77">
        <f>+IF(ISNUMBER(DATA!AC785),DATA!AC785,"n/a")</f>
        <v>2.5999999999999999E-2</v>
      </c>
      <c r="K191" s="86">
        <f>+IF(ISNUMBER(DATA!AL785),DATA!AL785,"n/a")</f>
        <v>3502954</v>
      </c>
      <c r="L191" s="77">
        <f>+IF(ISNUMBER(DATA!AM785),DATA!AM785,"n/a")</f>
        <v>7.0000000000000007E-2</v>
      </c>
      <c r="R191" s="66"/>
      <c r="S191" s="66"/>
      <c r="T191" s="66"/>
      <c r="U191" s="66"/>
      <c r="V191" s="66"/>
      <c r="W191" s="66"/>
      <c r="X191" s="66"/>
      <c r="Y191" s="66"/>
    </row>
    <row r="192" spans="1:25" x14ac:dyDescent="0.2">
      <c r="A192" s="75" t="s">
        <v>19</v>
      </c>
      <c r="B192" s="66" t="s">
        <v>27</v>
      </c>
      <c r="C192" s="66" t="s">
        <v>9</v>
      </c>
      <c r="D192" s="66" t="s">
        <v>324</v>
      </c>
      <c r="E192" s="86">
        <f>+IF(ISNUMBER(DATA!H786),DATA!H786,"n/a")</f>
        <v>297974</v>
      </c>
      <c r="F192" s="77">
        <f>+IF(ISNUMBER(DATA!I786),DATA!I786,"n/a")</f>
        <v>0.14499999999999999</v>
      </c>
      <c r="G192" s="86">
        <f>+IF(ISNUMBER(DATA!R786),DATA!R786,"n/a")</f>
        <v>936121</v>
      </c>
      <c r="H192" s="77">
        <f>+IF(ISNUMBER(DATA!S786),DATA!S786,"n/a")</f>
        <v>0.113</v>
      </c>
      <c r="I192" s="86">
        <f>+IF(ISNUMBER(DATA!AB786),DATA!AB786,"n/a")</f>
        <v>1849270</v>
      </c>
      <c r="J192" s="77">
        <f>+IF(ISNUMBER(DATA!AC786),DATA!AC786,"n/a")</f>
        <v>0.12</v>
      </c>
      <c r="K192" s="86">
        <f>+IF(ISNUMBER(DATA!AL786),DATA!AL786,"n/a")</f>
        <v>3784729</v>
      </c>
      <c r="L192" s="77">
        <f>+IF(ISNUMBER(DATA!AM786),DATA!AM786,"n/a")</f>
        <v>0.11899999999999999</v>
      </c>
      <c r="R192" s="66"/>
      <c r="S192" s="66"/>
      <c r="T192" s="66"/>
      <c r="U192" s="66"/>
      <c r="V192" s="66"/>
      <c r="W192" s="66"/>
      <c r="X192" s="66"/>
      <c r="Y192" s="66"/>
    </row>
    <row r="193" spans="1:25" x14ac:dyDescent="0.2">
      <c r="A193" s="75" t="s">
        <v>19</v>
      </c>
      <c r="B193" s="66" t="s">
        <v>27</v>
      </c>
      <c r="C193" s="66" t="s">
        <v>9</v>
      </c>
      <c r="D193" s="66" t="s">
        <v>325</v>
      </c>
      <c r="E193" s="86">
        <f>+IF(ISNUMBER(DATA!H787),DATA!H787,"n/a")</f>
        <v>727642</v>
      </c>
      <c r="F193" s="77">
        <f>+IF(ISNUMBER(DATA!I787),DATA!I787,"n/a")</f>
        <v>-0.02</v>
      </c>
      <c r="G193" s="86">
        <f>+IF(ISNUMBER(DATA!R787),DATA!R787,"n/a")</f>
        <v>2159103</v>
      </c>
      <c r="H193" s="77">
        <f>+IF(ISNUMBER(DATA!S787),DATA!S787,"n/a")</f>
        <v>2.5000000000000001E-2</v>
      </c>
      <c r="I193" s="86">
        <f>+IF(ISNUMBER(DATA!AB787),DATA!AB787,"n/a")</f>
        <v>4302343</v>
      </c>
      <c r="J193" s="77">
        <f>+IF(ISNUMBER(DATA!AC787),DATA!AC787,"n/a")</f>
        <v>9.2999999999999999E-2</v>
      </c>
      <c r="K193" s="86">
        <f>+IF(ISNUMBER(DATA!AL787),DATA!AL787,"n/a")</f>
        <v>8912975</v>
      </c>
      <c r="L193" s="77">
        <f>+IF(ISNUMBER(DATA!AM787),DATA!AM787,"n/a")</f>
        <v>0.13500000000000001</v>
      </c>
      <c r="R193" s="66"/>
      <c r="S193" s="66"/>
      <c r="T193" s="66"/>
      <c r="U193" s="66"/>
      <c r="V193" s="66"/>
      <c r="W193" s="66"/>
      <c r="X193" s="66"/>
      <c r="Y193" s="66"/>
    </row>
    <row r="194" spans="1:25" x14ac:dyDescent="0.2">
      <c r="A194" s="75" t="s">
        <v>19</v>
      </c>
      <c r="B194" s="66" t="s">
        <v>27</v>
      </c>
      <c r="C194" s="66" t="s">
        <v>9</v>
      </c>
      <c r="D194" s="66" t="s">
        <v>326</v>
      </c>
      <c r="E194" s="86">
        <f>+IF(ISNUMBER(DATA!H788),DATA!H788,"n/a")</f>
        <v>451223</v>
      </c>
      <c r="F194" s="77">
        <f>+IF(ISNUMBER(DATA!I788),DATA!I788,"n/a")</f>
        <v>-6.8000000000000005E-2</v>
      </c>
      <c r="G194" s="86">
        <f>+IF(ISNUMBER(DATA!R788),DATA!R788,"n/a")</f>
        <v>1446772</v>
      </c>
      <c r="H194" s="77">
        <f>+IF(ISNUMBER(DATA!S788),DATA!S788,"n/a")</f>
        <v>8.0000000000000002E-3</v>
      </c>
      <c r="I194" s="86">
        <f>+IF(ISNUMBER(DATA!AB788),DATA!AB788,"n/a")</f>
        <v>2873450</v>
      </c>
      <c r="J194" s="77">
        <f>+IF(ISNUMBER(DATA!AC788),DATA!AC788,"n/a")</f>
        <v>0.04</v>
      </c>
      <c r="K194" s="86">
        <f>+IF(ISNUMBER(DATA!AL788),DATA!AL788,"n/a")</f>
        <v>6071458</v>
      </c>
      <c r="L194" s="77">
        <f>+IF(ISNUMBER(DATA!AM788),DATA!AM788,"n/a")</f>
        <v>9.6000000000000002E-2</v>
      </c>
      <c r="R194" s="66"/>
      <c r="S194" s="66"/>
      <c r="T194" s="66"/>
      <c r="U194" s="66"/>
      <c r="V194" s="66"/>
      <c r="W194" s="66"/>
      <c r="X194" s="66"/>
      <c r="Y194" s="66"/>
    </row>
    <row r="195" spans="1:25" x14ac:dyDescent="0.2">
      <c r="A195" s="75" t="s">
        <v>19</v>
      </c>
      <c r="B195" s="66" t="s">
        <v>27</v>
      </c>
      <c r="C195" s="66" t="s">
        <v>9</v>
      </c>
      <c r="D195" s="66" t="s">
        <v>327</v>
      </c>
      <c r="E195" s="86">
        <f>+IF(ISNUMBER(DATA!H789),DATA!H789,"n/a")</f>
        <v>3985488</v>
      </c>
      <c r="F195" s="77">
        <f>+IF(ISNUMBER(DATA!I789),DATA!I789,"n/a")</f>
        <v>-2.5999999999999999E-2</v>
      </c>
      <c r="G195" s="86">
        <f>+IF(ISNUMBER(DATA!R789),DATA!R789,"n/a")</f>
        <v>12378022</v>
      </c>
      <c r="H195" s="77">
        <f>+IF(ISNUMBER(DATA!S789),DATA!S789,"n/a")</f>
        <v>-8.9999999999999993E-3</v>
      </c>
      <c r="I195" s="86">
        <f>+IF(ISNUMBER(DATA!AB789),DATA!AB789,"n/a")</f>
        <v>24396534</v>
      </c>
      <c r="J195" s="77">
        <f>+IF(ISNUMBER(DATA!AC789),DATA!AC789,"n/a")</f>
        <v>8.0000000000000002E-3</v>
      </c>
      <c r="K195" s="86">
        <f>+IF(ISNUMBER(DATA!AL789),DATA!AL789,"n/a")</f>
        <v>51538737</v>
      </c>
      <c r="L195" s="77">
        <f>+IF(ISNUMBER(DATA!AM789),DATA!AM789,"n/a")</f>
        <v>5.2999999999999999E-2</v>
      </c>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692067</v>
      </c>
      <c r="F197" s="77">
        <f>+IF(ISNUMBER(DATA!K781),DATA!K781,"n/a")</f>
        <v>-0.19900000000000001</v>
      </c>
      <c r="G197" s="86">
        <f>+IF(ISNUMBER(DATA!T781),DATA!T781,"n/a")</f>
        <v>2378676</v>
      </c>
      <c r="H197" s="77">
        <f>+IF(ISNUMBER(DATA!U781),DATA!U781,"n/a")</f>
        <v>-8.7999999999999995E-2</v>
      </c>
      <c r="I197" s="86">
        <f>+IF(ISNUMBER(DATA!AD781),DATA!AD781,"n/a")</f>
        <v>4689256</v>
      </c>
      <c r="J197" s="77">
        <f>+IF(ISNUMBER(DATA!AE781),DATA!AE781,"n/a")</f>
        <v>-8.6999999999999994E-2</v>
      </c>
      <c r="K197" s="86">
        <f>+IF(ISNUMBER(DATA!AN781),DATA!AN781,"n/a")</f>
        <v>10160398</v>
      </c>
      <c r="L197" s="77">
        <f>+IF(ISNUMBER(DATA!AO781),DATA!AO781,"n/a")</f>
        <v>-4.2999999999999997E-2</v>
      </c>
      <c r="R197" s="66"/>
      <c r="S197" s="66"/>
      <c r="T197" s="66"/>
      <c r="U197" s="66"/>
      <c r="V197" s="66"/>
      <c r="W197" s="66"/>
      <c r="X197" s="66"/>
      <c r="Y197" s="66"/>
    </row>
    <row r="198" spans="1:25" x14ac:dyDescent="0.2">
      <c r="A198" s="75" t="s">
        <v>19</v>
      </c>
      <c r="B198" s="66" t="s">
        <v>27</v>
      </c>
      <c r="C198" s="66" t="s">
        <v>25</v>
      </c>
      <c r="D198" s="66" t="s">
        <v>320</v>
      </c>
      <c r="E198" s="86">
        <f>+IF(ISNUMBER(DATA!J782),DATA!J782,"n/a")</f>
        <v>860711</v>
      </c>
      <c r="F198" s="77">
        <f>+IF(ISNUMBER(DATA!K782),DATA!K782,"n/a")</f>
        <v>8.6999999999999994E-2</v>
      </c>
      <c r="G198" s="86">
        <f>+IF(ISNUMBER(DATA!T782),DATA!T782,"n/a")</f>
        <v>2692187</v>
      </c>
      <c r="H198" s="77">
        <f>+IF(ISNUMBER(DATA!U782),DATA!U782,"n/a")</f>
        <v>2E-3</v>
      </c>
      <c r="I198" s="86">
        <f>+IF(ISNUMBER(DATA!AD782),DATA!AD782,"n/a")</f>
        <v>5231889</v>
      </c>
      <c r="J198" s="77">
        <f>+IF(ISNUMBER(DATA!AE782),DATA!AE782,"n/a")</f>
        <v>-4.0000000000000001E-3</v>
      </c>
      <c r="K198" s="86">
        <f>+IF(ISNUMBER(DATA!AN782),DATA!AN782,"n/a")</f>
        <v>10950370</v>
      </c>
      <c r="L198" s="77">
        <f>+IF(ISNUMBER(DATA!AO782),DATA!AO782,"n/a")</f>
        <v>1.0999999999999999E-2</v>
      </c>
      <c r="R198" s="66"/>
      <c r="S198" s="66"/>
      <c r="T198" s="66"/>
      <c r="U198" s="66"/>
      <c r="V198" s="66"/>
      <c r="W198" s="66"/>
      <c r="X198" s="66"/>
      <c r="Y198" s="66"/>
    </row>
    <row r="199" spans="1:25" x14ac:dyDescent="0.2">
      <c r="A199" s="75" t="s">
        <v>19</v>
      </c>
      <c r="B199" s="66" t="s">
        <v>27</v>
      </c>
      <c r="C199" s="66" t="s">
        <v>25</v>
      </c>
      <c r="D199" s="66" t="s">
        <v>321</v>
      </c>
      <c r="E199" s="86">
        <f>+IF(ISNUMBER(DATA!J783),DATA!J783,"n/a")</f>
        <v>808639</v>
      </c>
      <c r="F199" s="77">
        <f>+IF(ISNUMBER(DATA!K783),DATA!K783,"n/a")</f>
        <v>4.4999999999999998E-2</v>
      </c>
      <c r="G199" s="86">
        <f>+IF(ISNUMBER(DATA!T783),DATA!T783,"n/a")</f>
        <v>2476201</v>
      </c>
      <c r="H199" s="77">
        <f>+IF(ISNUMBER(DATA!U783),DATA!U783,"n/a")</f>
        <v>-3.4000000000000002E-2</v>
      </c>
      <c r="I199" s="86">
        <f>+IF(ISNUMBER(DATA!AD783),DATA!AD783,"n/a")</f>
        <v>4822640</v>
      </c>
      <c r="J199" s="77">
        <f>+IF(ISNUMBER(DATA!AE783),DATA!AE783,"n/a")</f>
        <v>-5.1999999999999998E-2</v>
      </c>
      <c r="K199" s="86">
        <f>+IF(ISNUMBER(DATA!AN783),DATA!AN783,"n/a")</f>
        <v>10132462</v>
      </c>
      <c r="L199" s="77">
        <f>+IF(ISNUMBER(DATA!AO783),DATA!AO783,"n/a")</f>
        <v>-2.4E-2</v>
      </c>
      <c r="R199" s="66"/>
      <c r="S199" s="66"/>
      <c r="T199" s="66"/>
      <c r="U199" s="66"/>
      <c r="V199" s="66"/>
      <c r="W199" s="66"/>
      <c r="X199" s="66"/>
      <c r="Y199" s="66"/>
    </row>
    <row r="200" spans="1:25" x14ac:dyDescent="0.2">
      <c r="A200" s="75" t="s">
        <v>19</v>
      </c>
      <c r="B200" s="66" t="s">
        <v>27</v>
      </c>
      <c r="C200" s="66" t="s">
        <v>25</v>
      </c>
      <c r="D200" s="66" t="s">
        <v>322</v>
      </c>
      <c r="E200" s="86">
        <f>+IF(ISNUMBER(DATA!J784),DATA!J784,"n/a")</f>
        <v>1593375</v>
      </c>
      <c r="F200" s="77">
        <f>+IF(ISNUMBER(DATA!K784),DATA!K784,"n/a")</f>
        <v>-7.0000000000000007E-2</v>
      </c>
      <c r="G200" s="86">
        <f>+IF(ISNUMBER(DATA!T784),DATA!T784,"n/a")</f>
        <v>4861010</v>
      </c>
      <c r="H200" s="77">
        <f>+IF(ISNUMBER(DATA!U784),DATA!U784,"n/a")</f>
        <v>-7.4999999999999997E-2</v>
      </c>
      <c r="I200" s="86">
        <f>+IF(ISNUMBER(DATA!AD784),DATA!AD784,"n/a")</f>
        <v>9698198</v>
      </c>
      <c r="J200" s="77">
        <f>+IF(ISNUMBER(DATA!AE784),DATA!AE784,"n/a")</f>
        <v>-6.6000000000000003E-2</v>
      </c>
      <c r="K200" s="86">
        <f>+IF(ISNUMBER(DATA!AN784),DATA!AN784,"n/a")</f>
        <v>20834005</v>
      </c>
      <c r="L200" s="77">
        <f>+IF(ISNUMBER(DATA!AO784),DATA!AO784,"n/a")</f>
        <v>-2.1000000000000001E-2</v>
      </c>
      <c r="R200" s="66"/>
      <c r="S200" s="66"/>
      <c r="T200" s="66"/>
      <c r="U200" s="66"/>
      <c r="V200" s="66"/>
      <c r="W200" s="66"/>
      <c r="X200" s="66"/>
      <c r="Y200" s="66"/>
    </row>
    <row r="201" spans="1:25" x14ac:dyDescent="0.2">
      <c r="A201" s="75" t="s">
        <v>19</v>
      </c>
      <c r="B201" s="66" t="s">
        <v>27</v>
      </c>
      <c r="C201" s="66" t="s">
        <v>25</v>
      </c>
      <c r="D201" s="66" t="s">
        <v>323</v>
      </c>
      <c r="E201" s="86">
        <f>+IF(ISNUMBER(DATA!J785),DATA!J785,"n/a")</f>
        <v>542828</v>
      </c>
      <c r="F201" s="77">
        <f>+IF(ISNUMBER(DATA!K785),DATA!K785,"n/a")</f>
        <v>-4.3999999999999997E-2</v>
      </c>
      <c r="G201" s="86">
        <f>+IF(ISNUMBER(DATA!T785),DATA!T785,"n/a")</f>
        <v>1704903</v>
      </c>
      <c r="H201" s="77">
        <f>+IF(ISNUMBER(DATA!U785),DATA!U785,"n/a")</f>
        <v>1.4999999999999999E-2</v>
      </c>
      <c r="I201" s="86">
        <f>+IF(ISNUMBER(DATA!AD785),DATA!AD785,"n/a")</f>
        <v>3201211</v>
      </c>
      <c r="J201" s="77">
        <f>+IF(ISNUMBER(DATA!AE785),DATA!AE785,"n/a")</f>
        <v>3.4000000000000002E-2</v>
      </c>
      <c r="K201" s="86">
        <f>+IF(ISNUMBER(DATA!AN785),DATA!AN785,"n/a")</f>
        <v>6379486</v>
      </c>
      <c r="L201" s="77">
        <f>+IF(ISNUMBER(DATA!AO785),DATA!AO785,"n/a")</f>
        <v>5.7000000000000002E-2</v>
      </c>
      <c r="R201" s="66"/>
      <c r="S201" s="66"/>
      <c r="T201" s="66"/>
      <c r="U201" s="66"/>
      <c r="V201" s="66"/>
      <c r="W201" s="66"/>
      <c r="X201" s="66"/>
      <c r="Y201" s="66"/>
    </row>
    <row r="202" spans="1:25" x14ac:dyDescent="0.2">
      <c r="A202" s="75" t="s">
        <v>19</v>
      </c>
      <c r="B202" s="66" t="s">
        <v>27</v>
      </c>
      <c r="C202" s="66" t="s">
        <v>25</v>
      </c>
      <c r="D202" s="66" t="s">
        <v>324</v>
      </c>
      <c r="E202" s="86">
        <f>+IF(ISNUMBER(DATA!J786),DATA!J786,"n/a")</f>
        <v>476900</v>
      </c>
      <c r="F202" s="77">
        <f>+IF(ISNUMBER(DATA!K786),DATA!K786,"n/a")</f>
        <v>0.106</v>
      </c>
      <c r="G202" s="86">
        <f>+IF(ISNUMBER(DATA!T786),DATA!T786,"n/a")</f>
        <v>1504446</v>
      </c>
      <c r="H202" s="77">
        <f>+IF(ISNUMBER(DATA!U786),DATA!U786,"n/a")</f>
        <v>8.0000000000000002E-3</v>
      </c>
      <c r="I202" s="86">
        <f>+IF(ISNUMBER(DATA!AD786),DATA!AD786,"n/a")</f>
        <v>2974359</v>
      </c>
      <c r="J202" s="77">
        <f>+IF(ISNUMBER(DATA!AE786),DATA!AE786,"n/a")</f>
        <v>8.9999999999999993E-3</v>
      </c>
      <c r="K202" s="86">
        <f>+IF(ISNUMBER(DATA!AN786),DATA!AN786,"n/a")</f>
        <v>6055003</v>
      </c>
      <c r="L202" s="77">
        <f>+IF(ISNUMBER(DATA!AO786),DATA!AO786,"n/a")</f>
        <v>5.0000000000000001E-3</v>
      </c>
      <c r="R202" s="66"/>
      <c r="S202" s="66"/>
      <c r="T202" s="66"/>
      <c r="U202" s="66"/>
      <c r="V202" s="66"/>
      <c r="W202" s="66"/>
      <c r="X202" s="66"/>
      <c r="Y202" s="66"/>
    </row>
    <row r="203" spans="1:25" x14ac:dyDescent="0.2">
      <c r="A203" s="75" t="s">
        <v>19</v>
      </c>
      <c r="B203" s="66" t="s">
        <v>27</v>
      </c>
      <c r="C203" s="66" t="s">
        <v>25</v>
      </c>
      <c r="D203" s="66" t="s">
        <v>325</v>
      </c>
      <c r="E203" s="86">
        <f>+IF(ISNUMBER(DATA!J787),DATA!J787,"n/a")</f>
        <v>1389114</v>
      </c>
      <c r="F203" s="77">
        <f>+IF(ISNUMBER(DATA!K787),DATA!K787,"n/a")</f>
        <v>-2.1999999999999999E-2</v>
      </c>
      <c r="G203" s="86">
        <f>+IF(ISNUMBER(DATA!T787),DATA!T787,"n/a")</f>
        <v>4133498</v>
      </c>
      <c r="H203" s="77">
        <f>+IF(ISNUMBER(DATA!U787),DATA!U787,"n/a")</f>
        <v>1.7999999999999999E-2</v>
      </c>
      <c r="I203" s="86">
        <f>+IF(ISNUMBER(DATA!AD787),DATA!AD787,"n/a")</f>
        <v>8238672</v>
      </c>
      <c r="J203" s="77">
        <f>+IF(ISNUMBER(DATA!AE787),DATA!AE787,"n/a")</f>
        <v>0.08</v>
      </c>
      <c r="K203" s="86">
        <f>+IF(ISNUMBER(DATA!AN787),DATA!AN787,"n/a")</f>
        <v>16983321</v>
      </c>
      <c r="L203" s="77">
        <f>+IF(ISNUMBER(DATA!AO787),DATA!AO787,"n/a")</f>
        <v>0.105</v>
      </c>
      <c r="R203" s="66"/>
      <c r="S203" s="66"/>
      <c r="T203" s="66"/>
      <c r="U203" s="66"/>
      <c r="V203" s="66"/>
      <c r="W203" s="66"/>
      <c r="X203" s="66"/>
      <c r="Y203" s="66"/>
    </row>
    <row r="204" spans="1:25" x14ac:dyDescent="0.2">
      <c r="A204" s="75" t="s">
        <v>19</v>
      </c>
      <c r="B204" s="66" t="s">
        <v>27</v>
      </c>
      <c r="C204" s="66" t="s">
        <v>25</v>
      </c>
      <c r="D204" s="66" t="s">
        <v>326</v>
      </c>
      <c r="E204" s="86">
        <f>+IF(ISNUMBER(DATA!J788),DATA!J788,"n/a")</f>
        <v>828828</v>
      </c>
      <c r="F204" s="77">
        <f>+IF(ISNUMBER(DATA!K788),DATA!K788,"n/a")</f>
        <v>-9.2999999999999999E-2</v>
      </c>
      <c r="G204" s="86">
        <f>+IF(ISNUMBER(DATA!T788),DATA!T788,"n/a")</f>
        <v>2680378</v>
      </c>
      <c r="H204" s="77">
        <f>+IF(ISNUMBER(DATA!U788),DATA!U788,"n/a")</f>
        <v>-3.6999999999999998E-2</v>
      </c>
      <c r="I204" s="86">
        <f>+IF(ISNUMBER(DATA!AD788),DATA!AD788,"n/a")</f>
        <v>5352173</v>
      </c>
      <c r="J204" s="77">
        <f>+IF(ISNUMBER(DATA!AE788),DATA!AE788,"n/a")</f>
        <v>-3.0000000000000001E-3</v>
      </c>
      <c r="K204" s="86">
        <f>+IF(ISNUMBER(DATA!AN788),DATA!AN788,"n/a")</f>
        <v>11277481</v>
      </c>
      <c r="L204" s="77">
        <f>+IF(ISNUMBER(DATA!AO788),DATA!AO788,"n/a")</f>
        <v>4.2999999999999997E-2</v>
      </c>
      <c r="R204" s="66"/>
      <c r="S204" s="66"/>
      <c r="T204" s="66"/>
      <c r="U204" s="66"/>
      <c r="V204" s="66"/>
      <c r="W204" s="66"/>
      <c r="X204" s="66"/>
      <c r="Y204" s="66"/>
    </row>
    <row r="205" spans="1:25" x14ac:dyDescent="0.2">
      <c r="A205" s="75" t="s">
        <v>19</v>
      </c>
      <c r="B205" s="66" t="s">
        <v>27</v>
      </c>
      <c r="C205" s="66" t="s">
        <v>25</v>
      </c>
      <c r="D205" s="66" t="s">
        <v>327</v>
      </c>
      <c r="E205" s="86">
        <f>+IF(ISNUMBER(DATA!J789),DATA!J789,"n/a")</f>
        <v>7192463</v>
      </c>
      <c r="F205" s="77">
        <f>+IF(ISNUMBER(DATA!K789),DATA!K789,"n/a")</f>
        <v>-3.7999999999999999E-2</v>
      </c>
      <c r="G205" s="86">
        <f>+IF(ISNUMBER(DATA!T789),DATA!T789,"n/a")</f>
        <v>22431297</v>
      </c>
      <c r="H205" s="77">
        <f>+IF(ISNUMBER(DATA!U789),DATA!U789,"n/a")</f>
        <v>-0.03</v>
      </c>
      <c r="I205" s="86">
        <f>+IF(ISNUMBER(DATA!AD789),DATA!AD789,"n/a")</f>
        <v>44208397</v>
      </c>
      <c r="J205" s="77">
        <f>+IF(ISNUMBER(DATA!AE789),DATA!AE789,"n/a")</f>
        <v>-1.4999999999999999E-2</v>
      </c>
      <c r="K205" s="86">
        <f>+IF(ISNUMBER(DATA!AN789),DATA!AN789,"n/a")</f>
        <v>92772526</v>
      </c>
      <c r="L205" s="77">
        <f>+IF(ISNUMBER(DATA!AO789),DATA!AO789,"n/a")</f>
        <v>1.6E-2</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5.25</v>
      </c>
      <c r="F207" s="77">
        <f>+IF(ISNUMBER(DATA!M781),DATA!M781,"n/a")</f>
        <v>8.3000000000000004E-2</v>
      </c>
      <c r="G207" s="87">
        <f>+IF(ISNUMBER(DATA!V781),DATA!V781,"n/a")</f>
        <v>5.0599999999999996</v>
      </c>
      <c r="H207" s="77">
        <f>+IF(ISNUMBER(DATA!W781),DATA!W781,"n/a")</f>
        <v>0.03</v>
      </c>
      <c r="I207" s="87">
        <f>+IF(ISNUMBER(DATA!AF781),DATA!AF781,"n/a")</f>
        <v>5.08</v>
      </c>
      <c r="J207" s="77">
        <f>+IF(ISNUMBER(DATA!AG781),DATA!AG781,"n/a")</f>
        <v>2.4E-2</v>
      </c>
      <c r="K207" s="87">
        <f>+IF(ISNUMBER(DATA!AP781),DATA!AP781,"n/a")</f>
        <v>5.09</v>
      </c>
      <c r="L207" s="77">
        <f>+IF(ISNUMBER(DATA!AQ781),DATA!AQ781,"n/a")</f>
        <v>1.2999999999999999E-2</v>
      </c>
      <c r="R207" s="66"/>
      <c r="S207" s="66"/>
      <c r="T207" s="66"/>
      <c r="U207" s="66"/>
      <c r="V207" s="66"/>
      <c r="W207" s="66"/>
      <c r="X207" s="66"/>
      <c r="Y207" s="66"/>
    </row>
    <row r="208" spans="1:25" x14ac:dyDescent="0.2">
      <c r="A208" s="75" t="s">
        <v>19</v>
      </c>
      <c r="B208" s="66" t="s">
        <v>27</v>
      </c>
      <c r="C208" s="66" t="s">
        <v>10</v>
      </c>
      <c r="D208" s="66" t="s">
        <v>320</v>
      </c>
      <c r="E208" s="87">
        <f>+IF(ISNUMBER(DATA!L782),DATA!L782,"n/a")</f>
        <v>4.2699999999999996</v>
      </c>
      <c r="F208" s="77">
        <f>+IF(ISNUMBER(DATA!M782),DATA!M782,"n/a")</f>
        <v>-0.01</v>
      </c>
      <c r="G208" s="87">
        <f>+IF(ISNUMBER(DATA!V782),DATA!V782,"n/a")</f>
        <v>4.3</v>
      </c>
      <c r="H208" s="77">
        <f>+IF(ISNUMBER(DATA!W782),DATA!W782,"n/a")</f>
        <v>0</v>
      </c>
      <c r="I208" s="87">
        <f>+IF(ISNUMBER(DATA!AF782),DATA!AF782,"n/a")</f>
        <v>4.4000000000000004</v>
      </c>
      <c r="J208" s="77">
        <f>+IF(ISNUMBER(DATA!AG782),DATA!AG782,"n/a")</f>
        <v>1.4999999999999999E-2</v>
      </c>
      <c r="K208" s="87">
        <f>+IF(ISNUMBER(DATA!AP782),DATA!AP782,"n/a")</f>
        <v>4.3600000000000003</v>
      </c>
      <c r="L208" s="77">
        <f>+IF(ISNUMBER(DATA!AQ782),DATA!AQ782,"n/a")</f>
        <v>2.1000000000000001E-2</v>
      </c>
      <c r="R208" s="66"/>
      <c r="S208" s="66"/>
      <c r="T208" s="66"/>
      <c r="U208" s="66"/>
      <c r="V208" s="66"/>
      <c r="W208" s="66"/>
      <c r="X208" s="66"/>
      <c r="Y208" s="66"/>
    </row>
    <row r="209" spans="1:25" x14ac:dyDescent="0.2">
      <c r="A209" s="75" t="s">
        <v>19</v>
      </c>
      <c r="B209" s="66" t="s">
        <v>27</v>
      </c>
      <c r="C209" s="66" t="s">
        <v>10</v>
      </c>
      <c r="D209" s="66" t="s">
        <v>321</v>
      </c>
      <c r="E209" s="87">
        <f>+IF(ISNUMBER(DATA!L783),DATA!L783,"n/a")</f>
        <v>4.38</v>
      </c>
      <c r="F209" s="77">
        <f>+IF(ISNUMBER(DATA!M783),DATA!M783,"n/a")</f>
        <v>-2.8000000000000001E-2</v>
      </c>
      <c r="G209" s="87">
        <f>+IF(ISNUMBER(DATA!V783),DATA!V783,"n/a")</f>
        <v>4.4400000000000004</v>
      </c>
      <c r="H209" s="77">
        <f>+IF(ISNUMBER(DATA!W783),DATA!W783,"n/a")</f>
        <v>-2.1000000000000001E-2</v>
      </c>
      <c r="I209" s="87">
        <f>+IF(ISNUMBER(DATA!AF783),DATA!AF783,"n/a")</f>
        <v>4.4800000000000004</v>
      </c>
      <c r="J209" s="77">
        <f>+IF(ISNUMBER(DATA!AG783),DATA!AG783,"n/a")</f>
        <v>-8.9999999999999993E-3</v>
      </c>
      <c r="K209" s="87">
        <f>+IF(ISNUMBER(DATA!AP783),DATA!AP783,"n/a")</f>
        <v>4.5</v>
      </c>
      <c r="L209" s="77">
        <f>+IF(ISNUMBER(DATA!AQ783),DATA!AQ783,"n/a")</f>
        <v>-1.2E-2</v>
      </c>
      <c r="R209" s="66"/>
      <c r="S209" s="66"/>
      <c r="T209" s="66"/>
      <c r="U209" s="66"/>
      <c r="V209" s="66"/>
      <c r="W209" s="66"/>
      <c r="X209" s="66"/>
      <c r="Y209" s="66"/>
    </row>
    <row r="210" spans="1:25" x14ac:dyDescent="0.2">
      <c r="A210" s="75" t="s">
        <v>19</v>
      </c>
      <c r="B210" s="66" t="s">
        <v>27</v>
      </c>
      <c r="C210" s="66" t="s">
        <v>10</v>
      </c>
      <c r="D210" s="66" t="s">
        <v>322</v>
      </c>
      <c r="E210" s="87">
        <f>+IF(ISNUMBER(DATA!L784),DATA!L784,"n/a")</f>
        <v>4</v>
      </c>
      <c r="F210" s="77">
        <f>+IF(ISNUMBER(DATA!M784),DATA!M784,"n/a")</f>
        <v>-1.9E-2</v>
      </c>
      <c r="G210" s="87">
        <f>+IF(ISNUMBER(DATA!V784),DATA!V784,"n/a")</f>
        <v>4</v>
      </c>
      <c r="H210" s="77">
        <f>+IF(ISNUMBER(DATA!W784),DATA!W784,"n/a")</f>
        <v>-1.7999999999999999E-2</v>
      </c>
      <c r="I210" s="87">
        <f>+IF(ISNUMBER(DATA!AF784),DATA!AF784,"n/a")</f>
        <v>4</v>
      </c>
      <c r="J210" s="77">
        <f>+IF(ISNUMBER(DATA!AG784),DATA!AG784,"n/a")</f>
        <v>-1.7999999999999999E-2</v>
      </c>
      <c r="K210" s="87">
        <f>+IF(ISNUMBER(DATA!AP784),DATA!AP784,"n/a")</f>
        <v>4</v>
      </c>
      <c r="L210" s="77">
        <f>+IF(ISNUMBER(DATA!AQ784),DATA!AQ784,"n/a")</f>
        <v>-2.1000000000000001E-2</v>
      </c>
      <c r="R210" s="66"/>
      <c r="S210" s="66"/>
      <c r="T210" s="66"/>
      <c r="U210" s="66"/>
      <c r="V210" s="66"/>
      <c r="W210" s="66"/>
      <c r="X210" s="66"/>
      <c r="Y210" s="66"/>
    </row>
    <row r="211" spans="1:25" x14ac:dyDescent="0.2">
      <c r="A211" s="75" t="s">
        <v>19</v>
      </c>
      <c r="B211" s="66" t="s">
        <v>27</v>
      </c>
      <c r="C211" s="66" t="s">
        <v>10</v>
      </c>
      <c r="D211" s="66" t="s">
        <v>323</v>
      </c>
      <c r="E211" s="87">
        <f>+IF(ISNUMBER(DATA!L785),DATA!L785,"n/a")</f>
        <v>4.4400000000000004</v>
      </c>
      <c r="F211" s="77">
        <f>+IF(ISNUMBER(DATA!M785),DATA!M785,"n/a")</f>
        <v>4.5999999999999999E-2</v>
      </c>
      <c r="G211" s="87">
        <f>+IF(ISNUMBER(DATA!V785),DATA!V785,"n/a")</f>
        <v>4.47</v>
      </c>
      <c r="H211" s="77">
        <f>+IF(ISNUMBER(DATA!W785),DATA!W785,"n/a")</f>
        <v>2.7E-2</v>
      </c>
      <c r="I211" s="87">
        <f>+IF(ISNUMBER(DATA!AF785),DATA!AF785,"n/a")</f>
        <v>4.55</v>
      </c>
      <c r="J211" s="77">
        <f>+IF(ISNUMBER(DATA!AG785),DATA!AG785,"n/a")</f>
        <v>3.1E-2</v>
      </c>
      <c r="K211" s="87">
        <f>+IF(ISNUMBER(DATA!AP785),DATA!AP785,"n/a")</f>
        <v>4.5</v>
      </c>
      <c r="L211" s="77">
        <f>+IF(ISNUMBER(DATA!AQ785),DATA!AQ785,"n/a")</f>
        <v>6.0000000000000001E-3</v>
      </c>
      <c r="R211" s="66"/>
      <c r="S211" s="66"/>
      <c r="T211" s="66"/>
      <c r="U211" s="66"/>
      <c r="V211" s="66"/>
      <c r="W211" s="66"/>
      <c r="X211" s="66"/>
      <c r="Y211" s="66"/>
    </row>
    <row r="212" spans="1:25" x14ac:dyDescent="0.2">
      <c r="A212" s="75" t="s">
        <v>19</v>
      </c>
      <c r="B212" s="66" t="s">
        <v>27</v>
      </c>
      <c r="C212" s="66" t="s">
        <v>10</v>
      </c>
      <c r="D212" s="66" t="s">
        <v>324</v>
      </c>
      <c r="E212" s="87">
        <f>+IF(ISNUMBER(DATA!L786),DATA!L786,"n/a")</f>
        <v>4.62</v>
      </c>
      <c r="F212" s="77">
        <f>+IF(ISNUMBER(DATA!M786),DATA!M786,"n/a")</f>
        <v>6.0000000000000001E-3</v>
      </c>
      <c r="G212" s="87">
        <f>+IF(ISNUMBER(DATA!V786),DATA!V786,"n/a")</f>
        <v>4.62</v>
      </c>
      <c r="H212" s="77">
        <f>+IF(ISNUMBER(DATA!W786),DATA!W786,"n/a")</f>
        <v>-4.4999999999999998E-2</v>
      </c>
      <c r="I212" s="87">
        <f>+IF(ISNUMBER(DATA!AF786),DATA!AF786,"n/a")</f>
        <v>4.6100000000000003</v>
      </c>
      <c r="J212" s="77">
        <f>+IF(ISNUMBER(DATA!AG786),DATA!AG786,"n/a")</f>
        <v>-5.1999999999999998E-2</v>
      </c>
      <c r="K212" s="87">
        <f>+IF(ISNUMBER(DATA!AP786),DATA!AP786,"n/a")</f>
        <v>4.57</v>
      </c>
      <c r="L212" s="77">
        <f>+IF(ISNUMBER(DATA!AQ786),DATA!AQ786,"n/a")</f>
        <v>-5.8000000000000003E-2</v>
      </c>
      <c r="R212" s="66"/>
      <c r="S212" s="66"/>
      <c r="T212" s="66"/>
      <c r="U212" s="66"/>
      <c r="V212" s="66"/>
      <c r="W212" s="66"/>
      <c r="X212" s="66"/>
      <c r="Y212" s="66"/>
    </row>
    <row r="213" spans="1:25" x14ac:dyDescent="0.2">
      <c r="A213" s="75" t="s">
        <v>19</v>
      </c>
      <c r="B213" s="66" t="s">
        <v>27</v>
      </c>
      <c r="C213" s="66" t="s">
        <v>10</v>
      </c>
      <c r="D213" s="66" t="s">
        <v>325</v>
      </c>
      <c r="E213" s="87">
        <f>+IF(ISNUMBER(DATA!L787),DATA!L787,"n/a")</f>
        <v>4.1900000000000004</v>
      </c>
      <c r="F213" s="77">
        <f>+IF(ISNUMBER(DATA!M787),DATA!M787,"n/a")</f>
        <v>4.4999999999999998E-2</v>
      </c>
      <c r="G213" s="87">
        <f>+IF(ISNUMBER(DATA!V787),DATA!V787,"n/a")</f>
        <v>4.28</v>
      </c>
      <c r="H213" s="77">
        <f>+IF(ISNUMBER(DATA!W787),DATA!W787,"n/a")</f>
        <v>1.4E-2</v>
      </c>
      <c r="I213" s="87">
        <f>+IF(ISNUMBER(DATA!AF787),DATA!AF787,"n/a")</f>
        <v>4.26</v>
      </c>
      <c r="J213" s="77">
        <f>+IF(ISNUMBER(DATA!AG787),DATA!AG787,"n/a")</f>
        <v>-8.0000000000000002E-3</v>
      </c>
      <c r="K213" s="87">
        <f>+IF(ISNUMBER(DATA!AP787),DATA!AP787,"n/a")</f>
        <v>4.28</v>
      </c>
      <c r="L213" s="77">
        <f>+IF(ISNUMBER(DATA!AQ787),DATA!AQ787,"n/a")</f>
        <v>-5.0000000000000001E-3</v>
      </c>
      <c r="R213" s="66"/>
      <c r="S213" s="66"/>
      <c r="T213" s="66"/>
      <c r="U213" s="66"/>
      <c r="V213" s="66"/>
      <c r="W213" s="66"/>
      <c r="X213" s="66"/>
      <c r="Y213" s="66"/>
    </row>
    <row r="214" spans="1:25" x14ac:dyDescent="0.2">
      <c r="A214" s="75" t="s">
        <v>19</v>
      </c>
      <c r="B214" s="66" t="s">
        <v>27</v>
      </c>
      <c r="C214" s="66" t="s">
        <v>10</v>
      </c>
      <c r="D214" s="66" t="s">
        <v>326</v>
      </c>
      <c r="E214" s="87">
        <f>+IF(ISNUMBER(DATA!L788),DATA!L788,"n/a")</f>
        <v>4.2699999999999996</v>
      </c>
      <c r="F214" s="77">
        <f>+IF(ISNUMBER(DATA!M788),DATA!M788,"n/a")</f>
        <v>-2E-3</v>
      </c>
      <c r="G214" s="87">
        <f>+IF(ISNUMBER(DATA!V788),DATA!V788,"n/a")</f>
        <v>4.21</v>
      </c>
      <c r="H214" s="77">
        <f>+IF(ISNUMBER(DATA!W788),DATA!W788,"n/a")</f>
        <v>-2.9000000000000001E-2</v>
      </c>
      <c r="I214" s="87">
        <f>+IF(ISNUMBER(DATA!AF788),DATA!AF788,"n/a")</f>
        <v>4.1900000000000004</v>
      </c>
      <c r="J214" s="77">
        <f>+IF(ISNUMBER(DATA!AG788),DATA!AG788,"n/a")</f>
        <v>-5.2999999999999999E-2</v>
      </c>
      <c r="K214" s="87">
        <f>+IF(ISNUMBER(DATA!AP788),DATA!AP788,"n/a")</f>
        <v>4.2</v>
      </c>
      <c r="L214" s="77">
        <f>+IF(ISNUMBER(DATA!AQ788),DATA!AQ788,"n/a")</f>
        <v>-7.0000000000000007E-2</v>
      </c>
      <c r="R214" s="66"/>
      <c r="S214" s="66"/>
      <c r="T214" s="66"/>
      <c r="U214" s="66"/>
      <c r="V214" s="66"/>
      <c r="W214" s="66"/>
      <c r="X214" s="66"/>
      <c r="Y214" s="66"/>
    </row>
    <row r="215" spans="1:25" x14ac:dyDescent="0.2">
      <c r="A215" s="75" t="s">
        <v>19</v>
      </c>
      <c r="B215" s="66" t="s">
        <v>27</v>
      </c>
      <c r="C215" s="66" t="s">
        <v>10</v>
      </c>
      <c r="D215" s="66" t="s">
        <v>327</v>
      </c>
      <c r="E215" s="87">
        <f>+IF(ISNUMBER(DATA!L789),DATA!L789,"n/a")</f>
        <v>4.33</v>
      </c>
      <c r="F215" s="77">
        <f>+IF(ISNUMBER(DATA!M789),DATA!M789,"n/a")</f>
        <v>8.9999999999999993E-3</v>
      </c>
      <c r="G215" s="87">
        <f>+IF(ISNUMBER(DATA!V789),DATA!V789,"n/a")</f>
        <v>4.34</v>
      </c>
      <c r="H215" s="77">
        <f>+IF(ISNUMBER(DATA!W789),DATA!W789,"n/a")</f>
        <v>-6.0000000000000001E-3</v>
      </c>
      <c r="I215" s="87">
        <f>+IF(ISNUMBER(DATA!AF789),DATA!AF789,"n/a")</f>
        <v>4.3600000000000003</v>
      </c>
      <c r="J215" s="77">
        <f>+IF(ISNUMBER(DATA!AG789),DATA!AG789,"n/a")</f>
        <v>-1.0999999999999999E-2</v>
      </c>
      <c r="K215" s="87">
        <f>+IF(ISNUMBER(DATA!AP789),DATA!AP789,"n/a")</f>
        <v>4.3600000000000003</v>
      </c>
      <c r="L215" s="77">
        <f>+IF(ISNUMBER(DATA!AQ789),DATA!AQ789,"n/a")</f>
        <v>-1.6E-2</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2.7</v>
      </c>
      <c r="F217" s="77">
        <f>+IF(ISNUMBER(DATA!O781),DATA!O781,"n/a")</f>
        <v>5.8000000000000003E-2</v>
      </c>
      <c r="G217" s="87">
        <f>+IF(ISNUMBER(DATA!X781),DATA!X781,"n/a")</f>
        <v>2.6</v>
      </c>
      <c r="H217" s="77">
        <f>+IF(ISNUMBER(DATA!Y781),DATA!Y781,"n/a")</f>
        <v>1.4E-2</v>
      </c>
      <c r="I217" s="87">
        <f>+IF(ISNUMBER(DATA!AH781),DATA!AH781,"n/a")</f>
        <v>2.61</v>
      </c>
      <c r="J217" s="77">
        <f>+IF(ISNUMBER(DATA!AI781),DATA!AI781,"n/a")</f>
        <v>1.0999999999999999E-2</v>
      </c>
      <c r="K217" s="87">
        <f>+IF(ISNUMBER(DATA!AR781),DATA!AR781,"n/a")</f>
        <v>2.64</v>
      </c>
      <c r="L217" s="77">
        <f>+IF(ISNUMBER(DATA!AS781),DATA!AS781,"n/a")</f>
        <v>7.0000000000000001E-3</v>
      </c>
      <c r="R217" s="66"/>
      <c r="S217" s="66"/>
      <c r="T217" s="66"/>
      <c r="U217" s="66"/>
      <c r="V217" s="66"/>
      <c r="W217" s="66"/>
      <c r="X217" s="66"/>
      <c r="Y217" s="66"/>
    </row>
    <row r="218" spans="1:25" x14ac:dyDescent="0.2">
      <c r="A218" s="75" t="s">
        <v>19</v>
      </c>
      <c r="B218" s="66" t="s">
        <v>27</v>
      </c>
      <c r="C218" s="66" t="s">
        <v>26</v>
      </c>
      <c r="D218" s="66" t="s">
        <v>320</v>
      </c>
      <c r="E218" s="87">
        <f>+IF(ISNUMBER(DATA!N782),DATA!N782,"n/a")</f>
        <v>2.36</v>
      </c>
      <c r="F218" s="77">
        <f>+IF(ISNUMBER(DATA!O782),DATA!O782,"n/a")</f>
        <v>-1.9E-2</v>
      </c>
      <c r="G218" s="87">
        <f>+IF(ISNUMBER(DATA!X782),DATA!X782,"n/a")</f>
        <v>2.35</v>
      </c>
      <c r="H218" s="77">
        <f>+IF(ISNUMBER(DATA!Y782),DATA!Y782,"n/a")</f>
        <v>8.0000000000000002E-3</v>
      </c>
      <c r="I218" s="87">
        <f>+IF(ISNUMBER(DATA!AH782),DATA!AH782,"n/a")</f>
        <v>2.41</v>
      </c>
      <c r="J218" s="77">
        <f>+IF(ISNUMBER(DATA!AI782),DATA!AI782,"n/a")</f>
        <v>2.5999999999999999E-2</v>
      </c>
      <c r="K218" s="87">
        <f>+IF(ISNUMBER(DATA!AR782),DATA!AR782,"n/a")</f>
        <v>2.44</v>
      </c>
      <c r="L218" s="77">
        <f>+IF(ISNUMBER(DATA!AS782),DATA!AS782,"n/a")</f>
        <v>5.8000000000000003E-2</v>
      </c>
      <c r="R218" s="66"/>
      <c r="S218" s="66"/>
      <c r="T218" s="66"/>
      <c r="U218" s="66"/>
      <c r="V218" s="66"/>
      <c r="W218" s="66"/>
      <c r="X218" s="66"/>
      <c r="Y218" s="66"/>
    </row>
    <row r="219" spans="1:25" x14ac:dyDescent="0.2">
      <c r="A219" s="75" t="s">
        <v>19</v>
      </c>
      <c r="B219" s="66" t="s">
        <v>27</v>
      </c>
      <c r="C219" s="66" t="s">
        <v>26</v>
      </c>
      <c r="D219" s="66" t="s">
        <v>321</v>
      </c>
      <c r="E219" s="87">
        <f>+IF(ISNUMBER(DATA!N783),DATA!N783,"n/a")</f>
        <v>2.39</v>
      </c>
      <c r="F219" s="77">
        <f>+IF(ISNUMBER(DATA!O783),DATA!O783,"n/a")</f>
        <v>-1.7000000000000001E-2</v>
      </c>
      <c r="G219" s="87">
        <f>+IF(ISNUMBER(DATA!X783),DATA!X783,"n/a")</f>
        <v>2.4</v>
      </c>
      <c r="H219" s="77">
        <f>+IF(ISNUMBER(DATA!Y783),DATA!Y783,"n/a")</f>
        <v>-4.0000000000000001E-3</v>
      </c>
      <c r="I219" s="87">
        <f>+IF(ISNUMBER(DATA!AH783),DATA!AH783,"n/a")</f>
        <v>2.41</v>
      </c>
      <c r="J219" s="77">
        <f>+IF(ISNUMBER(DATA!AI783),DATA!AI783,"n/a")</f>
        <v>7.0000000000000001E-3</v>
      </c>
      <c r="K219" s="87">
        <f>+IF(ISNUMBER(DATA!AR783),DATA!AR783,"n/a")</f>
        <v>2.4300000000000002</v>
      </c>
      <c r="L219" s="77">
        <f>+IF(ISNUMBER(DATA!AS783),DATA!AS783,"n/a")</f>
        <v>2.5999999999999999E-2</v>
      </c>
      <c r="R219" s="66"/>
      <c r="S219" s="66"/>
      <c r="T219" s="66"/>
      <c r="U219" s="66"/>
      <c r="V219" s="66"/>
      <c r="W219" s="66"/>
      <c r="X219" s="66"/>
      <c r="Y219" s="66"/>
    </row>
    <row r="220" spans="1:25" x14ac:dyDescent="0.2">
      <c r="A220" s="75" t="s">
        <v>19</v>
      </c>
      <c r="B220" s="66" t="s">
        <v>27</v>
      </c>
      <c r="C220" s="66" t="s">
        <v>26</v>
      </c>
      <c r="D220" s="66" t="s">
        <v>322</v>
      </c>
      <c r="E220" s="87">
        <f>+IF(ISNUMBER(DATA!N784),DATA!N784,"n/a")</f>
        <v>2.36</v>
      </c>
      <c r="F220" s="77">
        <f>+IF(ISNUMBER(DATA!O784),DATA!O784,"n/a")</f>
        <v>0.01</v>
      </c>
      <c r="G220" s="87">
        <f>+IF(ISNUMBER(DATA!X784),DATA!X784,"n/a")</f>
        <v>2.38</v>
      </c>
      <c r="H220" s="77">
        <f>+IF(ISNUMBER(DATA!Y784),DATA!Y784,"n/a")</f>
        <v>1.2E-2</v>
      </c>
      <c r="I220" s="87">
        <f>+IF(ISNUMBER(DATA!AH784),DATA!AH784,"n/a")</f>
        <v>2.39</v>
      </c>
      <c r="J220" s="77">
        <f>+IF(ISNUMBER(DATA!AI784),DATA!AI784,"n/a")</f>
        <v>1.7999999999999999E-2</v>
      </c>
      <c r="K220" s="87">
        <f>+IF(ISNUMBER(DATA!AR784),DATA!AR784,"n/a")</f>
        <v>2.38</v>
      </c>
      <c r="L220" s="77">
        <f>+IF(ISNUMBER(DATA!AS784),DATA!AS784,"n/a")</f>
        <v>2.5000000000000001E-2</v>
      </c>
      <c r="R220" s="66"/>
      <c r="S220" s="66"/>
      <c r="T220" s="66"/>
      <c r="U220" s="66"/>
      <c r="V220" s="66"/>
      <c r="W220" s="66"/>
      <c r="X220" s="66"/>
      <c r="Y220" s="66"/>
    </row>
    <row r="221" spans="1:25" x14ac:dyDescent="0.2">
      <c r="A221" s="75" t="s">
        <v>19</v>
      </c>
      <c r="B221" s="66" t="s">
        <v>27</v>
      </c>
      <c r="C221" s="66" t="s">
        <v>26</v>
      </c>
      <c r="D221" s="66" t="s">
        <v>323</v>
      </c>
      <c r="E221" s="87">
        <f>+IF(ISNUMBER(DATA!N785),DATA!N785,"n/a")</f>
        <v>2.4300000000000002</v>
      </c>
      <c r="F221" s="77">
        <f>+IF(ISNUMBER(DATA!O785),DATA!O785,"n/a")</f>
        <v>4.5999999999999999E-2</v>
      </c>
      <c r="G221" s="87">
        <f>+IF(ISNUMBER(DATA!X785),DATA!X785,"n/a")</f>
        <v>2.4</v>
      </c>
      <c r="H221" s="77">
        <f>+IF(ISNUMBER(DATA!Y785),DATA!Y785,"n/a")</f>
        <v>2.9000000000000001E-2</v>
      </c>
      <c r="I221" s="87">
        <f>+IF(ISNUMBER(DATA!AH785),DATA!AH785,"n/a")</f>
        <v>2.4300000000000002</v>
      </c>
      <c r="J221" s="77">
        <f>+IF(ISNUMBER(DATA!AI785),DATA!AI785,"n/a")</f>
        <v>2.3E-2</v>
      </c>
      <c r="K221" s="87">
        <f>+IF(ISNUMBER(DATA!AR785),DATA!AR785,"n/a")</f>
        <v>2.4700000000000002</v>
      </c>
      <c r="L221" s="77">
        <f>+IF(ISNUMBER(DATA!AS785),DATA!AS785,"n/a")</f>
        <v>1.9E-2</v>
      </c>
      <c r="R221" s="66"/>
      <c r="S221" s="66"/>
      <c r="T221" s="66"/>
      <c r="U221" s="66"/>
      <c r="V221" s="66"/>
      <c r="W221" s="66"/>
      <c r="X221" s="66"/>
      <c r="Y221" s="66"/>
    </row>
    <row r="222" spans="1:25" x14ac:dyDescent="0.2">
      <c r="A222" s="75" t="s">
        <v>19</v>
      </c>
      <c r="B222" s="66" t="s">
        <v>27</v>
      </c>
      <c r="C222" s="66" t="s">
        <v>26</v>
      </c>
      <c r="D222" s="66" t="s">
        <v>324</v>
      </c>
      <c r="E222" s="87">
        <f>+IF(ISNUMBER(DATA!N786),DATA!N786,"n/a")</f>
        <v>2.89</v>
      </c>
      <c r="F222" s="77">
        <f>+IF(ISNUMBER(DATA!O786),DATA!O786,"n/a")</f>
        <v>4.1000000000000002E-2</v>
      </c>
      <c r="G222" s="87">
        <f>+IF(ISNUMBER(DATA!X786),DATA!X786,"n/a")</f>
        <v>2.88</v>
      </c>
      <c r="H222" s="77">
        <f>+IF(ISNUMBER(DATA!Y786),DATA!Y786,"n/a")</f>
        <v>5.3999999999999999E-2</v>
      </c>
      <c r="I222" s="87">
        <f>+IF(ISNUMBER(DATA!AH786),DATA!AH786,"n/a")</f>
        <v>2.86</v>
      </c>
      <c r="J222" s="77">
        <f>+IF(ISNUMBER(DATA!AI786),DATA!AI786,"n/a")</f>
        <v>5.2999999999999999E-2</v>
      </c>
      <c r="K222" s="87">
        <f>+IF(ISNUMBER(DATA!AR786),DATA!AR786,"n/a")</f>
        <v>2.86</v>
      </c>
      <c r="L222" s="77">
        <f>+IF(ISNUMBER(DATA!AS786),DATA!AS786,"n/a")</f>
        <v>4.9000000000000002E-2</v>
      </c>
      <c r="R222" s="66"/>
      <c r="S222" s="66"/>
      <c r="T222" s="66"/>
      <c r="U222" s="66"/>
      <c r="V222" s="66"/>
      <c r="W222" s="66"/>
      <c r="X222" s="66"/>
      <c r="Y222" s="66"/>
    </row>
    <row r="223" spans="1:25" x14ac:dyDescent="0.2">
      <c r="A223" s="75" t="s">
        <v>19</v>
      </c>
      <c r="B223" s="66" t="s">
        <v>27</v>
      </c>
      <c r="C223" s="66" t="s">
        <v>26</v>
      </c>
      <c r="D223" s="66" t="s">
        <v>325</v>
      </c>
      <c r="E223" s="87">
        <f>+IF(ISNUMBER(DATA!N787),DATA!N787,"n/a")</f>
        <v>2.19</v>
      </c>
      <c r="F223" s="77">
        <f>+IF(ISNUMBER(DATA!O787),DATA!O787,"n/a")</f>
        <v>4.7E-2</v>
      </c>
      <c r="G223" s="87">
        <f>+IF(ISNUMBER(DATA!X787),DATA!X787,"n/a")</f>
        <v>2.2400000000000002</v>
      </c>
      <c r="H223" s="77">
        <f>+IF(ISNUMBER(DATA!Y787),DATA!Y787,"n/a")</f>
        <v>2.1000000000000001E-2</v>
      </c>
      <c r="I223" s="87">
        <f>+IF(ISNUMBER(DATA!AH787),DATA!AH787,"n/a")</f>
        <v>2.23</v>
      </c>
      <c r="J223" s="77">
        <f>+IF(ISNUMBER(DATA!AI787),DATA!AI787,"n/a")</f>
        <v>4.0000000000000001E-3</v>
      </c>
      <c r="K223" s="87">
        <f>+IF(ISNUMBER(DATA!AR787),DATA!AR787,"n/a")</f>
        <v>2.25</v>
      </c>
      <c r="L223" s="77">
        <f>+IF(ISNUMBER(DATA!AS787),DATA!AS787,"n/a")</f>
        <v>2.1999999999999999E-2</v>
      </c>
      <c r="R223" s="66"/>
      <c r="S223" s="66"/>
      <c r="T223" s="66"/>
      <c r="U223" s="66"/>
      <c r="V223" s="66"/>
      <c r="W223" s="66"/>
      <c r="X223" s="66"/>
      <c r="Y223" s="66"/>
    </row>
    <row r="224" spans="1:25" x14ac:dyDescent="0.2">
      <c r="A224" s="75" t="s">
        <v>19</v>
      </c>
      <c r="B224" s="66" t="s">
        <v>27</v>
      </c>
      <c r="C224" s="66" t="s">
        <v>26</v>
      </c>
      <c r="D224" s="66" t="s">
        <v>326</v>
      </c>
      <c r="E224" s="87">
        <f>+IF(ISNUMBER(DATA!N788),DATA!N788,"n/a")</f>
        <v>2.33</v>
      </c>
      <c r="F224" s="77">
        <f>+IF(ISNUMBER(DATA!O788),DATA!O788,"n/a")</f>
        <v>2.5999999999999999E-2</v>
      </c>
      <c r="G224" s="87">
        <f>+IF(ISNUMBER(DATA!X788),DATA!X788,"n/a")</f>
        <v>2.27</v>
      </c>
      <c r="H224" s="77">
        <f>+IF(ISNUMBER(DATA!Y788),DATA!Y788,"n/a")</f>
        <v>1.6E-2</v>
      </c>
      <c r="I224" s="87">
        <f>+IF(ISNUMBER(DATA!AH788),DATA!AH788,"n/a")</f>
        <v>2.25</v>
      </c>
      <c r="J224" s="77">
        <f>+IF(ISNUMBER(DATA!AI788),DATA!AI788,"n/a")</f>
        <v>-1.0999999999999999E-2</v>
      </c>
      <c r="K224" s="87">
        <f>+IF(ISNUMBER(DATA!AR788),DATA!AR788,"n/a")</f>
        <v>2.2599999999999998</v>
      </c>
      <c r="L224" s="77">
        <f>+IF(ISNUMBER(DATA!AS788),DATA!AS788,"n/a")</f>
        <v>-2.1999999999999999E-2</v>
      </c>
      <c r="R224" s="66"/>
      <c r="S224" s="66"/>
      <c r="T224" s="66"/>
      <c r="U224" s="66"/>
      <c r="V224" s="66"/>
      <c r="W224" s="66"/>
      <c r="X224" s="66"/>
      <c r="Y224" s="66"/>
    </row>
    <row r="225" spans="1:25" x14ac:dyDescent="0.2">
      <c r="A225" s="75" t="s">
        <v>19</v>
      </c>
      <c r="B225" s="66" t="s">
        <v>27</v>
      </c>
      <c r="C225" s="66" t="s">
        <v>26</v>
      </c>
      <c r="D225" s="66" t="s">
        <v>327</v>
      </c>
      <c r="E225" s="87">
        <f>+IF(ISNUMBER(DATA!N789),DATA!N789,"n/a")</f>
        <v>2.4</v>
      </c>
      <c r="F225" s="77">
        <f>+IF(ISNUMBER(DATA!O789),DATA!O789,"n/a")</f>
        <v>2.1999999999999999E-2</v>
      </c>
      <c r="G225" s="87">
        <f>+IF(ISNUMBER(DATA!X789),DATA!X789,"n/a")</f>
        <v>2.4</v>
      </c>
      <c r="H225" s="77">
        <f>+IF(ISNUMBER(DATA!Y789),DATA!Y789,"n/a")</f>
        <v>1.4999999999999999E-2</v>
      </c>
      <c r="I225" s="87">
        <f>+IF(ISNUMBER(DATA!AH789),DATA!AH789,"n/a")</f>
        <v>2.4</v>
      </c>
      <c r="J225" s="77">
        <f>+IF(ISNUMBER(DATA!AI789),DATA!AI789,"n/a")</f>
        <v>1.2999999999999999E-2</v>
      </c>
      <c r="K225" s="87">
        <f>+IF(ISNUMBER(DATA!AR789),DATA!AR789,"n/a")</f>
        <v>2.42</v>
      </c>
      <c r="L225" s="77">
        <f>+IF(ISNUMBER(DATA!AS789),DATA!AS789,"n/a")</f>
        <v>0.02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701203</v>
      </c>
      <c r="F227" s="77">
        <f>+IF(ISNUMBER(DATA!G840),DATA!G840,"n/a")</f>
        <v>0.33500000000000002</v>
      </c>
      <c r="G227" s="76">
        <f>+IF(ISNUMBER(DATA!P840),DATA!P840,"n/a")</f>
        <v>2317838</v>
      </c>
      <c r="H227" s="77">
        <f>+IF(ISNUMBER(DATA!Q840),DATA!Q840,"n/a")</f>
        <v>0.26900000000000002</v>
      </c>
      <c r="I227" s="76">
        <f>+IF(ISNUMBER(DATA!Z840),DATA!Z840,"n/a")</f>
        <v>4766936</v>
      </c>
      <c r="J227" s="77">
        <f>+IF(ISNUMBER(DATA!AA840),DATA!AA840,"n/a")</f>
        <v>0.20599999999999999</v>
      </c>
      <c r="K227" s="76">
        <f>+IF(ISNUMBER(DATA!AJ840),DATA!AJ840,"n/a")</f>
        <v>8774574</v>
      </c>
      <c r="L227" s="77">
        <f>+IF(ISNUMBER(DATA!AK840),DATA!AK840,"n/a")</f>
        <v>0.19500000000000001</v>
      </c>
      <c r="R227" s="66"/>
      <c r="S227" s="66"/>
      <c r="T227" s="66"/>
      <c r="U227" s="66"/>
      <c r="V227" s="66"/>
      <c r="W227" s="66"/>
      <c r="X227" s="66"/>
      <c r="Y227" s="66"/>
    </row>
    <row r="228" spans="1:25" x14ac:dyDescent="0.2">
      <c r="A228" s="75" t="s">
        <v>19</v>
      </c>
      <c r="B228" s="66" t="s">
        <v>28</v>
      </c>
      <c r="C228" s="66" t="s">
        <v>0</v>
      </c>
      <c r="D228" s="66" t="s">
        <v>320</v>
      </c>
      <c r="E228" s="76">
        <f>+IF(ISNUMBER(DATA!F841),DATA!F841,"n/a")</f>
        <v>1234500</v>
      </c>
      <c r="F228" s="77">
        <f>+IF(ISNUMBER(DATA!G841),DATA!G841,"n/a")</f>
        <v>0.24399999999999999</v>
      </c>
      <c r="G228" s="76">
        <f>+IF(ISNUMBER(DATA!P841),DATA!P841,"n/a")</f>
        <v>4191320</v>
      </c>
      <c r="H228" s="77">
        <f>+IF(ISNUMBER(DATA!Q841),DATA!Q841,"n/a")</f>
        <v>0.50700000000000001</v>
      </c>
      <c r="I228" s="76">
        <f>+IF(ISNUMBER(DATA!Z841),DATA!Z841,"n/a")</f>
        <v>8918233</v>
      </c>
      <c r="J228" s="77">
        <f>+IF(ISNUMBER(DATA!AA841),DATA!AA841,"n/a")</f>
        <v>0.5</v>
      </c>
      <c r="K228" s="76">
        <f>+IF(ISNUMBER(DATA!AJ841),DATA!AJ841,"n/a")</f>
        <v>16017391</v>
      </c>
      <c r="L228" s="77">
        <f>+IF(ISNUMBER(DATA!AK841),DATA!AK841,"n/a")</f>
        <v>0.45200000000000001</v>
      </c>
      <c r="R228" s="66"/>
      <c r="S228" s="66"/>
      <c r="T228" s="66"/>
      <c r="U228" s="66"/>
      <c r="V228" s="66"/>
      <c r="W228" s="66"/>
      <c r="X228" s="66"/>
      <c r="Y228" s="66"/>
    </row>
    <row r="229" spans="1:25" x14ac:dyDescent="0.2">
      <c r="A229" s="75" t="s">
        <v>19</v>
      </c>
      <c r="B229" s="66" t="s">
        <v>28</v>
      </c>
      <c r="C229" s="66" t="s">
        <v>0</v>
      </c>
      <c r="D229" s="66" t="s">
        <v>321</v>
      </c>
      <c r="E229" s="76">
        <f>+IF(ISNUMBER(DATA!F842),DATA!F842,"n/a")</f>
        <v>850020</v>
      </c>
      <c r="F229" s="77">
        <f>+IF(ISNUMBER(DATA!G842),DATA!G842,"n/a")</f>
        <v>0.33900000000000002</v>
      </c>
      <c r="G229" s="76">
        <f>+IF(ISNUMBER(DATA!P842),DATA!P842,"n/a")</f>
        <v>2865613</v>
      </c>
      <c r="H229" s="77">
        <f>+IF(ISNUMBER(DATA!Q842),DATA!Q842,"n/a")</f>
        <v>0.46300000000000002</v>
      </c>
      <c r="I229" s="76">
        <f>+IF(ISNUMBER(DATA!Z842),DATA!Z842,"n/a")</f>
        <v>5906063</v>
      </c>
      <c r="J229" s="77">
        <f>+IF(ISNUMBER(DATA!AA842),DATA!AA842,"n/a")</f>
        <v>0.40899999999999997</v>
      </c>
      <c r="K229" s="76">
        <f>+IF(ISNUMBER(DATA!AJ842),DATA!AJ842,"n/a")</f>
        <v>10755626</v>
      </c>
      <c r="L229" s="77">
        <f>+IF(ISNUMBER(DATA!AK842),DATA!AK842,"n/a")</f>
        <v>0.40400000000000003</v>
      </c>
      <c r="R229" s="66"/>
      <c r="S229" s="66"/>
      <c r="T229" s="66"/>
      <c r="U229" s="66"/>
      <c r="V229" s="66"/>
      <c r="W229" s="66"/>
      <c r="X229" s="66"/>
      <c r="Y229" s="66"/>
    </row>
    <row r="230" spans="1:25" x14ac:dyDescent="0.2">
      <c r="A230" s="75" t="s">
        <v>19</v>
      </c>
      <c r="B230" s="66" t="s">
        <v>28</v>
      </c>
      <c r="C230" s="66" t="s">
        <v>0</v>
      </c>
      <c r="D230" s="66" t="s">
        <v>322</v>
      </c>
      <c r="E230" s="76">
        <f>+IF(ISNUMBER(DATA!F843),DATA!F843,"n/a")</f>
        <v>1384179</v>
      </c>
      <c r="F230" s="77">
        <f>+IF(ISNUMBER(DATA!G843),DATA!G843,"n/a")</f>
        <v>0.24199999999999999</v>
      </c>
      <c r="G230" s="76">
        <f>+IF(ISNUMBER(DATA!P843),DATA!P843,"n/a")</f>
        <v>4849302</v>
      </c>
      <c r="H230" s="77">
        <f>+IF(ISNUMBER(DATA!Q843),DATA!Q843,"n/a")</f>
        <v>6.8000000000000005E-2</v>
      </c>
      <c r="I230" s="76">
        <f>+IF(ISNUMBER(DATA!Z843),DATA!Z843,"n/a")</f>
        <v>11035966</v>
      </c>
      <c r="J230" s="77">
        <f>+IF(ISNUMBER(DATA!AA843),DATA!AA843,"n/a")</f>
        <v>1.2999999999999999E-2</v>
      </c>
      <c r="K230" s="76">
        <f>+IF(ISNUMBER(DATA!AJ843),DATA!AJ843,"n/a")</f>
        <v>18966594</v>
      </c>
      <c r="L230" s="77">
        <f>+IF(ISNUMBER(DATA!AK843),DATA!AK843,"n/a")</f>
        <v>1.4999999999999999E-2</v>
      </c>
      <c r="R230" s="66"/>
      <c r="S230" s="66"/>
      <c r="T230" s="66"/>
      <c r="U230" s="66"/>
      <c r="V230" s="66"/>
      <c r="W230" s="66"/>
      <c r="X230" s="66"/>
      <c r="Y230" s="66"/>
    </row>
    <row r="231" spans="1:25" x14ac:dyDescent="0.2">
      <c r="A231" s="75" t="s">
        <v>19</v>
      </c>
      <c r="B231" s="66" t="s">
        <v>28</v>
      </c>
      <c r="C231" s="66" t="s">
        <v>0</v>
      </c>
      <c r="D231" s="66" t="s">
        <v>323</v>
      </c>
      <c r="E231" s="76">
        <f>+IF(ISNUMBER(DATA!F844),DATA!F844,"n/a")</f>
        <v>420865</v>
      </c>
      <c r="F231" s="77">
        <f>+IF(ISNUMBER(DATA!G844),DATA!G844,"n/a")</f>
        <v>0.48</v>
      </c>
      <c r="G231" s="76">
        <f>+IF(ISNUMBER(DATA!P844),DATA!P844,"n/a")</f>
        <v>1474362</v>
      </c>
      <c r="H231" s="77">
        <f>+IF(ISNUMBER(DATA!Q844),DATA!Q844,"n/a")</f>
        <v>0.56200000000000006</v>
      </c>
      <c r="I231" s="76">
        <f>+IF(ISNUMBER(DATA!Z844),DATA!Z844,"n/a")</f>
        <v>3189227</v>
      </c>
      <c r="J231" s="77">
        <f>+IF(ISNUMBER(DATA!AA844),DATA!AA844,"n/a")</f>
        <v>0.49199999999999999</v>
      </c>
      <c r="K231" s="76">
        <f>+IF(ISNUMBER(DATA!AJ844),DATA!AJ844,"n/a")</f>
        <v>5928198</v>
      </c>
      <c r="L231" s="77">
        <f>+IF(ISNUMBER(DATA!AK844),DATA!AK844,"n/a")</f>
        <v>0.53500000000000003</v>
      </c>
      <c r="R231" s="66"/>
      <c r="S231" s="66"/>
      <c r="T231" s="66"/>
      <c r="U231" s="66"/>
      <c r="V231" s="66"/>
      <c r="W231" s="66"/>
      <c r="X231" s="66"/>
      <c r="Y231" s="66"/>
    </row>
    <row r="232" spans="1:25" x14ac:dyDescent="0.2">
      <c r="A232" s="75" t="s">
        <v>19</v>
      </c>
      <c r="B232" s="66" t="s">
        <v>28</v>
      </c>
      <c r="C232" s="66" t="s">
        <v>0</v>
      </c>
      <c r="D232" s="66" t="s">
        <v>324</v>
      </c>
      <c r="E232" s="76">
        <f>+IF(ISNUMBER(DATA!F845),DATA!F845,"n/a")</f>
        <v>738840</v>
      </c>
      <c r="F232" s="77">
        <f>+IF(ISNUMBER(DATA!G845),DATA!G845,"n/a")</f>
        <v>0.45500000000000002</v>
      </c>
      <c r="G232" s="76">
        <f>+IF(ISNUMBER(DATA!P845),DATA!P845,"n/a")</f>
        <v>2382112</v>
      </c>
      <c r="H232" s="77">
        <f>+IF(ISNUMBER(DATA!Q845),DATA!Q845,"n/a")</f>
        <v>0.67300000000000004</v>
      </c>
      <c r="I232" s="76">
        <f>+IF(ISNUMBER(DATA!Z845),DATA!Z845,"n/a")</f>
        <v>4635275</v>
      </c>
      <c r="J232" s="77">
        <f>+IF(ISNUMBER(DATA!AA845),DATA!AA845,"n/a")</f>
        <v>0.60399999999999998</v>
      </c>
      <c r="K232" s="76">
        <f>+IF(ISNUMBER(DATA!AJ845),DATA!AJ845,"n/a")</f>
        <v>9009338</v>
      </c>
      <c r="L232" s="77">
        <f>+IF(ISNUMBER(DATA!AK845),DATA!AK845,"n/a")</f>
        <v>0.71599999999999997</v>
      </c>
      <c r="R232" s="66"/>
      <c r="S232" s="66"/>
      <c r="T232" s="66"/>
      <c r="U232" s="66"/>
      <c r="V232" s="66"/>
      <c r="W232" s="66"/>
      <c r="X232" s="66"/>
      <c r="Y232" s="66"/>
    </row>
    <row r="233" spans="1:25" x14ac:dyDescent="0.2">
      <c r="A233" s="75" t="s">
        <v>19</v>
      </c>
      <c r="B233" s="66" t="s">
        <v>28</v>
      </c>
      <c r="C233" s="66" t="s">
        <v>0</v>
      </c>
      <c r="D233" s="66" t="s">
        <v>325</v>
      </c>
      <c r="E233" s="76">
        <f>+IF(ISNUMBER(DATA!F846),DATA!F846,"n/a")</f>
        <v>953732</v>
      </c>
      <c r="F233" s="77">
        <f>+IF(ISNUMBER(DATA!G846),DATA!G846,"n/a")</f>
        <v>6.5000000000000002E-2</v>
      </c>
      <c r="G233" s="76">
        <f>+IF(ISNUMBER(DATA!P846),DATA!P846,"n/a")</f>
        <v>3393788</v>
      </c>
      <c r="H233" s="77">
        <f>+IF(ISNUMBER(DATA!Q846),DATA!Q846,"n/a")</f>
        <v>0.184</v>
      </c>
      <c r="I233" s="76">
        <f>+IF(ISNUMBER(DATA!Z846),DATA!Z846,"n/a")</f>
        <v>6895991</v>
      </c>
      <c r="J233" s="77">
        <f>+IF(ISNUMBER(DATA!AA846),DATA!AA846,"n/a")</f>
        <v>0.183</v>
      </c>
      <c r="K233" s="76">
        <f>+IF(ISNUMBER(DATA!AJ846),DATA!AJ846,"n/a")</f>
        <v>13349503</v>
      </c>
      <c r="L233" s="77">
        <f>+IF(ISNUMBER(DATA!AK846),DATA!AK846,"n/a")</f>
        <v>0.24399999999999999</v>
      </c>
      <c r="R233" s="66"/>
      <c r="S233" s="66"/>
      <c r="T233" s="66"/>
      <c r="U233" s="66"/>
      <c r="V233" s="66"/>
      <c r="W233" s="66"/>
      <c r="X233" s="66"/>
      <c r="Y233" s="66"/>
    </row>
    <row r="234" spans="1:25" x14ac:dyDescent="0.2">
      <c r="A234" s="75" t="s">
        <v>19</v>
      </c>
      <c r="B234" s="66" t="s">
        <v>28</v>
      </c>
      <c r="C234" s="66" t="s">
        <v>0</v>
      </c>
      <c r="D234" s="66" t="s">
        <v>326</v>
      </c>
      <c r="E234" s="76">
        <f>+IF(ISNUMBER(DATA!F847),DATA!F847,"n/a")</f>
        <v>1052026</v>
      </c>
      <c r="F234" s="77">
        <f>+IF(ISNUMBER(DATA!G847),DATA!G847,"n/a")</f>
        <v>0.86799999999999999</v>
      </c>
      <c r="G234" s="76">
        <f>+IF(ISNUMBER(DATA!P847),DATA!P847,"n/a")</f>
        <v>3343131</v>
      </c>
      <c r="H234" s="77">
        <f>+IF(ISNUMBER(DATA!Q847),DATA!Q847,"n/a")</f>
        <v>0.80900000000000005</v>
      </c>
      <c r="I234" s="76">
        <f>+IF(ISNUMBER(DATA!Z847),DATA!Z847,"n/a")</f>
        <v>6600063</v>
      </c>
      <c r="J234" s="77">
        <f>+IF(ISNUMBER(DATA!AA847),DATA!AA847,"n/a")</f>
        <v>0.67600000000000005</v>
      </c>
      <c r="K234" s="76">
        <f>+IF(ISNUMBER(DATA!AJ847),DATA!AJ847,"n/a")</f>
        <v>12067480</v>
      </c>
      <c r="L234" s="77">
        <f>+IF(ISNUMBER(DATA!AK847),DATA!AK847,"n/a")</f>
        <v>0.65900000000000003</v>
      </c>
      <c r="R234" s="66"/>
      <c r="S234" s="66"/>
      <c r="T234" s="66"/>
      <c r="U234" s="66"/>
      <c r="V234" s="66"/>
      <c r="W234" s="66"/>
      <c r="X234" s="66"/>
      <c r="Y234" s="66"/>
    </row>
    <row r="235" spans="1:25" x14ac:dyDescent="0.2">
      <c r="A235" s="75" t="s">
        <v>19</v>
      </c>
      <c r="B235" s="66" t="s">
        <v>28</v>
      </c>
      <c r="C235" s="66" t="s">
        <v>0</v>
      </c>
      <c r="D235" s="66" t="s">
        <v>327</v>
      </c>
      <c r="E235" s="76">
        <f>+IF(ISNUMBER(DATA!F848),DATA!F848,"n/a")</f>
        <v>7335364</v>
      </c>
      <c r="F235" s="77">
        <f>+IF(ISNUMBER(DATA!G848),DATA!G848,"n/a")</f>
        <v>0.32900000000000001</v>
      </c>
      <c r="G235" s="76">
        <f>+IF(ISNUMBER(DATA!P848),DATA!P848,"n/a")</f>
        <v>24817467</v>
      </c>
      <c r="H235" s="77">
        <f>+IF(ISNUMBER(DATA!Q848),DATA!Q848,"n/a")</f>
        <v>0.36399999999999999</v>
      </c>
      <c r="I235" s="76">
        <f>+IF(ISNUMBER(DATA!Z848),DATA!Z848,"n/a")</f>
        <v>51947754</v>
      </c>
      <c r="J235" s="77">
        <f>+IF(ISNUMBER(DATA!AA848),DATA!AA848,"n/a")</f>
        <v>0.30599999999999999</v>
      </c>
      <c r="K235" s="76">
        <f>+IF(ISNUMBER(DATA!AJ848),DATA!AJ848,"n/a")</f>
        <v>94868704</v>
      </c>
      <c r="L235" s="77">
        <f>+IF(ISNUMBER(DATA!AK848),DATA!AK848,"n/a")</f>
        <v>0.32100000000000001</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112606</v>
      </c>
      <c r="F237" s="77">
        <f>+IF(ISNUMBER(DATA!I840),DATA!I840,"n/a")</f>
        <v>0.248</v>
      </c>
      <c r="G237" s="86">
        <f>+IF(ISNUMBER(DATA!R840),DATA!R840,"n/a")</f>
        <v>371760</v>
      </c>
      <c r="H237" s="77">
        <f>+IF(ISNUMBER(DATA!S840),DATA!S840,"n/a")</f>
        <v>0.17</v>
      </c>
      <c r="I237" s="86">
        <f>+IF(ISNUMBER(DATA!AB840),DATA!AB840,"n/a")</f>
        <v>768076</v>
      </c>
      <c r="J237" s="77">
        <f>+IF(ISNUMBER(DATA!AC840),DATA!AC840,"n/a")</f>
        <v>0.10299999999999999</v>
      </c>
      <c r="K237" s="86">
        <f>+IF(ISNUMBER(DATA!AL840),DATA!AL840,"n/a")</f>
        <v>1405616</v>
      </c>
      <c r="L237" s="77">
        <f>+IF(ISNUMBER(DATA!AM840),DATA!AM840,"n/a")</f>
        <v>7.8E-2</v>
      </c>
      <c r="R237" s="66"/>
      <c r="S237" s="66"/>
      <c r="T237" s="66"/>
      <c r="U237" s="66"/>
      <c r="V237" s="66"/>
      <c r="W237" s="66"/>
      <c r="X237" s="66"/>
      <c r="Y237" s="66"/>
    </row>
    <row r="238" spans="1:25" x14ac:dyDescent="0.2">
      <c r="A238" s="75" t="s">
        <v>19</v>
      </c>
      <c r="B238" s="66" t="s">
        <v>28</v>
      </c>
      <c r="C238" s="66" t="s">
        <v>9</v>
      </c>
      <c r="D238" s="66" t="s">
        <v>320</v>
      </c>
      <c r="E238" s="86">
        <f>+IF(ISNUMBER(DATA!H841),DATA!H841,"n/a")</f>
        <v>344108</v>
      </c>
      <c r="F238" s="77">
        <f>+IF(ISNUMBER(DATA!I841),DATA!I841,"n/a")</f>
        <v>0.113</v>
      </c>
      <c r="G238" s="86">
        <f>+IF(ISNUMBER(DATA!R841),DATA!R841,"n/a")</f>
        <v>1060833</v>
      </c>
      <c r="H238" s="77">
        <f>+IF(ISNUMBER(DATA!S841),DATA!S841,"n/a")</f>
        <v>0.33200000000000002</v>
      </c>
      <c r="I238" s="86">
        <f>+IF(ISNUMBER(DATA!AB841),DATA!AB841,"n/a")</f>
        <v>2083756</v>
      </c>
      <c r="J238" s="77">
        <f>+IF(ISNUMBER(DATA!AC841),DATA!AC841,"n/a")</f>
        <v>0.27700000000000002</v>
      </c>
      <c r="K238" s="86">
        <f>+IF(ISNUMBER(DATA!AL841),DATA!AL841,"n/a")</f>
        <v>3914793</v>
      </c>
      <c r="L238" s="77">
        <f>+IF(ISNUMBER(DATA!AM841),DATA!AM841,"n/a")</f>
        <v>0.28299999999999997</v>
      </c>
      <c r="R238" s="66"/>
      <c r="S238" s="66"/>
      <c r="T238" s="66"/>
      <c r="U238" s="66"/>
      <c r="V238" s="66"/>
      <c r="W238" s="66"/>
      <c r="X238" s="66"/>
      <c r="Y238" s="66"/>
    </row>
    <row r="239" spans="1:25" x14ac:dyDescent="0.2">
      <c r="A239" s="75" t="s">
        <v>19</v>
      </c>
      <c r="B239" s="66" t="s">
        <v>28</v>
      </c>
      <c r="C239" s="66" t="s">
        <v>9</v>
      </c>
      <c r="D239" s="66" t="s">
        <v>321</v>
      </c>
      <c r="E239" s="86">
        <f>+IF(ISNUMBER(DATA!H842),DATA!H842,"n/a")</f>
        <v>163091</v>
      </c>
      <c r="F239" s="77">
        <f>+IF(ISNUMBER(DATA!I842),DATA!I842,"n/a")</f>
        <v>0.55100000000000005</v>
      </c>
      <c r="G239" s="86">
        <f>+IF(ISNUMBER(DATA!R842),DATA!R842,"n/a")</f>
        <v>512512</v>
      </c>
      <c r="H239" s="77">
        <f>+IF(ISNUMBER(DATA!S842),DATA!S842,"n/a")</f>
        <v>0.61299999999999999</v>
      </c>
      <c r="I239" s="86">
        <f>+IF(ISNUMBER(DATA!AB842),DATA!AB842,"n/a")</f>
        <v>1011476</v>
      </c>
      <c r="J239" s="77">
        <f>+IF(ISNUMBER(DATA!AC842),DATA!AC842,"n/a")</f>
        <v>0.52700000000000002</v>
      </c>
      <c r="K239" s="86">
        <f>+IF(ISNUMBER(DATA!AL842),DATA!AL842,"n/a")</f>
        <v>1810389</v>
      </c>
      <c r="L239" s="77">
        <f>+IF(ISNUMBER(DATA!AM842),DATA!AM842,"n/a")</f>
        <v>0.53400000000000003</v>
      </c>
      <c r="R239" s="66"/>
      <c r="S239" s="66"/>
      <c r="T239" s="66"/>
      <c r="U239" s="66"/>
      <c r="V239" s="66"/>
      <c r="W239" s="66"/>
      <c r="X239" s="66"/>
      <c r="Y239" s="66"/>
    </row>
    <row r="240" spans="1:25" x14ac:dyDescent="0.2">
      <c r="A240" s="75" t="s">
        <v>19</v>
      </c>
      <c r="B240" s="66" t="s">
        <v>28</v>
      </c>
      <c r="C240" s="66" t="s">
        <v>9</v>
      </c>
      <c r="D240" s="66" t="s">
        <v>322</v>
      </c>
      <c r="E240" s="86">
        <f>+IF(ISNUMBER(DATA!H843),DATA!H843,"n/a")</f>
        <v>359774</v>
      </c>
      <c r="F240" s="77">
        <f>+IF(ISNUMBER(DATA!I843),DATA!I843,"n/a")</f>
        <v>0.59399999999999997</v>
      </c>
      <c r="G240" s="86">
        <f>+IF(ISNUMBER(DATA!R843),DATA!R843,"n/a")</f>
        <v>1208402</v>
      </c>
      <c r="H240" s="77">
        <f>+IF(ISNUMBER(DATA!S843),DATA!S843,"n/a")</f>
        <v>0.29699999999999999</v>
      </c>
      <c r="I240" s="86">
        <f>+IF(ISNUMBER(DATA!AB843),DATA!AB843,"n/a")</f>
        <v>2640362</v>
      </c>
      <c r="J240" s="77">
        <f>+IF(ISNUMBER(DATA!AC843),DATA!AC843,"n/a")</f>
        <v>0.17</v>
      </c>
      <c r="K240" s="86">
        <f>+IF(ISNUMBER(DATA!AL843),DATA!AL843,"n/a")</f>
        <v>4339191</v>
      </c>
      <c r="L240" s="77">
        <f>+IF(ISNUMBER(DATA!AM843),DATA!AM843,"n/a")</f>
        <v>0.11</v>
      </c>
      <c r="R240" s="66"/>
      <c r="S240" s="66"/>
      <c r="T240" s="66"/>
      <c r="U240" s="66"/>
      <c r="V240" s="66"/>
      <c r="W240" s="66"/>
      <c r="X240" s="66"/>
      <c r="Y240" s="66"/>
    </row>
    <row r="241" spans="1:25" x14ac:dyDescent="0.2">
      <c r="A241" s="75" t="s">
        <v>19</v>
      </c>
      <c r="B241" s="66" t="s">
        <v>28</v>
      </c>
      <c r="C241" s="66" t="s">
        <v>9</v>
      </c>
      <c r="D241" s="66" t="s">
        <v>323</v>
      </c>
      <c r="E241" s="86">
        <f>+IF(ISNUMBER(DATA!H844),DATA!H844,"n/a")</f>
        <v>69325</v>
      </c>
      <c r="F241" s="77">
        <f>+IF(ISNUMBER(DATA!I844),DATA!I844,"n/a")</f>
        <v>0.51700000000000002</v>
      </c>
      <c r="G241" s="86">
        <f>+IF(ISNUMBER(DATA!R844),DATA!R844,"n/a")</f>
        <v>242002</v>
      </c>
      <c r="H241" s="77">
        <f>+IF(ISNUMBER(DATA!S844),DATA!S844,"n/a")</f>
        <v>0.626</v>
      </c>
      <c r="I241" s="86">
        <f>+IF(ISNUMBER(DATA!AB844),DATA!AB844,"n/a")</f>
        <v>515306</v>
      </c>
      <c r="J241" s="77">
        <f>+IF(ISNUMBER(DATA!AC844),DATA!AC844,"n/a")</f>
        <v>0.53800000000000003</v>
      </c>
      <c r="K241" s="86">
        <f>+IF(ISNUMBER(DATA!AL844),DATA!AL844,"n/a")</f>
        <v>977908</v>
      </c>
      <c r="L241" s="77">
        <f>+IF(ISNUMBER(DATA!AM844),DATA!AM844,"n/a")</f>
        <v>0.64200000000000002</v>
      </c>
      <c r="R241" s="66"/>
      <c r="S241" s="66"/>
      <c r="T241" s="66"/>
      <c r="U241" s="66"/>
      <c r="V241" s="66"/>
      <c r="W241" s="66"/>
      <c r="X241" s="66"/>
      <c r="Y241" s="66"/>
    </row>
    <row r="242" spans="1:25" x14ac:dyDescent="0.2">
      <c r="A242" s="75" t="s">
        <v>19</v>
      </c>
      <c r="B242" s="66" t="s">
        <v>28</v>
      </c>
      <c r="C242" s="66" t="s">
        <v>9</v>
      </c>
      <c r="D242" s="66" t="s">
        <v>324</v>
      </c>
      <c r="E242" s="86">
        <f>+IF(ISNUMBER(DATA!H845),DATA!H845,"n/a")</f>
        <v>144322</v>
      </c>
      <c r="F242" s="77">
        <f>+IF(ISNUMBER(DATA!I845),DATA!I845,"n/a")</f>
        <v>0.44</v>
      </c>
      <c r="G242" s="86">
        <f>+IF(ISNUMBER(DATA!R845),DATA!R845,"n/a")</f>
        <v>455059</v>
      </c>
      <c r="H242" s="77">
        <f>+IF(ISNUMBER(DATA!S845),DATA!S845,"n/a")</f>
        <v>0.65900000000000003</v>
      </c>
      <c r="I242" s="86">
        <f>+IF(ISNUMBER(DATA!AB845),DATA!AB845,"n/a")</f>
        <v>877256</v>
      </c>
      <c r="J242" s="77">
        <f>+IF(ISNUMBER(DATA!AC845),DATA!AC845,"n/a")</f>
        <v>0.61699999999999999</v>
      </c>
      <c r="K242" s="86">
        <f>+IF(ISNUMBER(DATA!AL845),DATA!AL845,"n/a")</f>
        <v>1728018</v>
      </c>
      <c r="L242" s="77">
        <f>+IF(ISNUMBER(DATA!AM845),DATA!AM845,"n/a")</f>
        <v>0.90600000000000003</v>
      </c>
      <c r="R242" s="66"/>
      <c r="S242" s="66"/>
      <c r="T242" s="66"/>
      <c r="U242" s="66"/>
      <c r="V242" s="66"/>
      <c r="W242" s="66"/>
      <c r="X242" s="66"/>
      <c r="Y242" s="66"/>
    </row>
    <row r="243" spans="1:25" x14ac:dyDescent="0.2">
      <c r="A243" s="75" t="s">
        <v>19</v>
      </c>
      <c r="B243" s="66" t="s">
        <v>28</v>
      </c>
      <c r="C243" s="66" t="s">
        <v>9</v>
      </c>
      <c r="D243" s="66" t="s">
        <v>325</v>
      </c>
      <c r="E243" s="86">
        <f>+IF(ISNUMBER(DATA!H846),DATA!H846,"n/a")</f>
        <v>160775</v>
      </c>
      <c r="F243" s="77">
        <f>+IF(ISNUMBER(DATA!I846),DATA!I846,"n/a")</f>
        <v>0.161</v>
      </c>
      <c r="G243" s="86">
        <f>+IF(ISNUMBER(DATA!R846),DATA!R846,"n/a")</f>
        <v>557206</v>
      </c>
      <c r="H243" s="77">
        <f>+IF(ISNUMBER(DATA!S846),DATA!S846,"n/a")</f>
        <v>0.35899999999999999</v>
      </c>
      <c r="I243" s="86">
        <f>+IF(ISNUMBER(DATA!AB846),DATA!AB846,"n/a")</f>
        <v>1107322</v>
      </c>
      <c r="J243" s="77">
        <f>+IF(ISNUMBER(DATA!AC846),DATA!AC846,"n/a")</f>
        <v>0.36599999999999999</v>
      </c>
      <c r="K243" s="86">
        <f>+IF(ISNUMBER(DATA!AL846),DATA!AL846,"n/a")</f>
        <v>2140579</v>
      </c>
      <c r="L243" s="77">
        <f>+IF(ISNUMBER(DATA!AM846),DATA!AM846,"n/a")</f>
        <v>0.52300000000000002</v>
      </c>
      <c r="R243" s="66"/>
      <c r="S243" s="66"/>
      <c r="T243" s="66"/>
      <c r="U243" s="66"/>
      <c r="V243" s="66"/>
      <c r="W243" s="66"/>
      <c r="X243" s="66"/>
      <c r="Y243" s="66"/>
    </row>
    <row r="244" spans="1:25" x14ac:dyDescent="0.2">
      <c r="A244" s="75" t="s">
        <v>19</v>
      </c>
      <c r="B244" s="66" t="s">
        <v>28</v>
      </c>
      <c r="C244" s="66" t="s">
        <v>9</v>
      </c>
      <c r="D244" s="66" t="s">
        <v>326</v>
      </c>
      <c r="E244" s="86">
        <f>+IF(ISNUMBER(DATA!H847),DATA!H847,"n/a")</f>
        <v>223937</v>
      </c>
      <c r="F244" s="77">
        <f>+IF(ISNUMBER(DATA!I847),DATA!I847,"n/a")</f>
        <v>0.64900000000000002</v>
      </c>
      <c r="G244" s="86">
        <f>+IF(ISNUMBER(DATA!R847),DATA!R847,"n/a")</f>
        <v>713646</v>
      </c>
      <c r="H244" s="77">
        <f>+IF(ISNUMBER(DATA!S847),DATA!S847,"n/a")</f>
        <v>0.59599999999999997</v>
      </c>
      <c r="I244" s="86">
        <f>+IF(ISNUMBER(DATA!AB847),DATA!AB847,"n/a")</f>
        <v>1423991</v>
      </c>
      <c r="J244" s="77">
        <f>+IF(ISNUMBER(DATA!AC847),DATA!AC847,"n/a")</f>
        <v>0.50700000000000001</v>
      </c>
      <c r="K244" s="86">
        <f>+IF(ISNUMBER(DATA!AL847),DATA!AL847,"n/a")</f>
        <v>2657062</v>
      </c>
      <c r="L244" s="77">
        <f>+IF(ISNUMBER(DATA!AM847),DATA!AM847,"n/a")</f>
        <v>0.69799999999999995</v>
      </c>
      <c r="R244" s="66"/>
      <c r="S244" s="66"/>
      <c r="T244" s="66"/>
      <c r="U244" s="66"/>
      <c r="V244" s="66"/>
      <c r="W244" s="66"/>
      <c r="X244" s="66"/>
      <c r="Y244" s="66"/>
    </row>
    <row r="245" spans="1:25" x14ac:dyDescent="0.2">
      <c r="A245" s="75" t="s">
        <v>19</v>
      </c>
      <c r="B245" s="66" t="s">
        <v>28</v>
      </c>
      <c r="C245" s="66" t="s">
        <v>9</v>
      </c>
      <c r="D245" s="66" t="s">
        <v>327</v>
      </c>
      <c r="E245" s="86">
        <f>+IF(ISNUMBER(DATA!H848),DATA!H848,"n/a")</f>
        <v>1577939</v>
      </c>
      <c r="F245" s="77">
        <f>+IF(ISNUMBER(DATA!I848),DATA!I848,"n/a")</f>
        <v>0.371</v>
      </c>
      <c r="G245" s="86">
        <f>+IF(ISNUMBER(DATA!R848),DATA!R848,"n/a")</f>
        <v>5121420</v>
      </c>
      <c r="H245" s="77">
        <f>+IF(ISNUMBER(DATA!S848),DATA!S848,"n/a")</f>
        <v>0.40500000000000003</v>
      </c>
      <c r="I245" s="86">
        <f>+IF(ISNUMBER(DATA!AB848),DATA!AB848,"n/a")</f>
        <v>10427543</v>
      </c>
      <c r="J245" s="77">
        <f>+IF(ISNUMBER(DATA!AC848),DATA!AC848,"n/a")</f>
        <v>0.32300000000000001</v>
      </c>
      <c r="K245" s="86">
        <f>+IF(ISNUMBER(DATA!AL848),DATA!AL848,"n/a")</f>
        <v>18973556</v>
      </c>
      <c r="L245" s="77">
        <f>+IF(ISNUMBER(DATA!AM848),DATA!AM848,"n/a")</f>
        <v>0.36299999999999999</v>
      </c>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216926</v>
      </c>
      <c r="F247" s="77">
        <f>+IF(ISNUMBER(DATA!K840),DATA!K840,"n/a")</f>
        <v>0.21099999999999999</v>
      </c>
      <c r="G247" s="86">
        <f>+IF(ISNUMBER(DATA!T840),DATA!T840,"n/a")</f>
        <v>727216</v>
      </c>
      <c r="H247" s="77">
        <f>+IF(ISNUMBER(DATA!U840),DATA!U840,"n/a")</f>
        <v>0.16300000000000001</v>
      </c>
      <c r="I247" s="86">
        <f>+IF(ISNUMBER(DATA!AD840),DATA!AD840,"n/a")</f>
        <v>1521670</v>
      </c>
      <c r="J247" s="77">
        <f>+IF(ISNUMBER(DATA!AE840),DATA!AE840,"n/a")</f>
        <v>0.111</v>
      </c>
      <c r="K247" s="86">
        <f>+IF(ISNUMBER(DATA!AN840),DATA!AN840,"n/a")</f>
        <v>2802586</v>
      </c>
      <c r="L247" s="77">
        <f>+IF(ISNUMBER(DATA!AO840),DATA!AO840,"n/a")</f>
        <v>0.09</v>
      </c>
      <c r="R247" s="66"/>
      <c r="S247" s="66"/>
      <c r="T247" s="66"/>
      <c r="U247" s="66"/>
      <c r="V247" s="66"/>
      <c r="W247" s="66"/>
      <c r="X247" s="66"/>
      <c r="Y247" s="66"/>
    </row>
    <row r="248" spans="1:25" x14ac:dyDescent="0.2">
      <c r="A248" s="75" t="s">
        <v>19</v>
      </c>
      <c r="B248" s="66" t="s">
        <v>28</v>
      </c>
      <c r="C248" s="66" t="s">
        <v>25</v>
      </c>
      <c r="D248" s="66" t="s">
        <v>320</v>
      </c>
      <c r="E248" s="86">
        <f>+IF(ISNUMBER(DATA!J841),DATA!J841,"n/a")</f>
        <v>600263</v>
      </c>
      <c r="F248" s="77">
        <f>+IF(ISNUMBER(DATA!K841),DATA!K841,"n/a")</f>
        <v>0.127</v>
      </c>
      <c r="G248" s="86">
        <f>+IF(ISNUMBER(DATA!T841),DATA!T841,"n/a")</f>
        <v>1878249</v>
      </c>
      <c r="H248" s="77">
        <f>+IF(ISNUMBER(DATA!U841),DATA!U841,"n/a")</f>
        <v>0.34300000000000003</v>
      </c>
      <c r="I248" s="86">
        <f>+IF(ISNUMBER(DATA!AD841),DATA!AD841,"n/a")</f>
        <v>3724938</v>
      </c>
      <c r="J248" s="77">
        <f>+IF(ISNUMBER(DATA!AE841),DATA!AE841,"n/a")</f>
        <v>0.27500000000000002</v>
      </c>
      <c r="K248" s="86">
        <f>+IF(ISNUMBER(DATA!AN841),DATA!AN841,"n/a")</f>
        <v>6940466</v>
      </c>
      <c r="L248" s="77">
        <f>+IF(ISNUMBER(DATA!AO841),DATA!AO841,"n/a")</f>
        <v>0.26200000000000001</v>
      </c>
      <c r="R248" s="66"/>
      <c r="S248" s="66"/>
      <c r="T248" s="66"/>
      <c r="U248" s="66"/>
      <c r="V248" s="66"/>
      <c r="W248" s="66"/>
      <c r="X248" s="66"/>
      <c r="Y248" s="66"/>
    </row>
    <row r="249" spans="1:25" x14ac:dyDescent="0.2">
      <c r="A249" s="75" t="s">
        <v>19</v>
      </c>
      <c r="B249" s="66" t="s">
        <v>28</v>
      </c>
      <c r="C249" s="66" t="s">
        <v>25</v>
      </c>
      <c r="D249" s="66" t="s">
        <v>321</v>
      </c>
      <c r="E249" s="86">
        <f>+IF(ISNUMBER(DATA!J842),DATA!J842,"n/a")</f>
        <v>279553</v>
      </c>
      <c r="F249" s="77">
        <f>+IF(ISNUMBER(DATA!K842),DATA!K842,"n/a")</f>
        <v>0.373</v>
      </c>
      <c r="G249" s="86">
        <f>+IF(ISNUMBER(DATA!T842),DATA!T842,"n/a")</f>
        <v>932000</v>
      </c>
      <c r="H249" s="77">
        <f>+IF(ISNUMBER(DATA!U842),DATA!U842,"n/a")</f>
        <v>0.49399999999999999</v>
      </c>
      <c r="I249" s="86">
        <f>+IF(ISNUMBER(DATA!AD842),DATA!AD842,"n/a")</f>
        <v>1889267</v>
      </c>
      <c r="J249" s="77">
        <f>+IF(ISNUMBER(DATA!AE842),DATA!AE842,"n/a")</f>
        <v>0.42</v>
      </c>
      <c r="K249" s="86">
        <f>+IF(ISNUMBER(DATA!AN842),DATA!AN842,"n/a")</f>
        <v>3407536</v>
      </c>
      <c r="L249" s="77">
        <f>+IF(ISNUMBER(DATA!AO842),DATA!AO842,"n/a")</f>
        <v>0.38500000000000001</v>
      </c>
      <c r="R249" s="66"/>
      <c r="S249" s="66"/>
      <c r="T249" s="66"/>
      <c r="U249" s="66"/>
      <c r="V249" s="66"/>
      <c r="W249" s="66"/>
      <c r="X249" s="66"/>
      <c r="Y249" s="66"/>
    </row>
    <row r="250" spans="1:25" x14ac:dyDescent="0.2">
      <c r="A250" s="75" t="s">
        <v>19</v>
      </c>
      <c r="B250" s="66" t="s">
        <v>28</v>
      </c>
      <c r="C250" s="66" t="s">
        <v>25</v>
      </c>
      <c r="D250" s="66" t="s">
        <v>322</v>
      </c>
      <c r="E250" s="86">
        <f>+IF(ISNUMBER(DATA!J843),DATA!J843,"n/a")</f>
        <v>449765</v>
      </c>
      <c r="F250" s="77">
        <f>+IF(ISNUMBER(DATA!K843),DATA!K843,"n/a")</f>
        <v>0.31900000000000001</v>
      </c>
      <c r="G250" s="86">
        <f>+IF(ISNUMBER(DATA!T843),DATA!T843,"n/a")</f>
        <v>1540359</v>
      </c>
      <c r="H250" s="77">
        <f>+IF(ISNUMBER(DATA!U843),DATA!U843,"n/a")</f>
        <v>9.9000000000000005E-2</v>
      </c>
      <c r="I250" s="86">
        <f>+IF(ISNUMBER(DATA!AD843),DATA!AD843,"n/a")</f>
        <v>3416802</v>
      </c>
      <c r="J250" s="77">
        <f>+IF(ISNUMBER(DATA!AE843),DATA!AE843,"n/a")</f>
        <v>0.02</v>
      </c>
      <c r="K250" s="86">
        <f>+IF(ISNUMBER(DATA!AN843),DATA!AN843,"n/a")</f>
        <v>5838273</v>
      </c>
      <c r="L250" s="77">
        <f>+IF(ISNUMBER(DATA!AO843),DATA!AO843,"n/a")</f>
        <v>8.9999999999999993E-3</v>
      </c>
      <c r="R250" s="66"/>
      <c r="S250" s="66"/>
      <c r="T250" s="66"/>
      <c r="U250" s="66"/>
      <c r="V250" s="66"/>
      <c r="W250" s="66"/>
      <c r="X250" s="66"/>
      <c r="Y250" s="66"/>
    </row>
    <row r="251" spans="1:25" x14ac:dyDescent="0.2">
      <c r="A251" s="75" t="s">
        <v>19</v>
      </c>
      <c r="B251" s="66" t="s">
        <v>28</v>
      </c>
      <c r="C251" s="66" t="s">
        <v>25</v>
      </c>
      <c r="D251" s="66" t="s">
        <v>323</v>
      </c>
      <c r="E251" s="86">
        <f>+IF(ISNUMBER(DATA!J844),DATA!J844,"n/a")</f>
        <v>126889</v>
      </c>
      <c r="F251" s="77">
        <f>+IF(ISNUMBER(DATA!K844),DATA!K844,"n/a")</f>
        <v>0.46600000000000003</v>
      </c>
      <c r="G251" s="86">
        <f>+IF(ISNUMBER(DATA!T844),DATA!T844,"n/a")</f>
        <v>448436</v>
      </c>
      <c r="H251" s="77">
        <f>+IF(ISNUMBER(DATA!U844),DATA!U844,"n/a")</f>
        <v>0.53100000000000003</v>
      </c>
      <c r="I251" s="86">
        <f>+IF(ISNUMBER(DATA!AD844),DATA!AD844,"n/a")</f>
        <v>979489</v>
      </c>
      <c r="J251" s="77">
        <f>+IF(ISNUMBER(DATA!AE844),DATA!AE844,"n/a")</f>
        <v>0.46200000000000002</v>
      </c>
      <c r="K251" s="86">
        <f>+IF(ISNUMBER(DATA!AN844),DATA!AN844,"n/a")</f>
        <v>1846050</v>
      </c>
      <c r="L251" s="77">
        <f>+IF(ISNUMBER(DATA!AO844),DATA!AO844,"n/a")</f>
        <v>0.48699999999999999</v>
      </c>
      <c r="R251" s="66"/>
      <c r="S251" s="66"/>
      <c r="T251" s="66"/>
      <c r="U251" s="66"/>
      <c r="V251" s="66"/>
      <c r="W251" s="66"/>
      <c r="X251" s="66"/>
      <c r="Y251" s="66"/>
    </row>
    <row r="252" spans="1:25" x14ac:dyDescent="0.2">
      <c r="A252" s="75" t="s">
        <v>19</v>
      </c>
      <c r="B252" s="66" t="s">
        <v>28</v>
      </c>
      <c r="C252" s="66" t="s">
        <v>25</v>
      </c>
      <c r="D252" s="66" t="s">
        <v>324</v>
      </c>
      <c r="E252" s="86">
        <f>+IF(ISNUMBER(DATA!J845),DATA!J845,"n/a")</f>
        <v>248448</v>
      </c>
      <c r="F252" s="77">
        <f>+IF(ISNUMBER(DATA!K845),DATA!K845,"n/a")</f>
        <v>0.52700000000000002</v>
      </c>
      <c r="G252" s="86">
        <f>+IF(ISNUMBER(DATA!T845),DATA!T845,"n/a")</f>
        <v>775928</v>
      </c>
      <c r="H252" s="77">
        <f>+IF(ISNUMBER(DATA!U845),DATA!U845,"n/a")</f>
        <v>0.75</v>
      </c>
      <c r="I252" s="86">
        <f>+IF(ISNUMBER(DATA!AD845),DATA!AD845,"n/a")</f>
        <v>1488028</v>
      </c>
      <c r="J252" s="77">
        <f>+IF(ISNUMBER(DATA!AE845),DATA!AE845,"n/a")</f>
        <v>0.66300000000000003</v>
      </c>
      <c r="K252" s="86">
        <f>+IF(ISNUMBER(DATA!AN845),DATA!AN845,"n/a")</f>
        <v>2905156</v>
      </c>
      <c r="L252" s="77">
        <f>+IF(ISNUMBER(DATA!AO845),DATA!AO845,"n/a")</f>
        <v>0.77800000000000002</v>
      </c>
      <c r="R252" s="66"/>
      <c r="S252" s="66"/>
      <c r="T252" s="66"/>
      <c r="U252" s="66"/>
      <c r="V252" s="66"/>
      <c r="W252" s="66"/>
      <c r="X252" s="66"/>
      <c r="Y252" s="66"/>
    </row>
    <row r="253" spans="1:25" x14ac:dyDescent="0.2">
      <c r="A253" s="75" t="s">
        <v>19</v>
      </c>
      <c r="B253" s="66" t="s">
        <v>28</v>
      </c>
      <c r="C253" s="66" t="s">
        <v>25</v>
      </c>
      <c r="D253" s="66" t="s">
        <v>325</v>
      </c>
      <c r="E253" s="86">
        <f>+IF(ISNUMBER(DATA!J846),DATA!J846,"n/a")</f>
        <v>292335</v>
      </c>
      <c r="F253" s="77">
        <f>+IF(ISNUMBER(DATA!K846),DATA!K846,"n/a")</f>
        <v>0.03</v>
      </c>
      <c r="G253" s="86">
        <f>+IF(ISNUMBER(DATA!T846),DATA!T846,"n/a")</f>
        <v>1035119</v>
      </c>
      <c r="H253" s="77">
        <f>+IF(ISNUMBER(DATA!U846),DATA!U846,"n/a")</f>
        <v>0.19900000000000001</v>
      </c>
      <c r="I253" s="86">
        <f>+IF(ISNUMBER(DATA!AD846),DATA!AD846,"n/a")</f>
        <v>2090970</v>
      </c>
      <c r="J253" s="77">
        <f>+IF(ISNUMBER(DATA!AE846),DATA!AE846,"n/a")</f>
        <v>0.20599999999999999</v>
      </c>
      <c r="K253" s="86">
        <f>+IF(ISNUMBER(DATA!AN846),DATA!AN846,"n/a")</f>
        <v>4096634</v>
      </c>
      <c r="L253" s="77">
        <f>+IF(ISNUMBER(DATA!AO846),DATA!AO846,"n/a")</f>
        <v>0.27600000000000002</v>
      </c>
      <c r="R253" s="66"/>
      <c r="S253" s="66"/>
      <c r="T253" s="66"/>
      <c r="U253" s="66"/>
      <c r="V253" s="66"/>
      <c r="W253" s="66"/>
      <c r="X253" s="66"/>
      <c r="Y253" s="66"/>
    </row>
    <row r="254" spans="1:25" x14ac:dyDescent="0.2">
      <c r="A254" s="75" t="s">
        <v>19</v>
      </c>
      <c r="B254" s="66" t="s">
        <v>28</v>
      </c>
      <c r="C254" s="66" t="s">
        <v>25</v>
      </c>
      <c r="D254" s="66" t="s">
        <v>326</v>
      </c>
      <c r="E254" s="86">
        <f>+IF(ISNUMBER(DATA!J847),DATA!J847,"n/a")</f>
        <v>340196</v>
      </c>
      <c r="F254" s="77">
        <f>+IF(ISNUMBER(DATA!K847),DATA!K847,"n/a")</f>
        <v>0.96899999999999997</v>
      </c>
      <c r="G254" s="86">
        <f>+IF(ISNUMBER(DATA!T847),DATA!T847,"n/a")</f>
        <v>1105028</v>
      </c>
      <c r="H254" s="77">
        <f>+IF(ISNUMBER(DATA!U847),DATA!U847,"n/a")</f>
        <v>0.94</v>
      </c>
      <c r="I254" s="86">
        <f>+IF(ISNUMBER(DATA!AD847),DATA!AD847,"n/a")</f>
        <v>2200455</v>
      </c>
      <c r="J254" s="77">
        <f>+IF(ISNUMBER(DATA!AE847),DATA!AE847,"n/a")</f>
        <v>0.81499999999999995</v>
      </c>
      <c r="K254" s="86">
        <f>+IF(ISNUMBER(DATA!AN847),DATA!AN847,"n/a")</f>
        <v>4000851</v>
      </c>
      <c r="L254" s="77">
        <f>+IF(ISNUMBER(DATA!AO847),DATA!AO847,"n/a")</f>
        <v>0.753</v>
      </c>
      <c r="R254" s="66"/>
      <c r="S254" s="66"/>
      <c r="T254" s="66"/>
      <c r="U254" s="66"/>
      <c r="V254" s="66"/>
      <c r="W254" s="66"/>
      <c r="X254" s="66"/>
      <c r="Y254" s="66"/>
    </row>
    <row r="255" spans="1:25" x14ac:dyDescent="0.2">
      <c r="A255" s="75" t="s">
        <v>19</v>
      </c>
      <c r="B255" s="66" t="s">
        <v>28</v>
      </c>
      <c r="C255" s="66" t="s">
        <v>25</v>
      </c>
      <c r="D255" s="66" t="s">
        <v>327</v>
      </c>
      <c r="E255" s="86">
        <f>+IF(ISNUMBER(DATA!J848),DATA!J848,"n/a")</f>
        <v>2554374</v>
      </c>
      <c r="F255" s="77">
        <f>+IF(ISNUMBER(DATA!K848),DATA!K848,"n/a")</f>
        <v>0.30199999999999999</v>
      </c>
      <c r="G255" s="86">
        <f>+IF(ISNUMBER(DATA!T848),DATA!T848,"n/a")</f>
        <v>8442335</v>
      </c>
      <c r="H255" s="77">
        <f>+IF(ISNUMBER(DATA!U848),DATA!U848,"n/a")</f>
        <v>0.35799999999999998</v>
      </c>
      <c r="I255" s="86">
        <f>+IF(ISNUMBER(DATA!AD848),DATA!AD848,"n/a")</f>
        <v>17311618</v>
      </c>
      <c r="J255" s="77">
        <f>+IF(ISNUMBER(DATA!AE848),DATA!AE848,"n/a")</f>
        <v>0.28399999999999997</v>
      </c>
      <c r="K255" s="86">
        <f>+IF(ISNUMBER(DATA!AN848),DATA!AN848,"n/a")</f>
        <v>31837551</v>
      </c>
      <c r="L255" s="77">
        <f>+IF(ISNUMBER(DATA!AO848),DATA!AO848,"n/a")</f>
        <v>0.28999999999999998</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6.23</v>
      </c>
      <c r="F257" s="77">
        <f>+IF(ISNUMBER(DATA!M840),DATA!M840,"n/a")</f>
        <v>7.0000000000000007E-2</v>
      </c>
      <c r="G257" s="87">
        <f>+IF(ISNUMBER(DATA!V840),DATA!V840,"n/a")</f>
        <v>6.23</v>
      </c>
      <c r="H257" s="77">
        <f>+IF(ISNUMBER(DATA!W840),DATA!W840,"n/a")</f>
        <v>8.5000000000000006E-2</v>
      </c>
      <c r="I257" s="87">
        <f>+IF(ISNUMBER(DATA!AF840),DATA!AF840,"n/a")</f>
        <v>6.21</v>
      </c>
      <c r="J257" s="77">
        <f>+IF(ISNUMBER(DATA!AG840),DATA!AG840,"n/a")</f>
        <v>9.2999999999999999E-2</v>
      </c>
      <c r="K257" s="87">
        <f>+IF(ISNUMBER(DATA!AP840),DATA!AP840,"n/a")</f>
        <v>6.24</v>
      </c>
      <c r="L257" s="77">
        <f>+IF(ISNUMBER(DATA!AQ840),DATA!AQ840,"n/a")</f>
        <v>0.108</v>
      </c>
      <c r="R257" s="66"/>
      <c r="S257" s="66"/>
      <c r="T257" s="66"/>
      <c r="U257" s="66"/>
      <c r="V257" s="66"/>
      <c r="W257" s="66"/>
      <c r="X257" s="66"/>
      <c r="Y257" s="66"/>
    </row>
    <row r="258" spans="1:25" x14ac:dyDescent="0.2">
      <c r="A258" s="75" t="s">
        <v>19</v>
      </c>
      <c r="B258" s="66" t="s">
        <v>28</v>
      </c>
      <c r="C258" s="66" t="s">
        <v>10</v>
      </c>
      <c r="D258" s="66" t="s">
        <v>320</v>
      </c>
      <c r="E258" s="87">
        <f>+IF(ISNUMBER(DATA!L841),DATA!L841,"n/a")</f>
        <v>3.59</v>
      </c>
      <c r="F258" s="77">
        <f>+IF(ISNUMBER(DATA!M841),DATA!M841,"n/a")</f>
        <v>0.11799999999999999</v>
      </c>
      <c r="G258" s="87">
        <f>+IF(ISNUMBER(DATA!V841),DATA!V841,"n/a")</f>
        <v>3.95</v>
      </c>
      <c r="H258" s="77">
        <f>+IF(ISNUMBER(DATA!W841),DATA!W841,"n/a")</f>
        <v>0.13200000000000001</v>
      </c>
      <c r="I258" s="87">
        <f>+IF(ISNUMBER(DATA!AF841),DATA!AF841,"n/a")</f>
        <v>4.28</v>
      </c>
      <c r="J258" s="77">
        <f>+IF(ISNUMBER(DATA!AG841),DATA!AG841,"n/a")</f>
        <v>0.17399999999999999</v>
      </c>
      <c r="K258" s="87">
        <f>+IF(ISNUMBER(DATA!AP841),DATA!AP841,"n/a")</f>
        <v>4.09</v>
      </c>
      <c r="L258" s="77">
        <f>+IF(ISNUMBER(DATA!AQ841),DATA!AQ841,"n/a")</f>
        <v>0.13200000000000001</v>
      </c>
      <c r="R258" s="66"/>
      <c r="S258" s="66"/>
      <c r="T258" s="66"/>
      <c r="U258" s="66"/>
      <c r="V258" s="66"/>
      <c r="W258" s="66"/>
      <c r="X258" s="66"/>
      <c r="Y258" s="66"/>
    </row>
    <row r="259" spans="1:25" x14ac:dyDescent="0.2">
      <c r="A259" s="75" t="s">
        <v>19</v>
      </c>
      <c r="B259" s="66" t="s">
        <v>28</v>
      </c>
      <c r="C259" s="66" t="s">
        <v>10</v>
      </c>
      <c r="D259" s="66" t="s">
        <v>321</v>
      </c>
      <c r="E259" s="87">
        <f>+IF(ISNUMBER(DATA!L842),DATA!L842,"n/a")</f>
        <v>5.21</v>
      </c>
      <c r="F259" s="77">
        <f>+IF(ISNUMBER(DATA!M842),DATA!M842,"n/a")</f>
        <v>-0.13700000000000001</v>
      </c>
      <c r="G259" s="87">
        <f>+IF(ISNUMBER(DATA!V842),DATA!V842,"n/a")</f>
        <v>5.59</v>
      </c>
      <c r="H259" s="77">
        <f>+IF(ISNUMBER(DATA!W842),DATA!W842,"n/a")</f>
        <v>-9.2999999999999999E-2</v>
      </c>
      <c r="I259" s="87">
        <f>+IF(ISNUMBER(DATA!AF842),DATA!AF842,"n/a")</f>
        <v>5.84</v>
      </c>
      <c r="J259" s="77">
        <f>+IF(ISNUMBER(DATA!AG842),DATA!AG842,"n/a")</f>
        <v>-7.6999999999999999E-2</v>
      </c>
      <c r="K259" s="87">
        <f>+IF(ISNUMBER(DATA!AP842),DATA!AP842,"n/a")</f>
        <v>5.94</v>
      </c>
      <c r="L259" s="77">
        <f>+IF(ISNUMBER(DATA!AQ842),DATA!AQ842,"n/a")</f>
        <v>-8.5000000000000006E-2</v>
      </c>
      <c r="R259" s="66"/>
      <c r="S259" s="66"/>
      <c r="T259" s="66"/>
      <c r="U259" s="66"/>
      <c r="V259" s="66"/>
      <c r="W259" s="66"/>
      <c r="X259" s="66"/>
      <c r="Y259" s="66"/>
    </row>
    <row r="260" spans="1:25" x14ac:dyDescent="0.2">
      <c r="A260" s="75" t="s">
        <v>19</v>
      </c>
      <c r="B260" s="66" t="s">
        <v>28</v>
      </c>
      <c r="C260" s="66" t="s">
        <v>10</v>
      </c>
      <c r="D260" s="66" t="s">
        <v>322</v>
      </c>
      <c r="E260" s="87">
        <f>+IF(ISNUMBER(DATA!L843),DATA!L843,"n/a")</f>
        <v>3.85</v>
      </c>
      <c r="F260" s="77">
        <f>+IF(ISNUMBER(DATA!M843),DATA!M843,"n/a")</f>
        <v>-0.221</v>
      </c>
      <c r="G260" s="87">
        <f>+IF(ISNUMBER(DATA!V843),DATA!V843,"n/a")</f>
        <v>4.01</v>
      </c>
      <c r="H260" s="77">
        <f>+IF(ISNUMBER(DATA!W843),DATA!W843,"n/a")</f>
        <v>-0.17699999999999999</v>
      </c>
      <c r="I260" s="87">
        <f>+IF(ISNUMBER(DATA!AF843),DATA!AF843,"n/a")</f>
        <v>4.18</v>
      </c>
      <c r="J260" s="77">
        <f>+IF(ISNUMBER(DATA!AG843),DATA!AG843,"n/a")</f>
        <v>-0.13500000000000001</v>
      </c>
      <c r="K260" s="87">
        <f>+IF(ISNUMBER(DATA!AP843),DATA!AP843,"n/a")</f>
        <v>4.37</v>
      </c>
      <c r="L260" s="77">
        <f>+IF(ISNUMBER(DATA!AQ843),DATA!AQ843,"n/a")</f>
        <v>-8.5000000000000006E-2</v>
      </c>
      <c r="R260" s="66"/>
      <c r="S260" s="66"/>
      <c r="T260" s="66"/>
      <c r="U260" s="66"/>
      <c r="V260" s="66"/>
      <c r="W260" s="66"/>
      <c r="X260" s="66"/>
      <c r="Y260" s="66"/>
    </row>
    <row r="261" spans="1:25" x14ac:dyDescent="0.2">
      <c r="A261" s="75" t="s">
        <v>19</v>
      </c>
      <c r="B261" s="66" t="s">
        <v>28</v>
      </c>
      <c r="C261" s="66" t="s">
        <v>10</v>
      </c>
      <c r="D261" s="66" t="s">
        <v>323</v>
      </c>
      <c r="E261" s="87">
        <f>+IF(ISNUMBER(DATA!L844),DATA!L844,"n/a")</f>
        <v>6.07</v>
      </c>
      <c r="F261" s="77">
        <f>+IF(ISNUMBER(DATA!M844),DATA!M844,"n/a")</f>
        <v>-2.5000000000000001E-2</v>
      </c>
      <c r="G261" s="87">
        <f>+IF(ISNUMBER(DATA!V844),DATA!V844,"n/a")</f>
        <v>6.09</v>
      </c>
      <c r="H261" s="77">
        <f>+IF(ISNUMBER(DATA!W844),DATA!W844,"n/a")</f>
        <v>-3.9E-2</v>
      </c>
      <c r="I261" s="87">
        <f>+IF(ISNUMBER(DATA!AF844),DATA!AF844,"n/a")</f>
        <v>6.19</v>
      </c>
      <c r="J261" s="77">
        <f>+IF(ISNUMBER(DATA!AG844),DATA!AG844,"n/a")</f>
        <v>-0.03</v>
      </c>
      <c r="K261" s="87">
        <f>+IF(ISNUMBER(DATA!AP844),DATA!AP844,"n/a")</f>
        <v>6.06</v>
      </c>
      <c r="L261" s="77">
        <f>+IF(ISNUMBER(DATA!AQ844),DATA!AQ844,"n/a")</f>
        <v>-6.5000000000000002E-2</v>
      </c>
      <c r="R261" s="66"/>
      <c r="S261" s="66"/>
      <c r="T261" s="66"/>
      <c r="U261" s="66"/>
      <c r="V261" s="66"/>
      <c r="W261" s="66"/>
      <c r="X261" s="66"/>
      <c r="Y261" s="66"/>
    </row>
    <row r="262" spans="1:25" x14ac:dyDescent="0.2">
      <c r="A262" s="75" t="s">
        <v>19</v>
      </c>
      <c r="B262" s="66" t="s">
        <v>28</v>
      </c>
      <c r="C262" s="66" t="s">
        <v>10</v>
      </c>
      <c r="D262" s="66" t="s">
        <v>324</v>
      </c>
      <c r="E262" s="87">
        <f>+IF(ISNUMBER(DATA!L845),DATA!L845,"n/a")</f>
        <v>5.12</v>
      </c>
      <c r="F262" s="77">
        <f>+IF(ISNUMBER(DATA!M845),DATA!M845,"n/a")</f>
        <v>1.0999999999999999E-2</v>
      </c>
      <c r="G262" s="87">
        <f>+IF(ISNUMBER(DATA!V845),DATA!V845,"n/a")</f>
        <v>5.23</v>
      </c>
      <c r="H262" s="77">
        <f>+IF(ISNUMBER(DATA!W845),DATA!W845,"n/a")</f>
        <v>8.9999999999999993E-3</v>
      </c>
      <c r="I262" s="87">
        <f>+IF(ISNUMBER(DATA!AF845),DATA!AF845,"n/a")</f>
        <v>5.28</v>
      </c>
      <c r="J262" s="77">
        <f>+IF(ISNUMBER(DATA!AG845),DATA!AG845,"n/a")</f>
        <v>-8.0000000000000002E-3</v>
      </c>
      <c r="K262" s="87">
        <f>+IF(ISNUMBER(DATA!AP845),DATA!AP845,"n/a")</f>
        <v>5.21</v>
      </c>
      <c r="L262" s="77">
        <f>+IF(ISNUMBER(DATA!AQ845),DATA!AQ845,"n/a")</f>
        <v>-0.1</v>
      </c>
      <c r="R262" s="66"/>
      <c r="S262" s="66"/>
      <c r="T262" s="66"/>
      <c r="U262" s="66"/>
      <c r="V262" s="66"/>
      <c r="W262" s="66"/>
      <c r="X262" s="66"/>
      <c r="Y262" s="66"/>
    </row>
    <row r="263" spans="1:25" x14ac:dyDescent="0.2">
      <c r="A263" s="75" t="s">
        <v>19</v>
      </c>
      <c r="B263" s="66" t="s">
        <v>28</v>
      </c>
      <c r="C263" s="66" t="s">
        <v>10</v>
      </c>
      <c r="D263" s="66" t="s">
        <v>325</v>
      </c>
      <c r="E263" s="87">
        <f>+IF(ISNUMBER(DATA!L846),DATA!L846,"n/a")</f>
        <v>5.93</v>
      </c>
      <c r="F263" s="77">
        <f>+IF(ISNUMBER(DATA!M846),DATA!M846,"n/a")</f>
        <v>-8.3000000000000004E-2</v>
      </c>
      <c r="G263" s="87">
        <f>+IF(ISNUMBER(DATA!V846),DATA!V846,"n/a")</f>
        <v>6.09</v>
      </c>
      <c r="H263" s="77">
        <f>+IF(ISNUMBER(DATA!W846),DATA!W846,"n/a")</f>
        <v>-0.129</v>
      </c>
      <c r="I263" s="87">
        <f>+IF(ISNUMBER(DATA!AF846),DATA!AF846,"n/a")</f>
        <v>6.23</v>
      </c>
      <c r="J263" s="77">
        <f>+IF(ISNUMBER(DATA!AG846),DATA!AG846,"n/a")</f>
        <v>-0.13400000000000001</v>
      </c>
      <c r="K263" s="87">
        <f>+IF(ISNUMBER(DATA!AP846),DATA!AP846,"n/a")</f>
        <v>6.24</v>
      </c>
      <c r="L263" s="77">
        <f>+IF(ISNUMBER(DATA!AQ846),DATA!AQ846,"n/a")</f>
        <v>-0.183</v>
      </c>
      <c r="R263" s="66"/>
      <c r="S263" s="66"/>
      <c r="T263" s="66"/>
      <c r="U263" s="66"/>
      <c r="V263" s="66"/>
      <c r="W263" s="66"/>
      <c r="X263" s="66"/>
      <c r="Y263" s="66"/>
    </row>
    <row r="264" spans="1:25" x14ac:dyDescent="0.2">
      <c r="A264" s="75" t="s">
        <v>19</v>
      </c>
      <c r="B264" s="66" t="s">
        <v>28</v>
      </c>
      <c r="C264" s="66" t="s">
        <v>10</v>
      </c>
      <c r="D264" s="66" t="s">
        <v>326</v>
      </c>
      <c r="E264" s="87">
        <f>+IF(ISNUMBER(DATA!L847),DATA!L847,"n/a")</f>
        <v>4.7</v>
      </c>
      <c r="F264" s="77">
        <f>+IF(ISNUMBER(DATA!M847),DATA!M847,"n/a")</f>
        <v>0.13300000000000001</v>
      </c>
      <c r="G264" s="87">
        <f>+IF(ISNUMBER(DATA!V847),DATA!V847,"n/a")</f>
        <v>4.68</v>
      </c>
      <c r="H264" s="77">
        <f>+IF(ISNUMBER(DATA!W847),DATA!W847,"n/a")</f>
        <v>0.13300000000000001</v>
      </c>
      <c r="I264" s="87">
        <f>+IF(ISNUMBER(DATA!AF847),DATA!AF847,"n/a")</f>
        <v>4.63</v>
      </c>
      <c r="J264" s="77">
        <f>+IF(ISNUMBER(DATA!AG847),DATA!AG847,"n/a")</f>
        <v>0.112</v>
      </c>
      <c r="K264" s="87">
        <f>+IF(ISNUMBER(DATA!AP847),DATA!AP847,"n/a")</f>
        <v>4.54</v>
      </c>
      <c r="L264" s="77">
        <f>+IF(ISNUMBER(DATA!AQ847),DATA!AQ847,"n/a")</f>
        <v>-2.3E-2</v>
      </c>
      <c r="R264" s="66"/>
      <c r="S264" s="66"/>
      <c r="T264" s="66"/>
      <c r="U264" s="66"/>
      <c r="V264" s="66"/>
      <c r="W264" s="66"/>
      <c r="X264" s="66"/>
      <c r="Y264" s="66"/>
    </row>
    <row r="265" spans="1:25" x14ac:dyDescent="0.2">
      <c r="A265" s="75" t="s">
        <v>19</v>
      </c>
      <c r="B265" s="66" t="s">
        <v>28</v>
      </c>
      <c r="C265" s="66" t="s">
        <v>10</v>
      </c>
      <c r="D265" s="66" t="s">
        <v>327</v>
      </c>
      <c r="E265" s="87">
        <f>+IF(ISNUMBER(DATA!L848),DATA!L848,"n/a")</f>
        <v>4.6500000000000004</v>
      </c>
      <c r="F265" s="77">
        <f>+IF(ISNUMBER(DATA!M848),DATA!M848,"n/a")</f>
        <v>-3.1E-2</v>
      </c>
      <c r="G265" s="87">
        <f>+IF(ISNUMBER(DATA!V848),DATA!V848,"n/a")</f>
        <v>4.8499999999999996</v>
      </c>
      <c r="H265" s="77">
        <f>+IF(ISNUMBER(DATA!W848),DATA!W848,"n/a")</f>
        <v>-2.9000000000000001E-2</v>
      </c>
      <c r="I265" s="87">
        <f>+IF(ISNUMBER(DATA!AF848),DATA!AF848,"n/a")</f>
        <v>4.9800000000000004</v>
      </c>
      <c r="J265" s="77">
        <f>+IF(ISNUMBER(DATA!AG848),DATA!AG848,"n/a")</f>
        <v>-1.2999999999999999E-2</v>
      </c>
      <c r="K265" s="87">
        <f>+IF(ISNUMBER(DATA!AP848),DATA!AP848,"n/a")</f>
        <v>5</v>
      </c>
      <c r="L265" s="77">
        <f>+IF(ISNUMBER(DATA!AQ848),DATA!AQ848,"n/a")</f>
        <v>-3.1E-2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3.23</v>
      </c>
      <c r="F267" s="77">
        <f>+IF(ISNUMBER(DATA!O840),DATA!O840,"n/a")</f>
        <v>0.10199999999999999</v>
      </c>
      <c r="G267" s="87">
        <f>+IF(ISNUMBER(DATA!X840),DATA!X840,"n/a")</f>
        <v>3.19</v>
      </c>
      <c r="H267" s="77">
        <f>+IF(ISNUMBER(DATA!Y840),DATA!Y840,"n/a")</f>
        <v>9.1999999999999998E-2</v>
      </c>
      <c r="I267" s="87">
        <f>+IF(ISNUMBER(DATA!AH840),DATA!AH840,"n/a")</f>
        <v>3.13</v>
      </c>
      <c r="J267" s="77">
        <f>+IF(ISNUMBER(DATA!AI840),DATA!AI840,"n/a")</f>
        <v>8.5000000000000006E-2</v>
      </c>
      <c r="K267" s="87">
        <f>+IF(ISNUMBER(DATA!AR840),DATA!AR840,"n/a")</f>
        <v>3.13</v>
      </c>
      <c r="L267" s="77">
        <f>+IF(ISNUMBER(DATA!AS840),DATA!AS840,"n/a")</f>
        <v>9.6000000000000002E-2</v>
      </c>
      <c r="R267" s="66"/>
      <c r="S267" s="66"/>
      <c r="T267" s="66"/>
      <c r="U267" s="66"/>
      <c r="V267" s="66"/>
      <c r="W267" s="66"/>
      <c r="X267" s="66"/>
      <c r="Y267" s="66"/>
    </row>
    <row r="268" spans="1:25" x14ac:dyDescent="0.2">
      <c r="A268" s="75" t="s">
        <v>19</v>
      </c>
      <c r="B268" s="66" t="s">
        <v>28</v>
      </c>
      <c r="C268" s="66" t="s">
        <v>26</v>
      </c>
      <c r="D268" s="66" t="s">
        <v>320</v>
      </c>
      <c r="E268" s="87">
        <f>+IF(ISNUMBER(DATA!N841),DATA!N841,"n/a")</f>
        <v>2.06</v>
      </c>
      <c r="F268" s="77">
        <f>+IF(ISNUMBER(DATA!O841),DATA!O841,"n/a")</f>
        <v>0.104</v>
      </c>
      <c r="G268" s="87">
        <f>+IF(ISNUMBER(DATA!X841),DATA!X841,"n/a")</f>
        <v>2.23</v>
      </c>
      <c r="H268" s="77">
        <f>+IF(ISNUMBER(DATA!Y841),DATA!Y841,"n/a")</f>
        <v>0.122</v>
      </c>
      <c r="I268" s="87">
        <f>+IF(ISNUMBER(DATA!AH841),DATA!AH841,"n/a")</f>
        <v>2.39</v>
      </c>
      <c r="J268" s="77">
        <f>+IF(ISNUMBER(DATA!AI841),DATA!AI841,"n/a")</f>
        <v>0.17599999999999999</v>
      </c>
      <c r="K268" s="87">
        <f>+IF(ISNUMBER(DATA!AR841),DATA!AR841,"n/a")</f>
        <v>2.31</v>
      </c>
      <c r="L268" s="77">
        <f>+IF(ISNUMBER(DATA!AS841),DATA!AS841,"n/a")</f>
        <v>0.151</v>
      </c>
      <c r="R268" s="66"/>
      <c r="S268" s="66"/>
      <c r="T268" s="66"/>
      <c r="U268" s="66"/>
      <c r="V268" s="66"/>
      <c r="W268" s="66"/>
      <c r="X268" s="66"/>
      <c r="Y268" s="66"/>
    </row>
    <row r="269" spans="1:25" x14ac:dyDescent="0.2">
      <c r="A269" s="75" t="s">
        <v>19</v>
      </c>
      <c r="B269" s="66" t="s">
        <v>28</v>
      </c>
      <c r="C269" s="66" t="s">
        <v>26</v>
      </c>
      <c r="D269" s="66" t="s">
        <v>321</v>
      </c>
      <c r="E269" s="87">
        <f>+IF(ISNUMBER(DATA!N842),DATA!N842,"n/a")</f>
        <v>3.04</v>
      </c>
      <c r="F269" s="77">
        <f>+IF(ISNUMBER(DATA!O842),DATA!O842,"n/a")</f>
        <v>-2.5000000000000001E-2</v>
      </c>
      <c r="G269" s="87">
        <f>+IF(ISNUMBER(DATA!X842),DATA!X842,"n/a")</f>
        <v>3.07</v>
      </c>
      <c r="H269" s="77">
        <f>+IF(ISNUMBER(DATA!Y842),DATA!Y842,"n/a")</f>
        <v>-0.02</v>
      </c>
      <c r="I269" s="87">
        <f>+IF(ISNUMBER(DATA!AH842),DATA!AH842,"n/a")</f>
        <v>3.13</v>
      </c>
      <c r="J269" s="77">
        <f>+IF(ISNUMBER(DATA!AI842),DATA!AI842,"n/a")</f>
        <v>-7.0000000000000001E-3</v>
      </c>
      <c r="K269" s="87">
        <f>+IF(ISNUMBER(DATA!AR842),DATA!AR842,"n/a")</f>
        <v>3.16</v>
      </c>
      <c r="L269" s="77">
        <f>+IF(ISNUMBER(DATA!AS842),DATA!AS842,"n/a")</f>
        <v>1.4E-2</v>
      </c>
      <c r="R269" s="66"/>
      <c r="S269" s="66"/>
      <c r="T269" s="66"/>
      <c r="U269" s="66"/>
      <c r="V269" s="66"/>
      <c r="W269" s="66"/>
      <c r="X269" s="66"/>
      <c r="Y269" s="66"/>
    </row>
    <row r="270" spans="1:25" x14ac:dyDescent="0.2">
      <c r="A270" s="75" t="s">
        <v>19</v>
      </c>
      <c r="B270" s="66" t="s">
        <v>28</v>
      </c>
      <c r="C270" s="66" t="s">
        <v>26</v>
      </c>
      <c r="D270" s="66" t="s">
        <v>322</v>
      </c>
      <c r="E270" s="87">
        <f>+IF(ISNUMBER(DATA!N843),DATA!N843,"n/a")</f>
        <v>3.08</v>
      </c>
      <c r="F270" s="77">
        <f>+IF(ISNUMBER(DATA!O843),DATA!O843,"n/a")</f>
        <v>-5.8999999999999997E-2</v>
      </c>
      <c r="G270" s="87">
        <f>+IF(ISNUMBER(DATA!X843),DATA!X843,"n/a")</f>
        <v>3.15</v>
      </c>
      <c r="H270" s="77">
        <f>+IF(ISNUMBER(DATA!Y843),DATA!Y843,"n/a")</f>
        <v>-2.8000000000000001E-2</v>
      </c>
      <c r="I270" s="87">
        <f>+IF(ISNUMBER(DATA!AH843),DATA!AH843,"n/a")</f>
        <v>3.23</v>
      </c>
      <c r="J270" s="77">
        <f>+IF(ISNUMBER(DATA!AI843),DATA!AI843,"n/a")</f>
        <v>-7.0000000000000001E-3</v>
      </c>
      <c r="K270" s="87">
        <f>+IF(ISNUMBER(DATA!AR843),DATA!AR843,"n/a")</f>
        <v>3.25</v>
      </c>
      <c r="L270" s="77">
        <f>+IF(ISNUMBER(DATA!AS843),DATA!AS843,"n/a")</f>
        <v>6.0000000000000001E-3</v>
      </c>
      <c r="R270" s="66"/>
      <c r="S270" s="66"/>
      <c r="T270" s="66"/>
      <c r="U270" s="66"/>
      <c r="V270" s="66"/>
      <c r="W270" s="66"/>
      <c r="X270" s="66"/>
      <c r="Y270" s="66"/>
    </row>
    <row r="271" spans="1:25" x14ac:dyDescent="0.2">
      <c r="A271" s="75" t="s">
        <v>19</v>
      </c>
      <c r="B271" s="66" t="s">
        <v>28</v>
      </c>
      <c r="C271" s="66" t="s">
        <v>26</v>
      </c>
      <c r="D271" s="66" t="s">
        <v>323</v>
      </c>
      <c r="E271" s="87">
        <f>+IF(ISNUMBER(DATA!N844),DATA!N844,"n/a")</f>
        <v>3.32</v>
      </c>
      <c r="F271" s="77">
        <f>+IF(ISNUMBER(DATA!O844),DATA!O844,"n/a")</f>
        <v>8.9999999999999993E-3</v>
      </c>
      <c r="G271" s="87">
        <f>+IF(ISNUMBER(DATA!X844),DATA!X844,"n/a")</f>
        <v>3.29</v>
      </c>
      <c r="H271" s="77">
        <f>+IF(ISNUMBER(DATA!Y844),DATA!Y844,"n/a")</f>
        <v>0.02</v>
      </c>
      <c r="I271" s="87">
        <f>+IF(ISNUMBER(DATA!AH844),DATA!AH844,"n/a")</f>
        <v>3.26</v>
      </c>
      <c r="J271" s="77">
        <f>+IF(ISNUMBER(DATA!AI844),DATA!AI844,"n/a")</f>
        <v>0.02</v>
      </c>
      <c r="K271" s="87">
        <f>+IF(ISNUMBER(DATA!AR844),DATA!AR844,"n/a")</f>
        <v>3.21</v>
      </c>
      <c r="L271" s="77">
        <f>+IF(ISNUMBER(DATA!AS844),DATA!AS844,"n/a")</f>
        <v>3.3000000000000002E-2</v>
      </c>
      <c r="R271" s="66"/>
      <c r="S271" s="66"/>
      <c r="T271" s="66"/>
      <c r="U271" s="66"/>
      <c r="V271" s="66"/>
      <c r="W271" s="66"/>
      <c r="X271" s="66"/>
      <c r="Y271" s="66"/>
    </row>
    <row r="272" spans="1:25" x14ac:dyDescent="0.2">
      <c r="A272" s="75" t="s">
        <v>19</v>
      </c>
      <c r="B272" s="66" t="s">
        <v>28</v>
      </c>
      <c r="C272" s="66" t="s">
        <v>26</v>
      </c>
      <c r="D272" s="66" t="s">
        <v>324</v>
      </c>
      <c r="E272" s="87">
        <f>+IF(ISNUMBER(DATA!N845),DATA!N845,"n/a")</f>
        <v>2.97</v>
      </c>
      <c r="F272" s="77">
        <f>+IF(ISNUMBER(DATA!O845),DATA!O845,"n/a")</f>
        <v>-4.7E-2</v>
      </c>
      <c r="G272" s="87">
        <f>+IF(ISNUMBER(DATA!X845),DATA!X845,"n/a")</f>
        <v>3.07</v>
      </c>
      <c r="H272" s="77">
        <f>+IF(ISNUMBER(DATA!Y845),DATA!Y845,"n/a")</f>
        <v>-4.3999999999999997E-2</v>
      </c>
      <c r="I272" s="87">
        <f>+IF(ISNUMBER(DATA!AH845),DATA!AH845,"n/a")</f>
        <v>3.12</v>
      </c>
      <c r="J272" s="77">
        <f>+IF(ISNUMBER(DATA!AI845),DATA!AI845,"n/a")</f>
        <v>-3.5000000000000003E-2</v>
      </c>
      <c r="K272" s="87">
        <f>+IF(ISNUMBER(DATA!AR845),DATA!AR845,"n/a")</f>
        <v>3.1</v>
      </c>
      <c r="L272" s="77">
        <f>+IF(ISNUMBER(DATA!AS845),DATA!AS845,"n/a")</f>
        <v>-3.5000000000000003E-2</v>
      </c>
      <c r="R272" s="66"/>
      <c r="S272" s="66"/>
      <c r="T272" s="66"/>
      <c r="U272" s="66"/>
      <c r="V272" s="66"/>
      <c r="W272" s="66"/>
      <c r="X272" s="66"/>
      <c r="Y272" s="66"/>
    </row>
    <row r="273" spans="1:25" x14ac:dyDescent="0.2">
      <c r="A273" s="75" t="s">
        <v>19</v>
      </c>
      <c r="B273" s="66" t="s">
        <v>28</v>
      </c>
      <c r="C273" s="66" t="s">
        <v>26</v>
      </c>
      <c r="D273" s="66" t="s">
        <v>325</v>
      </c>
      <c r="E273" s="87">
        <f>+IF(ISNUMBER(DATA!N846),DATA!N846,"n/a")</f>
        <v>3.26</v>
      </c>
      <c r="F273" s="77">
        <f>+IF(ISNUMBER(DATA!O846),DATA!O846,"n/a")</f>
        <v>3.4000000000000002E-2</v>
      </c>
      <c r="G273" s="87">
        <f>+IF(ISNUMBER(DATA!X846),DATA!X846,"n/a")</f>
        <v>3.28</v>
      </c>
      <c r="H273" s="77">
        <f>+IF(ISNUMBER(DATA!Y846),DATA!Y846,"n/a")</f>
        <v>-1.2999999999999999E-2</v>
      </c>
      <c r="I273" s="87">
        <f>+IF(ISNUMBER(DATA!AH846),DATA!AH846,"n/a")</f>
        <v>3.3</v>
      </c>
      <c r="J273" s="77">
        <f>+IF(ISNUMBER(DATA!AI846),DATA!AI846,"n/a")</f>
        <v>-1.9E-2</v>
      </c>
      <c r="K273" s="87">
        <f>+IF(ISNUMBER(DATA!AR846),DATA!AR846,"n/a")</f>
        <v>3.26</v>
      </c>
      <c r="L273" s="77">
        <f>+IF(ISNUMBER(DATA!AS846),DATA!AS846,"n/a")</f>
        <v>-2.5999999999999999E-2</v>
      </c>
      <c r="R273" s="66"/>
      <c r="S273" s="66"/>
      <c r="T273" s="66"/>
      <c r="U273" s="66"/>
      <c r="V273" s="66"/>
      <c r="W273" s="66"/>
      <c r="X273" s="66"/>
      <c r="Y273" s="66"/>
    </row>
    <row r="274" spans="1:25" x14ac:dyDescent="0.2">
      <c r="A274" s="75" t="s">
        <v>19</v>
      </c>
      <c r="B274" s="66" t="s">
        <v>28</v>
      </c>
      <c r="C274" s="66" t="s">
        <v>26</v>
      </c>
      <c r="D274" s="66" t="s">
        <v>326</v>
      </c>
      <c r="E274" s="87">
        <f>+IF(ISNUMBER(DATA!N847),DATA!N847,"n/a")</f>
        <v>3.09</v>
      </c>
      <c r="F274" s="77">
        <f>+IF(ISNUMBER(DATA!O847),DATA!O847,"n/a")</f>
        <v>-5.0999999999999997E-2</v>
      </c>
      <c r="G274" s="87">
        <f>+IF(ISNUMBER(DATA!X847),DATA!X847,"n/a")</f>
        <v>3.03</v>
      </c>
      <c r="H274" s="77">
        <f>+IF(ISNUMBER(DATA!Y847),DATA!Y847,"n/a")</f>
        <v>-6.8000000000000005E-2</v>
      </c>
      <c r="I274" s="87">
        <f>+IF(ISNUMBER(DATA!AH847),DATA!AH847,"n/a")</f>
        <v>3</v>
      </c>
      <c r="J274" s="77">
        <f>+IF(ISNUMBER(DATA!AI847),DATA!AI847,"n/a")</f>
        <v>-7.5999999999999998E-2</v>
      </c>
      <c r="K274" s="87">
        <f>+IF(ISNUMBER(DATA!AR847),DATA!AR847,"n/a")</f>
        <v>3.02</v>
      </c>
      <c r="L274" s="77">
        <f>+IF(ISNUMBER(DATA!AS847),DATA!AS847,"n/a")</f>
        <v>-5.3999999999999999E-2</v>
      </c>
      <c r="R274" s="66"/>
      <c r="S274" s="66"/>
      <c r="T274" s="66"/>
      <c r="U274" s="66"/>
      <c r="V274" s="66"/>
      <c r="W274" s="66"/>
      <c r="X274" s="66"/>
      <c r="Y274" s="66"/>
    </row>
    <row r="275" spans="1:25" x14ac:dyDescent="0.2">
      <c r="A275" s="75" t="s">
        <v>19</v>
      </c>
      <c r="B275" s="66" t="s">
        <v>28</v>
      </c>
      <c r="C275" s="66" t="s">
        <v>26</v>
      </c>
      <c r="D275" s="66" t="s">
        <v>327</v>
      </c>
      <c r="E275" s="87">
        <f>+IF(ISNUMBER(DATA!N848),DATA!N848,"n/a")</f>
        <v>2.87</v>
      </c>
      <c r="F275" s="77">
        <f>+IF(ISNUMBER(DATA!O848),DATA!O848,"n/a")</f>
        <v>2.1000000000000001E-2</v>
      </c>
      <c r="G275" s="87">
        <f>+IF(ISNUMBER(DATA!X848),DATA!X848,"n/a")</f>
        <v>2.94</v>
      </c>
      <c r="H275" s="77">
        <f>+IF(ISNUMBER(DATA!Y848),DATA!Y848,"n/a")</f>
        <v>5.0000000000000001E-3</v>
      </c>
      <c r="I275" s="87">
        <f>+IF(ISNUMBER(DATA!AH848),DATA!AH848,"n/a")</f>
        <v>3</v>
      </c>
      <c r="J275" s="77">
        <f>+IF(ISNUMBER(DATA!AI848),DATA!AI848,"n/a")</f>
        <v>1.7000000000000001E-2</v>
      </c>
      <c r="K275" s="87">
        <f>+IF(ISNUMBER(DATA!AR848),DATA!AR848,"n/a")</f>
        <v>2.98</v>
      </c>
      <c r="L275" s="77">
        <f>+IF(ISNUMBER(DATA!AS848),DATA!AS848,"n/a")</f>
        <v>2.4E-2</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627</v>
      </c>
      <c r="F277" s="77">
        <f t="array" ref="F277">IFERROR(INDEX(DATA!$G$133:$G$368,MATCH(1,(DATA!$D$133:$D$368=Topline!B277)*(DATA!$E$133:$E$368=Topline!D277),0)),"n/a")</f>
        <v>1.0640000000000001</v>
      </c>
      <c r="G277" s="76">
        <f t="array" ref="G277">IFERROR(INDEX(DATA!$P$133:$P$368,MATCH(1,(DATA!$D$133:$D$368=Topline!B277)*(DATA!$E$133:$E$368=Topline!D277),0)),"n/a")</f>
        <v>1651</v>
      </c>
      <c r="H277" s="77">
        <f t="array" ref="H277">IFERROR(INDEX(DATA!$Q$133:$Q$368,MATCH(1,(DATA!$D$133:$D$368=Topline!B277)*(DATA!$E$133:$E$368=Topline!D277),0)),"n/a")</f>
        <v>1.2709999999999999</v>
      </c>
      <c r="I277" s="76">
        <f t="array" ref="I277">IFERROR(INDEX(DATA!$Z$133:$Z$368,MATCH(1,(DATA!$D$133:$D$368=Topline!B277)*(DATA!$E$133:$E$368=Topline!D277),0)),"n/a")</f>
        <v>2808</v>
      </c>
      <c r="J277" s="77">
        <f t="array" ref="J277">IFERROR(INDEX(DATA!$AA$133:$AA$368,MATCH(1,(DATA!$D$133:$D$368=Topline!B277)*(DATA!$E$133:$E$368=Topline!D277),0)),"n/a")</f>
        <v>0.64500000000000002</v>
      </c>
      <c r="K277" s="76">
        <f t="array" ref="K277">IFERROR(INDEX(DATA!$AJ$133:$AJ$368,MATCH(1,(DATA!$D$133:$D$368=Topline!B277)*(DATA!$E$133:$E$368=Topline!D277),0)),"n/a")</f>
        <v>5661</v>
      </c>
      <c r="L277" s="77">
        <f t="array" ref="L277">IFERROR(INDEX(DATA!$AK$133:$AK$368,MATCH(1,(DATA!$D$133:$D$368=Topline!B277)*(DATA!$E$133:$E$368=Topline!D277),0)),"n/a")</f>
        <v>0.79500000000000004</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8512</v>
      </c>
      <c r="F278" s="77">
        <f t="array" ref="F278">IFERROR(INDEX(DATA!$G$133:$G$368,MATCH(1,(DATA!$D$133:$D$368=Topline!B278)*(DATA!$E$133:$E$368=Topline!D278),0)),"n/a")</f>
        <v>-2.4E-2</v>
      </c>
      <c r="G278" s="76">
        <f t="array" ref="G278">IFERROR(INDEX(DATA!$P$133:$P$368,MATCH(1,(DATA!$D$133:$D$368=Topline!B278)*(DATA!$E$133:$E$368=Topline!D278),0)),"n/a")</f>
        <v>21209</v>
      </c>
      <c r="H278" s="77">
        <f t="array" ref="H278">IFERROR(INDEX(DATA!$Q$133:$Q$368,MATCH(1,(DATA!$D$133:$D$368=Topline!B278)*(DATA!$E$133:$E$368=Topline!D278),0)),"n/a")</f>
        <v>-3.3000000000000002E-2</v>
      </c>
      <c r="I278" s="76">
        <f t="array" ref="I278">IFERROR(INDEX(DATA!$Z$133:$Z$368,MATCH(1,(DATA!$D$133:$D$368=Topline!B278)*(DATA!$E$133:$E$368=Topline!D278),0)),"n/a")</f>
        <v>33408</v>
      </c>
      <c r="J278" s="77">
        <f t="array" ref="J278">IFERROR(INDEX(DATA!$AA$133:$AA$368,MATCH(1,(DATA!$D$133:$D$368=Topline!B278)*(DATA!$E$133:$E$368=Topline!D278),0)),"n/a")</f>
        <v>-0.05</v>
      </c>
      <c r="K278" s="76">
        <f t="array" ref="K278">IFERROR(INDEX(DATA!$AJ$133:$AJ$368,MATCH(1,(DATA!$D$133:$D$368=Topline!B278)*(DATA!$E$133:$E$368=Topline!D278),0)),"n/a")</f>
        <v>93536</v>
      </c>
      <c r="L278" s="77">
        <f t="array" ref="L278">IFERROR(INDEX(DATA!$AK$133:$AK$368,MATCH(1,(DATA!$D$133:$D$368=Topline!B278)*(DATA!$E$133:$E$368=Topline!D278),0)),"n/a")</f>
        <v>-7.2999999999999995E-2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1065</v>
      </c>
      <c r="F279" s="77">
        <f t="array" ref="F279">IFERROR(INDEX(DATA!$G$133:$G$368,MATCH(1,(DATA!$D$133:$D$368=Topline!B279)*(DATA!$E$133:$E$368=Topline!D279),0)),"n/a")</f>
        <v>-5.3999999999999999E-2</v>
      </c>
      <c r="G279" s="76">
        <f t="array" ref="G279">IFERROR(INDEX(DATA!$P$133:$P$368,MATCH(1,(DATA!$D$133:$D$368=Topline!B279)*(DATA!$E$133:$E$368=Topline!D279),0)),"n/a")</f>
        <v>3283</v>
      </c>
      <c r="H279" s="77">
        <f t="array" ref="H279">IFERROR(INDEX(DATA!$Q$133:$Q$368,MATCH(1,(DATA!$D$133:$D$368=Topline!B279)*(DATA!$E$133:$E$368=Topline!D279),0)),"n/a")</f>
        <v>-7.5999999999999998E-2</v>
      </c>
      <c r="I279" s="76">
        <f t="array" ref="I279">IFERROR(INDEX(DATA!$Z$133:$Z$368,MATCH(1,(DATA!$D$133:$D$368=Topline!B279)*(DATA!$E$133:$E$368=Topline!D279),0)),"n/a")</f>
        <v>4731</v>
      </c>
      <c r="J279" s="77">
        <f t="array" ref="J279">IFERROR(INDEX(DATA!$AA$133:$AA$368,MATCH(1,(DATA!$D$133:$D$368=Topline!B279)*(DATA!$E$133:$E$368=Topline!D279),0)),"n/a")</f>
        <v>-0.17399999999999999</v>
      </c>
      <c r="K279" s="76">
        <f t="array" ref="K279">IFERROR(INDEX(DATA!$AJ$133:$AJ$368,MATCH(1,(DATA!$D$133:$D$368=Topline!B279)*(DATA!$E$133:$E$368=Topline!D279),0)),"n/a")</f>
        <v>11145</v>
      </c>
      <c r="L279" s="77">
        <f t="array" ref="L279">IFERROR(INDEX(DATA!$AK$133:$AK$368,MATCH(1,(DATA!$D$133:$D$368=Topline!B279)*(DATA!$E$133:$E$368=Topline!D279),0)),"n/a")</f>
        <v>-0.38</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10531</v>
      </c>
      <c r="F280" s="77">
        <f t="array" ref="F280">IFERROR(INDEX(DATA!$G$133:$G$368,MATCH(1,(DATA!$D$133:$D$368=Topline!B280)*(DATA!$E$133:$E$368=Topline!D280),0)),"n/a")</f>
        <v>0.55900000000000005</v>
      </c>
      <c r="G280" s="76">
        <f t="array" ref="G280">IFERROR(INDEX(DATA!$P$133:$P$368,MATCH(1,(DATA!$D$133:$D$368=Topline!B280)*(DATA!$E$133:$E$368=Topline!D280),0)),"n/a")</f>
        <v>29395</v>
      </c>
      <c r="H280" s="77">
        <f t="array" ref="H280">IFERROR(INDEX(DATA!$Q$133:$Q$368,MATCH(1,(DATA!$D$133:$D$368=Topline!B280)*(DATA!$E$133:$E$368=Topline!D280),0)),"n/a")</f>
        <v>0.17699999999999999</v>
      </c>
      <c r="I280" s="76">
        <f t="array" ref="I280">IFERROR(INDEX(DATA!$Z$133:$Z$368,MATCH(1,(DATA!$D$133:$D$368=Topline!B280)*(DATA!$E$133:$E$368=Topline!D280),0)),"n/a")</f>
        <v>50273</v>
      </c>
      <c r="J280" s="77">
        <f t="array" ref="J280">IFERROR(INDEX(DATA!$AA$133:$AA$368,MATCH(1,(DATA!$D$133:$D$368=Topline!B280)*(DATA!$E$133:$E$368=Topline!D280),0)),"n/a")</f>
        <v>-9.9000000000000005E-2</v>
      </c>
      <c r="K280" s="76">
        <f t="array" ref="K280">IFERROR(INDEX(DATA!$AJ$133:$AJ$368,MATCH(1,(DATA!$D$133:$D$368=Topline!B280)*(DATA!$E$133:$E$368=Topline!D280),0)),"n/a")</f>
        <v>104745</v>
      </c>
      <c r="L280" s="77">
        <f t="array" ref="L280">IFERROR(INDEX(DATA!$AK$133:$AK$368,MATCH(1,(DATA!$D$133:$D$368=Topline!B280)*(DATA!$E$133:$E$368=Topline!D280),0)),"n/a")</f>
        <v>-2.1999999999999999E-2</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2426</v>
      </c>
      <c r="F281" s="77">
        <f t="array" ref="F281">IFERROR(INDEX(DATA!$G$133:$G$368,MATCH(1,(DATA!$D$133:$D$368=Topline!B281)*(DATA!$E$133:$E$368=Topline!D281),0)),"n/a")</f>
        <v>1.944</v>
      </c>
      <c r="G281" s="76">
        <f t="array" ref="G281">IFERROR(INDEX(DATA!$P$133:$P$368,MATCH(1,(DATA!$D$133:$D$368=Topline!B281)*(DATA!$E$133:$E$368=Topline!D281),0)),"n/a")</f>
        <v>5316</v>
      </c>
      <c r="H281" s="77">
        <f t="array" ref="H281">IFERROR(INDEX(DATA!$Q$133:$Q$368,MATCH(1,(DATA!$D$133:$D$368=Topline!B281)*(DATA!$E$133:$E$368=Topline!D281),0)),"n/a")</f>
        <v>0.89600000000000002</v>
      </c>
      <c r="I281" s="76">
        <f t="array" ref="I281">IFERROR(INDEX(DATA!$Z$133:$Z$368,MATCH(1,(DATA!$D$133:$D$368=Topline!B281)*(DATA!$E$133:$E$368=Topline!D281),0)),"n/a")</f>
        <v>5997</v>
      </c>
      <c r="J281" s="77">
        <f t="array" ref="J281">IFERROR(INDEX(DATA!$AA$133:$AA$368,MATCH(1,(DATA!$D$133:$D$368=Topline!B281)*(DATA!$E$133:$E$368=Topline!D281),0)),"n/a")</f>
        <v>0.17</v>
      </c>
      <c r="K281" s="76">
        <f t="array" ref="K281">IFERROR(INDEX(DATA!$AJ$133:$AJ$368,MATCH(1,(DATA!$D$133:$D$368=Topline!B281)*(DATA!$E$133:$E$368=Topline!D281),0)),"n/a")</f>
        <v>7308</v>
      </c>
      <c r="L281" s="77">
        <f t="array" ref="L281">IFERROR(INDEX(DATA!$AK$133:$AK$368,MATCH(1,(DATA!$D$133:$D$368=Topline!B281)*(DATA!$E$133:$E$368=Topline!D281),0)),"n/a")</f>
        <v>-0.44900000000000001</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1697</v>
      </c>
      <c r="F282" s="77">
        <f t="array" ref="F282">IFERROR(INDEX(DATA!$G$133:$G$368,MATCH(1,(DATA!$D$133:$D$368=Topline!B282)*(DATA!$E$133:$E$368=Topline!D282),0)),"n/a")</f>
        <v>-0.27100000000000002</v>
      </c>
      <c r="G282" s="76">
        <f t="array" ref="G282">IFERROR(INDEX(DATA!$P$133:$P$368,MATCH(1,(DATA!$D$133:$D$368=Topline!B282)*(DATA!$E$133:$E$368=Topline!D282),0)),"n/a")</f>
        <v>5249</v>
      </c>
      <c r="H282" s="77">
        <f t="array" ref="H282">IFERROR(INDEX(DATA!$Q$133:$Q$368,MATCH(1,(DATA!$D$133:$D$368=Topline!B282)*(DATA!$E$133:$E$368=Topline!D282),0)),"n/a")</f>
        <v>5.0999999999999997E-2</v>
      </c>
      <c r="I282" s="76">
        <f t="array" ref="I282">IFERROR(INDEX(DATA!$Z$133:$Z$368,MATCH(1,(DATA!$D$133:$D$368=Topline!B282)*(DATA!$E$133:$E$368=Topline!D282),0)),"n/a")</f>
        <v>9640</v>
      </c>
      <c r="J282" s="77">
        <f t="array" ref="J282">IFERROR(INDEX(DATA!$AA$133:$AA$368,MATCH(1,(DATA!$D$133:$D$368=Topline!B282)*(DATA!$E$133:$E$368=Topline!D282),0)),"n/a")</f>
        <v>0.113</v>
      </c>
      <c r="K282" s="76">
        <f t="array" ref="K282">IFERROR(INDEX(DATA!$AJ$133:$AJ$368,MATCH(1,(DATA!$D$133:$D$368=Topline!B282)*(DATA!$E$133:$E$368=Topline!D282),0)),"n/a")</f>
        <v>24126</v>
      </c>
      <c r="L282" s="77">
        <f t="array" ref="L282">IFERROR(INDEX(DATA!$AK$133:$AK$368,MATCH(1,(DATA!$D$133:$D$368=Topline!B282)*(DATA!$E$133:$E$368=Topline!D282),0)),"n/a")</f>
        <v>0.23599999999999999</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570</v>
      </c>
      <c r="F283" s="77">
        <f t="array" ref="F283">IFERROR(INDEX(DATA!$G$133:$G$368,MATCH(1,(DATA!$D$133:$D$368=Topline!B283)*(DATA!$E$133:$E$368=Topline!D283),0)),"n/a")</f>
        <v>1.395</v>
      </c>
      <c r="G283" s="76">
        <f t="array" ref="G283">IFERROR(INDEX(DATA!$P$133:$P$368,MATCH(1,(DATA!$D$133:$D$368=Topline!B283)*(DATA!$E$133:$E$368=Topline!D283),0)),"n/a")</f>
        <v>1252</v>
      </c>
      <c r="H283" s="77">
        <f t="array" ref="H283">IFERROR(INDEX(DATA!$Q$133:$Q$368,MATCH(1,(DATA!$D$133:$D$368=Topline!B283)*(DATA!$E$133:$E$368=Topline!D283),0)),"n/a")</f>
        <v>2.004</v>
      </c>
      <c r="I283" s="76">
        <f t="array" ref="I283">IFERROR(INDEX(DATA!$Z$133:$Z$368,MATCH(1,(DATA!$D$133:$D$368=Topline!B283)*(DATA!$E$133:$E$368=Topline!D283),0)),"n/a")</f>
        <v>2174</v>
      </c>
      <c r="J283" s="77">
        <f t="array" ref="J283">IFERROR(INDEX(DATA!$AA$133:$AA$368,MATCH(1,(DATA!$D$133:$D$368=Topline!B283)*(DATA!$E$133:$E$368=Topline!D283),0)),"n/a")</f>
        <v>2.1240000000000001</v>
      </c>
      <c r="K283" s="76">
        <f t="array" ref="K283">IFERROR(INDEX(DATA!$AJ$133:$AJ$368,MATCH(1,(DATA!$D$133:$D$368=Topline!B283)*(DATA!$E$133:$E$368=Topline!D283),0)),"n/a")</f>
        <v>4205</v>
      </c>
      <c r="L283" s="77">
        <f t="array" ref="L283">IFERROR(INDEX(DATA!$AK$133:$AK$368,MATCH(1,(DATA!$D$133:$D$368=Topline!B283)*(DATA!$E$133:$E$368=Topline!D283),0)),"n/a")</f>
        <v>3.2229999999999999</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5933</v>
      </c>
      <c r="F284" s="77">
        <f t="array" ref="F284">IFERROR(INDEX(DATA!$G$133:$G$368,MATCH(1,(DATA!$D$133:$D$368=Topline!B284)*(DATA!$E$133:$E$368=Topline!D284),0)),"n/a")</f>
        <v>1.643</v>
      </c>
      <c r="G284" s="76">
        <f t="array" ref="G284">IFERROR(INDEX(DATA!$P$133:$P$368,MATCH(1,(DATA!$D$133:$D$368=Topline!B284)*(DATA!$E$133:$E$368=Topline!D284),0)),"n/a")</f>
        <v>18397</v>
      </c>
      <c r="H284" s="77">
        <f t="array" ref="H284">IFERROR(INDEX(DATA!$Q$133:$Q$368,MATCH(1,(DATA!$D$133:$D$368=Topline!B284)*(DATA!$E$133:$E$368=Topline!D284),0)),"n/a")</f>
        <v>2.7490000000000001</v>
      </c>
      <c r="I284" s="76">
        <f t="array" ref="I284">IFERROR(INDEX(DATA!$Z$133:$Z$368,MATCH(1,(DATA!$D$133:$D$368=Topline!B284)*(DATA!$E$133:$E$368=Topline!D284),0)),"n/a")</f>
        <v>33375</v>
      </c>
      <c r="J284" s="77">
        <f t="array" ref="J284">IFERROR(INDEX(DATA!$AA$133:$AA$368,MATCH(1,(DATA!$D$133:$D$368=Topline!B284)*(DATA!$E$133:$E$368=Topline!D284),0)),"n/a")</f>
        <v>2.008</v>
      </c>
      <c r="K284" s="76">
        <f t="array" ref="K284">IFERROR(INDEX(DATA!$AJ$133:$AJ$368,MATCH(1,(DATA!$D$133:$D$368=Topline!B284)*(DATA!$E$133:$E$368=Topline!D284),0)),"n/a")</f>
        <v>52639</v>
      </c>
      <c r="L284" s="77">
        <f t="array" ref="L284">IFERROR(INDEX(DATA!$AK$133:$AK$368,MATCH(1,(DATA!$D$133:$D$368=Topline!B284)*(DATA!$E$133:$E$368=Topline!D284),0)),"n/a")</f>
        <v>3.093</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31361</v>
      </c>
      <c r="F285" s="77">
        <f t="array" ref="F285">IFERROR(INDEX(DATA!$G$133:$G$368,MATCH(1,(DATA!$D$133:$D$368=Topline!B285)*(DATA!$E$133:$E$368=Topline!D285),0)),"n/a")</f>
        <v>0.39100000000000001</v>
      </c>
      <c r="G285" s="76">
        <f t="array" ref="G285">IFERROR(INDEX(DATA!$P$133:$P$368,MATCH(1,(DATA!$D$133:$D$368=Topline!B285)*(DATA!$E$133:$E$368=Topline!D285),0)),"n/a")</f>
        <v>85752</v>
      </c>
      <c r="H285" s="77">
        <f t="array" ref="H285">IFERROR(INDEX(DATA!$Q$133:$Q$368,MATCH(1,(DATA!$D$133:$D$368=Topline!B285)*(DATA!$E$133:$E$368=Topline!D285),0)),"n/a")</f>
        <v>0.33300000000000002</v>
      </c>
      <c r="I285" s="76">
        <f t="array" ref="I285">IFERROR(INDEX(DATA!$Z$133:$Z$368,MATCH(1,(DATA!$D$133:$D$368=Topline!B285)*(DATA!$E$133:$E$368=Topline!D285),0)),"n/a")</f>
        <v>142405</v>
      </c>
      <c r="J285" s="77">
        <f t="array" ref="J285">IFERROR(INDEX(DATA!$AA$133:$AA$368,MATCH(1,(DATA!$D$133:$D$368=Topline!B285)*(DATA!$E$133:$E$368=Topline!D285),0)),"n/a")</f>
        <v>0.14899999999999999</v>
      </c>
      <c r="K285" s="76">
        <f t="array" ref="K285">IFERROR(INDEX(DATA!$AJ$133:$AJ$368,MATCH(1,(DATA!$D$133:$D$368=Topline!B285)*(DATA!$E$133:$E$368=Topline!D285),0)),"n/a")</f>
        <v>303368</v>
      </c>
      <c r="L285" s="77">
        <f t="array" ref="L285">IFERROR(INDEX(DATA!$AK$133:$AK$368,MATCH(1,(DATA!$D$133:$D$368=Topline!B285)*(DATA!$E$133:$E$368=Topline!D285),0)),"n/a")</f>
        <v>0.1</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23</v>
      </c>
      <c r="F287" s="77">
        <f t="array" ref="F287">IFERROR(INDEX(DATA!$I$133:$I$368,MATCH(1,(DATA!$D$133:$D$368=Topline!B287)*(DATA!$E$133:$E$368=Topline!D287),0)),"n/a")</f>
        <v>0.20599999999999999</v>
      </c>
      <c r="G287" s="86">
        <f t="array" ref="G287">IFERROR(INDEX(DATA!$R$133:$R$368,MATCH(1,(DATA!$D$133:$D$368=Topline!B287)*(DATA!$E$133:$E$368=Topline!D287),0)),"n/a")</f>
        <v>62</v>
      </c>
      <c r="H287" s="77">
        <f t="array" ref="H287">IFERROR(INDEX(DATA!$S$133:$S$368,MATCH(1,(DATA!$D$133:$D$368=Topline!B287)*(DATA!$E$133:$E$368=Topline!D287),0)),"n/a")</f>
        <v>0.41199999999999998</v>
      </c>
      <c r="I287" s="86">
        <f t="array" ref="I287">IFERROR(INDEX(DATA!$AB$133:$AB$368,MATCH(1,(DATA!$D$133:$D$368=Topline!B287)*(DATA!$E$133:$E$368=Topline!D287),0)),"n/a")</f>
        <v>119</v>
      </c>
      <c r="J287" s="77">
        <f t="array" ref="J287">IFERROR(INDEX(DATA!$AC$133:$AC$368,MATCH(1,(DATA!$D$133:$D$368=Topline!B287)*(DATA!$E$133:$E$368=Topline!D287),0)),"n/a")</f>
        <v>0.51500000000000001</v>
      </c>
      <c r="K287" s="86">
        <f t="array" ref="K287">IFERROR(INDEX(DATA!$AL$133:$AL$368,MATCH(1,(DATA!$D$133:$D$368=Topline!B287)*(DATA!$E$133:$E$368=Topline!D287),0)),"n/a")</f>
        <v>288</v>
      </c>
      <c r="L287" s="77">
        <f t="array" ref="L287">IFERROR(INDEX(DATA!$AM$133:$AM$368,MATCH(1,(DATA!$D$133:$D$368=Topline!B287)*(DATA!$E$133:$E$368=Topline!D287),0)),"n/a")</f>
        <v>0.79700000000000004</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166</v>
      </c>
      <c r="F288" s="77">
        <f t="array" ref="F288">IFERROR(INDEX(DATA!$I$133:$I$368,MATCH(1,(DATA!$D$133:$D$368=Topline!B288)*(DATA!$E$133:$E$368=Topline!D288),0)),"n/a")</f>
        <v>0.316</v>
      </c>
      <c r="G288" s="86">
        <f t="array" ref="G288">IFERROR(INDEX(DATA!$R$133:$R$368,MATCH(1,(DATA!$D$133:$D$368=Topline!B288)*(DATA!$E$133:$E$368=Topline!D288),0)),"n/a")</f>
        <v>440</v>
      </c>
      <c r="H288" s="77">
        <f t="array" ref="H288">IFERROR(INDEX(DATA!$S$133:$S$368,MATCH(1,(DATA!$D$133:$D$368=Topline!B288)*(DATA!$E$133:$E$368=Topline!D288),0)),"n/a")</f>
        <v>0.39500000000000002</v>
      </c>
      <c r="I288" s="86">
        <f t="array" ref="I288">IFERROR(INDEX(DATA!$AB$133:$AB$368,MATCH(1,(DATA!$D$133:$D$368=Topline!B288)*(DATA!$E$133:$E$368=Topline!D288),0)),"n/a")</f>
        <v>636</v>
      </c>
      <c r="J288" s="77">
        <f t="array" ref="J288">IFERROR(INDEX(DATA!$AC$133:$AC$368,MATCH(1,(DATA!$D$133:$D$368=Topline!B288)*(DATA!$E$133:$E$368=Topline!D288),0)),"n/a")</f>
        <v>0.23400000000000001</v>
      </c>
      <c r="K288" s="86">
        <f t="array" ref="K288">IFERROR(INDEX(DATA!$AL$133:$AL$368,MATCH(1,(DATA!$D$133:$D$368=Topline!B288)*(DATA!$E$133:$E$368=Topline!D288),0)),"n/a")</f>
        <v>1551</v>
      </c>
      <c r="L288" s="77">
        <f t="array" ref="L288">IFERROR(INDEX(DATA!$AM$133:$AM$368,MATCH(1,(DATA!$D$133:$D$368=Topline!B288)*(DATA!$E$133:$E$368=Topline!D288),0)),"n/a")</f>
        <v>3.0000000000000001E-3</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25</v>
      </c>
      <c r="F289" s="77">
        <f t="array" ref="F289">IFERROR(INDEX(DATA!$I$133:$I$368,MATCH(1,(DATA!$D$133:$D$368=Topline!B289)*(DATA!$E$133:$E$368=Topline!D289),0)),"n/a")</f>
        <v>3.7999999999999999E-2</v>
      </c>
      <c r="G289" s="86">
        <f t="array" ref="G289">IFERROR(INDEX(DATA!$R$133:$R$368,MATCH(1,(DATA!$D$133:$D$368=Topline!B289)*(DATA!$E$133:$E$368=Topline!D289),0)),"n/a")</f>
        <v>86</v>
      </c>
      <c r="H289" s="77">
        <f t="array" ref="H289">IFERROR(INDEX(DATA!$S$133:$S$368,MATCH(1,(DATA!$D$133:$D$368=Topline!B289)*(DATA!$E$133:$E$368=Topline!D289),0)),"n/a")</f>
        <v>-0.15</v>
      </c>
      <c r="I289" s="86">
        <f t="array" ref="I289">IFERROR(INDEX(DATA!$AB$133:$AB$368,MATCH(1,(DATA!$D$133:$D$368=Topline!B289)*(DATA!$E$133:$E$368=Topline!D289),0)),"n/a")</f>
        <v>117</v>
      </c>
      <c r="J289" s="77">
        <f t="array" ref="J289">IFERROR(INDEX(DATA!$AC$133:$AC$368,MATCH(1,(DATA!$D$133:$D$368=Topline!B289)*(DATA!$E$133:$E$368=Topline!D289),0)),"n/a")</f>
        <v>-0.18099999999999999</v>
      </c>
      <c r="K289" s="86">
        <f t="array" ref="K289">IFERROR(INDEX(DATA!$AL$133:$AL$368,MATCH(1,(DATA!$D$133:$D$368=Topline!B289)*(DATA!$E$133:$E$368=Topline!D289),0)),"n/a")</f>
        <v>236</v>
      </c>
      <c r="L289" s="77">
        <f t="array" ref="L289">IFERROR(INDEX(DATA!$AM$133:$AM$368,MATCH(1,(DATA!$D$133:$D$368=Topline!B289)*(DATA!$E$133:$E$368=Topline!D289),0)),"n/a")</f>
        <v>-0.378</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792</v>
      </c>
      <c r="F290" s="77">
        <f t="array" ref="F290">IFERROR(INDEX(DATA!$I$133:$I$368,MATCH(1,(DATA!$D$133:$D$368=Topline!B290)*(DATA!$E$133:$E$368=Topline!D290),0)),"n/a")</f>
        <v>0.70899999999999996</v>
      </c>
      <c r="G290" s="86">
        <f t="array" ref="G290">IFERROR(INDEX(DATA!$R$133:$R$368,MATCH(1,(DATA!$D$133:$D$368=Topline!B290)*(DATA!$E$133:$E$368=Topline!D290),0)),"n/a")</f>
        <v>2557</v>
      </c>
      <c r="H290" s="77">
        <f t="array" ref="H290">IFERROR(INDEX(DATA!$S$133:$S$368,MATCH(1,(DATA!$D$133:$D$368=Topline!B290)*(DATA!$E$133:$E$368=Topline!D290),0)),"n/a")</f>
        <v>-0.126</v>
      </c>
      <c r="I290" s="86">
        <f t="array" ref="I290">IFERROR(INDEX(DATA!$AB$133:$AB$368,MATCH(1,(DATA!$D$133:$D$368=Topline!B290)*(DATA!$E$133:$E$368=Topline!D290),0)),"n/a")</f>
        <v>4711</v>
      </c>
      <c r="J290" s="77">
        <f t="array" ref="J290">IFERROR(INDEX(DATA!$AC$133:$AC$368,MATCH(1,(DATA!$D$133:$D$368=Topline!B290)*(DATA!$E$133:$E$368=Topline!D290),0)),"n/a")</f>
        <v>-0.41799999999999998</v>
      </c>
      <c r="K290" s="86">
        <f t="array" ref="K290">IFERROR(INDEX(DATA!$AL$133:$AL$368,MATCH(1,(DATA!$D$133:$D$368=Topline!B290)*(DATA!$E$133:$E$368=Topline!D290),0)),"n/a")</f>
        <v>8903</v>
      </c>
      <c r="L290" s="77">
        <f t="array" ref="L290">IFERROR(INDEX(DATA!$AM$133:$AM$368,MATCH(1,(DATA!$D$133:$D$368=Topline!B290)*(DATA!$E$133:$E$368=Topline!D290),0)),"n/a")</f>
        <v>-0.26800000000000002</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165</v>
      </c>
      <c r="F291" s="77">
        <f t="array" ref="F291">IFERROR(INDEX(DATA!$I$133:$I$368,MATCH(1,(DATA!$D$133:$D$368=Topline!B291)*(DATA!$E$133:$E$368=Topline!D291),0)),"n/a")</f>
        <v>12.138</v>
      </c>
      <c r="G291" s="86">
        <f t="array" ref="G291">IFERROR(INDEX(DATA!$R$133:$R$368,MATCH(1,(DATA!$D$133:$D$368=Topline!B291)*(DATA!$E$133:$E$368=Topline!D291),0)),"n/a")</f>
        <v>355</v>
      </c>
      <c r="H291" s="77">
        <f t="array" ref="H291">IFERROR(INDEX(DATA!$S$133:$S$368,MATCH(1,(DATA!$D$133:$D$368=Topline!B291)*(DATA!$E$133:$E$368=Topline!D291),0)),"n/a")</f>
        <v>6.5289999999999999</v>
      </c>
      <c r="I291" s="86">
        <f t="array" ref="I291">IFERROR(INDEX(DATA!$AB$133:$AB$368,MATCH(1,(DATA!$D$133:$D$368=Topline!B291)*(DATA!$E$133:$E$368=Topline!D291),0)),"n/a")</f>
        <v>388</v>
      </c>
      <c r="J291" s="77">
        <f t="array" ref="J291">IFERROR(INDEX(DATA!$AC$133:$AC$368,MATCH(1,(DATA!$D$133:$D$368=Topline!B291)*(DATA!$E$133:$E$368=Topline!D291),0)),"n/a")</f>
        <v>2.653</v>
      </c>
      <c r="K291" s="86">
        <f t="array" ref="K291">IFERROR(INDEX(DATA!$AL$133:$AL$368,MATCH(1,(DATA!$D$133:$D$368=Topline!B291)*(DATA!$E$133:$E$368=Topline!D291),0)),"n/a")</f>
        <v>444</v>
      </c>
      <c r="L291" s="77">
        <f t="array" ref="L291">IFERROR(INDEX(DATA!$AM$133:$AM$368,MATCH(1,(DATA!$D$133:$D$368=Topline!B291)*(DATA!$E$133:$E$368=Topline!D291),0)),"n/a")</f>
        <v>0.70699999999999996</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19</v>
      </c>
      <c r="F292" s="77">
        <f t="array" ref="F292">IFERROR(INDEX(DATA!$I$133:$I$368,MATCH(1,(DATA!$D$133:$D$368=Topline!B292)*(DATA!$E$133:$E$368=Topline!D292),0)),"n/a")</f>
        <v>-0.35799999999999998</v>
      </c>
      <c r="G292" s="86">
        <f t="array" ref="G292">IFERROR(INDEX(DATA!$R$133:$R$368,MATCH(1,(DATA!$D$133:$D$368=Topline!B292)*(DATA!$E$133:$E$368=Topline!D292),0)),"n/a")</f>
        <v>59</v>
      </c>
      <c r="H292" s="77">
        <f t="array" ref="H292">IFERROR(INDEX(DATA!$S$133:$S$368,MATCH(1,(DATA!$D$133:$D$368=Topline!B292)*(DATA!$E$133:$E$368=Topline!D292),0)),"n/a")</f>
        <v>1.9E-2</v>
      </c>
      <c r="I292" s="86">
        <f t="array" ref="I292">IFERROR(INDEX(DATA!$AB$133:$AB$368,MATCH(1,(DATA!$D$133:$D$368=Topline!B292)*(DATA!$E$133:$E$368=Topline!D292),0)),"n/a")</f>
        <v>107</v>
      </c>
      <c r="J292" s="77">
        <f t="array" ref="J292">IFERROR(INDEX(DATA!$AC$133:$AC$368,MATCH(1,(DATA!$D$133:$D$368=Topline!B292)*(DATA!$E$133:$E$368=Topline!D292),0)),"n/a")</f>
        <v>7.0999999999999994E-2</v>
      </c>
      <c r="K292" s="86">
        <f t="array" ref="K292">IFERROR(INDEX(DATA!$AL$133:$AL$368,MATCH(1,(DATA!$D$133:$D$368=Topline!B292)*(DATA!$E$133:$E$368=Topline!D292),0)),"n/a")</f>
        <v>281</v>
      </c>
      <c r="L292" s="77">
        <f t="array" ref="L292">IFERROR(INDEX(DATA!$AM$133:$AM$368,MATCH(1,(DATA!$D$133:$D$368=Topline!B292)*(DATA!$E$133:$E$368=Topline!D292),0)),"n/a")</f>
        <v>0.21199999999999999</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129</v>
      </c>
      <c r="F293" s="77">
        <f t="array" ref="F293">IFERROR(INDEX(DATA!$I$133:$I$368,MATCH(1,(DATA!$D$133:$D$368=Topline!B293)*(DATA!$E$133:$E$368=Topline!D293),0)),"n/a")</f>
        <v>1.171</v>
      </c>
      <c r="G293" s="86">
        <f t="array" ref="G293">IFERROR(INDEX(DATA!$R$133:$R$368,MATCH(1,(DATA!$D$133:$D$368=Topline!B293)*(DATA!$E$133:$E$368=Topline!D293),0)),"n/a")</f>
        <v>296</v>
      </c>
      <c r="H293" s="77">
        <f t="array" ref="H293">IFERROR(INDEX(DATA!$S$133:$S$368,MATCH(1,(DATA!$D$133:$D$368=Topline!B293)*(DATA!$E$133:$E$368=Topline!D293),0)),"n/a")</f>
        <v>1.7629999999999999</v>
      </c>
      <c r="I293" s="86">
        <f t="array" ref="I293">IFERROR(INDEX(DATA!$AB$133:$AB$368,MATCH(1,(DATA!$D$133:$D$368=Topline!B293)*(DATA!$E$133:$E$368=Topline!D293),0)),"n/a")</f>
        <v>519</v>
      </c>
      <c r="J293" s="77">
        <f t="array" ref="J293">IFERROR(INDEX(DATA!$AC$133:$AC$368,MATCH(1,(DATA!$D$133:$D$368=Topline!B293)*(DATA!$E$133:$E$368=Topline!D293),0)),"n/a")</f>
        <v>1.972</v>
      </c>
      <c r="K293" s="86">
        <f t="array" ref="K293">IFERROR(INDEX(DATA!$AL$133:$AL$368,MATCH(1,(DATA!$D$133:$D$368=Topline!B293)*(DATA!$E$133:$E$368=Topline!D293),0)),"n/a")</f>
        <v>995</v>
      </c>
      <c r="L293" s="77">
        <f t="array" ref="L293">IFERROR(INDEX(DATA!$AM$133:$AM$368,MATCH(1,(DATA!$D$133:$D$368=Topline!B293)*(DATA!$E$133:$E$368=Topline!D293),0)),"n/a")</f>
        <v>3.63</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363</v>
      </c>
      <c r="F294" s="77">
        <f t="array" ref="F294">IFERROR(INDEX(DATA!$I$133:$I$368,MATCH(1,(DATA!$D$133:$D$368=Topline!B294)*(DATA!$E$133:$E$368=Topline!D294),0)),"n/a")</f>
        <v>3.262</v>
      </c>
      <c r="G294" s="86">
        <f t="array" ref="G294">IFERROR(INDEX(DATA!$R$133:$R$368,MATCH(1,(DATA!$D$133:$D$368=Topline!B294)*(DATA!$E$133:$E$368=Topline!D294),0)),"n/a")</f>
        <v>1164</v>
      </c>
      <c r="H294" s="77">
        <f t="array" ref="H294">IFERROR(INDEX(DATA!$S$133:$S$368,MATCH(1,(DATA!$D$133:$D$368=Topline!B294)*(DATA!$E$133:$E$368=Topline!D294),0)),"n/a")</f>
        <v>4.5279999999999996</v>
      </c>
      <c r="I294" s="86">
        <f t="array" ref="I294">IFERROR(INDEX(DATA!$AB$133:$AB$368,MATCH(1,(DATA!$D$133:$D$368=Topline!B294)*(DATA!$E$133:$E$368=Topline!D294),0)),"n/a")</f>
        <v>2216</v>
      </c>
      <c r="J294" s="77">
        <f t="array" ref="J294">IFERROR(INDEX(DATA!$AC$133:$AC$368,MATCH(1,(DATA!$D$133:$D$368=Topline!B294)*(DATA!$E$133:$E$368=Topline!D294),0)),"n/a")</f>
        <v>2.4329999999999998</v>
      </c>
      <c r="K294" s="86">
        <f t="array" ref="K294">IFERROR(INDEX(DATA!$AL$133:$AL$368,MATCH(1,(DATA!$D$133:$D$368=Topline!B294)*(DATA!$E$133:$E$368=Topline!D294),0)),"n/a")</f>
        <v>2933</v>
      </c>
      <c r="L294" s="77">
        <f t="array" ref="L294">IFERROR(INDEX(DATA!$AM$133:$AM$368,MATCH(1,(DATA!$D$133:$D$368=Topline!B294)*(DATA!$E$133:$E$368=Topline!D294),0)),"n/a")</f>
        <v>1.5529999999999999</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1683</v>
      </c>
      <c r="F295" s="77">
        <f t="array" ref="F295">IFERROR(INDEX(DATA!$I$133:$I$368,MATCH(1,(DATA!$D$133:$D$368=Topline!B295)*(DATA!$E$133:$E$368=Topline!D295),0)),"n/a")</f>
        <v>1.052</v>
      </c>
      <c r="G295" s="86">
        <f t="array" ref="G295">IFERROR(INDEX(DATA!$R$133:$R$368,MATCH(1,(DATA!$D$133:$D$368=Topline!B295)*(DATA!$E$133:$E$368=Topline!D295),0)),"n/a")</f>
        <v>5020</v>
      </c>
      <c r="H295" s="77">
        <f t="array" ref="H295">IFERROR(INDEX(DATA!$S$133:$S$368,MATCH(1,(DATA!$D$133:$D$368=Topline!B295)*(DATA!$E$133:$E$368=Topline!D295),0)),"n/a")</f>
        <v>0.318</v>
      </c>
      <c r="I295" s="86">
        <f t="array" ref="I295">IFERROR(INDEX(DATA!$AB$133:$AB$368,MATCH(1,(DATA!$D$133:$D$368=Topline!B295)*(DATA!$E$133:$E$368=Topline!D295),0)),"n/a")</f>
        <v>8812</v>
      </c>
      <c r="J295" s="77">
        <f t="array" ref="J295">IFERROR(INDEX(DATA!$AC$133:$AC$368,MATCH(1,(DATA!$D$133:$D$368=Topline!B295)*(DATA!$E$133:$E$368=Topline!D295),0)),"n/a")</f>
        <v>-0.106</v>
      </c>
      <c r="K295" s="86">
        <f t="array" ref="K295">IFERROR(INDEX(DATA!$AL$133:$AL$368,MATCH(1,(DATA!$D$133:$D$368=Topline!B295)*(DATA!$E$133:$E$368=Topline!D295),0)),"n/a")</f>
        <v>15632</v>
      </c>
      <c r="L295" s="77">
        <f t="array" ref="L295">IFERROR(INDEX(DATA!$AM$133:$AM$368,MATCH(1,(DATA!$D$133:$D$368=Topline!B295)*(DATA!$E$133:$E$368=Topline!D295),0)),"n/a")</f>
        <v>-0.03</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89</v>
      </c>
      <c r="F297" s="77">
        <f t="array" ref="F297">IFERROR(INDEX(DATA!$K$133:$K$368,MATCH(1,(DATA!$D$133:$D$368=Topline!B297)*(DATA!$E$133:$E$368=Topline!D297),0)),"n/a")</f>
        <v>0.59899999999999998</v>
      </c>
      <c r="G297" s="86">
        <f t="array" ref="G297">IFERROR(INDEX(DATA!$T$133:$T$368,MATCH(1,(DATA!$D$133:$D$368=Topline!B297)*(DATA!$E$133:$E$368=Topline!D297),0)),"n/a")</f>
        <v>242</v>
      </c>
      <c r="H297" s="77">
        <f t="array" ref="H297">IFERROR(INDEX(DATA!$U$133:$U$368,MATCH(1,(DATA!$D$133:$D$368=Topline!B297)*(DATA!$E$133:$E$368=Topline!D297),0)),"n/a")</f>
        <v>0.72399999999999998</v>
      </c>
      <c r="I297" s="86">
        <f t="array" ref="I297">IFERROR(INDEX(DATA!$AD$133:$AD$368,MATCH(1,(DATA!$D$133:$D$368=Topline!B297)*(DATA!$E$133:$E$368=Topline!D297),0)),"n/a")</f>
        <v>424</v>
      </c>
      <c r="J297" s="77">
        <f t="array" ref="J297">IFERROR(INDEX(DATA!$AE$133:$AE$368,MATCH(1,(DATA!$D$133:$D$368=Topline!B297)*(DATA!$E$133:$E$368=Topline!D297),0)),"n/a")</f>
        <v>0.57499999999999996</v>
      </c>
      <c r="K297" s="86">
        <f t="array" ref="K297">IFERROR(INDEX(DATA!$AN$133:$AN$368,MATCH(1,(DATA!$D$133:$D$368=Topline!B297)*(DATA!$E$133:$E$368=Topline!D297),0)),"n/a")</f>
        <v>894</v>
      </c>
      <c r="L297" s="77">
        <f t="array" ref="L297">IFERROR(INDEX(DATA!$AO$133:$AO$368,MATCH(1,(DATA!$D$133:$D$368=Topline!B297)*(DATA!$E$133:$E$368=Topline!D297),0)),"n/a")</f>
        <v>0.66100000000000003</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2891</v>
      </c>
      <c r="F298" s="77">
        <f t="array" ref="F298">IFERROR(INDEX(DATA!$K$133:$K$368,MATCH(1,(DATA!$D$133:$D$368=Topline!B298)*(DATA!$E$133:$E$368=Topline!D298),0)),"n/a")</f>
        <v>-7.9000000000000001E-2</v>
      </c>
      <c r="G298" s="86">
        <f t="array" ref="G298">IFERROR(INDEX(DATA!$T$133:$T$368,MATCH(1,(DATA!$D$133:$D$368=Topline!B298)*(DATA!$E$133:$E$368=Topline!D298),0)),"n/a")</f>
        <v>7170</v>
      </c>
      <c r="H298" s="77">
        <f t="array" ref="H298">IFERROR(INDEX(DATA!$U$133:$U$368,MATCH(1,(DATA!$D$133:$D$368=Topline!B298)*(DATA!$E$133:$E$368=Topline!D298),0)),"n/a")</f>
        <v>-9.7000000000000003E-2</v>
      </c>
      <c r="I298" s="86">
        <f t="array" ref="I298">IFERROR(INDEX(DATA!$AD$133:$AD$368,MATCH(1,(DATA!$D$133:$D$368=Topline!B298)*(DATA!$E$133:$E$368=Topline!D298),0)),"n/a")</f>
        <v>11392</v>
      </c>
      <c r="J298" s="77">
        <f t="array" ref="J298">IFERROR(INDEX(DATA!$AE$133:$AE$368,MATCH(1,(DATA!$D$133:$D$368=Topline!B298)*(DATA!$E$133:$E$368=Topline!D298),0)),"n/a")</f>
        <v>-0.105</v>
      </c>
      <c r="K298" s="86">
        <f t="array" ref="K298">IFERROR(INDEX(DATA!$AN$133:$AN$368,MATCH(1,(DATA!$D$133:$D$368=Topline!B298)*(DATA!$E$133:$E$368=Topline!D298),0)),"n/a")</f>
        <v>33221</v>
      </c>
      <c r="L298" s="77">
        <f t="array" ref="L298">IFERROR(INDEX(DATA!$AO$133:$AO$368,MATCH(1,(DATA!$D$133:$D$368=Topline!B298)*(DATA!$E$133:$E$368=Topline!D298),0)),"n/a")</f>
        <v>-8.5999999999999993E-2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552</v>
      </c>
      <c r="F299" s="77">
        <f t="array" ref="F299">IFERROR(INDEX(DATA!$K$133:$K$368,MATCH(1,(DATA!$D$133:$D$368=Topline!B299)*(DATA!$E$133:$E$368=Topline!D299),0)),"n/a")</f>
        <v>0.05</v>
      </c>
      <c r="G299" s="86">
        <f t="array" ref="G299">IFERROR(INDEX(DATA!$T$133:$T$368,MATCH(1,(DATA!$D$133:$D$368=Topline!B299)*(DATA!$E$133:$E$368=Topline!D299),0)),"n/a")</f>
        <v>1699</v>
      </c>
      <c r="H299" s="77">
        <f t="array" ref="H299">IFERROR(INDEX(DATA!$U$133:$U$368,MATCH(1,(DATA!$D$133:$D$368=Topline!B299)*(DATA!$E$133:$E$368=Topline!D299),0)),"n/a")</f>
        <v>4.3999999999999997E-2</v>
      </c>
      <c r="I299" s="86">
        <f t="array" ref="I299">IFERROR(INDEX(DATA!$AD$133:$AD$368,MATCH(1,(DATA!$D$133:$D$368=Topline!B299)*(DATA!$E$133:$E$368=Topline!D299),0)),"n/a")</f>
        <v>2386</v>
      </c>
      <c r="J299" s="77">
        <f t="array" ref="J299">IFERROR(INDEX(DATA!$AE$133:$AE$368,MATCH(1,(DATA!$D$133:$D$368=Topline!B299)*(DATA!$E$133:$E$368=Topline!D299),0)),"n/a")</f>
        <v>-0.14399999999999999</v>
      </c>
      <c r="K299" s="86">
        <f t="array" ref="K299">IFERROR(INDEX(DATA!$AN$133:$AN$368,MATCH(1,(DATA!$D$133:$D$368=Topline!B299)*(DATA!$E$133:$E$368=Topline!D299),0)),"n/a")</f>
        <v>5592</v>
      </c>
      <c r="L299" s="77">
        <f t="array" ref="L299">IFERROR(INDEX(DATA!$AO$133:$AO$368,MATCH(1,(DATA!$D$133:$D$368=Topline!B299)*(DATA!$E$133:$E$368=Topline!D299),0)),"n/a")</f>
        <v>-0.34300000000000003</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3785</v>
      </c>
      <c r="F300" s="77">
        <f t="array" ref="F300">IFERROR(INDEX(DATA!$K$133:$K$368,MATCH(1,(DATA!$D$133:$D$368=Topline!B300)*(DATA!$E$133:$E$368=Topline!D300),0)),"n/a")</f>
        <v>1.03</v>
      </c>
      <c r="G300" s="86">
        <f t="array" ref="G300">IFERROR(INDEX(DATA!$T$133:$T$368,MATCH(1,(DATA!$D$133:$D$368=Topline!B300)*(DATA!$E$133:$E$368=Topline!D300),0)),"n/a")</f>
        <v>9467</v>
      </c>
      <c r="H300" s="77">
        <f t="array" ref="H300">IFERROR(INDEX(DATA!$U$133:$U$368,MATCH(1,(DATA!$D$133:$D$368=Topline!B300)*(DATA!$E$133:$E$368=Topline!D300),0)),"n/a")</f>
        <v>0.43099999999999999</v>
      </c>
      <c r="I300" s="86">
        <f t="array" ref="I300">IFERROR(INDEX(DATA!$AD$133:$AD$368,MATCH(1,(DATA!$D$133:$D$368=Topline!B300)*(DATA!$E$133:$E$368=Topline!D300),0)),"n/a")</f>
        <v>15462</v>
      </c>
      <c r="J300" s="77">
        <f t="array" ref="J300">IFERROR(INDEX(DATA!$AE$133:$AE$368,MATCH(1,(DATA!$D$133:$D$368=Topline!B300)*(DATA!$E$133:$E$368=Topline!D300),0)),"n/a")</f>
        <v>3.7999999999999999E-2</v>
      </c>
      <c r="K300" s="86">
        <f t="array" ref="K300">IFERROR(INDEX(DATA!$AN$133:$AN$368,MATCH(1,(DATA!$D$133:$D$368=Topline!B300)*(DATA!$E$133:$E$368=Topline!D300),0)),"n/a")</f>
        <v>32245</v>
      </c>
      <c r="L300" s="77">
        <f t="array" ref="L300">IFERROR(INDEX(DATA!$AO$133:$AO$368,MATCH(1,(DATA!$D$133:$D$368=Topline!B300)*(DATA!$E$133:$E$368=Topline!D300),0)),"n/a")</f>
        <v>0.128</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576</v>
      </c>
      <c r="F301" s="77">
        <f t="array" ref="F301">IFERROR(INDEX(DATA!$K$133:$K$368,MATCH(1,(DATA!$D$133:$D$368=Topline!B301)*(DATA!$E$133:$E$368=Topline!D301),0)),"n/a")</f>
        <v>2.4</v>
      </c>
      <c r="G301" s="86">
        <f t="array" ref="G301">IFERROR(INDEX(DATA!$T$133:$T$368,MATCH(1,(DATA!$D$133:$D$368=Topline!B301)*(DATA!$E$133:$E$368=Topline!D301),0)),"n/a")</f>
        <v>1236</v>
      </c>
      <c r="H301" s="77">
        <f t="array" ref="H301">IFERROR(INDEX(DATA!$U$133:$U$368,MATCH(1,(DATA!$D$133:$D$368=Topline!B301)*(DATA!$E$133:$E$368=Topline!D301),0)),"n/a")</f>
        <v>1.1240000000000001</v>
      </c>
      <c r="I301" s="86">
        <f t="array" ref="I301">IFERROR(INDEX(DATA!$AD$133:$AD$368,MATCH(1,(DATA!$D$133:$D$368=Topline!B301)*(DATA!$E$133:$E$368=Topline!D301),0)),"n/a")</f>
        <v>1316</v>
      </c>
      <c r="J301" s="77">
        <f t="array" ref="J301">IFERROR(INDEX(DATA!$AE$133:$AE$368,MATCH(1,(DATA!$D$133:$D$368=Topline!B301)*(DATA!$E$133:$E$368=Topline!D301),0)),"n/a")</f>
        <v>0.19400000000000001</v>
      </c>
      <c r="K301" s="86">
        <f t="array" ref="K301">IFERROR(INDEX(DATA!$AN$133:$AN$368,MATCH(1,(DATA!$D$133:$D$368=Topline!B301)*(DATA!$E$133:$E$368=Topline!D301),0)),"n/a")</f>
        <v>1616</v>
      </c>
      <c r="L301" s="77">
        <f t="array" ref="L301">IFERROR(INDEX(DATA!$AO$133:$AO$368,MATCH(1,(DATA!$D$133:$D$368=Topline!B301)*(DATA!$E$133:$E$368=Topline!D301),0)),"n/a")</f>
        <v>-0.42499999999999999</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551</v>
      </c>
      <c r="F302" s="77">
        <f t="array" ref="F302">IFERROR(INDEX(DATA!$K$133:$K$368,MATCH(1,(DATA!$D$133:$D$368=Topline!B302)*(DATA!$E$133:$E$368=Topline!D302),0)),"n/a")</f>
        <v>-0.224</v>
      </c>
      <c r="G302" s="86">
        <f t="array" ref="G302">IFERROR(INDEX(DATA!$T$133:$T$368,MATCH(1,(DATA!$D$133:$D$368=Topline!B302)*(DATA!$E$133:$E$368=Topline!D302),0)),"n/a")</f>
        <v>1688</v>
      </c>
      <c r="H302" s="77">
        <f t="array" ref="H302">IFERROR(INDEX(DATA!$U$133:$U$368,MATCH(1,(DATA!$D$133:$D$368=Topline!B302)*(DATA!$E$133:$E$368=Topline!D302),0)),"n/a")</f>
        <v>4.5999999999999999E-2</v>
      </c>
      <c r="I302" s="86">
        <f t="array" ref="I302">IFERROR(INDEX(DATA!$AD$133:$AD$368,MATCH(1,(DATA!$D$133:$D$368=Topline!B302)*(DATA!$E$133:$E$368=Topline!D302),0)),"n/a")</f>
        <v>3088</v>
      </c>
      <c r="J302" s="77">
        <f t="array" ref="J302">IFERROR(INDEX(DATA!$AE$133:$AE$368,MATCH(1,(DATA!$D$133:$D$368=Topline!B302)*(DATA!$E$133:$E$368=Topline!D302),0)),"n/a")</f>
        <v>7.9000000000000001E-2</v>
      </c>
      <c r="K302" s="86">
        <f t="array" ref="K302">IFERROR(INDEX(DATA!$AN$133:$AN$368,MATCH(1,(DATA!$D$133:$D$368=Topline!B302)*(DATA!$E$133:$E$368=Topline!D302),0)),"n/a")</f>
        <v>7825</v>
      </c>
      <c r="L302" s="77">
        <f t="array" ref="L302">IFERROR(INDEX(DATA!$AO$133:$AO$368,MATCH(1,(DATA!$D$133:$D$368=Topline!B302)*(DATA!$E$133:$E$368=Topline!D302),0)),"n/a")</f>
        <v>0.19500000000000001</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533</v>
      </c>
      <c r="F303" s="77">
        <f t="array" ref="F303">IFERROR(INDEX(DATA!$K$133:$K$368,MATCH(1,(DATA!$D$133:$D$368=Topline!B303)*(DATA!$E$133:$E$368=Topline!D303),0)),"n/a")</f>
        <v>1.319</v>
      </c>
      <c r="G303" s="86">
        <f t="array" ref="G303">IFERROR(INDEX(DATA!$T$133:$T$368,MATCH(1,(DATA!$D$133:$D$368=Topline!B303)*(DATA!$E$133:$E$368=Topline!D303),0)),"n/a")</f>
        <v>1142</v>
      </c>
      <c r="H303" s="77">
        <f t="array" ref="H303">IFERROR(INDEX(DATA!$U$133:$U$368,MATCH(1,(DATA!$D$133:$D$368=Topline!B303)*(DATA!$E$133:$E$368=Topline!D303),0)),"n/a")</f>
        <v>1.6870000000000001</v>
      </c>
      <c r="I303" s="86">
        <f t="array" ref="I303">IFERROR(INDEX(DATA!$AD$133:$AD$368,MATCH(1,(DATA!$D$133:$D$368=Topline!B303)*(DATA!$E$133:$E$368=Topline!D303),0)),"n/a")</f>
        <v>1995</v>
      </c>
      <c r="J303" s="77">
        <f t="array" ref="J303">IFERROR(INDEX(DATA!$AE$133:$AE$368,MATCH(1,(DATA!$D$133:$D$368=Topline!B303)*(DATA!$E$133:$E$368=Topline!D303),0)),"n/a")</f>
        <v>1.946</v>
      </c>
      <c r="K303" s="86">
        <f t="array" ref="K303">IFERROR(INDEX(DATA!$AN$133:$AN$368,MATCH(1,(DATA!$D$133:$D$368=Topline!B303)*(DATA!$E$133:$E$368=Topline!D303),0)),"n/a")</f>
        <v>3726</v>
      </c>
      <c r="L303" s="77">
        <f t="array" ref="L303">IFERROR(INDEX(DATA!$AO$133:$AO$368,MATCH(1,(DATA!$D$133:$D$368=Topline!B303)*(DATA!$E$133:$E$368=Topline!D303),0)),"n/a")</f>
        <v>3.3690000000000002</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2067</v>
      </c>
      <c r="F304" s="77">
        <f t="array" ref="F304">IFERROR(INDEX(DATA!$K$133:$K$368,MATCH(1,(DATA!$D$133:$D$368=Topline!B304)*(DATA!$E$133:$E$368=Topline!D304),0)),"n/a")</f>
        <v>8.7870000000000008</v>
      </c>
      <c r="G304" s="86">
        <f t="array" ref="G304">IFERROR(INDEX(DATA!$T$133:$T$368,MATCH(1,(DATA!$D$133:$D$368=Topline!B304)*(DATA!$E$133:$E$368=Topline!D304),0)),"n/a")</f>
        <v>5236</v>
      </c>
      <c r="H304" s="77">
        <f t="array" ref="H304">IFERROR(INDEX(DATA!$U$133:$U$368,MATCH(1,(DATA!$D$133:$D$368=Topline!B304)*(DATA!$E$133:$E$368=Topline!D304),0)),"n/a")</f>
        <v>7.84</v>
      </c>
      <c r="I304" s="86">
        <f t="array" ref="I304">IFERROR(INDEX(DATA!$AD$133:$AD$368,MATCH(1,(DATA!$D$133:$D$368=Topline!B304)*(DATA!$E$133:$E$368=Topline!D304),0)),"n/a")</f>
        <v>8362</v>
      </c>
      <c r="J304" s="77">
        <f t="array" ref="J304">IFERROR(INDEX(DATA!$AE$133:$AE$368,MATCH(1,(DATA!$D$133:$D$368=Topline!B304)*(DATA!$E$133:$E$368=Topline!D304),0)),"n/a")</f>
        <v>4.8840000000000003</v>
      </c>
      <c r="K304" s="86">
        <f t="array" ref="K304">IFERROR(INDEX(DATA!$AN$133:$AN$368,MATCH(1,(DATA!$D$133:$D$368=Topline!B304)*(DATA!$E$133:$E$368=Topline!D304),0)),"n/a")</f>
        <v>10310</v>
      </c>
      <c r="L304" s="77">
        <f t="array" ref="L304">IFERROR(INDEX(DATA!$AO$133:$AO$368,MATCH(1,(DATA!$D$133:$D$368=Topline!B304)*(DATA!$E$133:$E$368=Topline!D304),0)),"n/a")</f>
        <v>2.8719999999999999</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11043</v>
      </c>
      <c r="F305" s="77">
        <f t="array" ref="F305">IFERROR(INDEX(DATA!$K$133:$K$368,MATCH(1,(DATA!$D$133:$D$368=Topline!B305)*(DATA!$E$133:$E$368=Topline!D305),0)),"n/a")</f>
        <v>0.6</v>
      </c>
      <c r="G305" s="86">
        <f t="array" ref="G305">IFERROR(INDEX(DATA!$T$133:$T$368,MATCH(1,(DATA!$D$133:$D$368=Topline!B305)*(DATA!$E$133:$E$368=Topline!D305),0)),"n/a")</f>
        <v>27880</v>
      </c>
      <c r="H305" s="77">
        <f t="array" ref="H305">IFERROR(INDEX(DATA!$U$133:$U$368,MATCH(1,(DATA!$D$133:$D$368=Topline!B305)*(DATA!$E$133:$E$368=Topline!D305),0)),"n/a")</f>
        <v>0.42699999999999999</v>
      </c>
      <c r="I305" s="86">
        <f t="array" ref="I305">IFERROR(INDEX(DATA!$AD$133:$AD$368,MATCH(1,(DATA!$D$133:$D$368=Topline!B305)*(DATA!$E$133:$E$368=Topline!D305),0)),"n/a")</f>
        <v>44425</v>
      </c>
      <c r="J305" s="77">
        <f t="array" ref="J305">IFERROR(INDEX(DATA!$AE$133:$AE$368,MATCH(1,(DATA!$D$133:$D$368=Topline!B305)*(DATA!$E$133:$E$368=Topline!D305),0)),"n/a")</f>
        <v>0.20899999999999999</v>
      </c>
      <c r="K305" s="86">
        <f t="array" ref="K305">IFERROR(INDEX(DATA!$AN$133:$AN$368,MATCH(1,(DATA!$D$133:$D$368=Topline!B305)*(DATA!$E$133:$E$368=Topline!D305),0)),"n/a")</f>
        <v>95430</v>
      </c>
      <c r="L305" s="77">
        <f t="array" ref="L305">IFERROR(INDEX(DATA!$AO$133:$AO$368,MATCH(1,(DATA!$D$133:$D$368=Topline!B305)*(DATA!$E$133:$E$368=Topline!D305),0)),"n/a")</f>
        <v>9.8000000000000004E-2</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27.83</v>
      </c>
      <c r="F307" s="77">
        <f t="array" ref="F307">IFERROR(INDEX(DATA!$M$133:$M$368,MATCH(1,(DATA!$D$133:$D$368=Topline!B307)*(DATA!$E$133:$E$368=Topline!D307),0)),"n/a")</f>
        <v>0.71199999999999997</v>
      </c>
      <c r="G307" s="87">
        <f t="array" ref="G307">IFERROR(INDEX(DATA!$V$133:$V$368,MATCH(1,(DATA!$D$133:$D$368=Topline!B307)*(DATA!$E$133:$E$368=Topline!D307),0)),"n/a")</f>
        <v>26.68</v>
      </c>
      <c r="H307" s="77">
        <f t="array" ref="H307">IFERROR(INDEX(DATA!$W$133:$W$368,MATCH(1,(DATA!$D$133:$D$368=Topline!B307)*(DATA!$E$133:$E$368=Topline!D307),0)),"n/a")</f>
        <v>0.60899999999999999</v>
      </c>
      <c r="I307" s="87">
        <f t="array" ref="I307">IFERROR(INDEX(DATA!$AF$133:$AF$368,MATCH(1,(DATA!$D$133:$D$368=Topline!B307)*(DATA!$E$133:$E$368=Topline!D307),0)),"n/a")</f>
        <v>23.64</v>
      </c>
      <c r="J307" s="77">
        <f t="array" ref="J307">IFERROR(INDEX(DATA!$AG$133:$AG$368,MATCH(1,(DATA!$D$133:$D$368=Topline!B307)*(DATA!$E$133:$E$368=Topline!D307),0)),"n/a")</f>
        <v>8.5000000000000006E-2</v>
      </c>
      <c r="K307" s="87">
        <f t="array" ref="K307">IFERROR(INDEX(DATA!$AP$133:$AP$368,MATCH(1,(DATA!$D$133:$D$368=Topline!B307)*(DATA!$E$133:$E$368=Topline!D307),0)),"n/a")</f>
        <v>19.64</v>
      </c>
      <c r="L307" s="77">
        <f t="array" ref="L307">IFERROR(INDEX(DATA!$AQ$133:$AQ$368,MATCH(1,(DATA!$D$133:$D$368=Topline!B307)*(DATA!$E$133:$E$368=Topline!D307),0)),"n/a")</f>
        <v>-1E-3</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51.13</v>
      </c>
      <c r="F308" s="77">
        <f t="array" ref="F308">IFERROR(INDEX(DATA!$M$133:$M$368,MATCH(1,(DATA!$D$133:$D$368=Topline!B308)*(DATA!$E$133:$E$368=Topline!D308),0)),"n/a")</f>
        <v>-0.25800000000000001</v>
      </c>
      <c r="G308" s="87">
        <f t="array" ref="G308">IFERROR(INDEX(DATA!$V$133:$V$368,MATCH(1,(DATA!$D$133:$D$368=Topline!B308)*(DATA!$E$133:$E$368=Topline!D308),0)),"n/a")</f>
        <v>48.19</v>
      </c>
      <c r="H308" s="77">
        <f t="array" ref="H308">IFERROR(INDEX(DATA!$W$133:$W$368,MATCH(1,(DATA!$D$133:$D$368=Topline!B308)*(DATA!$E$133:$E$368=Topline!D308),0)),"n/a")</f>
        <v>-0.307</v>
      </c>
      <c r="I308" s="87">
        <f t="array" ref="I308">IFERROR(INDEX(DATA!$AF$133:$AF$368,MATCH(1,(DATA!$D$133:$D$368=Topline!B308)*(DATA!$E$133:$E$368=Topline!D308),0)),"n/a")</f>
        <v>52.56</v>
      </c>
      <c r="J308" s="77">
        <f t="array" ref="J308">IFERROR(INDEX(DATA!$AG$133:$AG$368,MATCH(1,(DATA!$D$133:$D$368=Topline!B308)*(DATA!$E$133:$E$368=Topline!D308),0)),"n/a")</f>
        <v>-0.23</v>
      </c>
      <c r="K308" s="87">
        <f t="array" ref="K308">IFERROR(INDEX(DATA!$AP$133:$AP$368,MATCH(1,(DATA!$D$133:$D$368=Topline!B308)*(DATA!$E$133:$E$368=Topline!D308),0)),"n/a")</f>
        <v>60.3</v>
      </c>
      <c r="L308" s="77">
        <f t="array" ref="L308">IFERROR(INDEX(DATA!$AQ$133:$AQ$368,MATCH(1,(DATA!$D$133:$D$368=Topline!B308)*(DATA!$E$133:$E$368=Topline!D308),0)),"n/a")</f>
        <v>-7.4999999999999997E-2</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42.44</v>
      </c>
      <c r="F309" s="77">
        <f t="array" ref="F309">IFERROR(INDEX(DATA!$M$133:$M$368,MATCH(1,(DATA!$D$133:$D$368=Topline!B309)*(DATA!$E$133:$E$368=Topline!D309),0)),"n/a")</f>
        <v>-8.8999999999999996E-2</v>
      </c>
      <c r="G309" s="87">
        <f t="array" ref="G309">IFERROR(INDEX(DATA!$V$133:$V$368,MATCH(1,(DATA!$D$133:$D$368=Topline!B309)*(DATA!$E$133:$E$368=Topline!D309),0)),"n/a")</f>
        <v>38.020000000000003</v>
      </c>
      <c r="H309" s="77">
        <f t="array" ref="H309">IFERROR(INDEX(DATA!$W$133:$W$368,MATCH(1,(DATA!$D$133:$D$368=Topline!B309)*(DATA!$E$133:$E$368=Topline!D309),0)),"n/a")</f>
        <v>8.6999999999999994E-2</v>
      </c>
      <c r="I309" s="87">
        <f t="array" ref="I309">IFERROR(INDEX(DATA!$AF$133:$AF$368,MATCH(1,(DATA!$D$133:$D$368=Topline!B309)*(DATA!$E$133:$E$368=Topline!D309),0)),"n/a")</f>
        <v>40.54</v>
      </c>
      <c r="J309" s="77">
        <f t="array" ref="J309">IFERROR(INDEX(DATA!$AG$133:$AG$368,MATCH(1,(DATA!$D$133:$D$368=Topline!B309)*(DATA!$E$133:$E$368=Topline!D309),0)),"n/a")</f>
        <v>8.9999999999999993E-3</v>
      </c>
      <c r="K309" s="87">
        <f t="array" ref="K309">IFERROR(INDEX(DATA!$AP$133:$AP$368,MATCH(1,(DATA!$D$133:$D$368=Topline!B309)*(DATA!$E$133:$E$368=Topline!D309),0)),"n/a")</f>
        <v>47.14</v>
      </c>
      <c r="L309" s="77">
        <f t="array" ref="L309">IFERROR(INDEX(DATA!$AQ$133:$AQ$368,MATCH(1,(DATA!$D$133:$D$368=Topline!B309)*(DATA!$E$133:$E$368=Topline!D309),0)),"n/a")</f>
        <v>-4.0000000000000001E-3</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13.29</v>
      </c>
      <c r="F310" s="77">
        <f t="array" ref="F310">IFERROR(INDEX(DATA!$M$133:$M$368,MATCH(1,(DATA!$D$133:$D$368=Topline!B310)*(DATA!$E$133:$E$368=Topline!D310),0)),"n/a")</f>
        <v>-8.7999999999999995E-2</v>
      </c>
      <c r="G310" s="87">
        <f t="array" ref="G310">IFERROR(INDEX(DATA!$V$133:$V$368,MATCH(1,(DATA!$D$133:$D$368=Topline!B310)*(DATA!$E$133:$E$368=Topline!D310),0)),"n/a")</f>
        <v>11.49</v>
      </c>
      <c r="H310" s="77">
        <f t="array" ref="H310">IFERROR(INDEX(DATA!$W$133:$W$368,MATCH(1,(DATA!$D$133:$D$368=Topline!B310)*(DATA!$E$133:$E$368=Topline!D310),0)),"n/a")</f>
        <v>0.34599999999999997</v>
      </c>
      <c r="I310" s="87">
        <f t="array" ref="I310">IFERROR(INDEX(DATA!$AF$133:$AF$368,MATCH(1,(DATA!$D$133:$D$368=Topline!B310)*(DATA!$E$133:$E$368=Topline!D310),0)),"n/a")</f>
        <v>10.67</v>
      </c>
      <c r="J310" s="77">
        <f t="array" ref="J310">IFERROR(INDEX(DATA!$AG$133:$AG$368,MATCH(1,(DATA!$D$133:$D$368=Topline!B310)*(DATA!$E$133:$E$368=Topline!D310),0)),"n/a")</f>
        <v>0.54700000000000004</v>
      </c>
      <c r="K310" s="87">
        <f t="array" ref="K310">IFERROR(INDEX(DATA!$AP$133:$AP$368,MATCH(1,(DATA!$D$133:$D$368=Topline!B310)*(DATA!$E$133:$E$368=Topline!D310),0)),"n/a")</f>
        <v>11.77</v>
      </c>
      <c r="L310" s="77">
        <f t="array" ref="L310">IFERROR(INDEX(DATA!$AQ$133:$AQ$368,MATCH(1,(DATA!$D$133:$D$368=Topline!B310)*(DATA!$E$133:$E$368=Topline!D310),0)),"n/a")</f>
        <v>0.33600000000000002</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14.68</v>
      </c>
      <c r="F311" s="77">
        <f t="array" ref="F311">IFERROR(INDEX(DATA!$M$133:$M$368,MATCH(1,(DATA!$D$133:$D$368=Topline!B311)*(DATA!$E$133:$E$368=Topline!D311),0)),"n/a")</f>
        <v>-0.77600000000000002</v>
      </c>
      <c r="G311" s="87">
        <f t="array" ref="G311">IFERROR(INDEX(DATA!$V$133:$V$368,MATCH(1,(DATA!$D$133:$D$368=Topline!B311)*(DATA!$E$133:$E$368=Topline!D311),0)),"n/a")</f>
        <v>14.96</v>
      </c>
      <c r="H311" s="77">
        <f t="array" ref="H311">IFERROR(INDEX(DATA!$W$133:$W$368,MATCH(1,(DATA!$D$133:$D$368=Topline!B311)*(DATA!$E$133:$E$368=Topline!D311),0)),"n/a")</f>
        <v>-0.748</v>
      </c>
      <c r="I311" s="87">
        <f t="array" ref="I311">IFERROR(INDEX(DATA!$AF$133:$AF$368,MATCH(1,(DATA!$D$133:$D$368=Topline!B311)*(DATA!$E$133:$E$368=Topline!D311),0)),"n/a")</f>
        <v>15.47</v>
      </c>
      <c r="J311" s="77">
        <f t="array" ref="J311">IFERROR(INDEX(DATA!$AG$133:$AG$368,MATCH(1,(DATA!$D$133:$D$368=Topline!B311)*(DATA!$E$133:$E$368=Topline!D311),0)),"n/a")</f>
        <v>-0.68</v>
      </c>
      <c r="K311" s="87">
        <f t="array" ref="K311">IFERROR(INDEX(DATA!$AP$133:$AP$368,MATCH(1,(DATA!$D$133:$D$368=Topline!B311)*(DATA!$E$133:$E$368=Topline!D311),0)),"n/a")</f>
        <v>16.46</v>
      </c>
      <c r="L311" s="77">
        <f t="array" ref="L311">IFERROR(INDEX(DATA!$AQ$133:$AQ$368,MATCH(1,(DATA!$D$133:$D$368=Topline!B311)*(DATA!$E$133:$E$368=Topline!D311),0)),"n/a")</f>
        <v>-0.67700000000000005</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88.82</v>
      </c>
      <c r="F312" s="77">
        <f t="array" ref="F312">IFERROR(INDEX(DATA!$M$133:$M$368,MATCH(1,(DATA!$D$133:$D$368=Topline!B312)*(DATA!$E$133:$E$368=Topline!D312),0)),"n/a")</f>
        <v>0.13600000000000001</v>
      </c>
      <c r="G312" s="87">
        <f t="array" ref="G312">IFERROR(INDEX(DATA!$V$133:$V$368,MATCH(1,(DATA!$D$133:$D$368=Topline!B312)*(DATA!$E$133:$E$368=Topline!D312),0)),"n/a")</f>
        <v>88.78</v>
      </c>
      <c r="H312" s="77">
        <f t="array" ref="H312">IFERROR(INDEX(DATA!$W$133:$W$368,MATCH(1,(DATA!$D$133:$D$368=Topline!B312)*(DATA!$E$133:$E$368=Topline!D312),0)),"n/a")</f>
        <v>3.1E-2</v>
      </c>
      <c r="I312" s="87">
        <f t="array" ref="I312">IFERROR(INDEX(DATA!$AF$133:$AF$368,MATCH(1,(DATA!$D$133:$D$368=Topline!B312)*(DATA!$E$133:$E$368=Topline!D312),0)),"n/a")</f>
        <v>89.82</v>
      </c>
      <c r="J312" s="77">
        <f t="array" ref="J312">IFERROR(INDEX(DATA!$AG$133:$AG$368,MATCH(1,(DATA!$D$133:$D$368=Topline!B312)*(DATA!$E$133:$E$368=Topline!D312),0)),"n/a")</f>
        <v>3.9E-2</v>
      </c>
      <c r="K312" s="87">
        <f t="array" ref="K312">IFERROR(INDEX(DATA!$AP$133:$AP$368,MATCH(1,(DATA!$D$133:$D$368=Topline!B312)*(DATA!$E$133:$E$368=Topline!D312),0)),"n/a")</f>
        <v>85.73</v>
      </c>
      <c r="L312" s="77">
        <f t="array" ref="L312">IFERROR(INDEX(DATA!$AQ$133:$AQ$368,MATCH(1,(DATA!$D$133:$D$368=Topline!B312)*(DATA!$E$133:$E$368=Topline!D312),0)),"n/a")</f>
        <v>0.02</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4.41</v>
      </c>
      <c r="F313" s="77">
        <f t="array" ref="F313">IFERROR(INDEX(DATA!$M$133:$M$368,MATCH(1,(DATA!$D$133:$D$368=Topline!B313)*(DATA!$E$133:$E$368=Topline!D313),0)),"n/a")</f>
        <v>0.10299999999999999</v>
      </c>
      <c r="G313" s="87">
        <f t="array" ref="G313">IFERROR(INDEX(DATA!$V$133:$V$368,MATCH(1,(DATA!$D$133:$D$368=Topline!B313)*(DATA!$E$133:$E$368=Topline!D313),0)),"n/a")</f>
        <v>4.2300000000000004</v>
      </c>
      <c r="H313" s="77">
        <f t="array" ref="H313">IFERROR(INDEX(DATA!$W$133:$W$368,MATCH(1,(DATA!$D$133:$D$368=Topline!B313)*(DATA!$E$133:$E$368=Topline!D313),0)),"n/a")</f>
        <v>8.6999999999999994E-2</v>
      </c>
      <c r="I313" s="87">
        <f t="array" ref="I313">IFERROR(INDEX(DATA!$AF$133:$AF$368,MATCH(1,(DATA!$D$133:$D$368=Topline!B313)*(DATA!$E$133:$E$368=Topline!D313),0)),"n/a")</f>
        <v>4.1900000000000004</v>
      </c>
      <c r="J313" s="77">
        <f t="array" ref="J313">IFERROR(INDEX(DATA!$AG$133:$AG$368,MATCH(1,(DATA!$D$133:$D$368=Topline!B313)*(DATA!$E$133:$E$368=Topline!D313),0)),"n/a")</f>
        <v>5.0999999999999997E-2</v>
      </c>
      <c r="K313" s="87">
        <f t="array" ref="K313">IFERROR(INDEX(DATA!$AP$133:$AP$368,MATCH(1,(DATA!$D$133:$D$368=Topline!B313)*(DATA!$E$133:$E$368=Topline!D313),0)),"n/a")</f>
        <v>4.2300000000000004</v>
      </c>
      <c r="L313" s="77">
        <f t="array" ref="L313">IFERROR(INDEX(DATA!$AQ$133:$AQ$368,MATCH(1,(DATA!$D$133:$D$368=Topline!B313)*(DATA!$E$133:$E$368=Topline!D313),0)),"n/a")</f>
        <v>-8.7999999999999995E-2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16.34</v>
      </c>
      <c r="F314" s="77">
        <f t="array" ref="F314">IFERROR(INDEX(DATA!$M$133:$M$368,MATCH(1,(DATA!$D$133:$D$368=Topline!B314)*(DATA!$E$133:$E$368=Topline!D314),0)),"n/a")</f>
        <v>-0.38</v>
      </c>
      <c r="G314" s="87">
        <f t="array" ref="G314">IFERROR(INDEX(DATA!$V$133:$V$368,MATCH(1,(DATA!$D$133:$D$368=Topline!B314)*(DATA!$E$133:$E$368=Topline!D314),0)),"n/a")</f>
        <v>15.81</v>
      </c>
      <c r="H314" s="77">
        <f t="array" ref="H314">IFERROR(INDEX(DATA!$W$133:$W$368,MATCH(1,(DATA!$D$133:$D$368=Topline!B314)*(DATA!$E$133:$E$368=Topline!D314),0)),"n/a")</f>
        <v>-0.32200000000000001</v>
      </c>
      <c r="I314" s="87">
        <f t="array" ref="I314">IFERROR(INDEX(DATA!$AF$133:$AF$368,MATCH(1,(DATA!$D$133:$D$368=Topline!B314)*(DATA!$E$133:$E$368=Topline!D314),0)),"n/a")</f>
        <v>15.06</v>
      </c>
      <c r="J314" s="77">
        <f t="array" ref="J314">IFERROR(INDEX(DATA!$AG$133:$AG$368,MATCH(1,(DATA!$D$133:$D$368=Topline!B314)*(DATA!$E$133:$E$368=Topline!D314),0)),"n/a")</f>
        <v>-0.124</v>
      </c>
      <c r="K314" s="87">
        <f t="array" ref="K314">IFERROR(INDEX(DATA!$AP$133:$AP$368,MATCH(1,(DATA!$D$133:$D$368=Topline!B314)*(DATA!$E$133:$E$368=Topline!D314),0)),"n/a")</f>
        <v>17.940000000000001</v>
      </c>
      <c r="L314" s="77">
        <f t="array" ref="L314">IFERROR(INDEX(DATA!$AQ$133:$AQ$368,MATCH(1,(DATA!$D$133:$D$368=Topline!B314)*(DATA!$E$133:$E$368=Topline!D314),0)),"n/a")</f>
        <v>0.60299999999999998</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18.63</v>
      </c>
      <c r="F315" s="77">
        <f t="array" ref="F315">IFERROR(INDEX(DATA!$M$133:$M$368,MATCH(1,(DATA!$D$133:$D$368=Topline!B315)*(DATA!$E$133:$E$368=Topline!D315),0)),"n/a")</f>
        <v>-0.32200000000000001</v>
      </c>
      <c r="G315" s="87">
        <f t="array" ref="G315">IFERROR(INDEX(DATA!$V$133:$V$368,MATCH(1,(DATA!$D$133:$D$368=Topline!B315)*(DATA!$E$133:$E$368=Topline!D315),0)),"n/a")</f>
        <v>17.079999999999998</v>
      </c>
      <c r="H315" s="77">
        <f t="array" ref="H315">IFERROR(INDEX(DATA!$W$133:$W$368,MATCH(1,(DATA!$D$133:$D$368=Topline!B315)*(DATA!$E$133:$E$368=Topline!D315),0)),"n/a")</f>
        <v>1.2E-2</v>
      </c>
      <c r="I315" s="87">
        <f t="array" ref="I315">IFERROR(INDEX(DATA!$AF$133:$AF$368,MATCH(1,(DATA!$D$133:$D$368=Topline!B315)*(DATA!$E$133:$E$368=Topline!D315),0)),"n/a")</f>
        <v>16.16</v>
      </c>
      <c r="J315" s="77">
        <f t="array" ref="J315">IFERROR(INDEX(DATA!$AG$133:$AG$368,MATCH(1,(DATA!$D$133:$D$368=Topline!B315)*(DATA!$E$133:$E$368=Topline!D315),0)),"n/a")</f>
        <v>0.28399999999999997</v>
      </c>
      <c r="K315" s="87">
        <f t="array" ref="K315">IFERROR(INDEX(DATA!$AP$133:$AP$368,MATCH(1,(DATA!$D$133:$D$368=Topline!B315)*(DATA!$E$133:$E$368=Topline!D315),0)),"n/a")</f>
        <v>19.41</v>
      </c>
      <c r="L315" s="77">
        <f t="array" ref="L315">IFERROR(INDEX(DATA!$AQ$133:$AQ$368,MATCH(1,(DATA!$D$133:$D$368=Topline!B315)*(DATA!$E$133:$E$368=Topline!D315),0)),"n/a")</f>
        <v>0.13400000000000001</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7.08</v>
      </c>
      <c r="F317" s="77">
        <f t="array" ref="F317">IFERROR(INDEX(DATA!$O$133:$O$368,MATCH(1,(DATA!$D$133:$D$368=Topline!B317)*(DATA!$E$133:$E$368=Topline!D317),0)),"n/a")</f>
        <v>0.29099999999999998</v>
      </c>
      <c r="G317" s="87">
        <f t="array" ref="G317">IFERROR(INDEX(DATA!$X$133:$X$368,MATCH(1,(DATA!$D$133:$D$368=Topline!B317)*(DATA!$E$133:$E$368=Topline!D317),0)),"n/a")</f>
        <v>6.81</v>
      </c>
      <c r="H317" s="77">
        <f t="array" ref="H317">IFERROR(INDEX(DATA!$Y$133:$Y$368,MATCH(1,(DATA!$D$133:$D$368=Topline!B317)*(DATA!$E$133:$E$368=Topline!D317),0)),"n/a")</f>
        <v>0.318</v>
      </c>
      <c r="I317" s="87">
        <f t="array" ref="I317">IFERROR(INDEX(DATA!$AH$133:$AH$368,MATCH(1,(DATA!$D$133:$D$368=Topline!B317)*(DATA!$E$133:$E$368=Topline!D317),0)),"n/a")</f>
        <v>6.63</v>
      </c>
      <c r="J317" s="77">
        <f t="array" ref="J317">IFERROR(INDEX(DATA!$AI$133:$AI$368,MATCH(1,(DATA!$D$133:$D$368=Topline!B317)*(DATA!$E$133:$E$368=Topline!D317),0)),"n/a")</f>
        <v>4.4999999999999998E-2</v>
      </c>
      <c r="K317" s="87">
        <f t="array" ref="K317">IFERROR(INDEX(DATA!$AR$133:$AR$368,MATCH(1,(DATA!$D$133:$D$368=Topline!B317)*(DATA!$E$133:$E$368=Topline!D317),0)),"n/a")</f>
        <v>6.33</v>
      </c>
      <c r="L317" s="77">
        <f t="array" ref="L317">IFERROR(INDEX(DATA!$AS$133:$AS$368,MATCH(1,(DATA!$D$133:$D$368=Topline!B317)*(DATA!$E$133:$E$368=Topline!D317),0)),"n/a")</f>
        <v>8.1000000000000003E-2</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2.94</v>
      </c>
      <c r="F318" s="77">
        <f t="array" ref="F318">IFERROR(INDEX(DATA!$O$133:$O$368,MATCH(1,(DATA!$D$133:$D$368=Topline!B318)*(DATA!$E$133:$E$368=Topline!D318),0)),"n/a")</f>
        <v>5.8999999999999997E-2</v>
      </c>
      <c r="G318" s="87">
        <f t="array" ref="G318">IFERROR(INDEX(DATA!$X$133:$X$368,MATCH(1,(DATA!$D$133:$D$368=Topline!B318)*(DATA!$E$133:$E$368=Topline!D318),0)),"n/a")</f>
        <v>2.96</v>
      </c>
      <c r="H318" s="77">
        <f t="array" ref="H318">IFERROR(INDEX(DATA!$Y$133:$Y$368,MATCH(1,(DATA!$D$133:$D$368=Topline!B318)*(DATA!$E$133:$E$368=Topline!D318),0)),"n/a")</f>
        <v>7.0000000000000007E-2</v>
      </c>
      <c r="I318" s="87">
        <f t="array" ref="I318">IFERROR(INDEX(DATA!$AH$133:$AH$368,MATCH(1,(DATA!$D$133:$D$368=Topline!B318)*(DATA!$E$133:$E$368=Topline!D318),0)),"n/a")</f>
        <v>2.93</v>
      </c>
      <c r="J318" s="77">
        <f t="array" ref="J318">IFERROR(INDEX(DATA!$AI$133:$AI$368,MATCH(1,(DATA!$D$133:$D$368=Topline!B318)*(DATA!$E$133:$E$368=Topline!D318),0)),"n/a")</f>
        <v>6.2E-2</v>
      </c>
      <c r="K318" s="87">
        <f t="array" ref="K318">IFERROR(INDEX(DATA!$AR$133:$AR$368,MATCH(1,(DATA!$D$133:$D$368=Topline!B318)*(DATA!$E$133:$E$368=Topline!D318),0)),"n/a")</f>
        <v>2.82</v>
      </c>
      <c r="L318" s="77">
        <f t="array" ref="L318">IFERROR(INDEX(DATA!$AS$133:$AS$368,MATCH(1,(DATA!$D$133:$D$368=Topline!B318)*(DATA!$E$133:$E$368=Topline!D318),0)),"n/a")</f>
        <v>1.4999999999999999E-2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1.93</v>
      </c>
      <c r="F319" s="77">
        <f t="array" ref="F319">IFERROR(INDEX(DATA!$O$133:$O$368,MATCH(1,(DATA!$D$133:$D$368=Topline!B319)*(DATA!$E$133:$E$368=Topline!D319),0)),"n/a")</f>
        <v>-9.9000000000000005E-2</v>
      </c>
      <c r="G319" s="87">
        <f t="array" ref="G319">IFERROR(INDEX(DATA!$X$133:$X$368,MATCH(1,(DATA!$D$133:$D$368=Topline!B319)*(DATA!$E$133:$E$368=Topline!D319),0)),"n/a")</f>
        <v>1.93</v>
      </c>
      <c r="H319" s="77">
        <f t="array" ref="H319">IFERROR(INDEX(DATA!$Y$133:$Y$368,MATCH(1,(DATA!$D$133:$D$368=Topline!B319)*(DATA!$E$133:$E$368=Topline!D319),0)),"n/a")</f>
        <v>-0.115</v>
      </c>
      <c r="I319" s="87">
        <f t="array" ref="I319">IFERROR(INDEX(DATA!$AH$133:$AH$368,MATCH(1,(DATA!$D$133:$D$368=Topline!B319)*(DATA!$E$133:$E$368=Topline!D319),0)),"n/a")</f>
        <v>1.98</v>
      </c>
      <c r="J319" s="77">
        <f t="array" ref="J319">IFERROR(INDEX(DATA!$AI$133:$AI$368,MATCH(1,(DATA!$D$133:$D$368=Topline!B319)*(DATA!$E$133:$E$368=Topline!D319),0)),"n/a")</f>
        <v>-3.4000000000000002E-2</v>
      </c>
      <c r="K319" s="87">
        <f t="array" ref="K319">IFERROR(INDEX(DATA!$AR$133:$AR$368,MATCH(1,(DATA!$D$133:$D$368=Topline!B319)*(DATA!$E$133:$E$368=Topline!D319),0)),"n/a")</f>
        <v>1.99</v>
      </c>
      <c r="L319" s="77">
        <f t="array" ref="L319">IFERROR(INDEX(DATA!$AS$133:$AS$368,MATCH(1,(DATA!$D$133:$D$368=Topline!B319)*(DATA!$E$133:$E$368=Topline!D319),0)),"n/a")</f>
        <v>-5.6000000000000001E-2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2.78</v>
      </c>
      <c r="F320" s="77">
        <f t="array" ref="F320">IFERROR(INDEX(DATA!$O$133:$O$368,MATCH(1,(DATA!$D$133:$D$368=Topline!B320)*(DATA!$E$133:$E$368=Topline!D320),0)),"n/a")</f>
        <v>-0.23200000000000001</v>
      </c>
      <c r="G320" s="87">
        <f t="array" ref="G320">IFERROR(INDEX(DATA!$X$133:$X$368,MATCH(1,(DATA!$D$133:$D$368=Topline!B320)*(DATA!$E$133:$E$368=Topline!D320),0)),"n/a")</f>
        <v>3.11</v>
      </c>
      <c r="H320" s="77">
        <f t="array" ref="H320">IFERROR(INDEX(DATA!$Y$133:$Y$368,MATCH(1,(DATA!$D$133:$D$368=Topline!B320)*(DATA!$E$133:$E$368=Topline!D320),0)),"n/a")</f>
        <v>-0.17699999999999999</v>
      </c>
      <c r="I320" s="87">
        <f t="array" ref="I320">IFERROR(INDEX(DATA!$AH$133:$AH$368,MATCH(1,(DATA!$D$133:$D$368=Topline!B320)*(DATA!$E$133:$E$368=Topline!D320),0)),"n/a")</f>
        <v>3.25</v>
      </c>
      <c r="J320" s="77">
        <f t="array" ref="J320">IFERROR(INDEX(DATA!$AI$133:$AI$368,MATCH(1,(DATA!$D$133:$D$368=Topline!B320)*(DATA!$E$133:$E$368=Topline!D320),0)),"n/a")</f>
        <v>-0.13200000000000001</v>
      </c>
      <c r="K320" s="87">
        <f t="array" ref="K320">IFERROR(INDEX(DATA!$AR$133:$AR$368,MATCH(1,(DATA!$D$133:$D$368=Topline!B320)*(DATA!$E$133:$E$368=Topline!D320),0)),"n/a")</f>
        <v>3.25</v>
      </c>
      <c r="L320" s="77">
        <f t="array" ref="L320">IFERROR(INDEX(DATA!$AS$133:$AS$368,MATCH(1,(DATA!$D$133:$D$368=Topline!B320)*(DATA!$E$133:$E$368=Topline!D320),0)),"n/a")</f>
        <v>-0.13300000000000001</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4.21</v>
      </c>
      <c r="F321" s="77">
        <f t="array" ref="F321">IFERROR(INDEX(DATA!$O$133:$O$368,MATCH(1,(DATA!$D$133:$D$368=Topline!B321)*(DATA!$E$133:$E$368=Topline!D321),0)),"n/a")</f>
        <v>-0.13400000000000001</v>
      </c>
      <c r="G321" s="87">
        <f t="array" ref="G321">IFERROR(INDEX(DATA!$X$133:$X$368,MATCH(1,(DATA!$D$133:$D$368=Topline!B321)*(DATA!$E$133:$E$368=Topline!D321),0)),"n/a")</f>
        <v>4.3</v>
      </c>
      <c r="H321" s="77">
        <f t="array" ref="H321">IFERROR(INDEX(DATA!$Y$133:$Y$368,MATCH(1,(DATA!$D$133:$D$368=Topline!B321)*(DATA!$E$133:$E$368=Topline!D321),0)),"n/a")</f>
        <v>-0.108</v>
      </c>
      <c r="I321" s="87">
        <f t="array" ref="I321">IFERROR(INDEX(DATA!$AH$133:$AH$368,MATCH(1,(DATA!$D$133:$D$368=Topline!B321)*(DATA!$E$133:$E$368=Topline!D321),0)),"n/a")</f>
        <v>4.5599999999999996</v>
      </c>
      <c r="J321" s="77">
        <f t="array" ref="J321">IFERROR(INDEX(DATA!$AI$133:$AI$368,MATCH(1,(DATA!$D$133:$D$368=Topline!B321)*(DATA!$E$133:$E$368=Topline!D321),0)),"n/a")</f>
        <v>-0.02</v>
      </c>
      <c r="K321" s="87">
        <f t="array" ref="K321">IFERROR(INDEX(DATA!$AR$133:$AR$368,MATCH(1,(DATA!$D$133:$D$368=Topline!B321)*(DATA!$E$133:$E$368=Topline!D321),0)),"n/a")</f>
        <v>4.5199999999999996</v>
      </c>
      <c r="L321" s="77">
        <f t="array" ref="L321">IFERROR(INDEX(DATA!$AS$133:$AS$368,MATCH(1,(DATA!$D$133:$D$368=Topline!B321)*(DATA!$E$133:$E$368=Topline!D321),0)),"n/a")</f>
        <v>-4.2000000000000003E-2</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3.08</v>
      </c>
      <c r="F322" s="77">
        <f t="array" ref="F322">IFERROR(INDEX(DATA!$O$133:$O$368,MATCH(1,(DATA!$D$133:$D$368=Topline!B322)*(DATA!$E$133:$E$368=Topline!D322),0)),"n/a")</f>
        <v>-6.0999999999999999E-2</v>
      </c>
      <c r="G322" s="87">
        <f t="array" ref="G322">IFERROR(INDEX(DATA!$X$133:$X$368,MATCH(1,(DATA!$D$133:$D$368=Topline!B322)*(DATA!$E$133:$E$368=Topline!D322),0)),"n/a")</f>
        <v>3.11</v>
      </c>
      <c r="H322" s="77">
        <f t="array" ref="H322">IFERROR(INDEX(DATA!$Y$133:$Y$368,MATCH(1,(DATA!$D$133:$D$368=Topline!B322)*(DATA!$E$133:$E$368=Topline!D322),0)),"n/a")</f>
        <v>5.0000000000000001E-3</v>
      </c>
      <c r="I322" s="87">
        <f t="array" ref="I322">IFERROR(INDEX(DATA!$AH$133:$AH$368,MATCH(1,(DATA!$D$133:$D$368=Topline!B322)*(DATA!$E$133:$E$368=Topline!D322),0)),"n/a")</f>
        <v>3.12</v>
      </c>
      <c r="J322" s="77">
        <f t="array" ref="J322">IFERROR(INDEX(DATA!$AI$133:$AI$368,MATCH(1,(DATA!$D$133:$D$368=Topline!B322)*(DATA!$E$133:$E$368=Topline!D322),0)),"n/a")</f>
        <v>3.1E-2</v>
      </c>
      <c r="K322" s="87">
        <f t="array" ref="K322">IFERROR(INDEX(DATA!$AR$133:$AR$368,MATCH(1,(DATA!$D$133:$D$368=Topline!B322)*(DATA!$E$133:$E$368=Topline!D322),0)),"n/a")</f>
        <v>3.08</v>
      </c>
      <c r="L322" s="77">
        <f t="array" ref="L322">IFERROR(INDEX(DATA!$AS$133:$AS$368,MATCH(1,(DATA!$D$133:$D$368=Topline!B322)*(DATA!$E$133:$E$368=Topline!D322),0)),"n/a")</f>
        <v>3.5000000000000003E-2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1.07</v>
      </c>
      <c r="F323" s="77">
        <f t="array" ref="F323">IFERROR(INDEX(DATA!$O$133:$O$368,MATCH(1,(DATA!$D$133:$D$368=Topline!B323)*(DATA!$E$133:$E$368=Topline!D323),0)),"n/a")</f>
        <v>3.3000000000000002E-2</v>
      </c>
      <c r="G323" s="87">
        <f t="array" ref="G323">IFERROR(INDEX(DATA!$X$133:$X$368,MATCH(1,(DATA!$D$133:$D$368=Topline!B323)*(DATA!$E$133:$E$368=Topline!D323),0)),"n/a")</f>
        <v>1.1000000000000001</v>
      </c>
      <c r="H323" s="77">
        <f t="array" ref="H323">IFERROR(INDEX(DATA!$Y$133:$Y$368,MATCH(1,(DATA!$D$133:$D$368=Topline!B323)*(DATA!$E$133:$E$368=Topline!D323),0)),"n/a")</f>
        <v>0.11799999999999999</v>
      </c>
      <c r="I323" s="87">
        <f t="array" ref="I323">IFERROR(INDEX(DATA!$AH$133:$AH$368,MATCH(1,(DATA!$D$133:$D$368=Topline!B323)*(DATA!$E$133:$E$368=Topline!D323),0)),"n/a")</f>
        <v>1.0900000000000001</v>
      </c>
      <c r="J323" s="77">
        <f t="array" ref="J323">IFERROR(INDEX(DATA!$AI$133:$AI$368,MATCH(1,(DATA!$D$133:$D$368=Topline!B323)*(DATA!$E$133:$E$368=Topline!D323),0)),"n/a")</f>
        <v>0.06</v>
      </c>
      <c r="K323" s="87">
        <f t="array" ref="K323">IFERROR(INDEX(DATA!$AR$133:$AR$368,MATCH(1,(DATA!$D$133:$D$368=Topline!B323)*(DATA!$E$133:$E$368=Topline!D323),0)),"n/a")</f>
        <v>1.1299999999999999</v>
      </c>
      <c r="L323" s="77">
        <f t="array" ref="L323">IFERROR(INDEX(DATA!$AS$133:$AS$368,MATCH(1,(DATA!$D$133:$D$368=Topline!B323)*(DATA!$E$133:$E$368=Topline!D323),0)),"n/a")</f>
        <v>-3.3000000000000002E-2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2.87</v>
      </c>
      <c r="F324" s="77">
        <f t="array" ref="F324">IFERROR(INDEX(DATA!$O$133:$O$368,MATCH(1,(DATA!$D$133:$D$368=Topline!B324)*(DATA!$E$133:$E$368=Topline!D324),0)),"n/a")</f>
        <v>-0.73</v>
      </c>
      <c r="G324" s="87">
        <f t="array" ref="G324">IFERROR(INDEX(DATA!$X$133:$X$368,MATCH(1,(DATA!$D$133:$D$368=Topline!B324)*(DATA!$E$133:$E$368=Topline!D324),0)),"n/a")</f>
        <v>3.51</v>
      </c>
      <c r="H324" s="77">
        <f t="array" ref="H324">IFERROR(INDEX(DATA!$Y$133:$Y$368,MATCH(1,(DATA!$D$133:$D$368=Topline!B324)*(DATA!$E$133:$E$368=Topline!D324),0)),"n/a")</f>
        <v>-0.57599999999999996</v>
      </c>
      <c r="I324" s="87">
        <f t="array" ref="I324">IFERROR(INDEX(DATA!$AH$133:$AH$368,MATCH(1,(DATA!$D$133:$D$368=Topline!B324)*(DATA!$E$133:$E$368=Topline!D324),0)),"n/a")</f>
        <v>3.99</v>
      </c>
      <c r="J324" s="77">
        <f t="array" ref="J324">IFERROR(INDEX(DATA!$AI$133:$AI$368,MATCH(1,(DATA!$D$133:$D$368=Topline!B324)*(DATA!$E$133:$E$368=Topline!D324),0)),"n/a")</f>
        <v>-0.48899999999999999</v>
      </c>
      <c r="K324" s="87">
        <f t="array" ref="K324">IFERROR(INDEX(DATA!$AR$133:$AR$368,MATCH(1,(DATA!$D$133:$D$368=Topline!B324)*(DATA!$E$133:$E$368=Topline!D324),0)),"n/a")</f>
        <v>5.1100000000000003</v>
      </c>
      <c r="L324" s="77">
        <f t="array" ref="L324">IFERROR(INDEX(DATA!$AS$133:$AS$368,MATCH(1,(DATA!$D$133:$D$368=Topline!B324)*(DATA!$E$133:$E$368=Topline!D324),0)),"n/a")</f>
        <v>5.7000000000000002E-2</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2.84</v>
      </c>
      <c r="F325" s="77">
        <f t="array" ref="F325">IFERROR(INDEX(DATA!$O$133:$O$368,MATCH(1,(DATA!$D$133:$D$368=Topline!B325)*(DATA!$E$133:$E$368=Topline!D325),0)),"n/a")</f>
        <v>-0.13</v>
      </c>
      <c r="G325" s="87">
        <f t="array" ref="G325">IFERROR(INDEX(DATA!$X$133:$X$368,MATCH(1,(DATA!$D$133:$D$368=Topline!B325)*(DATA!$E$133:$E$368=Topline!D325),0)),"n/a")</f>
        <v>3.08</v>
      </c>
      <c r="H325" s="77">
        <f t="array" ref="H325">IFERROR(INDEX(DATA!$Y$133:$Y$368,MATCH(1,(DATA!$D$133:$D$368=Topline!B325)*(DATA!$E$133:$E$368=Topline!D325),0)),"n/a")</f>
        <v>-6.6000000000000003E-2</v>
      </c>
      <c r="I325" s="87">
        <f t="array" ref="I325">IFERROR(INDEX(DATA!$AH$133:$AH$368,MATCH(1,(DATA!$D$133:$D$368=Topline!B325)*(DATA!$E$133:$E$368=Topline!D325),0)),"n/a")</f>
        <v>3.21</v>
      </c>
      <c r="J325" s="77">
        <f t="array" ref="J325">IFERROR(INDEX(DATA!$AI$133:$AI$368,MATCH(1,(DATA!$D$133:$D$368=Topline!B325)*(DATA!$E$133:$E$368=Topline!D325),0)),"n/a")</f>
        <v>-0.05</v>
      </c>
      <c r="K325" s="87">
        <f t="array" ref="K325">IFERROR(INDEX(DATA!$AR$133:$AR$368,MATCH(1,(DATA!$D$133:$D$368=Topline!B325)*(DATA!$E$133:$E$368=Topline!D325),0)),"n/a")</f>
        <v>3.18</v>
      </c>
      <c r="L325" s="77">
        <f t="array" ref="L325">IFERROR(INDEX(DATA!$AS$133:$AS$368,MATCH(1,(DATA!$D$133:$D$368=Topline!B325)*(DATA!$E$133:$E$368=Topline!D325),0)),"n/a")</f>
        <v>2E-3</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253908</v>
      </c>
      <c r="F327" s="77">
        <f t="array" ref="F327">IFERROR(INDEX(DATA!$G$133:$G$368,MATCH(1,(DATA!$D$133:$D$368=Topline!B327)*(DATA!$E$133:$E$368=Topline!D327),0)),"n/a")</f>
        <v>0.23499999999999999</v>
      </c>
      <c r="G327" s="76">
        <f t="array" ref="G327">IFERROR(INDEX(DATA!$P$133:$P$368,MATCH(1,(DATA!$D$133:$D$368=Topline!B327)*(DATA!$E$133:$E$368=Topline!D327),0)),"n/a")</f>
        <v>748738</v>
      </c>
      <c r="H327" s="77">
        <f t="array" ref="H327">IFERROR(INDEX(DATA!$Q$133:$Q$368,MATCH(1,(DATA!$D$133:$D$368=Topline!B327)*(DATA!$E$133:$E$368=Topline!D327),0)),"n/a")</f>
        <v>0.34100000000000003</v>
      </c>
      <c r="I327" s="76">
        <f t="array" ref="I327">IFERROR(INDEX(DATA!$Z$133:$Z$368,MATCH(1,(DATA!$D$133:$D$368=Topline!B327)*(DATA!$E$133:$E$368=Topline!D327),0)),"n/a")</f>
        <v>1376405</v>
      </c>
      <c r="J327" s="77">
        <f t="array" ref="J327">IFERROR(INDEX(DATA!$AA$133:$AA$368,MATCH(1,(DATA!$D$133:$D$368=Topline!B327)*(DATA!$E$133:$E$368=Topline!D327),0)),"n/a")</f>
        <v>0.28299999999999997</v>
      </c>
      <c r="K327" s="76">
        <f t="array" ref="K327">IFERROR(INDEX(DATA!$AJ$133:$AJ$368,MATCH(1,(DATA!$D$133:$D$368=Topline!B327)*(DATA!$E$133:$E$368=Topline!D327),0)),"n/a")</f>
        <v>2915005</v>
      </c>
      <c r="L327" s="77">
        <f t="array" ref="L327">IFERROR(INDEX(DATA!$AK$133:$AK$368,MATCH(1,(DATA!$D$133:$D$368=Topline!B327)*(DATA!$E$133:$E$368=Topline!D327),0)),"n/a")</f>
        <v>0.184</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401719</v>
      </c>
      <c r="F328" s="77">
        <f t="array" ref="F328">IFERROR(INDEX(DATA!$G$133:$G$368,MATCH(1,(DATA!$D$133:$D$368=Topline!B328)*(DATA!$E$133:$E$368=Topline!D328),0)),"n/a")</f>
        <v>5.1999999999999998E-2</v>
      </c>
      <c r="G328" s="76">
        <f t="array" ref="G328">IFERROR(INDEX(DATA!$P$133:$P$368,MATCH(1,(DATA!$D$133:$D$368=Topline!B328)*(DATA!$E$133:$E$368=Topline!D328),0)),"n/a")</f>
        <v>1183832</v>
      </c>
      <c r="H328" s="77">
        <f t="array" ref="H328">IFERROR(INDEX(DATA!$Q$133:$Q$368,MATCH(1,(DATA!$D$133:$D$368=Topline!B328)*(DATA!$E$133:$E$368=Topline!D328),0)),"n/a")</f>
        <v>0.13300000000000001</v>
      </c>
      <c r="I328" s="76">
        <f t="array" ref="I328">IFERROR(INDEX(DATA!$Z$133:$Z$368,MATCH(1,(DATA!$D$133:$D$368=Topline!B328)*(DATA!$E$133:$E$368=Topline!D328),0)),"n/a")</f>
        <v>2317644</v>
      </c>
      <c r="J328" s="77">
        <f t="array" ref="J328">IFERROR(INDEX(DATA!$AA$133:$AA$368,MATCH(1,(DATA!$D$133:$D$368=Topline!B328)*(DATA!$E$133:$E$368=Topline!D328),0)),"n/a")</f>
        <v>0.20499999999999999</v>
      </c>
      <c r="K328" s="76">
        <f t="array" ref="K328">IFERROR(INDEX(DATA!$AJ$133:$AJ$368,MATCH(1,(DATA!$D$133:$D$368=Topline!B328)*(DATA!$E$133:$E$368=Topline!D328),0)),"n/a")</f>
        <v>5152618</v>
      </c>
      <c r="L328" s="77">
        <f t="array" ref="L328">IFERROR(INDEX(DATA!$AK$133:$AK$368,MATCH(1,(DATA!$D$133:$D$368=Topline!B328)*(DATA!$E$133:$E$368=Topline!D328),0)),"n/a")</f>
        <v>0.217</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391226</v>
      </c>
      <c r="F329" s="77">
        <f t="array" ref="F329">IFERROR(INDEX(DATA!$G$133:$G$368,MATCH(1,(DATA!$D$133:$D$368=Topline!B329)*(DATA!$E$133:$E$368=Topline!D329),0)),"n/a")</f>
        <v>0.113</v>
      </c>
      <c r="G329" s="76">
        <f t="array" ref="G329">IFERROR(INDEX(DATA!$P$133:$P$368,MATCH(1,(DATA!$D$133:$D$368=Topline!B329)*(DATA!$E$133:$E$368=Topline!D329),0)),"n/a")</f>
        <v>1194474</v>
      </c>
      <c r="H329" s="77">
        <f t="array" ref="H329">IFERROR(INDEX(DATA!$Q$133:$Q$368,MATCH(1,(DATA!$D$133:$D$368=Topline!B329)*(DATA!$E$133:$E$368=Topline!D329),0)),"n/a")</f>
        <v>0.16</v>
      </c>
      <c r="I329" s="76">
        <f t="array" ref="I329">IFERROR(INDEX(DATA!$Z$133:$Z$368,MATCH(1,(DATA!$D$133:$D$368=Topline!B329)*(DATA!$E$133:$E$368=Topline!D329),0)),"n/a")</f>
        <v>2269061</v>
      </c>
      <c r="J329" s="77">
        <f t="array" ref="J329">IFERROR(INDEX(DATA!$AA$133:$AA$368,MATCH(1,(DATA!$D$133:$D$368=Topline!B329)*(DATA!$E$133:$E$368=Topline!D329),0)),"n/a")</f>
        <v>0.19</v>
      </c>
      <c r="K329" s="76">
        <f t="array" ref="K329">IFERROR(INDEX(DATA!$AJ$133:$AJ$368,MATCH(1,(DATA!$D$133:$D$368=Topline!B329)*(DATA!$E$133:$E$368=Topline!D329),0)),"n/a")</f>
        <v>5080680</v>
      </c>
      <c r="L329" s="77">
        <f t="array" ref="L329">IFERROR(INDEX(DATA!$AK$133:$AK$368,MATCH(1,(DATA!$D$133:$D$368=Topline!B329)*(DATA!$E$133:$E$368=Topline!D329),0)),"n/a")</f>
        <v>0.23400000000000001</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816480</v>
      </c>
      <c r="F330" s="77">
        <f t="array" ref="F330">IFERROR(INDEX(DATA!$G$133:$G$368,MATCH(1,(DATA!$D$133:$D$368=Topline!B330)*(DATA!$E$133:$E$368=Topline!D330),0)),"n/a")</f>
        <v>6.5000000000000002E-2</v>
      </c>
      <c r="G330" s="76">
        <f t="array" ref="G330">IFERROR(INDEX(DATA!$P$133:$P$368,MATCH(1,(DATA!$D$133:$D$368=Topline!B330)*(DATA!$E$133:$E$368=Topline!D330),0)),"n/a")</f>
        <v>2468762</v>
      </c>
      <c r="H330" s="77">
        <f t="array" ref="H330">IFERROR(INDEX(DATA!$Q$133:$Q$368,MATCH(1,(DATA!$D$133:$D$368=Topline!B330)*(DATA!$E$133:$E$368=Topline!D330),0)),"n/a")</f>
        <v>0.14599999999999999</v>
      </c>
      <c r="I330" s="76">
        <f t="array" ref="I330">IFERROR(INDEX(DATA!$Z$133:$Z$368,MATCH(1,(DATA!$D$133:$D$368=Topline!B330)*(DATA!$E$133:$E$368=Topline!D330),0)),"n/a")</f>
        <v>4739216</v>
      </c>
      <c r="J330" s="77">
        <f t="array" ref="J330">IFERROR(INDEX(DATA!$AA$133:$AA$368,MATCH(1,(DATA!$D$133:$D$368=Topline!B330)*(DATA!$E$133:$E$368=Topline!D330),0)),"n/a")</f>
        <v>0.157</v>
      </c>
      <c r="K330" s="76">
        <f t="array" ref="K330">IFERROR(INDEX(DATA!$AJ$133:$AJ$368,MATCH(1,(DATA!$D$133:$D$368=Topline!B330)*(DATA!$E$133:$E$368=Topline!D330),0)),"n/a")</f>
        <v>10816168</v>
      </c>
      <c r="L330" s="77">
        <f t="array" ref="L330">IFERROR(INDEX(DATA!$AK$133:$AK$368,MATCH(1,(DATA!$D$133:$D$368=Topline!B330)*(DATA!$E$133:$E$368=Topline!D330),0)),"n/a")</f>
        <v>0.17</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214267</v>
      </c>
      <c r="F331" s="77">
        <f t="array" ref="F331">IFERROR(INDEX(DATA!$G$133:$G$368,MATCH(1,(DATA!$D$133:$D$368=Topline!B331)*(DATA!$E$133:$E$368=Topline!D331),0)),"n/a")</f>
        <v>0.38600000000000001</v>
      </c>
      <c r="G331" s="76">
        <f t="array" ref="G331">IFERROR(INDEX(DATA!$P$133:$P$368,MATCH(1,(DATA!$D$133:$D$368=Topline!B331)*(DATA!$E$133:$E$368=Topline!D331),0)),"n/a")</f>
        <v>616452</v>
      </c>
      <c r="H331" s="77">
        <f t="array" ref="H331">IFERROR(INDEX(DATA!$Q$133:$Q$368,MATCH(1,(DATA!$D$133:$D$368=Topline!B331)*(DATA!$E$133:$E$368=Topline!D331),0)),"n/a")</f>
        <v>0.34</v>
      </c>
      <c r="I331" s="76">
        <f t="array" ref="I331">IFERROR(INDEX(DATA!$Z$133:$Z$368,MATCH(1,(DATA!$D$133:$D$368=Topline!B331)*(DATA!$E$133:$E$368=Topline!D331),0)),"n/a")</f>
        <v>1184109</v>
      </c>
      <c r="J331" s="77">
        <f t="array" ref="J331">IFERROR(INDEX(DATA!$AA$133:$AA$368,MATCH(1,(DATA!$D$133:$D$368=Topline!B331)*(DATA!$E$133:$E$368=Topline!D331),0)),"n/a")</f>
        <v>0.44900000000000001</v>
      </c>
      <c r="K331" s="76">
        <f t="array" ref="K331">IFERROR(INDEX(DATA!$AJ$133:$AJ$368,MATCH(1,(DATA!$D$133:$D$368=Topline!B331)*(DATA!$E$133:$E$368=Topline!D331),0)),"n/a")</f>
        <v>2537766</v>
      </c>
      <c r="L331" s="77">
        <f t="array" ref="L331">IFERROR(INDEX(DATA!$AK$133:$AK$368,MATCH(1,(DATA!$D$133:$D$368=Topline!B331)*(DATA!$E$133:$E$368=Topline!D331),0)),"n/a")</f>
        <v>0.41599999999999998</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199669</v>
      </c>
      <c r="F332" s="77">
        <f t="array" ref="F332">IFERROR(INDEX(DATA!$G$133:$G$368,MATCH(1,(DATA!$D$133:$D$368=Topline!B332)*(DATA!$E$133:$E$368=Topline!D332),0)),"n/a")</f>
        <v>0.34799999999999998</v>
      </c>
      <c r="G332" s="76">
        <f t="array" ref="G332">IFERROR(INDEX(DATA!$P$133:$P$368,MATCH(1,(DATA!$D$133:$D$368=Topline!B332)*(DATA!$E$133:$E$368=Topline!D332),0)),"n/a")</f>
        <v>614902</v>
      </c>
      <c r="H332" s="77">
        <f t="array" ref="H332">IFERROR(INDEX(DATA!$Q$133:$Q$368,MATCH(1,(DATA!$D$133:$D$368=Topline!B332)*(DATA!$E$133:$E$368=Topline!D332),0)),"n/a")</f>
        <v>0.32500000000000001</v>
      </c>
      <c r="I332" s="76">
        <f t="array" ref="I332">IFERROR(INDEX(DATA!$Z$133:$Z$368,MATCH(1,(DATA!$D$133:$D$368=Topline!B332)*(DATA!$E$133:$E$368=Topline!D332),0)),"n/a")</f>
        <v>1130329</v>
      </c>
      <c r="J332" s="77">
        <f t="array" ref="J332">IFERROR(INDEX(DATA!$AA$133:$AA$368,MATCH(1,(DATA!$D$133:$D$368=Topline!B332)*(DATA!$E$133:$E$368=Topline!D332),0)),"n/a")</f>
        <v>0.247</v>
      </c>
      <c r="K332" s="76">
        <f t="array" ref="K332">IFERROR(INDEX(DATA!$AJ$133:$AJ$368,MATCH(1,(DATA!$D$133:$D$368=Topline!B332)*(DATA!$E$133:$E$368=Topline!D332),0)),"n/a")</f>
        <v>2424753</v>
      </c>
      <c r="L332" s="77">
        <f t="array" ref="L332">IFERROR(INDEX(DATA!$AK$133:$AK$368,MATCH(1,(DATA!$D$133:$D$368=Topline!B332)*(DATA!$E$133:$E$368=Topline!D332),0)),"n/a")</f>
        <v>0.308</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352470</v>
      </c>
      <c r="F333" s="77">
        <f t="array" ref="F333">IFERROR(INDEX(DATA!$G$133:$G$368,MATCH(1,(DATA!$D$133:$D$368=Topline!B333)*(DATA!$E$133:$E$368=Topline!D333),0)),"n/a")</f>
        <v>0.10100000000000001</v>
      </c>
      <c r="G333" s="76">
        <f t="array" ref="G333">IFERROR(INDEX(DATA!$P$133:$P$368,MATCH(1,(DATA!$D$133:$D$368=Topline!B333)*(DATA!$E$133:$E$368=Topline!D333),0)),"n/a")</f>
        <v>1054863</v>
      </c>
      <c r="H333" s="77">
        <f t="array" ref="H333">IFERROR(INDEX(DATA!$Q$133:$Q$368,MATCH(1,(DATA!$D$133:$D$368=Topline!B333)*(DATA!$E$133:$E$368=Topline!D333),0)),"n/a")</f>
        <v>0.01</v>
      </c>
      <c r="I333" s="76">
        <f t="array" ref="I333">IFERROR(INDEX(DATA!$Z$133:$Z$368,MATCH(1,(DATA!$D$133:$D$368=Topline!B333)*(DATA!$E$133:$E$368=Topline!D333),0)),"n/a")</f>
        <v>1964323</v>
      </c>
      <c r="J333" s="77">
        <f t="array" ref="J333">IFERROR(INDEX(DATA!$AA$133:$AA$368,MATCH(1,(DATA!$D$133:$D$368=Topline!B333)*(DATA!$E$133:$E$368=Topline!D333),0)),"n/a")</f>
        <v>4.2000000000000003E-2</v>
      </c>
      <c r="K333" s="76">
        <f t="array" ref="K333">IFERROR(INDEX(DATA!$AJ$133:$AJ$368,MATCH(1,(DATA!$D$133:$D$368=Topline!B333)*(DATA!$E$133:$E$368=Topline!D333),0)),"n/a")</f>
        <v>4385565</v>
      </c>
      <c r="L333" s="77">
        <f t="array" ref="L333">IFERROR(INDEX(DATA!$AK$133:$AK$368,MATCH(1,(DATA!$D$133:$D$368=Topline!B333)*(DATA!$E$133:$E$368=Topline!D333),0)),"n/a")</f>
        <v>6.9000000000000006E-2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371058</v>
      </c>
      <c r="F334" s="77">
        <f t="array" ref="F334">IFERROR(INDEX(DATA!$G$133:$G$368,MATCH(1,(DATA!$D$133:$D$368=Topline!B334)*(DATA!$E$133:$E$368=Topline!D334),0)),"n/a")</f>
        <v>0.92400000000000004</v>
      </c>
      <c r="G334" s="76">
        <f t="array" ref="G334">IFERROR(INDEX(DATA!$P$133:$P$368,MATCH(1,(DATA!$D$133:$D$368=Topline!B334)*(DATA!$E$133:$E$368=Topline!D334),0)),"n/a")</f>
        <v>1033927</v>
      </c>
      <c r="H334" s="77">
        <f t="array" ref="H334">IFERROR(INDEX(DATA!$Q$133:$Q$368,MATCH(1,(DATA!$D$133:$D$368=Topline!B334)*(DATA!$E$133:$E$368=Topline!D334),0)),"n/a")</f>
        <v>0.875</v>
      </c>
      <c r="I334" s="76">
        <f t="array" ref="I334">IFERROR(INDEX(DATA!$Z$133:$Z$368,MATCH(1,(DATA!$D$133:$D$368=Topline!B334)*(DATA!$E$133:$E$368=Topline!D334),0)),"n/a")</f>
        <v>1784320</v>
      </c>
      <c r="J334" s="77">
        <f t="array" ref="J334">IFERROR(INDEX(DATA!$AA$133:$AA$368,MATCH(1,(DATA!$D$133:$D$368=Topline!B334)*(DATA!$E$133:$E$368=Topline!D334),0)),"n/a")</f>
        <v>0.65600000000000003</v>
      </c>
      <c r="K334" s="76">
        <f t="array" ref="K334">IFERROR(INDEX(DATA!$AJ$133:$AJ$368,MATCH(1,(DATA!$D$133:$D$368=Topline!B334)*(DATA!$E$133:$E$368=Topline!D334),0)),"n/a")</f>
        <v>3471761</v>
      </c>
      <c r="L334" s="77">
        <f t="array" ref="L334">IFERROR(INDEX(DATA!$AK$133:$AK$368,MATCH(1,(DATA!$D$133:$D$368=Topline!B334)*(DATA!$E$133:$E$368=Topline!D334),0)),"n/a")</f>
        <v>0.38600000000000001</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3000797</v>
      </c>
      <c r="F335" s="77">
        <f t="array" ref="F335">IFERROR(INDEX(DATA!$G$133:$G$368,MATCH(1,(DATA!$D$133:$D$368=Topline!B335)*(DATA!$E$133:$E$368=Topline!D335),0)),"n/a")</f>
        <v>0.19</v>
      </c>
      <c r="G335" s="76">
        <f t="array" ref="G335">IFERROR(INDEX(DATA!$P$133:$P$368,MATCH(1,(DATA!$D$133:$D$368=Topline!B335)*(DATA!$E$133:$E$368=Topline!D335),0)),"n/a")</f>
        <v>8915949</v>
      </c>
      <c r="H335" s="77">
        <f t="array" ref="H335">IFERROR(INDEX(DATA!$Q$133:$Q$368,MATCH(1,(DATA!$D$133:$D$368=Topline!B335)*(DATA!$E$133:$E$368=Topline!D335),0)),"n/a")</f>
        <v>0.22</v>
      </c>
      <c r="I335" s="76">
        <f t="array" ref="I335">IFERROR(INDEX(DATA!$Z$133:$Z$368,MATCH(1,(DATA!$D$133:$D$368=Topline!B335)*(DATA!$E$133:$E$368=Topline!D335),0)),"n/a")</f>
        <v>16765407</v>
      </c>
      <c r="J335" s="77">
        <f t="array" ref="J335">IFERROR(INDEX(DATA!$AA$133:$AA$368,MATCH(1,(DATA!$D$133:$D$368=Topline!B335)*(DATA!$E$133:$E$368=Topline!D335),0)),"n/a")</f>
        <v>0.22500000000000001</v>
      </c>
      <c r="K335" s="76">
        <f t="array" ref="K335">IFERROR(INDEX(DATA!$AJ$133:$AJ$368,MATCH(1,(DATA!$D$133:$D$368=Topline!B335)*(DATA!$E$133:$E$368=Topline!D335),0)),"n/a")</f>
        <v>36784314</v>
      </c>
      <c r="L335" s="77">
        <f t="array" ref="L335">IFERROR(INDEX(DATA!$AK$133:$AK$368,MATCH(1,(DATA!$D$133:$D$368=Topline!B335)*(DATA!$E$133:$E$368=Topline!D335),0)),"n/a")</f>
        <v>0.214</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17008</v>
      </c>
      <c r="F337" s="77">
        <f t="array" ref="F337">IFERROR(INDEX(DATA!$I$133:$I$368,MATCH(1,(DATA!$D$133:$D$368=Topline!B337)*(DATA!$E$133:$E$368=Topline!D337),0)),"n/a")</f>
        <v>0.193</v>
      </c>
      <c r="G337" s="86">
        <f t="array" ref="G337">IFERROR(INDEX(DATA!$R$133:$R$368,MATCH(1,(DATA!$D$133:$D$368=Topline!B337)*(DATA!$E$133:$E$368=Topline!D337),0)),"n/a")</f>
        <v>50032</v>
      </c>
      <c r="H337" s="77">
        <f t="array" ref="H337">IFERROR(INDEX(DATA!$S$133:$S$368,MATCH(1,(DATA!$D$133:$D$368=Topline!B337)*(DATA!$E$133:$E$368=Topline!D337),0)),"n/a")</f>
        <v>0.30499999999999999</v>
      </c>
      <c r="I337" s="86">
        <f t="array" ref="I337">IFERROR(INDEX(DATA!$AB$133:$AB$368,MATCH(1,(DATA!$D$133:$D$368=Topline!B337)*(DATA!$E$133:$E$368=Topline!D337),0)),"n/a")</f>
        <v>92901</v>
      </c>
      <c r="J337" s="77">
        <f t="array" ref="J337">IFERROR(INDEX(DATA!$AC$133:$AC$368,MATCH(1,(DATA!$D$133:$D$368=Topline!B337)*(DATA!$E$133:$E$368=Topline!D337),0)),"n/a")</f>
        <v>0.27</v>
      </c>
      <c r="K337" s="86">
        <f t="array" ref="K337">IFERROR(INDEX(DATA!$AL$133:$AL$368,MATCH(1,(DATA!$D$133:$D$368=Topline!B337)*(DATA!$E$133:$E$368=Topline!D337),0)),"n/a")</f>
        <v>197975</v>
      </c>
      <c r="L337" s="77">
        <f t="array" ref="L337">IFERROR(INDEX(DATA!$AM$133:$AM$368,MATCH(1,(DATA!$D$133:$D$368=Topline!B337)*(DATA!$E$133:$E$368=Topline!D337),0)),"n/a")</f>
        <v>0.161</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32675</v>
      </c>
      <c r="F338" s="77">
        <f t="array" ref="F338">IFERROR(INDEX(DATA!$I$133:$I$368,MATCH(1,(DATA!$D$133:$D$368=Topline!B338)*(DATA!$E$133:$E$368=Topline!D338),0)),"n/a")</f>
        <v>2.1000000000000001E-2</v>
      </c>
      <c r="G338" s="86">
        <f t="array" ref="G338">IFERROR(INDEX(DATA!$R$133:$R$368,MATCH(1,(DATA!$D$133:$D$368=Topline!B338)*(DATA!$E$133:$E$368=Topline!D338),0)),"n/a")</f>
        <v>96041</v>
      </c>
      <c r="H338" s="77">
        <f t="array" ref="H338">IFERROR(INDEX(DATA!$S$133:$S$368,MATCH(1,(DATA!$D$133:$D$368=Topline!B338)*(DATA!$E$133:$E$368=Topline!D338),0)),"n/a")</f>
        <v>0.08</v>
      </c>
      <c r="I338" s="86">
        <f t="array" ref="I338">IFERROR(INDEX(DATA!$AB$133:$AB$368,MATCH(1,(DATA!$D$133:$D$368=Topline!B338)*(DATA!$E$133:$E$368=Topline!D338),0)),"n/a")</f>
        <v>183855</v>
      </c>
      <c r="J338" s="77">
        <f t="array" ref="J338">IFERROR(INDEX(DATA!$AC$133:$AC$368,MATCH(1,(DATA!$D$133:$D$368=Topline!B338)*(DATA!$E$133:$E$368=Topline!D338),0)),"n/a")</f>
        <v>0.125</v>
      </c>
      <c r="K338" s="86">
        <f t="array" ref="K338">IFERROR(INDEX(DATA!$AL$133:$AL$368,MATCH(1,(DATA!$D$133:$D$368=Topline!B338)*(DATA!$E$133:$E$368=Topline!D338),0)),"n/a")</f>
        <v>416023</v>
      </c>
      <c r="L338" s="77">
        <f t="array" ref="L338">IFERROR(INDEX(DATA!$AM$133:$AM$368,MATCH(1,(DATA!$D$133:$D$368=Topline!B338)*(DATA!$E$133:$E$368=Topline!D338),0)),"n/a")</f>
        <v>0.16200000000000001</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37406</v>
      </c>
      <c r="F339" s="77">
        <f t="array" ref="F339">IFERROR(INDEX(DATA!$I$133:$I$368,MATCH(1,(DATA!$D$133:$D$368=Topline!B339)*(DATA!$E$133:$E$368=Topline!D339),0)),"n/a")</f>
        <v>8.4000000000000005E-2</v>
      </c>
      <c r="G339" s="86">
        <f t="array" ref="G339">IFERROR(INDEX(DATA!$R$133:$R$368,MATCH(1,(DATA!$D$133:$D$368=Topline!B339)*(DATA!$E$133:$E$368=Topline!D339),0)),"n/a")</f>
        <v>120027</v>
      </c>
      <c r="H339" s="77">
        <f t="array" ref="H339">IFERROR(INDEX(DATA!$S$133:$S$368,MATCH(1,(DATA!$D$133:$D$368=Topline!B339)*(DATA!$E$133:$E$368=Topline!D339),0)),"n/a")</f>
        <v>0.16500000000000001</v>
      </c>
      <c r="I339" s="86">
        <f t="array" ref="I339">IFERROR(INDEX(DATA!$AB$133:$AB$368,MATCH(1,(DATA!$D$133:$D$368=Topline!B339)*(DATA!$E$133:$E$368=Topline!D339),0)),"n/a")</f>
        <v>220831</v>
      </c>
      <c r="J339" s="77">
        <f t="array" ref="J339">IFERROR(INDEX(DATA!$AC$133:$AC$368,MATCH(1,(DATA!$D$133:$D$368=Topline!B339)*(DATA!$E$133:$E$368=Topline!D339),0)),"n/a")</f>
        <v>0.18099999999999999</v>
      </c>
      <c r="K339" s="86">
        <f t="array" ref="K339">IFERROR(INDEX(DATA!$AL$133:$AL$368,MATCH(1,(DATA!$D$133:$D$368=Topline!B339)*(DATA!$E$133:$E$368=Topline!D339),0)),"n/a")</f>
        <v>495700</v>
      </c>
      <c r="L339" s="77">
        <f t="array" ref="L339">IFERROR(INDEX(DATA!$AM$133:$AM$368,MATCH(1,(DATA!$D$133:$D$368=Topline!B339)*(DATA!$E$133:$E$368=Topline!D339),0)),"n/a")</f>
        <v>0.3</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100606</v>
      </c>
      <c r="F340" s="77">
        <f t="array" ref="F340">IFERROR(INDEX(DATA!$I$133:$I$368,MATCH(1,(DATA!$D$133:$D$368=Topline!B340)*(DATA!$E$133:$E$368=Topline!D340),0)),"n/a")</f>
        <v>0.33800000000000002</v>
      </c>
      <c r="G340" s="86">
        <f t="array" ref="G340">IFERROR(INDEX(DATA!$R$133:$R$368,MATCH(1,(DATA!$D$133:$D$368=Topline!B340)*(DATA!$E$133:$E$368=Topline!D340),0)),"n/a")</f>
        <v>344678</v>
      </c>
      <c r="H340" s="77">
        <f t="array" ref="H340">IFERROR(INDEX(DATA!$S$133:$S$368,MATCH(1,(DATA!$D$133:$D$368=Topline!B340)*(DATA!$E$133:$E$368=Topline!D340),0)),"n/a")</f>
        <v>0.61</v>
      </c>
      <c r="I340" s="86">
        <f t="array" ref="I340">IFERROR(INDEX(DATA!$AB$133:$AB$368,MATCH(1,(DATA!$D$133:$D$368=Topline!B340)*(DATA!$E$133:$E$368=Topline!D340),0)),"n/a")</f>
        <v>623100</v>
      </c>
      <c r="J340" s="77">
        <f t="array" ref="J340">IFERROR(INDEX(DATA!$AC$133:$AC$368,MATCH(1,(DATA!$D$133:$D$368=Topline!B340)*(DATA!$E$133:$E$368=Topline!D340),0)),"n/a")</f>
        <v>0.53300000000000003</v>
      </c>
      <c r="K340" s="86">
        <f t="array" ref="K340">IFERROR(INDEX(DATA!$AL$133:$AL$368,MATCH(1,(DATA!$D$133:$D$368=Topline!B340)*(DATA!$E$133:$E$368=Topline!D340),0)),"n/a")</f>
        <v>1309211</v>
      </c>
      <c r="L340" s="77">
        <f t="array" ref="L340">IFERROR(INDEX(DATA!$AM$133:$AM$368,MATCH(1,(DATA!$D$133:$D$368=Topline!B340)*(DATA!$E$133:$E$368=Topline!D340),0)),"n/a")</f>
        <v>0.433</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15537</v>
      </c>
      <c r="F341" s="77">
        <f t="array" ref="F341">IFERROR(INDEX(DATA!$I$133:$I$368,MATCH(1,(DATA!$D$133:$D$368=Topline!B341)*(DATA!$E$133:$E$368=Topline!D341),0)),"n/a")</f>
        <v>0.28000000000000003</v>
      </c>
      <c r="G341" s="86">
        <f t="array" ref="G341">IFERROR(INDEX(DATA!$R$133:$R$368,MATCH(1,(DATA!$D$133:$D$368=Topline!B341)*(DATA!$E$133:$E$368=Topline!D341),0)),"n/a")</f>
        <v>45274</v>
      </c>
      <c r="H341" s="77">
        <f t="array" ref="H341">IFERROR(INDEX(DATA!$S$133:$S$368,MATCH(1,(DATA!$D$133:$D$368=Topline!B341)*(DATA!$E$133:$E$368=Topline!D341),0)),"n/a")</f>
        <v>0.26700000000000002</v>
      </c>
      <c r="I341" s="86">
        <f t="array" ref="I341">IFERROR(INDEX(DATA!$AB$133:$AB$368,MATCH(1,(DATA!$D$133:$D$368=Topline!B341)*(DATA!$E$133:$E$368=Topline!D341),0)),"n/a")</f>
        <v>86344</v>
      </c>
      <c r="J341" s="77">
        <f t="array" ref="J341">IFERROR(INDEX(DATA!$AC$133:$AC$368,MATCH(1,(DATA!$D$133:$D$368=Topline!B341)*(DATA!$E$133:$E$368=Topline!D341),0)),"n/a")</f>
        <v>0.35499999999999998</v>
      </c>
      <c r="K341" s="86">
        <f t="array" ref="K341">IFERROR(INDEX(DATA!$AL$133:$AL$368,MATCH(1,(DATA!$D$133:$D$368=Topline!B341)*(DATA!$E$133:$E$368=Topline!D341),0)),"n/a")</f>
        <v>191513</v>
      </c>
      <c r="L341" s="77">
        <f t="array" ref="L341">IFERROR(INDEX(DATA!$AM$133:$AM$368,MATCH(1,(DATA!$D$133:$D$368=Topline!B341)*(DATA!$E$133:$E$368=Topline!D341),0)),"n/a")</f>
        <v>0.35599999999999998</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20078</v>
      </c>
      <c r="F342" s="77">
        <f t="array" ref="F342">IFERROR(INDEX(DATA!$I$133:$I$368,MATCH(1,(DATA!$D$133:$D$368=Topline!B342)*(DATA!$E$133:$E$368=Topline!D342),0)),"n/a")</f>
        <v>0.17499999999999999</v>
      </c>
      <c r="G342" s="86">
        <f t="array" ref="G342">IFERROR(INDEX(DATA!$R$133:$R$368,MATCH(1,(DATA!$D$133:$D$368=Topline!B342)*(DATA!$E$133:$E$368=Topline!D342),0)),"n/a")</f>
        <v>61333</v>
      </c>
      <c r="H342" s="77">
        <f t="array" ref="H342">IFERROR(INDEX(DATA!$S$133:$S$368,MATCH(1,(DATA!$D$133:$D$368=Topline!B342)*(DATA!$E$133:$E$368=Topline!D342),0)),"n/a")</f>
        <v>0.23200000000000001</v>
      </c>
      <c r="I342" s="86">
        <f t="array" ref="I342">IFERROR(INDEX(DATA!$AB$133:$AB$368,MATCH(1,(DATA!$D$133:$D$368=Topline!B342)*(DATA!$E$133:$E$368=Topline!D342),0)),"n/a")</f>
        <v>114029</v>
      </c>
      <c r="J342" s="77">
        <f t="array" ref="J342">IFERROR(INDEX(DATA!$AC$133:$AC$368,MATCH(1,(DATA!$D$133:$D$368=Topline!B342)*(DATA!$E$133:$E$368=Topline!D342),0)),"n/a")</f>
        <v>0.28999999999999998</v>
      </c>
      <c r="K342" s="86">
        <f t="array" ref="K342">IFERROR(INDEX(DATA!$AL$133:$AL$368,MATCH(1,(DATA!$D$133:$D$368=Topline!B342)*(DATA!$E$133:$E$368=Topline!D342),0)),"n/a")</f>
        <v>246111</v>
      </c>
      <c r="L342" s="77">
        <f t="array" ref="L342">IFERROR(INDEX(DATA!$AM$133:$AM$368,MATCH(1,(DATA!$D$133:$D$368=Topline!B342)*(DATA!$E$133:$E$368=Topline!D342),0)),"n/a")</f>
        <v>0.56399999999999995</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23518</v>
      </c>
      <c r="F343" s="77">
        <f t="array" ref="F343">IFERROR(INDEX(DATA!$I$133:$I$368,MATCH(1,(DATA!$D$133:$D$368=Topline!B343)*(DATA!$E$133:$E$368=Topline!D343),0)),"n/a")</f>
        <v>5.8999999999999997E-2</v>
      </c>
      <c r="G343" s="86">
        <f t="array" ref="G343">IFERROR(INDEX(DATA!$R$133:$R$368,MATCH(1,(DATA!$D$133:$D$368=Topline!B343)*(DATA!$E$133:$E$368=Topline!D343),0)),"n/a")</f>
        <v>68025</v>
      </c>
      <c r="H343" s="77">
        <f t="array" ref="H343">IFERROR(INDEX(DATA!$S$133:$S$368,MATCH(1,(DATA!$D$133:$D$368=Topline!B343)*(DATA!$E$133:$E$368=Topline!D343),0)),"n/a")</f>
        <v>-7.1999999999999995E-2</v>
      </c>
      <c r="I343" s="86">
        <f t="array" ref="I343">IFERROR(INDEX(DATA!$AB$133:$AB$368,MATCH(1,(DATA!$D$133:$D$368=Topline!B343)*(DATA!$E$133:$E$368=Topline!D343),0)),"n/a")</f>
        <v>125645</v>
      </c>
      <c r="J343" s="77">
        <f t="array" ref="J343">IFERROR(INDEX(DATA!$AC$133:$AC$368,MATCH(1,(DATA!$D$133:$D$368=Topline!B343)*(DATA!$E$133:$E$368=Topline!D343),0)),"n/a")</f>
        <v>-3.4000000000000002E-2</v>
      </c>
      <c r="K343" s="86">
        <f t="array" ref="K343">IFERROR(INDEX(DATA!$AL$133:$AL$368,MATCH(1,(DATA!$D$133:$D$368=Topline!B343)*(DATA!$E$133:$E$368=Topline!D343),0)),"n/a")</f>
        <v>283721</v>
      </c>
      <c r="L343" s="77">
        <f t="array" ref="L343">IFERROR(INDEX(DATA!$AM$133:$AM$368,MATCH(1,(DATA!$D$133:$D$368=Topline!B343)*(DATA!$E$133:$E$368=Topline!D343),0)),"n/a")</f>
        <v>1E-3</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25671</v>
      </c>
      <c r="F344" s="77">
        <f t="array" ref="F344">IFERROR(INDEX(DATA!$I$133:$I$368,MATCH(1,(DATA!$D$133:$D$368=Topline!B344)*(DATA!$E$133:$E$368=Topline!D344),0)),"n/a")</f>
        <v>0.77400000000000002</v>
      </c>
      <c r="G344" s="86">
        <f t="array" ref="G344">IFERROR(INDEX(DATA!$R$133:$R$368,MATCH(1,(DATA!$D$133:$D$368=Topline!B344)*(DATA!$E$133:$E$368=Topline!D344),0)),"n/a")</f>
        <v>73016</v>
      </c>
      <c r="H344" s="77">
        <f t="array" ref="H344">IFERROR(INDEX(DATA!$S$133:$S$368,MATCH(1,(DATA!$D$133:$D$368=Topline!B344)*(DATA!$E$133:$E$368=Topline!D344),0)),"n/a")</f>
        <v>0.74099999999999999</v>
      </c>
      <c r="I344" s="86">
        <f t="array" ref="I344">IFERROR(INDEX(DATA!$AB$133:$AB$368,MATCH(1,(DATA!$D$133:$D$368=Topline!B344)*(DATA!$E$133:$E$368=Topline!D344),0)),"n/a")</f>
        <v>128761</v>
      </c>
      <c r="J344" s="77">
        <f t="array" ref="J344">IFERROR(INDEX(DATA!$AC$133:$AC$368,MATCH(1,(DATA!$D$133:$D$368=Topline!B344)*(DATA!$E$133:$E$368=Topline!D344),0)),"n/a")</f>
        <v>0.55600000000000005</v>
      </c>
      <c r="K344" s="86">
        <f t="array" ref="K344">IFERROR(INDEX(DATA!$AL$133:$AL$368,MATCH(1,(DATA!$D$133:$D$368=Topline!B344)*(DATA!$E$133:$E$368=Topline!D344),0)),"n/a")</f>
        <v>257416</v>
      </c>
      <c r="L344" s="77">
        <f t="array" ref="L344">IFERROR(INDEX(DATA!$AM$133:$AM$368,MATCH(1,(DATA!$D$133:$D$368=Topline!B344)*(DATA!$E$133:$E$368=Topline!D344),0)),"n/a")</f>
        <v>0.32700000000000001</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272499</v>
      </c>
      <c r="F345" s="77">
        <f t="array" ref="F345">IFERROR(INDEX(DATA!$I$133:$I$368,MATCH(1,(DATA!$D$133:$D$368=Topline!B345)*(DATA!$E$133:$E$368=Topline!D345),0)),"n/a")</f>
        <v>0.22800000000000001</v>
      </c>
      <c r="G345" s="86">
        <f t="array" ref="G345">IFERROR(INDEX(DATA!$R$133:$R$368,MATCH(1,(DATA!$D$133:$D$368=Topline!B345)*(DATA!$E$133:$E$368=Topline!D345),0)),"n/a")</f>
        <v>858426</v>
      </c>
      <c r="H345" s="77">
        <f t="array" ref="H345">IFERROR(INDEX(DATA!$S$133:$S$368,MATCH(1,(DATA!$D$133:$D$368=Topline!B345)*(DATA!$E$133:$E$368=Topline!D345),0)),"n/a")</f>
        <v>0.33100000000000002</v>
      </c>
      <c r="I345" s="86">
        <f t="array" ref="I345">IFERROR(INDEX(DATA!$AB$133:$AB$368,MATCH(1,(DATA!$D$133:$D$368=Topline!B345)*(DATA!$E$133:$E$368=Topline!D345),0)),"n/a")</f>
        <v>1575466</v>
      </c>
      <c r="J345" s="77">
        <f t="array" ref="J345">IFERROR(INDEX(DATA!$AC$133:$AC$368,MATCH(1,(DATA!$D$133:$D$368=Topline!B345)*(DATA!$E$133:$E$368=Topline!D345),0)),"n/a")</f>
        <v>0.31900000000000001</v>
      </c>
      <c r="K345" s="86">
        <f t="array" ref="K345">IFERROR(INDEX(DATA!$AL$133:$AL$368,MATCH(1,(DATA!$D$133:$D$368=Topline!B345)*(DATA!$E$133:$E$368=Topline!D345),0)),"n/a")</f>
        <v>3397669</v>
      </c>
      <c r="L345" s="77">
        <f t="array" ref="L345">IFERROR(INDEX(DATA!$AM$133:$AM$368,MATCH(1,(DATA!$D$133:$D$368=Topline!B345)*(DATA!$E$133:$E$368=Topline!D345),0)),"n/a")</f>
        <v>0.307</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60745</v>
      </c>
      <c r="F347" s="77">
        <f t="array" ref="F347">IFERROR(INDEX(DATA!$K$133:$K$368,MATCH(1,(DATA!$D$133:$D$368=Topline!B347)*(DATA!$E$133:$E$368=Topline!D347),0)),"n/a")</f>
        <v>0.14899999999999999</v>
      </c>
      <c r="G347" s="86">
        <f t="array" ref="G347">IFERROR(INDEX(DATA!$T$133:$T$368,MATCH(1,(DATA!$D$133:$D$368=Topline!B347)*(DATA!$E$133:$E$368=Topline!D347),0)),"n/a")</f>
        <v>179105</v>
      </c>
      <c r="H347" s="77">
        <f t="array" ref="H347">IFERROR(INDEX(DATA!$U$133:$U$368,MATCH(1,(DATA!$D$133:$D$368=Topline!B347)*(DATA!$E$133:$E$368=Topline!D347),0)),"n/a")</f>
        <v>0.24399999999999999</v>
      </c>
      <c r="I347" s="86">
        <f t="array" ref="I347">IFERROR(INDEX(DATA!$AD$133:$AD$368,MATCH(1,(DATA!$D$133:$D$368=Topline!B347)*(DATA!$E$133:$E$368=Topline!D347),0)),"n/a")</f>
        <v>334245</v>
      </c>
      <c r="J347" s="77">
        <f t="array" ref="J347">IFERROR(INDEX(DATA!$AE$133:$AE$368,MATCH(1,(DATA!$D$133:$D$368=Topline!B347)*(DATA!$E$133:$E$368=Topline!D347),0)),"n/a")</f>
        <v>0.215</v>
      </c>
      <c r="K347" s="86">
        <f t="array" ref="K347">IFERROR(INDEX(DATA!$AN$133:$AN$368,MATCH(1,(DATA!$D$133:$D$368=Topline!B347)*(DATA!$E$133:$E$368=Topline!D347),0)),"n/a")</f>
        <v>719355</v>
      </c>
      <c r="L347" s="77">
        <f t="array" ref="L347">IFERROR(INDEX(DATA!$AO$133:$AO$368,MATCH(1,(DATA!$D$133:$D$368=Topline!B347)*(DATA!$E$133:$E$368=Topline!D347),0)),"n/a")</f>
        <v>0.114</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119482</v>
      </c>
      <c r="F348" s="77">
        <f t="array" ref="F348">IFERROR(INDEX(DATA!$K$133:$K$368,MATCH(1,(DATA!$D$133:$D$368=Topline!B348)*(DATA!$E$133:$E$368=Topline!D348),0)),"n/a")</f>
        <v>7.0000000000000001E-3</v>
      </c>
      <c r="G348" s="86">
        <f t="array" ref="G348">IFERROR(INDEX(DATA!$T$133:$T$368,MATCH(1,(DATA!$D$133:$D$368=Topline!B348)*(DATA!$E$133:$E$368=Topline!D348),0)),"n/a")</f>
        <v>349768</v>
      </c>
      <c r="H348" s="77">
        <f t="array" ref="H348">IFERROR(INDEX(DATA!$U$133:$U$368,MATCH(1,(DATA!$D$133:$D$368=Topline!B348)*(DATA!$E$133:$E$368=Topline!D348),0)),"n/a")</f>
        <v>6.7000000000000004E-2</v>
      </c>
      <c r="I348" s="86">
        <f t="array" ref="I348">IFERROR(INDEX(DATA!$AD$133:$AD$368,MATCH(1,(DATA!$D$133:$D$368=Topline!B348)*(DATA!$E$133:$E$368=Topline!D348),0)),"n/a")</f>
        <v>661890</v>
      </c>
      <c r="J348" s="77">
        <f t="array" ref="J348">IFERROR(INDEX(DATA!$AE$133:$AE$368,MATCH(1,(DATA!$D$133:$D$368=Topline!B348)*(DATA!$E$133:$E$368=Topline!D348),0)),"n/a")</f>
        <v>0.10100000000000001</v>
      </c>
      <c r="K348" s="86">
        <f t="array" ref="K348">IFERROR(INDEX(DATA!$AN$133:$AN$368,MATCH(1,(DATA!$D$133:$D$368=Topline!B348)*(DATA!$E$133:$E$368=Topline!D348),0)),"n/a")</f>
        <v>1516035</v>
      </c>
      <c r="L348" s="77">
        <f t="array" ref="L348">IFERROR(INDEX(DATA!$AO$133:$AO$368,MATCH(1,(DATA!$D$133:$D$368=Topline!B348)*(DATA!$E$133:$E$368=Topline!D348),0)),"n/a")</f>
        <v>0.13900000000000001</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110407</v>
      </c>
      <c r="F349" s="77">
        <f t="array" ref="F349">IFERROR(INDEX(DATA!$K$133:$K$368,MATCH(1,(DATA!$D$133:$D$368=Topline!B349)*(DATA!$E$133:$E$368=Topline!D349),0)),"n/a")</f>
        <v>-1.7000000000000001E-2</v>
      </c>
      <c r="G349" s="86">
        <f t="array" ref="G349">IFERROR(INDEX(DATA!$T$133:$T$368,MATCH(1,(DATA!$D$133:$D$368=Topline!B349)*(DATA!$E$133:$E$368=Topline!D349),0)),"n/a")</f>
        <v>343935</v>
      </c>
      <c r="H349" s="77">
        <f t="array" ref="H349">IFERROR(INDEX(DATA!$U$133:$U$368,MATCH(1,(DATA!$D$133:$D$368=Topline!B349)*(DATA!$E$133:$E$368=Topline!D349),0)),"n/a")</f>
        <v>0.03</v>
      </c>
      <c r="I349" s="86">
        <f t="array" ref="I349">IFERROR(INDEX(DATA!$AD$133:$AD$368,MATCH(1,(DATA!$D$133:$D$368=Topline!B349)*(DATA!$E$133:$E$368=Topline!D349),0)),"n/a")</f>
        <v>642485</v>
      </c>
      <c r="J349" s="77">
        <f t="array" ref="J349">IFERROR(INDEX(DATA!$AE$133:$AE$368,MATCH(1,(DATA!$D$133:$D$368=Topline!B349)*(DATA!$E$133:$E$368=Topline!D349),0)),"n/a")</f>
        <v>6.4000000000000001E-2</v>
      </c>
      <c r="K349" s="86">
        <f t="array" ref="K349">IFERROR(INDEX(DATA!$AN$133:$AN$368,MATCH(1,(DATA!$D$133:$D$368=Topline!B349)*(DATA!$E$133:$E$368=Topline!D349),0)),"n/a")</f>
        <v>1478353</v>
      </c>
      <c r="L349" s="77">
        <f t="array" ref="L349">IFERROR(INDEX(DATA!$AO$133:$AO$368,MATCH(1,(DATA!$D$133:$D$368=Topline!B349)*(DATA!$E$133:$E$368=Topline!D349),0)),"n/a")</f>
        <v>0.16800000000000001</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232157</v>
      </c>
      <c r="F350" s="77">
        <f t="array" ref="F350">IFERROR(INDEX(DATA!$K$133:$K$368,MATCH(1,(DATA!$D$133:$D$368=Topline!B350)*(DATA!$E$133:$E$368=Topline!D350),0)),"n/a")</f>
        <v>1.2999999999999999E-2</v>
      </c>
      <c r="G350" s="86">
        <f t="array" ref="G350">IFERROR(INDEX(DATA!$T$133:$T$368,MATCH(1,(DATA!$D$133:$D$368=Topline!B350)*(DATA!$E$133:$E$368=Topline!D350),0)),"n/a")</f>
        <v>737961</v>
      </c>
      <c r="H350" s="77">
        <f t="array" ref="H350">IFERROR(INDEX(DATA!$U$133:$U$368,MATCH(1,(DATA!$D$133:$D$368=Topline!B350)*(DATA!$E$133:$E$368=Topline!D350),0)),"n/a")</f>
        <v>0.14099999999999999</v>
      </c>
      <c r="I350" s="86">
        <f t="array" ref="I350">IFERROR(INDEX(DATA!$AD$133:$AD$368,MATCH(1,(DATA!$D$133:$D$368=Topline!B350)*(DATA!$E$133:$E$368=Topline!D350),0)),"n/a")</f>
        <v>1383588</v>
      </c>
      <c r="J350" s="77">
        <f t="array" ref="J350">IFERROR(INDEX(DATA!$AE$133:$AE$368,MATCH(1,(DATA!$D$133:$D$368=Topline!B350)*(DATA!$E$133:$E$368=Topline!D350),0)),"n/a")</f>
        <v>0.13300000000000001</v>
      </c>
      <c r="K350" s="86">
        <f t="array" ref="K350">IFERROR(INDEX(DATA!$AN$133:$AN$368,MATCH(1,(DATA!$D$133:$D$368=Topline!B350)*(DATA!$E$133:$E$368=Topline!D350),0)),"n/a")</f>
        <v>3139061</v>
      </c>
      <c r="L350" s="77">
        <f t="array" ref="L350">IFERROR(INDEX(DATA!$AO$133:$AO$368,MATCH(1,(DATA!$D$133:$D$368=Topline!B350)*(DATA!$E$133:$E$368=Topline!D350),0)),"n/a")</f>
        <v>0.14000000000000001</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51543</v>
      </c>
      <c r="F351" s="77">
        <f t="array" ref="F351">IFERROR(INDEX(DATA!$K$133:$K$368,MATCH(1,(DATA!$D$133:$D$368=Topline!B351)*(DATA!$E$133:$E$368=Topline!D351),0)),"n/a")</f>
        <v>0.27200000000000002</v>
      </c>
      <c r="G351" s="86">
        <f t="array" ref="G351">IFERROR(INDEX(DATA!$T$133:$T$368,MATCH(1,(DATA!$D$133:$D$368=Topline!B351)*(DATA!$E$133:$E$368=Topline!D351),0)),"n/a")</f>
        <v>149256</v>
      </c>
      <c r="H351" s="77">
        <f t="array" ref="H351">IFERROR(INDEX(DATA!$U$133:$U$368,MATCH(1,(DATA!$D$133:$D$368=Topline!B351)*(DATA!$E$133:$E$368=Topline!D351),0)),"n/a")</f>
        <v>0.25700000000000001</v>
      </c>
      <c r="I351" s="86">
        <f t="array" ref="I351">IFERROR(INDEX(DATA!$AD$133:$AD$368,MATCH(1,(DATA!$D$133:$D$368=Topline!B351)*(DATA!$E$133:$E$368=Topline!D351),0)),"n/a")</f>
        <v>284673</v>
      </c>
      <c r="J351" s="77">
        <f t="array" ref="J351">IFERROR(INDEX(DATA!$AE$133:$AE$368,MATCH(1,(DATA!$D$133:$D$368=Topline!B351)*(DATA!$E$133:$E$368=Topline!D351),0)),"n/a")</f>
        <v>0.34100000000000003</v>
      </c>
      <c r="K351" s="86">
        <f t="array" ref="K351">IFERROR(INDEX(DATA!$AN$133:$AN$368,MATCH(1,(DATA!$D$133:$D$368=Topline!B351)*(DATA!$E$133:$E$368=Topline!D351),0)),"n/a")</f>
        <v>635862</v>
      </c>
      <c r="L351" s="77">
        <f t="array" ref="L351">IFERROR(INDEX(DATA!$AO$133:$AO$368,MATCH(1,(DATA!$D$133:$D$368=Topline!B351)*(DATA!$E$133:$E$368=Topline!D351),0)),"n/a")</f>
        <v>0.34499999999999997</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59322</v>
      </c>
      <c r="F352" s="77">
        <f t="array" ref="F352">IFERROR(INDEX(DATA!$K$133:$K$368,MATCH(1,(DATA!$D$133:$D$368=Topline!B352)*(DATA!$E$133:$E$368=Topline!D352),0)),"n/a")</f>
        <v>0.19</v>
      </c>
      <c r="G352" s="86">
        <f t="array" ref="G352">IFERROR(INDEX(DATA!$T$133:$T$368,MATCH(1,(DATA!$D$133:$D$368=Topline!B352)*(DATA!$E$133:$E$368=Topline!D352),0)),"n/a")</f>
        <v>182484</v>
      </c>
      <c r="H352" s="77">
        <f t="array" ref="H352">IFERROR(INDEX(DATA!$U$133:$U$368,MATCH(1,(DATA!$D$133:$D$368=Topline!B352)*(DATA!$E$133:$E$368=Topline!D352),0)),"n/a")</f>
        <v>0.247</v>
      </c>
      <c r="I352" s="86">
        <f t="array" ref="I352">IFERROR(INDEX(DATA!$AD$133:$AD$368,MATCH(1,(DATA!$D$133:$D$368=Topline!B352)*(DATA!$E$133:$E$368=Topline!D352),0)),"n/a")</f>
        <v>337662</v>
      </c>
      <c r="J352" s="77">
        <f t="array" ref="J352">IFERROR(INDEX(DATA!$AE$133:$AE$368,MATCH(1,(DATA!$D$133:$D$368=Topline!B352)*(DATA!$E$133:$E$368=Topline!D352),0)),"n/a")</f>
        <v>0.28799999999999998</v>
      </c>
      <c r="K352" s="86">
        <f t="array" ref="K352">IFERROR(INDEX(DATA!$AN$133:$AN$368,MATCH(1,(DATA!$D$133:$D$368=Topline!B352)*(DATA!$E$133:$E$368=Topline!D352),0)),"n/a")</f>
        <v>732641</v>
      </c>
      <c r="L352" s="77">
        <f t="array" ref="L352">IFERROR(INDEX(DATA!$AO$133:$AO$368,MATCH(1,(DATA!$D$133:$D$368=Topline!B352)*(DATA!$E$133:$E$368=Topline!D352),0)),"n/a")</f>
        <v>0.497</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100726</v>
      </c>
      <c r="F353" s="77">
        <f t="array" ref="F353">IFERROR(INDEX(DATA!$K$133:$K$368,MATCH(1,(DATA!$D$133:$D$368=Topline!B353)*(DATA!$E$133:$E$368=Topline!D353),0)),"n/a")</f>
        <v>0.09</v>
      </c>
      <c r="G353" s="86">
        <f t="array" ref="G353">IFERROR(INDEX(DATA!$T$133:$T$368,MATCH(1,(DATA!$D$133:$D$368=Topline!B353)*(DATA!$E$133:$E$368=Topline!D353),0)),"n/a")</f>
        <v>290869</v>
      </c>
      <c r="H353" s="77">
        <f t="array" ref="H353">IFERROR(INDEX(DATA!$U$133:$U$368,MATCH(1,(DATA!$D$133:$D$368=Topline!B353)*(DATA!$E$133:$E$368=Topline!D353),0)),"n/a")</f>
        <v>-3.9E-2</v>
      </c>
      <c r="I353" s="86">
        <f t="array" ref="I353">IFERROR(INDEX(DATA!$AD$133:$AD$368,MATCH(1,(DATA!$D$133:$D$368=Topline!B353)*(DATA!$E$133:$E$368=Topline!D353),0)),"n/a")</f>
        <v>539056</v>
      </c>
      <c r="J353" s="77">
        <f t="array" ref="J353">IFERROR(INDEX(DATA!$AE$133:$AE$368,MATCH(1,(DATA!$D$133:$D$368=Topline!B353)*(DATA!$E$133:$E$368=Topline!D353),0)),"n/a")</f>
        <v>6.0000000000000001E-3</v>
      </c>
      <c r="K353" s="86">
        <f t="array" ref="K353">IFERROR(INDEX(DATA!$AN$133:$AN$368,MATCH(1,(DATA!$D$133:$D$368=Topline!B353)*(DATA!$E$133:$E$368=Topline!D353),0)),"n/a")</f>
        <v>1213872</v>
      </c>
      <c r="L353" s="77">
        <f t="array" ref="L353">IFERROR(INDEX(DATA!$AO$133:$AO$368,MATCH(1,(DATA!$D$133:$D$368=Topline!B353)*(DATA!$E$133:$E$368=Topline!D353),0)),"n/a")</f>
        <v>1.2E-2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88323</v>
      </c>
      <c r="F354" s="77">
        <f t="array" ref="F354">IFERROR(INDEX(DATA!$K$133:$K$368,MATCH(1,(DATA!$D$133:$D$368=Topline!B354)*(DATA!$E$133:$E$368=Topline!D354),0)),"n/a")</f>
        <v>0.88100000000000001</v>
      </c>
      <c r="G354" s="86">
        <f t="array" ref="G354">IFERROR(INDEX(DATA!$T$133:$T$368,MATCH(1,(DATA!$D$133:$D$368=Topline!B354)*(DATA!$E$133:$E$368=Topline!D354),0)),"n/a")</f>
        <v>251949</v>
      </c>
      <c r="H354" s="77">
        <f t="array" ref="H354">IFERROR(INDEX(DATA!$U$133:$U$368,MATCH(1,(DATA!$D$133:$D$368=Topline!B354)*(DATA!$E$133:$E$368=Topline!D354),0)),"n/a")</f>
        <v>0.85499999999999998</v>
      </c>
      <c r="I354" s="86">
        <f t="array" ref="I354">IFERROR(INDEX(DATA!$AD$133:$AD$368,MATCH(1,(DATA!$D$133:$D$368=Topline!B354)*(DATA!$E$133:$E$368=Topline!D354),0)),"n/a")</f>
        <v>442755</v>
      </c>
      <c r="J354" s="77">
        <f t="array" ref="J354">IFERROR(INDEX(DATA!$AE$133:$AE$368,MATCH(1,(DATA!$D$133:$D$368=Topline!B354)*(DATA!$E$133:$E$368=Topline!D354),0)),"n/a")</f>
        <v>0.66900000000000004</v>
      </c>
      <c r="K354" s="86">
        <f t="array" ref="K354">IFERROR(INDEX(DATA!$AN$133:$AN$368,MATCH(1,(DATA!$D$133:$D$368=Topline!B354)*(DATA!$E$133:$E$368=Topline!D354),0)),"n/a")</f>
        <v>874752</v>
      </c>
      <c r="L354" s="77">
        <f t="array" ref="L354">IFERROR(INDEX(DATA!$AO$133:$AO$368,MATCH(1,(DATA!$D$133:$D$368=Topline!B354)*(DATA!$E$133:$E$368=Topline!D354),0)),"n/a")</f>
        <v>0.41699999999999998</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822706</v>
      </c>
      <c r="F355" s="77">
        <f t="array" ref="F355">IFERROR(INDEX(DATA!$K$133:$K$368,MATCH(1,(DATA!$D$133:$D$368=Topline!B355)*(DATA!$E$133:$E$368=Topline!D355),0)),"n/a")</f>
        <v>0.108</v>
      </c>
      <c r="G355" s="86">
        <f t="array" ref="G355">IFERROR(INDEX(DATA!$T$133:$T$368,MATCH(1,(DATA!$D$133:$D$368=Topline!B355)*(DATA!$E$133:$E$368=Topline!D355),0)),"n/a")</f>
        <v>2485328</v>
      </c>
      <c r="H355" s="77">
        <f t="array" ref="H355">IFERROR(INDEX(DATA!$U$133:$U$368,MATCH(1,(DATA!$D$133:$D$368=Topline!B355)*(DATA!$E$133:$E$368=Topline!D355),0)),"n/a")</f>
        <v>0.153</v>
      </c>
      <c r="I355" s="86">
        <f t="array" ref="I355">IFERROR(INDEX(DATA!$AD$133:$AD$368,MATCH(1,(DATA!$D$133:$D$368=Topline!B355)*(DATA!$E$133:$E$368=Topline!D355),0)),"n/a")</f>
        <v>4626354</v>
      </c>
      <c r="J355" s="77">
        <f t="array" ref="J355">IFERROR(INDEX(DATA!$AE$133:$AE$368,MATCH(1,(DATA!$D$133:$D$368=Topline!B355)*(DATA!$E$133:$E$368=Topline!D355),0)),"n/a")</f>
        <v>0.16300000000000001</v>
      </c>
      <c r="K355" s="86">
        <f t="array" ref="K355">IFERROR(INDEX(DATA!$AN$133:$AN$368,MATCH(1,(DATA!$D$133:$D$368=Topline!B355)*(DATA!$E$133:$E$368=Topline!D355),0)),"n/a")</f>
        <v>10309932</v>
      </c>
      <c r="L355" s="77">
        <f t="array" ref="L355">IFERROR(INDEX(DATA!$AO$133:$AO$368,MATCH(1,(DATA!$D$133:$D$368=Topline!B355)*(DATA!$E$133:$E$368=Topline!D355),0)),"n/a")</f>
        <v>0.17499999999999999</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14.93</v>
      </c>
      <c r="F357" s="77">
        <f t="array" ref="F357">IFERROR(INDEX(DATA!$M$133:$M$368,MATCH(1,(DATA!$D$133:$D$368=Topline!B357)*(DATA!$E$133:$E$368=Topline!D357),0)),"n/a")</f>
        <v>3.5000000000000003E-2</v>
      </c>
      <c r="G357" s="87">
        <f t="array" ref="G357">IFERROR(INDEX(DATA!$V$133:$V$368,MATCH(1,(DATA!$D$133:$D$368=Topline!B357)*(DATA!$E$133:$E$368=Topline!D357),0)),"n/a")</f>
        <v>14.97</v>
      </c>
      <c r="H357" s="77">
        <f t="array" ref="H357">IFERROR(INDEX(DATA!$W$133:$W$368,MATCH(1,(DATA!$D$133:$D$368=Topline!B357)*(DATA!$E$133:$E$368=Topline!D357),0)),"n/a")</f>
        <v>2.7E-2</v>
      </c>
      <c r="I357" s="87">
        <f t="array" ref="I357">IFERROR(INDEX(DATA!$AF$133:$AF$368,MATCH(1,(DATA!$D$133:$D$368=Topline!B357)*(DATA!$E$133:$E$368=Topline!D357),0)),"n/a")</f>
        <v>14.82</v>
      </c>
      <c r="J357" s="77">
        <f t="array" ref="J357">IFERROR(INDEX(DATA!$AG$133:$AG$368,MATCH(1,(DATA!$D$133:$D$368=Topline!B357)*(DATA!$E$133:$E$368=Topline!D357),0)),"n/a")</f>
        <v>1.0999999999999999E-2</v>
      </c>
      <c r="K357" s="87">
        <f t="array" ref="K357">IFERROR(INDEX(DATA!$AP$133:$AP$368,MATCH(1,(DATA!$D$133:$D$368=Topline!B357)*(DATA!$E$133:$E$368=Topline!D357),0)),"n/a")</f>
        <v>14.72</v>
      </c>
      <c r="L357" s="77">
        <f t="array" ref="L357">IFERROR(INDEX(DATA!$AQ$133:$AQ$368,MATCH(1,(DATA!$D$133:$D$368=Topline!B357)*(DATA!$E$133:$E$368=Topline!D357),0)),"n/a")</f>
        <v>0.02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12.29</v>
      </c>
      <c r="F358" s="77">
        <f t="array" ref="F358">IFERROR(INDEX(DATA!$M$133:$M$368,MATCH(1,(DATA!$D$133:$D$368=Topline!B358)*(DATA!$E$133:$E$368=Topline!D358),0)),"n/a")</f>
        <v>3.1E-2</v>
      </c>
      <c r="G358" s="87">
        <f t="array" ref="G358">IFERROR(INDEX(DATA!$V$133:$V$368,MATCH(1,(DATA!$D$133:$D$368=Topline!B358)*(DATA!$E$133:$E$368=Topline!D358),0)),"n/a")</f>
        <v>12.33</v>
      </c>
      <c r="H358" s="77">
        <f t="array" ref="H358">IFERROR(INDEX(DATA!$W$133:$W$368,MATCH(1,(DATA!$D$133:$D$368=Topline!B358)*(DATA!$E$133:$E$368=Topline!D358),0)),"n/a")</f>
        <v>4.8000000000000001E-2</v>
      </c>
      <c r="I358" s="87">
        <f t="array" ref="I358">IFERROR(INDEX(DATA!$AF$133:$AF$368,MATCH(1,(DATA!$D$133:$D$368=Topline!B358)*(DATA!$E$133:$E$368=Topline!D358),0)),"n/a")</f>
        <v>12.61</v>
      </c>
      <c r="J358" s="77">
        <f t="array" ref="J358">IFERROR(INDEX(DATA!$AG$133:$AG$368,MATCH(1,(DATA!$D$133:$D$368=Topline!B358)*(DATA!$E$133:$E$368=Topline!D358),0)),"n/a")</f>
        <v>7.0999999999999994E-2</v>
      </c>
      <c r="K358" s="87">
        <f t="array" ref="K358">IFERROR(INDEX(DATA!$AP$133:$AP$368,MATCH(1,(DATA!$D$133:$D$368=Topline!B358)*(DATA!$E$133:$E$368=Topline!D358),0)),"n/a")</f>
        <v>12.39</v>
      </c>
      <c r="L358" s="77">
        <f t="array" ref="L358">IFERROR(INDEX(DATA!$AQ$133:$AQ$368,MATCH(1,(DATA!$D$133:$D$368=Topline!B358)*(DATA!$E$133:$E$368=Topline!D358),0)),"n/a")</f>
        <v>4.7E-2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10.46</v>
      </c>
      <c r="F359" s="77">
        <f t="array" ref="F359">IFERROR(INDEX(DATA!$M$133:$M$368,MATCH(1,(DATA!$D$133:$D$368=Topline!B359)*(DATA!$E$133:$E$368=Topline!D359),0)),"n/a")</f>
        <v>2.7E-2</v>
      </c>
      <c r="G359" s="87">
        <f t="array" ref="G359">IFERROR(INDEX(DATA!$V$133:$V$368,MATCH(1,(DATA!$D$133:$D$368=Topline!B359)*(DATA!$E$133:$E$368=Topline!D359),0)),"n/a")</f>
        <v>9.9499999999999993</v>
      </c>
      <c r="H359" s="77">
        <f t="array" ref="H359">IFERROR(INDEX(DATA!$W$133:$W$368,MATCH(1,(DATA!$D$133:$D$368=Topline!B359)*(DATA!$E$133:$E$368=Topline!D359),0)),"n/a")</f>
        <v>-4.0000000000000001E-3</v>
      </c>
      <c r="I359" s="87">
        <f t="array" ref="I359">IFERROR(INDEX(DATA!$AF$133:$AF$368,MATCH(1,(DATA!$D$133:$D$368=Topline!B359)*(DATA!$E$133:$E$368=Topline!D359),0)),"n/a")</f>
        <v>10.28</v>
      </c>
      <c r="J359" s="77">
        <f t="array" ref="J359">IFERROR(INDEX(DATA!$AG$133:$AG$368,MATCH(1,(DATA!$D$133:$D$368=Topline!B359)*(DATA!$E$133:$E$368=Topline!D359),0)),"n/a")</f>
        <v>7.0000000000000001E-3</v>
      </c>
      <c r="K359" s="87">
        <f t="array" ref="K359">IFERROR(INDEX(DATA!$AP$133:$AP$368,MATCH(1,(DATA!$D$133:$D$368=Topline!B359)*(DATA!$E$133:$E$368=Topline!D359),0)),"n/a")</f>
        <v>10.25</v>
      </c>
      <c r="L359" s="77">
        <f t="array" ref="L359">IFERROR(INDEX(DATA!$AQ$133:$AQ$368,MATCH(1,(DATA!$D$133:$D$368=Topline!B359)*(DATA!$E$133:$E$368=Topline!D359),0)),"n/a")</f>
        <v>-5.0999999999999997E-2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8.1199999999999992</v>
      </c>
      <c r="F360" s="77">
        <f t="array" ref="F360">IFERROR(INDEX(DATA!$M$133:$M$368,MATCH(1,(DATA!$D$133:$D$368=Topline!B360)*(DATA!$E$133:$E$368=Topline!D360),0)),"n/a")</f>
        <v>-0.20399999999999999</v>
      </c>
      <c r="G360" s="87">
        <f t="array" ref="G360">IFERROR(INDEX(DATA!$V$133:$V$368,MATCH(1,(DATA!$D$133:$D$368=Topline!B360)*(DATA!$E$133:$E$368=Topline!D360),0)),"n/a")</f>
        <v>7.16</v>
      </c>
      <c r="H360" s="77">
        <f t="array" ref="H360">IFERROR(INDEX(DATA!$W$133:$W$368,MATCH(1,(DATA!$D$133:$D$368=Topline!B360)*(DATA!$E$133:$E$368=Topline!D360),0)),"n/a")</f>
        <v>-0.28799999999999998</v>
      </c>
      <c r="I360" s="87">
        <f t="array" ref="I360">IFERROR(INDEX(DATA!$AF$133:$AF$368,MATCH(1,(DATA!$D$133:$D$368=Topline!B360)*(DATA!$E$133:$E$368=Topline!D360),0)),"n/a")</f>
        <v>7.61</v>
      </c>
      <c r="J360" s="77">
        <f t="array" ref="J360">IFERROR(INDEX(DATA!$AG$133:$AG$368,MATCH(1,(DATA!$D$133:$D$368=Topline!B360)*(DATA!$E$133:$E$368=Topline!D360),0)),"n/a")</f>
        <v>-0.246</v>
      </c>
      <c r="K360" s="87">
        <f t="array" ref="K360">IFERROR(INDEX(DATA!$AP$133:$AP$368,MATCH(1,(DATA!$D$133:$D$368=Topline!B360)*(DATA!$E$133:$E$368=Topline!D360),0)),"n/a")</f>
        <v>8.26</v>
      </c>
      <c r="L360" s="77">
        <f t="array" ref="L360">IFERROR(INDEX(DATA!$AQ$133:$AQ$368,MATCH(1,(DATA!$D$133:$D$368=Topline!B360)*(DATA!$E$133:$E$368=Topline!D360),0)),"n/a")</f>
        <v>-0.183</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13.79</v>
      </c>
      <c r="F361" s="77">
        <f t="array" ref="F361">IFERROR(INDEX(DATA!$M$133:$M$368,MATCH(1,(DATA!$D$133:$D$368=Topline!B361)*(DATA!$E$133:$E$368=Topline!D361),0)),"n/a")</f>
        <v>8.3000000000000004E-2</v>
      </c>
      <c r="G361" s="87">
        <f t="array" ref="G361">IFERROR(INDEX(DATA!$V$133:$V$368,MATCH(1,(DATA!$D$133:$D$368=Topline!B361)*(DATA!$E$133:$E$368=Topline!D361),0)),"n/a")</f>
        <v>13.62</v>
      </c>
      <c r="H361" s="77">
        <f t="array" ref="H361">IFERROR(INDEX(DATA!$W$133:$W$368,MATCH(1,(DATA!$D$133:$D$368=Topline!B361)*(DATA!$E$133:$E$368=Topline!D361),0)),"n/a")</f>
        <v>5.8000000000000003E-2</v>
      </c>
      <c r="I361" s="87">
        <f t="array" ref="I361">IFERROR(INDEX(DATA!$AF$133:$AF$368,MATCH(1,(DATA!$D$133:$D$368=Topline!B361)*(DATA!$E$133:$E$368=Topline!D361),0)),"n/a")</f>
        <v>13.71</v>
      </c>
      <c r="J361" s="77">
        <f t="array" ref="J361">IFERROR(INDEX(DATA!$AG$133:$AG$368,MATCH(1,(DATA!$D$133:$D$368=Topline!B361)*(DATA!$E$133:$E$368=Topline!D361),0)),"n/a")</f>
        <v>6.9000000000000006E-2</v>
      </c>
      <c r="K361" s="87">
        <f t="array" ref="K361">IFERROR(INDEX(DATA!$AP$133:$AP$368,MATCH(1,(DATA!$D$133:$D$368=Topline!B361)*(DATA!$E$133:$E$368=Topline!D361),0)),"n/a")</f>
        <v>13.25</v>
      </c>
      <c r="L361" s="77">
        <f t="array" ref="L361">IFERROR(INDEX(DATA!$AQ$133:$AQ$368,MATCH(1,(DATA!$D$133:$D$368=Topline!B361)*(DATA!$E$133:$E$368=Topline!D361),0)),"n/a")</f>
        <v>4.3999999999999997E-2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9.94</v>
      </c>
      <c r="F362" s="77">
        <f t="array" ref="F362">IFERROR(INDEX(DATA!$M$133:$M$368,MATCH(1,(DATA!$D$133:$D$368=Topline!B362)*(DATA!$E$133:$E$368=Topline!D362),0)),"n/a")</f>
        <v>0.14699999999999999</v>
      </c>
      <c r="G362" s="87">
        <f t="array" ref="G362">IFERROR(INDEX(DATA!$V$133:$V$368,MATCH(1,(DATA!$D$133:$D$368=Topline!B362)*(DATA!$E$133:$E$368=Topline!D362),0)),"n/a")</f>
        <v>10.029999999999999</v>
      </c>
      <c r="H362" s="77">
        <f t="array" ref="H362">IFERROR(INDEX(DATA!$W$133:$W$368,MATCH(1,(DATA!$D$133:$D$368=Topline!B362)*(DATA!$E$133:$E$368=Topline!D362),0)),"n/a")</f>
        <v>7.4999999999999997E-2</v>
      </c>
      <c r="I362" s="87">
        <f t="array" ref="I362">IFERROR(INDEX(DATA!$AF$133:$AF$368,MATCH(1,(DATA!$D$133:$D$368=Topline!B362)*(DATA!$E$133:$E$368=Topline!D362),0)),"n/a")</f>
        <v>9.91</v>
      </c>
      <c r="J362" s="77">
        <f t="array" ref="J362">IFERROR(INDEX(DATA!$AG$133:$AG$368,MATCH(1,(DATA!$D$133:$D$368=Topline!B362)*(DATA!$E$133:$E$368=Topline!D362),0)),"n/a")</f>
        <v>-3.3000000000000002E-2</v>
      </c>
      <c r="K362" s="87">
        <f t="array" ref="K362">IFERROR(INDEX(DATA!$AP$133:$AP$368,MATCH(1,(DATA!$D$133:$D$368=Topline!B362)*(DATA!$E$133:$E$368=Topline!D362),0)),"n/a")</f>
        <v>9.85</v>
      </c>
      <c r="L362" s="77">
        <f t="array" ref="L362">IFERROR(INDEX(DATA!$AQ$133:$AQ$368,MATCH(1,(DATA!$D$133:$D$368=Topline!B362)*(DATA!$E$133:$E$368=Topline!D362),0)),"n/a")</f>
        <v>-0.16300000000000001</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14.99</v>
      </c>
      <c r="F363" s="77">
        <f t="array" ref="F363">IFERROR(INDEX(DATA!$M$133:$M$368,MATCH(1,(DATA!$D$133:$D$368=Topline!B363)*(DATA!$E$133:$E$368=Topline!D363),0)),"n/a")</f>
        <v>0.04</v>
      </c>
      <c r="G363" s="87">
        <f t="array" ref="G363">IFERROR(INDEX(DATA!$V$133:$V$368,MATCH(1,(DATA!$D$133:$D$368=Topline!B363)*(DATA!$E$133:$E$368=Topline!D363),0)),"n/a")</f>
        <v>15.51</v>
      </c>
      <c r="H363" s="77">
        <f t="array" ref="H363">IFERROR(INDEX(DATA!$W$133:$W$368,MATCH(1,(DATA!$D$133:$D$368=Topline!B363)*(DATA!$E$133:$E$368=Topline!D363),0)),"n/a")</f>
        <v>8.7999999999999995E-2</v>
      </c>
      <c r="I363" s="87">
        <f t="array" ref="I363">IFERROR(INDEX(DATA!$AF$133:$AF$368,MATCH(1,(DATA!$D$133:$D$368=Topline!B363)*(DATA!$E$133:$E$368=Topline!D363),0)),"n/a")</f>
        <v>15.63</v>
      </c>
      <c r="J363" s="77">
        <f t="array" ref="J363">IFERROR(INDEX(DATA!$AG$133:$AG$368,MATCH(1,(DATA!$D$133:$D$368=Topline!B363)*(DATA!$E$133:$E$368=Topline!D363),0)),"n/a")</f>
        <v>7.8E-2</v>
      </c>
      <c r="K363" s="87">
        <f t="array" ref="K363">IFERROR(INDEX(DATA!$AP$133:$AP$368,MATCH(1,(DATA!$D$133:$D$368=Topline!B363)*(DATA!$E$133:$E$368=Topline!D363),0)),"n/a")</f>
        <v>15.46</v>
      </c>
      <c r="L363" s="77">
        <f t="array" ref="L363">IFERROR(INDEX(DATA!$AQ$133:$AQ$368,MATCH(1,(DATA!$D$133:$D$368=Topline!B363)*(DATA!$E$133:$E$368=Topline!D363),0)),"n/a")</f>
        <v>6.8000000000000005E-2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14.45</v>
      </c>
      <c r="F364" s="77">
        <f t="array" ref="F364">IFERROR(INDEX(DATA!$M$133:$M$368,MATCH(1,(DATA!$D$133:$D$368=Topline!B364)*(DATA!$E$133:$E$368=Topline!D364),0)),"n/a")</f>
        <v>8.4000000000000005E-2</v>
      </c>
      <c r="G364" s="87">
        <f t="array" ref="G364">IFERROR(INDEX(DATA!$V$133:$V$368,MATCH(1,(DATA!$D$133:$D$368=Topline!B364)*(DATA!$E$133:$E$368=Topline!D364),0)),"n/a")</f>
        <v>14.16</v>
      </c>
      <c r="H364" s="77">
        <f t="array" ref="H364">IFERROR(INDEX(DATA!$W$133:$W$368,MATCH(1,(DATA!$D$133:$D$368=Topline!B364)*(DATA!$E$133:$E$368=Topline!D364),0)),"n/a")</f>
        <v>7.6999999999999999E-2</v>
      </c>
      <c r="I364" s="87">
        <f t="array" ref="I364">IFERROR(INDEX(DATA!$AF$133:$AF$368,MATCH(1,(DATA!$D$133:$D$368=Topline!B364)*(DATA!$E$133:$E$368=Topline!D364),0)),"n/a")</f>
        <v>13.86</v>
      </c>
      <c r="J364" s="77">
        <f t="array" ref="J364">IFERROR(INDEX(DATA!$AG$133:$AG$368,MATCH(1,(DATA!$D$133:$D$368=Topline!B364)*(DATA!$E$133:$E$368=Topline!D364),0)),"n/a")</f>
        <v>6.4000000000000001E-2</v>
      </c>
      <c r="K364" s="87">
        <f t="array" ref="K364">IFERROR(INDEX(DATA!$AP$133:$AP$368,MATCH(1,(DATA!$D$133:$D$368=Topline!B364)*(DATA!$E$133:$E$368=Topline!D364),0)),"n/a")</f>
        <v>13.49</v>
      </c>
      <c r="L364" s="77">
        <f t="array" ref="L364">IFERROR(INDEX(DATA!$AQ$133:$AQ$368,MATCH(1,(DATA!$D$133:$D$368=Topline!B364)*(DATA!$E$133:$E$368=Topline!D364),0)),"n/a")</f>
        <v>4.3999999999999997E-2</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11.01</v>
      </c>
      <c r="F365" s="77">
        <f t="array" ref="F365">IFERROR(INDEX(DATA!$M$133:$M$368,MATCH(1,(DATA!$D$133:$D$368=Topline!B365)*(DATA!$E$133:$E$368=Topline!D365),0)),"n/a")</f>
        <v>-3.1E-2</v>
      </c>
      <c r="G365" s="87">
        <f t="array" ref="G365">IFERROR(INDEX(DATA!$V$133:$V$368,MATCH(1,(DATA!$D$133:$D$368=Topline!B365)*(DATA!$E$133:$E$368=Topline!D365),0)),"n/a")</f>
        <v>10.39</v>
      </c>
      <c r="H365" s="77">
        <f t="array" ref="H365">IFERROR(INDEX(DATA!$W$133:$W$368,MATCH(1,(DATA!$D$133:$D$368=Topline!B365)*(DATA!$E$133:$E$368=Topline!D365),0)),"n/a")</f>
        <v>-8.3000000000000004E-2</v>
      </c>
      <c r="I365" s="87">
        <f t="array" ref="I365">IFERROR(INDEX(DATA!$AF$133:$AF$368,MATCH(1,(DATA!$D$133:$D$368=Topline!B365)*(DATA!$E$133:$E$368=Topline!D365),0)),"n/a")</f>
        <v>10.64</v>
      </c>
      <c r="J365" s="77">
        <f t="array" ref="J365">IFERROR(INDEX(DATA!$AG$133:$AG$368,MATCH(1,(DATA!$D$133:$D$368=Topline!B365)*(DATA!$E$133:$E$368=Topline!D365),0)),"n/a")</f>
        <v>-7.0999999999999994E-2</v>
      </c>
      <c r="K365" s="87">
        <f t="array" ref="K365">IFERROR(INDEX(DATA!$AP$133:$AP$368,MATCH(1,(DATA!$D$133:$D$368=Topline!B365)*(DATA!$E$133:$E$368=Topline!D365),0)),"n/a")</f>
        <v>10.83</v>
      </c>
      <c r="L365" s="77">
        <f t="array" ref="L365">IFERROR(INDEX(DATA!$AQ$133:$AQ$368,MATCH(1,(DATA!$D$133:$D$368=Topline!B365)*(DATA!$E$133:$E$368=Topline!D365),0)),"n/a")</f>
        <v>-7.1999999999999995E-2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4.18</v>
      </c>
      <c r="F367" s="77">
        <f t="array" ref="F367">IFERROR(INDEX(DATA!$O$133:$O$368,MATCH(1,(DATA!$D$133:$D$368=Topline!B367)*(DATA!$E$133:$E$368=Topline!D367),0)),"n/a")</f>
        <v>7.4999999999999997E-2</v>
      </c>
      <c r="G367" s="87">
        <f t="array" ref="G367">IFERROR(INDEX(DATA!$X$133:$X$368,MATCH(1,(DATA!$D$133:$D$368=Topline!B367)*(DATA!$E$133:$E$368=Topline!D367),0)),"n/a")</f>
        <v>4.18</v>
      </c>
      <c r="H367" s="77">
        <f t="array" ref="H367">IFERROR(INDEX(DATA!$Y$133:$Y$368,MATCH(1,(DATA!$D$133:$D$368=Topline!B367)*(DATA!$E$133:$E$368=Topline!D367),0)),"n/a")</f>
        <v>7.8E-2</v>
      </c>
      <c r="I367" s="87">
        <f t="array" ref="I367">IFERROR(INDEX(DATA!$AH$133:$AH$368,MATCH(1,(DATA!$D$133:$D$368=Topline!B367)*(DATA!$E$133:$E$368=Topline!D367),0)),"n/a")</f>
        <v>4.12</v>
      </c>
      <c r="J367" s="77">
        <f t="array" ref="J367">IFERROR(INDEX(DATA!$AI$133:$AI$368,MATCH(1,(DATA!$D$133:$D$368=Topline!B367)*(DATA!$E$133:$E$368=Topline!D367),0)),"n/a")</f>
        <v>5.6000000000000001E-2</v>
      </c>
      <c r="K367" s="87">
        <f t="array" ref="K367">IFERROR(INDEX(DATA!$AR$133:$AR$368,MATCH(1,(DATA!$D$133:$D$368=Topline!B367)*(DATA!$E$133:$E$368=Topline!D367),0)),"n/a")</f>
        <v>4.05</v>
      </c>
      <c r="L367" s="77">
        <f t="array" ref="L367">IFERROR(INDEX(DATA!$AS$133:$AS$368,MATCH(1,(DATA!$D$133:$D$368=Topline!B367)*(DATA!$E$133:$E$368=Topline!D367),0)),"n/a")</f>
        <v>6.3E-2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3.36</v>
      </c>
      <c r="F368" s="77">
        <f t="array" ref="F368">IFERROR(INDEX(DATA!$O$133:$O$368,MATCH(1,(DATA!$D$133:$D$368=Topline!B368)*(DATA!$E$133:$E$368=Topline!D368),0)),"n/a")</f>
        <v>4.4999999999999998E-2</v>
      </c>
      <c r="G368" s="87">
        <f t="array" ref="G368">IFERROR(INDEX(DATA!$X$133:$X$368,MATCH(1,(DATA!$D$133:$D$368=Topline!B368)*(DATA!$E$133:$E$368=Topline!D368),0)),"n/a")</f>
        <v>3.38</v>
      </c>
      <c r="H368" s="77">
        <f t="array" ref="H368">IFERROR(INDEX(DATA!$Y$133:$Y$368,MATCH(1,(DATA!$D$133:$D$368=Topline!B368)*(DATA!$E$133:$E$368=Topline!D368),0)),"n/a")</f>
        <v>6.2E-2</v>
      </c>
      <c r="I368" s="87">
        <f t="array" ref="I368">IFERROR(INDEX(DATA!$AH$133:$AH$368,MATCH(1,(DATA!$D$133:$D$368=Topline!B368)*(DATA!$E$133:$E$368=Topline!D368),0)),"n/a")</f>
        <v>3.5</v>
      </c>
      <c r="J368" s="77">
        <f t="array" ref="J368">IFERROR(INDEX(DATA!$AI$133:$AI$368,MATCH(1,(DATA!$D$133:$D$368=Topline!B368)*(DATA!$E$133:$E$368=Topline!D368),0)),"n/a")</f>
        <v>9.4E-2</v>
      </c>
      <c r="K368" s="87">
        <f t="array" ref="K368">IFERROR(INDEX(DATA!$AR$133:$AR$368,MATCH(1,(DATA!$D$133:$D$368=Topline!B368)*(DATA!$E$133:$E$368=Topline!D368),0)),"n/a")</f>
        <v>3.4</v>
      </c>
      <c r="L368" s="77">
        <f t="array" ref="L368">IFERROR(INDEX(DATA!$AS$133:$AS$368,MATCH(1,(DATA!$D$133:$D$368=Topline!B368)*(DATA!$E$133:$E$368=Topline!D368),0)),"n/a")</f>
        <v>6.9000000000000006E-2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3.54</v>
      </c>
      <c r="F369" s="77">
        <f t="array" ref="F369">IFERROR(INDEX(DATA!$O$133:$O$368,MATCH(1,(DATA!$D$133:$D$368=Topline!B369)*(DATA!$E$133:$E$368=Topline!D369),0)),"n/a")</f>
        <v>0.13200000000000001</v>
      </c>
      <c r="G369" s="87">
        <f t="array" ref="G369">IFERROR(INDEX(DATA!$X$133:$X$368,MATCH(1,(DATA!$D$133:$D$368=Topline!B369)*(DATA!$E$133:$E$368=Topline!D369),0)),"n/a")</f>
        <v>3.47</v>
      </c>
      <c r="H369" s="77">
        <f t="array" ref="H369">IFERROR(INDEX(DATA!$Y$133:$Y$368,MATCH(1,(DATA!$D$133:$D$368=Topline!B369)*(DATA!$E$133:$E$368=Topline!D369),0)),"n/a")</f>
        <v>0.127</v>
      </c>
      <c r="I369" s="87">
        <f t="array" ref="I369">IFERROR(INDEX(DATA!$AH$133:$AH$368,MATCH(1,(DATA!$D$133:$D$368=Topline!B369)*(DATA!$E$133:$E$368=Topline!D369),0)),"n/a")</f>
        <v>3.53</v>
      </c>
      <c r="J369" s="77">
        <f t="array" ref="J369">IFERROR(INDEX(DATA!$AI$133:$AI$368,MATCH(1,(DATA!$D$133:$D$368=Topline!B369)*(DATA!$E$133:$E$368=Topline!D369),0)),"n/a")</f>
        <v>0.11899999999999999</v>
      </c>
      <c r="K369" s="87">
        <f t="array" ref="K369">IFERROR(INDEX(DATA!$AR$133:$AR$368,MATCH(1,(DATA!$D$133:$D$368=Topline!B369)*(DATA!$E$133:$E$368=Topline!D369),0)),"n/a")</f>
        <v>3.44</v>
      </c>
      <c r="L369" s="77">
        <f t="array" ref="L369">IFERROR(INDEX(DATA!$AS$133:$AS$368,MATCH(1,(DATA!$D$133:$D$368=Topline!B369)*(DATA!$E$133:$E$368=Topline!D369),0)),"n/a")</f>
        <v>5.7000000000000002E-2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3.52</v>
      </c>
      <c r="F370" s="77">
        <f t="array" ref="F370">IFERROR(INDEX(DATA!$O$133:$O$368,MATCH(1,(DATA!$D$133:$D$368=Topline!B370)*(DATA!$E$133:$E$368=Topline!D370),0)),"n/a")</f>
        <v>5.1999999999999998E-2</v>
      </c>
      <c r="G370" s="87">
        <f t="array" ref="G370">IFERROR(INDEX(DATA!$X$133:$X$368,MATCH(1,(DATA!$D$133:$D$368=Topline!B370)*(DATA!$E$133:$E$368=Topline!D370),0)),"n/a")</f>
        <v>3.35</v>
      </c>
      <c r="H370" s="77">
        <f t="array" ref="H370">IFERROR(INDEX(DATA!$Y$133:$Y$368,MATCH(1,(DATA!$D$133:$D$368=Topline!B370)*(DATA!$E$133:$E$368=Topline!D370),0)),"n/a")</f>
        <v>4.0000000000000001E-3</v>
      </c>
      <c r="I370" s="87">
        <f t="array" ref="I370">IFERROR(INDEX(DATA!$AH$133:$AH$368,MATCH(1,(DATA!$D$133:$D$368=Topline!B370)*(DATA!$E$133:$E$368=Topline!D370),0)),"n/a")</f>
        <v>3.43</v>
      </c>
      <c r="J370" s="77">
        <f t="array" ref="J370">IFERROR(INDEX(DATA!$AI$133:$AI$368,MATCH(1,(DATA!$D$133:$D$368=Topline!B370)*(DATA!$E$133:$E$368=Topline!D370),0)),"n/a")</f>
        <v>2.1000000000000001E-2</v>
      </c>
      <c r="K370" s="87">
        <f t="array" ref="K370">IFERROR(INDEX(DATA!$AR$133:$AR$368,MATCH(1,(DATA!$D$133:$D$368=Topline!B370)*(DATA!$E$133:$E$368=Topline!D370),0)),"n/a")</f>
        <v>3.45</v>
      </c>
      <c r="L370" s="77">
        <f t="array" ref="L370">IFERROR(INDEX(DATA!$AS$133:$AS$368,MATCH(1,(DATA!$D$133:$D$368=Topline!B370)*(DATA!$E$133:$E$368=Topline!D370),0)),"n/a")</f>
        <v>2.5999999999999999E-2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4.16</v>
      </c>
      <c r="F371" s="77">
        <f t="array" ref="F371">IFERROR(INDEX(DATA!$O$133:$O$368,MATCH(1,(DATA!$D$133:$D$368=Topline!B371)*(DATA!$E$133:$E$368=Topline!D371),0)),"n/a")</f>
        <v>8.8999999999999996E-2</v>
      </c>
      <c r="G371" s="87">
        <f t="array" ref="G371">IFERROR(INDEX(DATA!$X$133:$X$368,MATCH(1,(DATA!$D$133:$D$368=Topline!B371)*(DATA!$E$133:$E$368=Topline!D371),0)),"n/a")</f>
        <v>4.13</v>
      </c>
      <c r="H371" s="77">
        <f t="array" ref="H371">IFERROR(INDEX(DATA!$Y$133:$Y$368,MATCH(1,(DATA!$D$133:$D$368=Topline!B371)*(DATA!$E$133:$E$368=Topline!D371),0)),"n/a")</f>
        <v>6.5000000000000002E-2</v>
      </c>
      <c r="I371" s="87">
        <f t="array" ref="I371">IFERROR(INDEX(DATA!$AH$133:$AH$368,MATCH(1,(DATA!$D$133:$D$368=Topline!B371)*(DATA!$E$133:$E$368=Topline!D371),0)),"n/a")</f>
        <v>4.16</v>
      </c>
      <c r="J371" s="77">
        <f t="array" ref="J371">IFERROR(INDEX(DATA!$AI$133:$AI$368,MATCH(1,(DATA!$D$133:$D$368=Topline!B371)*(DATA!$E$133:$E$368=Topline!D371),0)),"n/a")</f>
        <v>0.08</v>
      </c>
      <c r="K371" s="87">
        <f t="array" ref="K371">IFERROR(INDEX(DATA!$AR$133:$AR$368,MATCH(1,(DATA!$D$133:$D$368=Topline!B371)*(DATA!$E$133:$E$368=Topline!D371),0)),"n/a")</f>
        <v>3.99</v>
      </c>
      <c r="L371" s="77">
        <f t="array" ref="L371">IFERROR(INDEX(DATA!$AS$133:$AS$368,MATCH(1,(DATA!$D$133:$D$368=Topline!B371)*(DATA!$E$133:$E$368=Topline!D371),0)),"n/a")</f>
        <v>5.2999999999999999E-2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3.37</v>
      </c>
      <c r="F372" s="77">
        <f t="array" ref="F372">IFERROR(INDEX(DATA!$O$133:$O$368,MATCH(1,(DATA!$D$133:$D$368=Topline!B372)*(DATA!$E$133:$E$368=Topline!D372),0)),"n/a")</f>
        <v>0.13200000000000001</v>
      </c>
      <c r="G372" s="87">
        <f t="array" ref="G372">IFERROR(INDEX(DATA!$X$133:$X$368,MATCH(1,(DATA!$D$133:$D$368=Topline!B372)*(DATA!$E$133:$E$368=Topline!D372),0)),"n/a")</f>
        <v>3.37</v>
      </c>
      <c r="H372" s="77">
        <f t="array" ref="H372">IFERROR(INDEX(DATA!$Y$133:$Y$368,MATCH(1,(DATA!$D$133:$D$368=Topline!B372)*(DATA!$E$133:$E$368=Topline!D372),0)),"n/a")</f>
        <v>6.3E-2</v>
      </c>
      <c r="I372" s="87">
        <f t="array" ref="I372">IFERROR(INDEX(DATA!$AH$133:$AH$368,MATCH(1,(DATA!$D$133:$D$368=Topline!B372)*(DATA!$E$133:$E$368=Topline!D372),0)),"n/a")</f>
        <v>3.35</v>
      </c>
      <c r="J372" s="77">
        <f t="array" ref="J372">IFERROR(INDEX(DATA!$AI$133:$AI$368,MATCH(1,(DATA!$D$133:$D$368=Topline!B372)*(DATA!$E$133:$E$368=Topline!D372),0)),"n/a")</f>
        <v>-3.1E-2</v>
      </c>
      <c r="K372" s="87">
        <f t="array" ref="K372">IFERROR(INDEX(DATA!$AR$133:$AR$368,MATCH(1,(DATA!$D$133:$D$368=Topline!B372)*(DATA!$E$133:$E$368=Topline!D372),0)),"n/a")</f>
        <v>3.31</v>
      </c>
      <c r="L372" s="77">
        <f t="array" ref="L372">IFERROR(INDEX(DATA!$AS$133:$AS$368,MATCH(1,(DATA!$D$133:$D$368=Topline!B372)*(DATA!$E$133:$E$368=Topline!D372),0)),"n/a")</f>
        <v>-0.126</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3.5</v>
      </c>
      <c r="F373" s="77">
        <f t="array" ref="F373">IFERROR(INDEX(DATA!$O$133:$O$368,MATCH(1,(DATA!$D$133:$D$368=Topline!B373)*(DATA!$E$133:$E$368=Topline!D373),0)),"n/a")</f>
        <v>0.01</v>
      </c>
      <c r="G373" s="87">
        <f t="array" ref="G373">IFERROR(INDEX(DATA!$X$133:$X$368,MATCH(1,(DATA!$D$133:$D$368=Topline!B373)*(DATA!$E$133:$E$368=Topline!D373),0)),"n/a")</f>
        <v>3.63</v>
      </c>
      <c r="H373" s="77">
        <f t="array" ref="H373">IFERROR(INDEX(DATA!$Y$133:$Y$368,MATCH(1,(DATA!$D$133:$D$368=Topline!B373)*(DATA!$E$133:$E$368=Topline!D373),0)),"n/a")</f>
        <v>5.0999999999999997E-2</v>
      </c>
      <c r="I373" s="87">
        <f t="array" ref="I373">IFERROR(INDEX(DATA!$AH$133:$AH$368,MATCH(1,(DATA!$D$133:$D$368=Topline!B373)*(DATA!$E$133:$E$368=Topline!D373),0)),"n/a")</f>
        <v>3.64</v>
      </c>
      <c r="J373" s="77">
        <f t="array" ref="J373">IFERROR(INDEX(DATA!$AI$133:$AI$368,MATCH(1,(DATA!$D$133:$D$368=Topline!B373)*(DATA!$E$133:$E$368=Topline!D373),0)),"n/a")</f>
        <v>3.5000000000000003E-2</v>
      </c>
      <c r="K373" s="87">
        <f t="array" ref="K373">IFERROR(INDEX(DATA!$AR$133:$AR$368,MATCH(1,(DATA!$D$133:$D$368=Topline!B373)*(DATA!$E$133:$E$368=Topline!D373),0)),"n/a")</f>
        <v>3.61</v>
      </c>
      <c r="L373" s="77">
        <f t="array" ref="L373">IFERROR(INDEX(DATA!$AS$133:$AS$368,MATCH(1,(DATA!$D$133:$D$368=Topline!B373)*(DATA!$E$133:$E$368=Topline!D373),0)),"n/a")</f>
        <v>5.5E-2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4.2</v>
      </c>
      <c r="F374" s="77">
        <f t="array" ref="F374">IFERROR(INDEX(DATA!$O$133:$O$368,MATCH(1,(DATA!$D$133:$D$368=Topline!B374)*(DATA!$E$133:$E$368=Topline!D374),0)),"n/a")</f>
        <v>2.3E-2</v>
      </c>
      <c r="G374" s="87">
        <f t="array" ref="G374">IFERROR(INDEX(DATA!$X$133:$X$368,MATCH(1,(DATA!$D$133:$D$368=Topline!B374)*(DATA!$E$133:$E$368=Topline!D374),0)),"n/a")</f>
        <v>4.0999999999999996</v>
      </c>
      <c r="H374" s="77">
        <f t="array" ref="H374">IFERROR(INDEX(DATA!$Y$133:$Y$368,MATCH(1,(DATA!$D$133:$D$368=Topline!B374)*(DATA!$E$133:$E$368=Topline!D374),0)),"n/a")</f>
        <v>1.0999999999999999E-2</v>
      </c>
      <c r="I374" s="87">
        <f t="array" ref="I374">IFERROR(INDEX(DATA!$AH$133:$AH$368,MATCH(1,(DATA!$D$133:$D$368=Topline!B374)*(DATA!$E$133:$E$368=Topline!D374),0)),"n/a")</f>
        <v>4.03</v>
      </c>
      <c r="J374" s="77">
        <f t="array" ref="J374">IFERROR(INDEX(DATA!$AI$133:$AI$368,MATCH(1,(DATA!$D$133:$D$368=Topline!B374)*(DATA!$E$133:$E$368=Topline!D374),0)),"n/a")</f>
        <v>-8.0000000000000002E-3</v>
      </c>
      <c r="K374" s="87">
        <f t="array" ref="K374">IFERROR(INDEX(DATA!$AR$133:$AR$368,MATCH(1,(DATA!$D$133:$D$368=Topline!B374)*(DATA!$E$133:$E$368=Topline!D374),0)),"n/a")</f>
        <v>3.97</v>
      </c>
      <c r="L374" s="77">
        <f t="array" ref="L374">IFERROR(INDEX(DATA!$AS$133:$AS$368,MATCH(1,(DATA!$D$133:$D$368=Topline!B374)*(DATA!$E$133:$E$368=Topline!D374),0)),"n/a")</f>
        <v>-2.1999999999999999E-2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3.65</v>
      </c>
      <c r="F375" s="77">
        <f t="array" ref="F375">IFERROR(INDEX(DATA!$O$133:$O$368,MATCH(1,(DATA!$D$133:$D$368=Topline!B375)*(DATA!$E$133:$E$368=Topline!D375),0)),"n/a")</f>
        <v>7.4999999999999997E-2</v>
      </c>
      <c r="G375" s="87">
        <f t="array" ref="G375">IFERROR(INDEX(DATA!$X$133:$X$368,MATCH(1,(DATA!$D$133:$D$368=Topline!B375)*(DATA!$E$133:$E$368=Topline!D375),0)),"n/a")</f>
        <v>3.59</v>
      </c>
      <c r="H375" s="77">
        <f t="array" ref="H375">IFERROR(INDEX(DATA!$Y$133:$Y$368,MATCH(1,(DATA!$D$133:$D$368=Topline!B375)*(DATA!$E$133:$E$368=Topline!D375),0)),"n/a")</f>
        <v>5.8999999999999997E-2</v>
      </c>
      <c r="I375" s="87">
        <f t="array" ref="I375">IFERROR(INDEX(DATA!$AH$133:$AH$368,MATCH(1,(DATA!$D$133:$D$368=Topline!B375)*(DATA!$E$133:$E$368=Topline!D375),0)),"n/a")</f>
        <v>3.62</v>
      </c>
      <c r="J375" s="77">
        <f t="array" ref="J375">IFERROR(INDEX(DATA!$AI$133:$AI$368,MATCH(1,(DATA!$D$133:$D$368=Topline!B375)*(DATA!$E$133:$E$368=Topline!D375),0)),"n/a")</f>
        <v>5.2999999999999999E-2</v>
      </c>
      <c r="K375" s="87">
        <f t="array" ref="K375">IFERROR(INDEX(DATA!$AR$133:$AR$368,MATCH(1,(DATA!$D$133:$D$368=Topline!B375)*(DATA!$E$133:$E$368=Topline!D375),0)),"n/a")</f>
        <v>3.57</v>
      </c>
      <c r="L375" s="77">
        <f t="array" ref="L375">IFERROR(INDEX(DATA!$AS$133:$AS$368,MATCH(1,(DATA!$D$133:$D$368=Topline!B375)*(DATA!$E$133:$E$368=Topline!D375),0)),"n/a")</f>
        <v>3.3000000000000002E-2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3125880</v>
      </c>
      <c r="F377" s="77">
        <f>+IF(ISNUMBER(DATA!G659),DATA!G659,"n/a")</f>
        <v>1.2999999999999999E-2</v>
      </c>
      <c r="G377" s="76">
        <f>+IF(ISNUMBER(DATA!P659),DATA!P659,"n/a")</f>
        <v>9969282</v>
      </c>
      <c r="H377" s="77">
        <f>+IF(ISNUMBER(DATA!Q659),DATA!Q659,"n/a")</f>
        <v>2.1000000000000001E-2</v>
      </c>
      <c r="I377" s="76">
        <f>+IF(ISNUMBER(DATA!Z659),DATA!Z659,"n/a")</f>
        <v>19588159</v>
      </c>
      <c r="J377" s="77">
        <f>+IF(ISNUMBER(DATA!AA659),DATA!AA659,"n/a")</f>
        <v>8.9999999999999993E-3</v>
      </c>
      <c r="K377" s="76">
        <f>+IF(ISNUMBER(DATA!AJ659),DATA!AJ659,"n/a")</f>
        <v>42004267</v>
      </c>
      <c r="L377" s="77">
        <f>+IF(ISNUMBER(DATA!AK659),DATA!AK659,"n/a")</f>
        <v>1.7000000000000001E-2</v>
      </c>
      <c r="R377" s="66"/>
      <c r="S377" s="66"/>
      <c r="T377" s="66"/>
      <c r="U377" s="66"/>
      <c r="V377" s="66"/>
      <c r="W377" s="66"/>
      <c r="X377" s="66"/>
      <c r="Y377" s="66"/>
    </row>
    <row r="378" spans="1:25" x14ac:dyDescent="0.2">
      <c r="A378" s="66" t="s">
        <v>12</v>
      </c>
      <c r="B378" s="66" t="s">
        <v>23</v>
      </c>
      <c r="C378" s="66" t="s">
        <v>0</v>
      </c>
      <c r="D378" s="66" t="s">
        <v>320</v>
      </c>
      <c r="E378" s="76">
        <f>+IF(ISNUMBER(DATA!F660),DATA!F660,"n/a")</f>
        <v>3578526</v>
      </c>
      <c r="F378" s="77">
        <f>+IF(ISNUMBER(DATA!G660),DATA!G660,"n/a")</f>
        <v>0.129</v>
      </c>
      <c r="G378" s="76">
        <f>+IF(ISNUMBER(DATA!P660),DATA!P660,"n/a")</f>
        <v>11584474</v>
      </c>
      <c r="H378" s="77">
        <f>+IF(ISNUMBER(DATA!Q660),DATA!Q660,"n/a")</f>
        <v>4.3999999999999997E-2</v>
      </c>
      <c r="I378" s="76">
        <f>+IF(ISNUMBER(DATA!Z660),DATA!Z660,"n/a")</f>
        <v>23485612</v>
      </c>
      <c r="J378" s="77">
        <f>+IF(ISNUMBER(DATA!AA660),DATA!AA660,"n/a")</f>
        <v>4.1000000000000002E-2</v>
      </c>
      <c r="K378" s="76">
        <f>+IF(ISNUMBER(DATA!AJ660),DATA!AJ660,"n/a")</f>
        <v>47914780</v>
      </c>
      <c r="L378" s="77">
        <f>+IF(ISNUMBER(DATA!AK660),DATA!AK660,"n/a")</f>
        <v>2E-3</v>
      </c>
      <c r="R378" s="66"/>
      <c r="S378" s="66"/>
      <c r="T378" s="66"/>
      <c r="U378" s="66"/>
      <c r="V378" s="66"/>
      <c r="W378" s="66"/>
      <c r="X378" s="66"/>
      <c r="Y378" s="66"/>
    </row>
    <row r="379" spans="1:25" x14ac:dyDescent="0.2">
      <c r="A379" s="66" t="s">
        <v>12</v>
      </c>
      <c r="B379" s="66" t="s">
        <v>23</v>
      </c>
      <c r="C379" s="66" t="s">
        <v>0</v>
      </c>
      <c r="D379" s="66" t="s">
        <v>321</v>
      </c>
      <c r="E379" s="76">
        <f>+IF(ISNUMBER(DATA!F661),DATA!F661,"n/a")</f>
        <v>2436805</v>
      </c>
      <c r="F379" s="77">
        <f>+IF(ISNUMBER(DATA!G661),DATA!G661,"n/a")</f>
        <v>0.03</v>
      </c>
      <c r="G379" s="76">
        <f>+IF(ISNUMBER(DATA!P661),DATA!P661,"n/a")</f>
        <v>8106842</v>
      </c>
      <c r="H379" s="77">
        <f>+IF(ISNUMBER(DATA!Q661),DATA!Q661,"n/a")</f>
        <v>-1.7999999999999999E-2</v>
      </c>
      <c r="I379" s="76">
        <f>+IF(ISNUMBER(DATA!Z661),DATA!Z661,"n/a")</f>
        <v>16412774</v>
      </c>
      <c r="J379" s="77">
        <f>+IF(ISNUMBER(DATA!AA661),DATA!AA661,"n/a")</f>
        <v>-1.4E-2</v>
      </c>
      <c r="K379" s="76">
        <f>+IF(ISNUMBER(DATA!AJ661),DATA!AJ661,"n/a")</f>
        <v>33830254</v>
      </c>
      <c r="L379" s="77">
        <f>+IF(ISNUMBER(DATA!AK661),DATA!AK661,"n/a")</f>
        <v>-2.9000000000000001E-2</v>
      </c>
      <c r="R379" s="66"/>
      <c r="S379" s="66"/>
      <c r="T379" s="66"/>
      <c r="U379" s="66"/>
      <c r="V379" s="66"/>
      <c r="W379" s="66"/>
      <c r="X379" s="66"/>
      <c r="Y379" s="66"/>
    </row>
    <row r="380" spans="1:25" x14ac:dyDescent="0.2">
      <c r="A380" s="66" t="s">
        <v>12</v>
      </c>
      <c r="B380" s="66" t="s">
        <v>23</v>
      </c>
      <c r="C380" s="66" t="s">
        <v>0</v>
      </c>
      <c r="D380" s="66" t="s">
        <v>322</v>
      </c>
      <c r="E380" s="76">
        <f>+IF(ISNUMBER(DATA!F662),DATA!F662,"n/a")</f>
        <v>3806249</v>
      </c>
      <c r="F380" s="77">
        <f>+IF(ISNUMBER(DATA!G662),DATA!G662,"n/a")</f>
        <v>0.113</v>
      </c>
      <c r="G380" s="76">
        <f>+IF(ISNUMBER(DATA!P662),DATA!P662,"n/a")</f>
        <v>12388753</v>
      </c>
      <c r="H380" s="77">
        <f>+IF(ISNUMBER(DATA!Q662),DATA!Q662,"n/a")</f>
        <v>0.01</v>
      </c>
      <c r="I380" s="76">
        <f>+IF(ISNUMBER(DATA!Z662),DATA!Z662,"n/a")</f>
        <v>24742897</v>
      </c>
      <c r="J380" s="77">
        <f>+IF(ISNUMBER(DATA!AA662),DATA!AA662,"n/a")</f>
        <v>-1.7000000000000001E-2</v>
      </c>
      <c r="K380" s="76">
        <f>+IF(ISNUMBER(DATA!AJ662),DATA!AJ662,"n/a")</f>
        <v>51760657</v>
      </c>
      <c r="L380" s="77">
        <f>+IF(ISNUMBER(DATA!AK662),DATA!AK662,"n/a")</f>
        <v>-3.5000000000000003E-2</v>
      </c>
      <c r="R380" s="66"/>
      <c r="S380" s="66"/>
      <c r="T380" s="66"/>
      <c r="U380" s="66"/>
      <c r="V380" s="66"/>
      <c r="W380" s="66"/>
      <c r="X380" s="66"/>
      <c r="Y380" s="66"/>
    </row>
    <row r="381" spans="1:25" x14ac:dyDescent="0.2">
      <c r="A381" s="66" t="s">
        <v>12</v>
      </c>
      <c r="B381" s="66" t="s">
        <v>23</v>
      </c>
      <c r="C381" s="66" t="s">
        <v>0</v>
      </c>
      <c r="D381" s="66" t="s">
        <v>323</v>
      </c>
      <c r="E381" s="76">
        <f>+IF(ISNUMBER(DATA!F663),DATA!F663,"n/a")</f>
        <v>1612738</v>
      </c>
      <c r="F381" s="77">
        <f>+IF(ISNUMBER(DATA!G663),DATA!G663,"n/a")</f>
        <v>9.8000000000000004E-2</v>
      </c>
      <c r="G381" s="76">
        <f>+IF(ISNUMBER(DATA!P663),DATA!P663,"n/a")</f>
        <v>5146716</v>
      </c>
      <c r="H381" s="77">
        <f>+IF(ISNUMBER(DATA!Q663),DATA!Q663,"n/a")</f>
        <v>3.4000000000000002E-2</v>
      </c>
      <c r="I381" s="76">
        <f>+IF(ISNUMBER(DATA!Z663),DATA!Z663,"n/a")</f>
        <v>10343794</v>
      </c>
      <c r="J381" s="77">
        <f>+IF(ISNUMBER(DATA!AA663),DATA!AA663,"n/a")</f>
        <v>6.6000000000000003E-2</v>
      </c>
      <c r="K381" s="76">
        <f>+IF(ISNUMBER(DATA!AJ663),DATA!AJ663,"n/a")</f>
        <v>20878261</v>
      </c>
      <c r="L381" s="77">
        <f>+IF(ISNUMBER(DATA!AK663),DATA!AK663,"n/a")</f>
        <v>1.9E-2</v>
      </c>
      <c r="R381" s="66"/>
      <c r="S381" s="66"/>
      <c r="T381" s="66"/>
      <c r="U381" s="66"/>
      <c r="V381" s="66"/>
      <c r="W381" s="66"/>
      <c r="X381" s="66"/>
      <c r="Y381" s="66"/>
    </row>
    <row r="382" spans="1:25" x14ac:dyDescent="0.2">
      <c r="A382" s="66" t="s">
        <v>12</v>
      </c>
      <c r="B382" s="66" t="s">
        <v>23</v>
      </c>
      <c r="C382" s="66" t="s">
        <v>0</v>
      </c>
      <c r="D382" s="66" t="s">
        <v>324</v>
      </c>
      <c r="E382" s="76">
        <f>+IF(ISNUMBER(DATA!F664),DATA!F664,"n/a")</f>
        <v>2080226</v>
      </c>
      <c r="F382" s="77">
        <f>+IF(ISNUMBER(DATA!G664),DATA!G664,"n/a")</f>
        <v>6.6000000000000003E-2</v>
      </c>
      <c r="G382" s="76">
        <f>+IF(ISNUMBER(DATA!P664),DATA!P664,"n/a")</f>
        <v>6809171</v>
      </c>
      <c r="H382" s="77">
        <f>+IF(ISNUMBER(DATA!Q664),DATA!Q664,"n/a")</f>
        <v>-1.2E-2</v>
      </c>
      <c r="I382" s="76">
        <f>+IF(ISNUMBER(DATA!Z664),DATA!Z664,"n/a")</f>
        <v>13190683</v>
      </c>
      <c r="J382" s="77">
        <f>+IF(ISNUMBER(DATA!AA664),DATA!AA664,"n/a")</f>
        <v>-3.1E-2</v>
      </c>
      <c r="K382" s="76">
        <f>+IF(ISNUMBER(DATA!AJ664),DATA!AJ664,"n/a")</f>
        <v>27325583</v>
      </c>
      <c r="L382" s="77">
        <f>+IF(ISNUMBER(DATA!AK664),DATA!AK664,"n/a")</f>
        <v>-2.9000000000000001E-2</v>
      </c>
      <c r="R382" s="66"/>
      <c r="S382" s="66"/>
      <c r="T382" s="66"/>
      <c r="U382" s="66"/>
      <c r="V382" s="66"/>
      <c r="W382" s="66"/>
      <c r="X382" s="66"/>
      <c r="Y382" s="66"/>
    </row>
    <row r="383" spans="1:25" x14ac:dyDescent="0.2">
      <c r="A383" s="66" t="s">
        <v>12</v>
      </c>
      <c r="B383" s="66" t="s">
        <v>23</v>
      </c>
      <c r="C383" s="66" t="s">
        <v>0</v>
      </c>
      <c r="D383" s="66" t="s">
        <v>325</v>
      </c>
      <c r="E383" s="76">
        <f>+IF(ISNUMBER(DATA!F665),DATA!F665,"n/a")</f>
        <v>3454455</v>
      </c>
      <c r="F383" s="77">
        <f>+IF(ISNUMBER(DATA!G665),DATA!G665,"n/a")</f>
        <v>0.249</v>
      </c>
      <c r="G383" s="76">
        <f>+IF(ISNUMBER(DATA!P665),DATA!P665,"n/a")</f>
        <v>11071635</v>
      </c>
      <c r="H383" s="77">
        <f>+IF(ISNUMBER(DATA!Q665),DATA!Q665,"n/a")</f>
        <v>3.2000000000000001E-2</v>
      </c>
      <c r="I383" s="76">
        <f>+IF(ISNUMBER(DATA!Z665),DATA!Z665,"n/a")</f>
        <v>21939576</v>
      </c>
      <c r="J383" s="77">
        <f>+IF(ISNUMBER(DATA!AA665),DATA!AA665,"n/a")</f>
        <v>4.3999999999999997E-2</v>
      </c>
      <c r="K383" s="76">
        <f>+IF(ISNUMBER(DATA!AJ665),DATA!AJ665,"n/a")</f>
        <v>45661494</v>
      </c>
      <c r="L383" s="77">
        <f>+IF(ISNUMBER(DATA!AK665),DATA!AK665,"n/a")</f>
        <v>4.4999999999999998E-2</v>
      </c>
      <c r="R383" s="66"/>
      <c r="S383" s="66"/>
      <c r="T383" s="66"/>
      <c r="U383" s="66"/>
      <c r="V383" s="66"/>
      <c r="W383" s="66"/>
      <c r="X383" s="66"/>
      <c r="Y383" s="66"/>
    </row>
    <row r="384" spans="1:25" x14ac:dyDescent="0.2">
      <c r="A384" s="66" t="s">
        <v>12</v>
      </c>
      <c r="B384" s="66" t="s">
        <v>23</v>
      </c>
      <c r="C384" s="66" t="s">
        <v>0</v>
      </c>
      <c r="D384" s="66" t="s">
        <v>326</v>
      </c>
      <c r="E384" s="76">
        <f>+IF(ISNUMBER(DATA!F666),DATA!F666,"n/a")</f>
        <v>3106882</v>
      </c>
      <c r="F384" s="77">
        <f>+IF(ISNUMBER(DATA!G666),DATA!G666,"n/a")</f>
        <v>1.2999999999999999E-2</v>
      </c>
      <c r="G384" s="76">
        <f>+IF(ISNUMBER(DATA!P666),DATA!P666,"n/a")</f>
        <v>9827277</v>
      </c>
      <c r="H384" s="77">
        <f>+IF(ISNUMBER(DATA!Q666),DATA!Q666,"n/a")</f>
        <v>1.4E-2</v>
      </c>
      <c r="I384" s="76">
        <f>+IF(ISNUMBER(DATA!Z666),DATA!Z666,"n/a")</f>
        <v>19482297</v>
      </c>
      <c r="J384" s="77">
        <f>+IF(ISNUMBER(DATA!AA666),DATA!AA666,"n/a")</f>
        <v>6.0000000000000001E-3</v>
      </c>
      <c r="K384" s="76">
        <f>+IF(ISNUMBER(DATA!AJ666),DATA!AJ666,"n/a")</f>
        <v>40409469</v>
      </c>
      <c r="L384" s="77">
        <f>+IF(ISNUMBER(DATA!AK666),DATA!AK666,"n/a")</f>
        <v>8.9999999999999993E-3</v>
      </c>
      <c r="R384" s="66"/>
      <c r="S384" s="66"/>
      <c r="T384" s="66"/>
      <c r="U384" s="66"/>
      <c r="V384" s="66"/>
      <c r="W384" s="66"/>
      <c r="X384" s="66"/>
      <c r="Y384" s="66"/>
    </row>
    <row r="385" spans="1:25" x14ac:dyDescent="0.2">
      <c r="A385" s="66" t="s">
        <v>12</v>
      </c>
      <c r="B385" s="66" t="s">
        <v>23</v>
      </c>
      <c r="C385" s="66" t="s">
        <v>0</v>
      </c>
      <c r="D385" s="66" t="s">
        <v>327</v>
      </c>
      <c r="E385" s="76">
        <f>+IF(ISNUMBER(DATA!F667),DATA!F667,"n/a")</f>
        <v>23201762</v>
      </c>
      <c r="F385" s="77">
        <f>+IF(ISNUMBER(DATA!G667),DATA!G667,"n/a")</f>
        <v>8.8999999999999996E-2</v>
      </c>
      <c r="G385" s="76">
        <f>+IF(ISNUMBER(DATA!P667),DATA!P667,"n/a")</f>
        <v>74904149</v>
      </c>
      <c r="H385" s="77">
        <f>+IF(ISNUMBER(DATA!Q667),DATA!Q667,"n/a")</f>
        <v>1.7000000000000001E-2</v>
      </c>
      <c r="I385" s="76">
        <f>+IF(ISNUMBER(DATA!Z667),DATA!Z667,"n/a")</f>
        <v>149185792</v>
      </c>
      <c r="J385" s="77">
        <f>+IF(ISNUMBER(DATA!AA667),DATA!AA667,"n/a")</f>
        <v>1.2E-2</v>
      </c>
      <c r="K385" s="76">
        <f>+IF(ISNUMBER(DATA!AJ667),DATA!AJ667,"n/a")</f>
        <v>309784763</v>
      </c>
      <c r="L385" s="77">
        <f>+IF(ISNUMBER(DATA!AK667),DATA!AK667,"n/a")</f>
        <v>-1E-3</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692824</v>
      </c>
      <c r="F387" s="77">
        <f>+IF(ISNUMBER(DATA!I659),DATA!I659,"n/a")</f>
        <v>-5.8000000000000003E-2</v>
      </c>
      <c r="G387" s="86">
        <f>+IF(ISNUMBER(DATA!R659),DATA!R659,"n/a")</f>
        <v>2274357</v>
      </c>
      <c r="H387" s="77">
        <f>+IF(ISNUMBER(DATA!S659),DATA!S659,"n/a")</f>
        <v>-2.3E-2</v>
      </c>
      <c r="I387" s="86">
        <f>+IF(ISNUMBER(DATA!AB659),DATA!AB659,"n/a")</f>
        <v>4510633</v>
      </c>
      <c r="J387" s="77">
        <f>+IF(ISNUMBER(DATA!AC659),DATA!AC659,"n/a")</f>
        <v>-8.0000000000000002E-3</v>
      </c>
      <c r="K387" s="86">
        <f>+IF(ISNUMBER(DATA!AL659),DATA!AL659,"n/a")</f>
        <v>9715895</v>
      </c>
      <c r="L387" s="77">
        <f>+IF(ISNUMBER(DATA!AM659),DATA!AM659,"n/a")</f>
        <v>2.5999999999999999E-2</v>
      </c>
      <c r="R387" s="66"/>
      <c r="S387" s="66"/>
      <c r="T387" s="66"/>
      <c r="U387" s="66"/>
      <c r="V387" s="66"/>
      <c r="W387" s="66"/>
      <c r="X387" s="66"/>
      <c r="Y387" s="66"/>
    </row>
    <row r="388" spans="1:25" x14ac:dyDescent="0.2">
      <c r="A388" s="66" t="s">
        <v>12</v>
      </c>
      <c r="B388" s="66" t="s">
        <v>23</v>
      </c>
      <c r="C388" s="66" t="s">
        <v>9</v>
      </c>
      <c r="D388" s="66" t="s">
        <v>320</v>
      </c>
      <c r="E388" s="86">
        <f>+IF(ISNUMBER(DATA!H660),DATA!H660,"n/a")</f>
        <v>955556</v>
      </c>
      <c r="F388" s="77">
        <f>+IF(ISNUMBER(DATA!I660),DATA!I660,"n/a")</f>
        <v>0.114</v>
      </c>
      <c r="G388" s="86">
        <f>+IF(ISNUMBER(DATA!R660),DATA!R660,"n/a")</f>
        <v>3112248</v>
      </c>
      <c r="H388" s="77">
        <f>+IF(ISNUMBER(DATA!S660),DATA!S660,"n/a")</f>
        <v>4.2000000000000003E-2</v>
      </c>
      <c r="I388" s="86">
        <f>+IF(ISNUMBER(DATA!AB660),DATA!AB660,"n/a")</f>
        <v>6288148</v>
      </c>
      <c r="J388" s="77">
        <f>+IF(ISNUMBER(DATA!AC660),DATA!AC660,"n/a")</f>
        <v>4.7E-2</v>
      </c>
      <c r="K388" s="86">
        <f>+IF(ISNUMBER(DATA!AL660),DATA!AL660,"n/a")</f>
        <v>12922673</v>
      </c>
      <c r="L388" s="77">
        <f>+IF(ISNUMBER(DATA!AM660),DATA!AM660,"n/a")</f>
        <v>-1E-3</v>
      </c>
      <c r="R388" s="66"/>
      <c r="S388" s="66"/>
      <c r="T388" s="66"/>
      <c r="U388" s="66"/>
      <c r="V388" s="66"/>
      <c r="W388" s="66"/>
      <c r="X388" s="66"/>
      <c r="Y388" s="66"/>
    </row>
    <row r="389" spans="1:25" x14ac:dyDescent="0.2">
      <c r="A389" s="66" t="s">
        <v>12</v>
      </c>
      <c r="B389" s="66" t="s">
        <v>23</v>
      </c>
      <c r="C389" s="66" t="s">
        <v>9</v>
      </c>
      <c r="D389" s="66" t="s">
        <v>321</v>
      </c>
      <c r="E389" s="86">
        <f>+IF(ISNUMBER(DATA!H661),DATA!H661,"n/a")</f>
        <v>637200</v>
      </c>
      <c r="F389" s="77">
        <f>+IF(ISNUMBER(DATA!I661),DATA!I661,"n/a")</f>
        <v>4.7E-2</v>
      </c>
      <c r="G389" s="86">
        <f>+IF(ISNUMBER(DATA!R661),DATA!R661,"n/a")</f>
        <v>2125197</v>
      </c>
      <c r="H389" s="77">
        <f>+IF(ISNUMBER(DATA!S661),DATA!S661,"n/a")</f>
        <v>-1.2999999999999999E-2</v>
      </c>
      <c r="I389" s="86">
        <f>+IF(ISNUMBER(DATA!AB661),DATA!AB661,"n/a")</f>
        <v>4322461</v>
      </c>
      <c r="J389" s="77">
        <f>+IF(ISNUMBER(DATA!AC661),DATA!AC661,"n/a")</f>
        <v>8.0000000000000002E-3</v>
      </c>
      <c r="K389" s="86">
        <f>+IF(ISNUMBER(DATA!AL661),DATA!AL661,"n/a")</f>
        <v>8855864</v>
      </c>
      <c r="L389" s="77">
        <f>+IF(ISNUMBER(DATA!AM661),DATA!AM661,"n/a")</f>
        <v>-7.0000000000000001E-3</v>
      </c>
      <c r="R389" s="66"/>
      <c r="S389" s="66"/>
      <c r="T389" s="66"/>
      <c r="U389" s="66"/>
      <c r="V389" s="66"/>
      <c r="W389" s="66"/>
      <c r="X389" s="66"/>
      <c r="Y389" s="66"/>
    </row>
    <row r="390" spans="1:25" x14ac:dyDescent="0.2">
      <c r="A390" s="66" t="s">
        <v>12</v>
      </c>
      <c r="B390" s="66" t="s">
        <v>23</v>
      </c>
      <c r="C390" s="66" t="s">
        <v>9</v>
      </c>
      <c r="D390" s="66" t="s">
        <v>322</v>
      </c>
      <c r="E390" s="86">
        <f>+IF(ISNUMBER(DATA!H662),DATA!H662,"n/a")</f>
        <v>1004592</v>
      </c>
      <c r="F390" s="77">
        <f>+IF(ISNUMBER(DATA!I662),DATA!I662,"n/a")</f>
        <v>0.14199999999999999</v>
      </c>
      <c r="G390" s="86">
        <f>+IF(ISNUMBER(DATA!R662),DATA!R662,"n/a")</f>
        <v>3274124</v>
      </c>
      <c r="H390" s="77">
        <f>+IF(ISNUMBER(DATA!S662),DATA!S662,"n/a")</f>
        <v>3.5999999999999997E-2</v>
      </c>
      <c r="I390" s="86">
        <f>+IF(ISNUMBER(DATA!AB662),DATA!AB662,"n/a")</f>
        <v>6557951</v>
      </c>
      <c r="J390" s="77">
        <f>+IF(ISNUMBER(DATA!AC662),DATA!AC662,"n/a")</f>
        <v>0.02</v>
      </c>
      <c r="K390" s="86">
        <f>+IF(ISNUMBER(DATA!AL662),DATA!AL662,"n/a")</f>
        <v>13565815</v>
      </c>
      <c r="L390" s="77">
        <f>+IF(ISNUMBER(DATA!AM662),DATA!AM662,"n/a")</f>
        <v>-1.2E-2</v>
      </c>
      <c r="R390" s="66"/>
      <c r="S390" s="66"/>
      <c r="T390" s="66"/>
      <c r="U390" s="66"/>
      <c r="V390" s="66"/>
      <c r="W390" s="66"/>
      <c r="X390" s="66"/>
      <c r="Y390" s="66"/>
    </row>
    <row r="391" spans="1:25" x14ac:dyDescent="0.2">
      <c r="A391" s="66" t="s">
        <v>12</v>
      </c>
      <c r="B391" s="66" t="s">
        <v>23</v>
      </c>
      <c r="C391" s="66" t="s">
        <v>9</v>
      </c>
      <c r="D391" s="66" t="s">
        <v>323</v>
      </c>
      <c r="E391" s="86">
        <f>+IF(ISNUMBER(DATA!H663),DATA!H663,"n/a")</f>
        <v>448513</v>
      </c>
      <c r="F391" s="77">
        <f>+IF(ISNUMBER(DATA!I663),DATA!I663,"n/a")</f>
        <v>9.0999999999999998E-2</v>
      </c>
      <c r="G391" s="86">
        <f>+IF(ISNUMBER(DATA!R663),DATA!R663,"n/a")</f>
        <v>1446439</v>
      </c>
      <c r="H391" s="77">
        <f>+IF(ISNUMBER(DATA!S663),DATA!S663,"n/a")</f>
        <v>4.4999999999999998E-2</v>
      </c>
      <c r="I391" s="86">
        <f>+IF(ISNUMBER(DATA!AB663),DATA!AB663,"n/a")</f>
        <v>2931985</v>
      </c>
      <c r="J391" s="77">
        <f>+IF(ISNUMBER(DATA!AC663),DATA!AC663,"n/a")</f>
        <v>8.7999999999999995E-2</v>
      </c>
      <c r="K391" s="86">
        <f>+IF(ISNUMBER(DATA!AL663),DATA!AL663,"n/a")</f>
        <v>5908673</v>
      </c>
      <c r="L391" s="77">
        <f>+IF(ISNUMBER(DATA!AM663),DATA!AM663,"n/a")</f>
        <v>3.3000000000000002E-2</v>
      </c>
      <c r="R391" s="66"/>
      <c r="S391" s="66"/>
      <c r="T391" s="66"/>
      <c r="U391" s="66"/>
      <c r="V391" s="66"/>
      <c r="W391" s="66"/>
      <c r="X391" s="66"/>
      <c r="Y391" s="66"/>
    </row>
    <row r="392" spans="1:25" x14ac:dyDescent="0.2">
      <c r="A392" s="66" t="s">
        <v>12</v>
      </c>
      <c r="B392" s="66" t="s">
        <v>23</v>
      </c>
      <c r="C392" s="66" t="s">
        <v>9</v>
      </c>
      <c r="D392" s="66" t="s">
        <v>324</v>
      </c>
      <c r="E392" s="86">
        <f>+IF(ISNUMBER(DATA!H664),DATA!H664,"n/a")</f>
        <v>516344</v>
      </c>
      <c r="F392" s="77">
        <f>+IF(ISNUMBER(DATA!I664),DATA!I664,"n/a")</f>
        <v>2.9000000000000001E-2</v>
      </c>
      <c r="G392" s="86">
        <f>+IF(ISNUMBER(DATA!R664),DATA!R664,"n/a")</f>
        <v>1717468</v>
      </c>
      <c r="H392" s="77">
        <f>+IF(ISNUMBER(DATA!S664),DATA!S664,"n/a")</f>
        <v>-3.5000000000000003E-2</v>
      </c>
      <c r="I392" s="86">
        <f>+IF(ISNUMBER(DATA!AB664),DATA!AB664,"n/a")</f>
        <v>3404322</v>
      </c>
      <c r="J392" s="77">
        <f>+IF(ISNUMBER(DATA!AC664),DATA!AC664,"n/a")</f>
        <v>-3.6999999999999998E-2</v>
      </c>
      <c r="K392" s="86">
        <f>+IF(ISNUMBER(DATA!AL664),DATA!AL664,"n/a")</f>
        <v>7095620</v>
      </c>
      <c r="L392" s="77">
        <f>+IF(ISNUMBER(DATA!AM664),DATA!AM664,"n/a")</f>
        <v>-3.4000000000000002E-2</v>
      </c>
      <c r="R392" s="66"/>
      <c r="S392" s="66"/>
      <c r="T392" s="66"/>
      <c r="U392" s="66"/>
      <c r="V392" s="66"/>
      <c r="W392" s="66"/>
      <c r="X392" s="66"/>
      <c r="Y392" s="66"/>
    </row>
    <row r="393" spans="1:25" x14ac:dyDescent="0.2">
      <c r="A393" s="66" t="s">
        <v>12</v>
      </c>
      <c r="B393" s="66" t="s">
        <v>23</v>
      </c>
      <c r="C393" s="66" t="s">
        <v>9</v>
      </c>
      <c r="D393" s="66" t="s">
        <v>325</v>
      </c>
      <c r="E393" s="86">
        <f>+IF(ISNUMBER(DATA!H665),DATA!H665,"n/a")</f>
        <v>913667</v>
      </c>
      <c r="F393" s="77">
        <f>+IF(ISNUMBER(DATA!I665),DATA!I665,"n/a")</f>
        <v>0.27500000000000002</v>
      </c>
      <c r="G393" s="86">
        <f>+IF(ISNUMBER(DATA!R665),DATA!R665,"n/a")</f>
        <v>2927163</v>
      </c>
      <c r="H393" s="77">
        <f>+IF(ISNUMBER(DATA!S665),DATA!S665,"n/a")</f>
        <v>1.2999999999999999E-2</v>
      </c>
      <c r="I393" s="86">
        <f>+IF(ISNUMBER(DATA!AB665),DATA!AB665,"n/a")</f>
        <v>5847221</v>
      </c>
      <c r="J393" s="77">
        <f>+IF(ISNUMBER(DATA!AC665),DATA!AC665,"n/a")</f>
        <v>3.6999999999999998E-2</v>
      </c>
      <c r="K393" s="86">
        <f>+IF(ISNUMBER(DATA!AL665),DATA!AL665,"n/a")</f>
        <v>12137272</v>
      </c>
      <c r="L393" s="77">
        <f>+IF(ISNUMBER(DATA!AM665),DATA!AM665,"n/a")</f>
        <v>4.1000000000000002E-2</v>
      </c>
      <c r="R393" s="66"/>
      <c r="S393" s="66"/>
      <c r="T393" s="66"/>
      <c r="U393" s="66"/>
      <c r="V393" s="66"/>
      <c r="W393" s="66"/>
      <c r="X393" s="66"/>
      <c r="Y393" s="66"/>
    </row>
    <row r="394" spans="1:25" x14ac:dyDescent="0.2">
      <c r="A394" s="66" t="s">
        <v>12</v>
      </c>
      <c r="B394" s="66" t="s">
        <v>23</v>
      </c>
      <c r="C394" s="66" t="s">
        <v>9</v>
      </c>
      <c r="D394" s="66" t="s">
        <v>326</v>
      </c>
      <c r="E394" s="86">
        <f>+IF(ISNUMBER(DATA!H666),DATA!H666,"n/a")</f>
        <v>795037</v>
      </c>
      <c r="F394" s="77">
        <f>+IF(ISNUMBER(DATA!I666),DATA!I666,"n/a")</f>
        <v>3.3000000000000002E-2</v>
      </c>
      <c r="G394" s="86">
        <f>+IF(ISNUMBER(DATA!R666),DATA!R666,"n/a")</f>
        <v>2528021</v>
      </c>
      <c r="H394" s="77">
        <f>+IF(ISNUMBER(DATA!S666),DATA!S666,"n/a")</f>
        <v>4.2000000000000003E-2</v>
      </c>
      <c r="I394" s="86">
        <f>+IF(ISNUMBER(DATA!AB666),DATA!AB666,"n/a")</f>
        <v>5015641</v>
      </c>
      <c r="J394" s="77">
        <f>+IF(ISNUMBER(DATA!AC666),DATA!AC666,"n/a")</f>
        <v>4.9000000000000002E-2</v>
      </c>
      <c r="K394" s="86">
        <f>+IF(ISNUMBER(DATA!AL666),DATA!AL666,"n/a")</f>
        <v>10311403</v>
      </c>
      <c r="L394" s="77">
        <f>+IF(ISNUMBER(DATA!AM666),DATA!AM666,"n/a")</f>
        <v>6.0999999999999999E-2</v>
      </c>
      <c r="R394" s="66"/>
      <c r="S394" s="66"/>
      <c r="T394" s="66"/>
      <c r="U394" s="66"/>
      <c r="V394" s="66"/>
      <c r="W394" s="66"/>
      <c r="X394" s="66"/>
      <c r="Y394" s="66"/>
    </row>
    <row r="395" spans="1:25" x14ac:dyDescent="0.2">
      <c r="A395" s="66" t="s">
        <v>12</v>
      </c>
      <c r="B395" s="66" t="s">
        <v>23</v>
      </c>
      <c r="C395" s="66" t="s">
        <v>9</v>
      </c>
      <c r="D395" s="66" t="s">
        <v>327</v>
      </c>
      <c r="E395" s="86">
        <f>+IF(ISNUMBER(DATA!H667),DATA!H667,"n/a")</f>
        <v>5963732</v>
      </c>
      <c r="F395" s="77">
        <f>+IF(ISNUMBER(DATA!I667),DATA!I667,"n/a")</f>
        <v>8.7999999999999995E-2</v>
      </c>
      <c r="G395" s="86">
        <f>+IF(ISNUMBER(DATA!R667),DATA!R667,"n/a")</f>
        <v>19405018</v>
      </c>
      <c r="H395" s="77">
        <f>+IF(ISNUMBER(DATA!S667),DATA!S667,"n/a")</f>
        <v>1.6E-2</v>
      </c>
      <c r="I395" s="86">
        <f>+IF(ISNUMBER(DATA!AB667),DATA!AB667,"n/a")</f>
        <v>38878362</v>
      </c>
      <c r="J395" s="77">
        <f>+IF(ISNUMBER(DATA!AC667),DATA!AC667,"n/a")</f>
        <v>2.5000000000000001E-2</v>
      </c>
      <c r="K395" s="86">
        <f>+IF(ISNUMBER(DATA!AL667),DATA!AL667,"n/a")</f>
        <v>80513214</v>
      </c>
      <c r="L395" s="77">
        <f>+IF(ISNUMBER(DATA!AM667),DATA!AM667,"n/a")</f>
        <v>1.2999999999999999E-2</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1221085</v>
      </c>
      <c r="F397" s="77">
        <f>+IF(ISNUMBER(DATA!K659),DATA!K659,"n/a")</f>
        <v>-6.3E-2</v>
      </c>
      <c r="G397" s="86">
        <f>+IF(ISNUMBER(DATA!T659),DATA!T659,"n/a")</f>
        <v>3996406</v>
      </c>
      <c r="H397" s="77">
        <f>+IF(ISNUMBER(DATA!U659),DATA!U659,"n/a")</f>
        <v>-3.1E-2</v>
      </c>
      <c r="I397" s="86">
        <f>+IF(ISNUMBER(DATA!AD659),DATA!AD659,"n/a")</f>
        <v>7936942</v>
      </c>
      <c r="J397" s="77">
        <f>+IF(ISNUMBER(DATA!AE659),DATA!AE659,"n/a")</f>
        <v>-1.4E-2</v>
      </c>
      <c r="K397" s="86">
        <f>+IF(ISNUMBER(DATA!AN659),DATA!AN659,"n/a")</f>
        <v>17101094</v>
      </c>
      <c r="L397" s="77">
        <f>+IF(ISNUMBER(DATA!AO659),DATA!AO659,"n/a")</f>
        <v>2.3E-2</v>
      </c>
      <c r="R397" s="66"/>
      <c r="S397" s="66"/>
      <c r="T397" s="66"/>
      <c r="U397" s="66"/>
      <c r="V397" s="66"/>
      <c r="W397" s="66"/>
      <c r="X397" s="66"/>
      <c r="Y397" s="66"/>
    </row>
    <row r="398" spans="1:25" x14ac:dyDescent="0.2">
      <c r="A398" s="66" t="s">
        <v>12</v>
      </c>
      <c r="B398" s="66" t="s">
        <v>23</v>
      </c>
      <c r="C398" s="66" t="s">
        <v>25</v>
      </c>
      <c r="D398" s="66" t="s">
        <v>320</v>
      </c>
      <c r="E398" s="86">
        <f>+IF(ISNUMBER(DATA!J660),DATA!J660,"n/a")</f>
        <v>1660330</v>
      </c>
      <c r="F398" s="77">
        <f>+IF(ISNUMBER(DATA!K660),DATA!K660,"n/a")</f>
        <v>8.3000000000000004E-2</v>
      </c>
      <c r="G398" s="86">
        <f>+IF(ISNUMBER(DATA!T660),DATA!T660,"n/a")</f>
        <v>5386692</v>
      </c>
      <c r="H398" s="77">
        <f>+IF(ISNUMBER(DATA!U660),DATA!U660,"n/a")</f>
        <v>-6.0000000000000001E-3</v>
      </c>
      <c r="I398" s="86">
        <f>+IF(ISNUMBER(DATA!AD660),DATA!AD660,"n/a")</f>
        <v>10838332</v>
      </c>
      <c r="J398" s="77">
        <f>+IF(ISNUMBER(DATA!AE660),DATA!AE660,"n/a")</f>
        <v>-8.9999999999999993E-3</v>
      </c>
      <c r="K398" s="86">
        <f>+IF(ISNUMBER(DATA!AN660),DATA!AN660,"n/a")</f>
        <v>22658622</v>
      </c>
      <c r="L398" s="77">
        <f>+IF(ISNUMBER(DATA!AO660),DATA!AO660,"n/a")</f>
        <v>-4.1000000000000002E-2</v>
      </c>
      <c r="R398" s="66"/>
      <c r="S398" s="66"/>
      <c r="T398" s="66"/>
      <c r="U398" s="66"/>
      <c r="V398" s="66"/>
      <c r="W398" s="66"/>
      <c r="X398" s="66"/>
      <c r="Y398" s="66"/>
    </row>
    <row r="399" spans="1:25" x14ac:dyDescent="0.2">
      <c r="A399" s="66" t="s">
        <v>12</v>
      </c>
      <c r="B399" s="66" t="s">
        <v>23</v>
      </c>
      <c r="C399" s="66" t="s">
        <v>25</v>
      </c>
      <c r="D399" s="66" t="s">
        <v>321</v>
      </c>
      <c r="E399" s="86">
        <f>+IF(ISNUMBER(DATA!J661),DATA!J661,"n/a")</f>
        <v>1158783</v>
      </c>
      <c r="F399" s="77">
        <f>+IF(ISNUMBER(DATA!K661),DATA!K661,"n/a")</f>
        <v>1.2E-2</v>
      </c>
      <c r="G399" s="86">
        <f>+IF(ISNUMBER(DATA!T661),DATA!T661,"n/a")</f>
        <v>3872250</v>
      </c>
      <c r="H399" s="77">
        <f>+IF(ISNUMBER(DATA!U661),DATA!U661,"n/a")</f>
        <v>-5.0999999999999997E-2</v>
      </c>
      <c r="I399" s="86">
        <f>+IF(ISNUMBER(DATA!AD661),DATA!AD661,"n/a")</f>
        <v>7854747</v>
      </c>
      <c r="J399" s="77">
        <f>+IF(ISNUMBER(DATA!AE661),DATA!AE661,"n/a")</f>
        <v>-3.7999999999999999E-2</v>
      </c>
      <c r="K399" s="86">
        <f>+IF(ISNUMBER(DATA!AN661),DATA!AN661,"n/a")</f>
        <v>16262423</v>
      </c>
      <c r="L399" s="77">
        <f>+IF(ISNUMBER(DATA!AO661),DATA!AO661,"n/a")</f>
        <v>-4.4999999999999998E-2</v>
      </c>
      <c r="R399" s="66"/>
      <c r="S399" s="66"/>
      <c r="T399" s="66"/>
      <c r="U399" s="66"/>
      <c r="V399" s="66"/>
      <c r="W399" s="66"/>
      <c r="X399" s="66"/>
      <c r="Y399" s="66"/>
    </row>
    <row r="400" spans="1:25" x14ac:dyDescent="0.2">
      <c r="A400" s="66" t="s">
        <v>12</v>
      </c>
      <c r="B400" s="66" t="s">
        <v>23</v>
      </c>
      <c r="C400" s="66" t="s">
        <v>25</v>
      </c>
      <c r="D400" s="66" t="s">
        <v>322</v>
      </c>
      <c r="E400" s="86">
        <f>+IF(ISNUMBER(DATA!J662),DATA!J662,"n/a")</f>
        <v>1794983</v>
      </c>
      <c r="F400" s="77">
        <f>+IF(ISNUMBER(DATA!K662),DATA!K662,"n/a")</f>
        <v>0.161</v>
      </c>
      <c r="G400" s="86">
        <f>+IF(ISNUMBER(DATA!T662),DATA!T662,"n/a")</f>
        <v>5900752</v>
      </c>
      <c r="H400" s="77">
        <f>+IF(ISNUMBER(DATA!U662),DATA!U662,"n/a")</f>
        <v>4.5999999999999999E-2</v>
      </c>
      <c r="I400" s="86">
        <f>+IF(ISNUMBER(DATA!AD662),DATA!AD662,"n/a")</f>
        <v>11801040</v>
      </c>
      <c r="J400" s="77">
        <f>+IF(ISNUMBER(DATA!AE662),DATA!AE662,"n/a")</f>
        <v>1.7999999999999999E-2</v>
      </c>
      <c r="K400" s="86">
        <f>+IF(ISNUMBER(DATA!AN662),DATA!AN662,"n/a")</f>
        <v>24406620</v>
      </c>
      <c r="L400" s="77">
        <f>+IF(ISNUMBER(DATA!AO662),DATA!AO662,"n/a")</f>
        <v>-1.7000000000000001E-2</v>
      </c>
      <c r="R400" s="66"/>
      <c r="S400" s="66"/>
      <c r="T400" s="66"/>
      <c r="U400" s="66"/>
      <c r="V400" s="66"/>
      <c r="W400" s="66"/>
      <c r="X400" s="66"/>
      <c r="Y400" s="66"/>
    </row>
    <row r="401" spans="1:25" x14ac:dyDescent="0.2">
      <c r="A401" s="66" t="s">
        <v>12</v>
      </c>
      <c r="B401" s="66" t="s">
        <v>23</v>
      </c>
      <c r="C401" s="66" t="s">
        <v>25</v>
      </c>
      <c r="D401" s="66" t="s">
        <v>323</v>
      </c>
      <c r="E401" s="86">
        <f>+IF(ISNUMBER(DATA!J663),DATA!J663,"n/a")</f>
        <v>721272</v>
      </c>
      <c r="F401" s="77">
        <f>+IF(ISNUMBER(DATA!K663),DATA!K663,"n/a")</f>
        <v>0.122</v>
      </c>
      <c r="G401" s="86">
        <f>+IF(ISNUMBER(DATA!T663),DATA!T663,"n/a")</f>
        <v>2296528</v>
      </c>
      <c r="H401" s="77">
        <f>+IF(ISNUMBER(DATA!U663),DATA!U663,"n/a")</f>
        <v>3.3000000000000002E-2</v>
      </c>
      <c r="I401" s="86">
        <f>+IF(ISNUMBER(DATA!AD663),DATA!AD663,"n/a")</f>
        <v>4637375</v>
      </c>
      <c r="J401" s="77">
        <f>+IF(ISNUMBER(DATA!AE663),DATA!AE663,"n/a")</f>
        <v>5.8999999999999997E-2</v>
      </c>
      <c r="K401" s="86">
        <f>+IF(ISNUMBER(DATA!AN663),DATA!AN663,"n/a")</f>
        <v>9322923</v>
      </c>
      <c r="L401" s="77">
        <f>+IF(ISNUMBER(DATA!AO663),DATA!AO663,"n/a")</f>
        <v>2E-3</v>
      </c>
      <c r="R401" s="66"/>
      <c r="S401" s="66"/>
      <c r="T401" s="66"/>
      <c r="U401" s="66"/>
      <c r="V401" s="66"/>
      <c r="W401" s="66"/>
      <c r="X401" s="66"/>
      <c r="Y401" s="66"/>
    </row>
    <row r="402" spans="1:25" x14ac:dyDescent="0.2">
      <c r="A402" s="66" t="s">
        <v>12</v>
      </c>
      <c r="B402" s="66" t="s">
        <v>23</v>
      </c>
      <c r="C402" s="66" t="s">
        <v>25</v>
      </c>
      <c r="D402" s="66" t="s">
        <v>324</v>
      </c>
      <c r="E402" s="86">
        <f>+IF(ISNUMBER(DATA!J664),DATA!J664,"n/a")</f>
        <v>833960</v>
      </c>
      <c r="F402" s="77">
        <f>+IF(ISNUMBER(DATA!K664),DATA!K664,"n/a")</f>
        <v>2.8000000000000001E-2</v>
      </c>
      <c r="G402" s="86">
        <f>+IF(ISNUMBER(DATA!T664),DATA!T664,"n/a")</f>
        <v>2800488</v>
      </c>
      <c r="H402" s="77">
        <f>+IF(ISNUMBER(DATA!U664),DATA!U664,"n/a")</f>
        <v>-4.7E-2</v>
      </c>
      <c r="I402" s="86">
        <f>+IF(ISNUMBER(DATA!AD664),DATA!AD664,"n/a")</f>
        <v>5558140</v>
      </c>
      <c r="J402" s="77">
        <f>+IF(ISNUMBER(DATA!AE664),DATA!AE664,"n/a")</f>
        <v>-4.7E-2</v>
      </c>
      <c r="K402" s="86">
        <f>+IF(ISNUMBER(DATA!AN664),DATA!AN664,"n/a")</f>
        <v>11630664</v>
      </c>
      <c r="L402" s="77">
        <f>+IF(ISNUMBER(DATA!AO664),DATA!AO664,"n/a")</f>
        <v>-3.1E-2</v>
      </c>
      <c r="R402" s="66"/>
      <c r="S402" s="66"/>
      <c r="T402" s="66"/>
      <c r="U402" s="66"/>
      <c r="V402" s="66"/>
      <c r="W402" s="66"/>
      <c r="X402" s="66"/>
      <c r="Y402" s="66"/>
    </row>
    <row r="403" spans="1:25" x14ac:dyDescent="0.2">
      <c r="A403" s="66" t="s">
        <v>12</v>
      </c>
      <c r="B403" s="66" t="s">
        <v>23</v>
      </c>
      <c r="C403" s="66" t="s">
        <v>25</v>
      </c>
      <c r="D403" s="66" t="s">
        <v>325</v>
      </c>
      <c r="E403" s="86">
        <f>+IF(ISNUMBER(DATA!J665),DATA!J665,"n/a")</f>
        <v>1513610</v>
      </c>
      <c r="F403" s="77">
        <f>+IF(ISNUMBER(DATA!K665),DATA!K665,"n/a")</f>
        <v>0.218</v>
      </c>
      <c r="G403" s="86">
        <f>+IF(ISNUMBER(DATA!T665),DATA!T665,"n/a")</f>
        <v>4938218</v>
      </c>
      <c r="H403" s="77">
        <f>+IF(ISNUMBER(DATA!U665),DATA!U665,"n/a")</f>
        <v>-1.2E-2</v>
      </c>
      <c r="I403" s="86">
        <f>+IF(ISNUMBER(DATA!AD665),DATA!AD665,"n/a")</f>
        <v>9880034</v>
      </c>
      <c r="J403" s="77">
        <f>+IF(ISNUMBER(DATA!AE665),DATA!AE665,"n/a")</f>
        <v>7.0000000000000001E-3</v>
      </c>
      <c r="K403" s="86">
        <f>+IF(ISNUMBER(DATA!AN665),DATA!AN665,"n/a")</f>
        <v>20639171</v>
      </c>
      <c r="L403" s="77">
        <f>+IF(ISNUMBER(DATA!AO665),DATA!AO665,"n/a")</f>
        <v>1.2999999999999999E-2</v>
      </c>
      <c r="R403" s="66"/>
      <c r="S403" s="66"/>
      <c r="T403" s="66"/>
      <c r="U403" s="66"/>
      <c r="V403" s="66"/>
      <c r="W403" s="66"/>
      <c r="X403" s="66"/>
      <c r="Y403" s="66"/>
    </row>
    <row r="404" spans="1:25" x14ac:dyDescent="0.2">
      <c r="A404" s="66" t="s">
        <v>12</v>
      </c>
      <c r="B404" s="66" t="s">
        <v>23</v>
      </c>
      <c r="C404" s="66" t="s">
        <v>25</v>
      </c>
      <c r="D404" s="66" t="s">
        <v>326</v>
      </c>
      <c r="E404" s="86">
        <f>+IF(ISNUMBER(DATA!J666),DATA!J666,"n/a")</f>
        <v>1374422</v>
      </c>
      <c r="F404" s="77">
        <f>+IF(ISNUMBER(DATA!K666),DATA!K666,"n/a")</f>
        <v>-0.03</v>
      </c>
      <c r="G404" s="86">
        <f>+IF(ISNUMBER(DATA!T666),DATA!T666,"n/a")</f>
        <v>4417057</v>
      </c>
      <c r="H404" s="77">
        <f>+IF(ISNUMBER(DATA!U666),DATA!U666,"n/a")</f>
        <v>-0.01</v>
      </c>
      <c r="I404" s="86">
        <f>+IF(ISNUMBER(DATA!AD666),DATA!AD666,"n/a")</f>
        <v>8876747</v>
      </c>
      <c r="J404" s="77">
        <f>+IF(ISNUMBER(DATA!AE666),DATA!AE666,"n/a")</f>
        <v>3.0000000000000001E-3</v>
      </c>
      <c r="K404" s="86">
        <f>+IF(ISNUMBER(DATA!AN666),DATA!AN666,"n/a")</f>
        <v>18481960</v>
      </c>
      <c r="L404" s="77">
        <f>+IF(ISNUMBER(DATA!AO666),DATA!AO666,"n/a")</f>
        <v>2.1999999999999999E-2</v>
      </c>
      <c r="R404" s="66"/>
      <c r="S404" s="66"/>
      <c r="T404" s="66"/>
      <c r="U404" s="66"/>
      <c r="V404" s="66"/>
      <c r="W404" s="66"/>
      <c r="X404" s="66"/>
      <c r="Y404" s="66"/>
    </row>
    <row r="405" spans="1:25" x14ac:dyDescent="0.2">
      <c r="A405" s="66" t="s">
        <v>12</v>
      </c>
      <c r="B405" s="66" t="s">
        <v>23</v>
      </c>
      <c r="C405" s="66" t="s">
        <v>25</v>
      </c>
      <c r="D405" s="66" t="s">
        <v>327</v>
      </c>
      <c r="E405" s="86">
        <f>+IF(ISNUMBER(DATA!J667),DATA!J667,"n/a")</f>
        <v>10278445</v>
      </c>
      <c r="F405" s="77">
        <f>+IF(ISNUMBER(DATA!K667),DATA!K667,"n/a")</f>
        <v>6.6000000000000003E-2</v>
      </c>
      <c r="G405" s="86">
        <f>+IF(ISNUMBER(DATA!T667),DATA!T667,"n/a")</f>
        <v>33608389</v>
      </c>
      <c r="H405" s="77">
        <f>+IF(ISNUMBER(DATA!U667),DATA!U667,"n/a")</f>
        <v>-8.0000000000000002E-3</v>
      </c>
      <c r="I405" s="86">
        <f>+IF(ISNUMBER(DATA!AD667),DATA!AD667,"n/a")</f>
        <v>67383355</v>
      </c>
      <c r="J405" s="77">
        <f>+IF(ISNUMBER(DATA!AE667),DATA!AE667,"n/a")</f>
        <v>-3.0000000000000001E-3</v>
      </c>
      <c r="K405" s="86">
        <f>+IF(ISNUMBER(DATA!AN667),DATA!AN667,"n/a")</f>
        <v>140503475</v>
      </c>
      <c r="L405" s="77">
        <f>+IF(ISNUMBER(DATA!AO667),DATA!AO667,"n/a")</f>
        <v>-0.01</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4.51</v>
      </c>
      <c r="F407" s="77">
        <f>+IF(ISNUMBER(DATA!M659),DATA!M659,"n/a")</f>
        <v>7.4999999999999997E-2</v>
      </c>
      <c r="G407" s="87">
        <f>+IF(ISNUMBER(DATA!V659),DATA!V659,"n/a")</f>
        <v>4.38</v>
      </c>
      <c r="H407" s="77">
        <f>+IF(ISNUMBER(DATA!W659),DATA!W659,"n/a")</f>
        <v>4.4999999999999998E-2</v>
      </c>
      <c r="I407" s="87">
        <f>+IF(ISNUMBER(DATA!AF659),DATA!AF659,"n/a")</f>
        <v>4.34</v>
      </c>
      <c r="J407" s="77">
        <f>+IF(ISNUMBER(DATA!AG659),DATA!AG659,"n/a")</f>
        <v>1.7000000000000001E-2</v>
      </c>
      <c r="K407" s="87">
        <f>+IF(ISNUMBER(DATA!AP659),DATA!AP659,"n/a")</f>
        <v>4.32</v>
      </c>
      <c r="L407" s="77">
        <f>+IF(ISNUMBER(DATA!AQ659),DATA!AQ659,"n/a")</f>
        <v>-8.9999999999999993E-3</v>
      </c>
      <c r="R407" s="66"/>
      <c r="S407" s="66"/>
      <c r="T407" s="66"/>
      <c r="U407" s="66"/>
      <c r="V407" s="66"/>
      <c r="W407" s="66"/>
      <c r="X407" s="66"/>
      <c r="Y407" s="66"/>
    </row>
    <row r="408" spans="1:25" x14ac:dyDescent="0.2">
      <c r="A408" s="66" t="s">
        <v>12</v>
      </c>
      <c r="B408" s="66" t="s">
        <v>23</v>
      </c>
      <c r="C408" s="66" t="s">
        <v>10</v>
      </c>
      <c r="D408" s="66" t="s">
        <v>320</v>
      </c>
      <c r="E408" s="87">
        <f>+IF(ISNUMBER(DATA!L660),DATA!L660,"n/a")</f>
        <v>3.74</v>
      </c>
      <c r="F408" s="77">
        <f>+IF(ISNUMBER(DATA!M660),DATA!M660,"n/a")</f>
        <v>1.2999999999999999E-2</v>
      </c>
      <c r="G408" s="87">
        <f>+IF(ISNUMBER(DATA!V660),DATA!V660,"n/a")</f>
        <v>3.72</v>
      </c>
      <c r="H408" s="77">
        <f>+IF(ISNUMBER(DATA!W660),DATA!W660,"n/a")</f>
        <v>2E-3</v>
      </c>
      <c r="I408" s="87">
        <f>+IF(ISNUMBER(DATA!AF660),DATA!AF660,"n/a")</f>
        <v>3.73</v>
      </c>
      <c r="J408" s="77">
        <f>+IF(ISNUMBER(DATA!AG660),DATA!AG660,"n/a")</f>
        <v>-6.0000000000000001E-3</v>
      </c>
      <c r="K408" s="87">
        <f>+IF(ISNUMBER(DATA!AP660),DATA!AP660,"n/a")</f>
        <v>3.71</v>
      </c>
      <c r="L408" s="77">
        <f>+IF(ISNUMBER(DATA!AQ660),DATA!AQ660,"n/a")</f>
        <v>3.0000000000000001E-3</v>
      </c>
      <c r="R408" s="66"/>
      <c r="S408" s="66"/>
      <c r="T408" s="66"/>
      <c r="U408" s="66"/>
      <c r="V408" s="66"/>
      <c r="W408" s="66"/>
      <c r="X408" s="66"/>
      <c r="Y408" s="66"/>
    </row>
    <row r="409" spans="1:25" x14ac:dyDescent="0.2">
      <c r="A409" s="66" t="s">
        <v>12</v>
      </c>
      <c r="B409" s="66" t="s">
        <v>23</v>
      </c>
      <c r="C409" s="66" t="s">
        <v>10</v>
      </c>
      <c r="D409" s="66" t="s">
        <v>321</v>
      </c>
      <c r="E409" s="87">
        <f>+IF(ISNUMBER(DATA!L661),DATA!L661,"n/a")</f>
        <v>3.82</v>
      </c>
      <c r="F409" s="77">
        <f>+IF(ISNUMBER(DATA!M661),DATA!M661,"n/a")</f>
        <v>-1.7000000000000001E-2</v>
      </c>
      <c r="G409" s="87">
        <f>+IF(ISNUMBER(DATA!V661),DATA!V661,"n/a")</f>
        <v>3.81</v>
      </c>
      <c r="H409" s="77">
        <f>+IF(ISNUMBER(DATA!W661),DATA!W661,"n/a")</f>
        <v>-5.0000000000000001E-3</v>
      </c>
      <c r="I409" s="87">
        <f>+IF(ISNUMBER(DATA!AF661),DATA!AF661,"n/a")</f>
        <v>3.8</v>
      </c>
      <c r="J409" s="77">
        <f>+IF(ISNUMBER(DATA!AG661),DATA!AG661,"n/a")</f>
        <v>-2.1999999999999999E-2</v>
      </c>
      <c r="K409" s="87">
        <f>+IF(ISNUMBER(DATA!AP661),DATA!AP661,"n/a")</f>
        <v>3.82</v>
      </c>
      <c r="L409" s="77">
        <f>+IF(ISNUMBER(DATA!AQ661),DATA!AQ661,"n/a")</f>
        <v>-2.1999999999999999E-2</v>
      </c>
      <c r="R409" s="66"/>
      <c r="S409" s="66"/>
      <c r="T409" s="66"/>
      <c r="U409" s="66"/>
      <c r="V409" s="66"/>
      <c r="W409" s="66"/>
      <c r="X409" s="66"/>
      <c r="Y409" s="66"/>
    </row>
    <row r="410" spans="1:25" x14ac:dyDescent="0.2">
      <c r="A410" s="66" t="s">
        <v>12</v>
      </c>
      <c r="B410" s="66" t="s">
        <v>23</v>
      </c>
      <c r="C410" s="66" t="s">
        <v>10</v>
      </c>
      <c r="D410" s="66" t="s">
        <v>322</v>
      </c>
      <c r="E410" s="87">
        <f>+IF(ISNUMBER(DATA!L662),DATA!L662,"n/a")</f>
        <v>3.79</v>
      </c>
      <c r="F410" s="77">
        <f>+IF(ISNUMBER(DATA!M662),DATA!M662,"n/a")</f>
        <v>-2.5000000000000001E-2</v>
      </c>
      <c r="G410" s="87">
        <f>+IF(ISNUMBER(DATA!V662),DATA!V662,"n/a")</f>
        <v>3.78</v>
      </c>
      <c r="H410" s="77">
        <f>+IF(ISNUMBER(DATA!W662),DATA!W662,"n/a")</f>
        <v>-2.5000000000000001E-2</v>
      </c>
      <c r="I410" s="87">
        <f>+IF(ISNUMBER(DATA!AF662),DATA!AF662,"n/a")</f>
        <v>3.77</v>
      </c>
      <c r="J410" s="77">
        <f>+IF(ISNUMBER(DATA!AG662),DATA!AG662,"n/a")</f>
        <v>-3.5999999999999997E-2</v>
      </c>
      <c r="K410" s="87">
        <f>+IF(ISNUMBER(DATA!AP662),DATA!AP662,"n/a")</f>
        <v>3.82</v>
      </c>
      <c r="L410" s="77">
        <f>+IF(ISNUMBER(DATA!AQ662),DATA!AQ662,"n/a")</f>
        <v>-2.3E-2</v>
      </c>
      <c r="R410" s="66"/>
      <c r="S410" s="66"/>
      <c r="T410" s="66"/>
      <c r="U410" s="66"/>
      <c r="V410" s="66"/>
      <c r="W410" s="66"/>
      <c r="X410" s="66"/>
      <c r="Y410" s="66"/>
    </row>
    <row r="411" spans="1:25" x14ac:dyDescent="0.2">
      <c r="A411" s="66" t="s">
        <v>12</v>
      </c>
      <c r="B411" s="66" t="s">
        <v>23</v>
      </c>
      <c r="C411" s="66" t="s">
        <v>10</v>
      </c>
      <c r="D411" s="66" t="s">
        <v>323</v>
      </c>
      <c r="E411" s="87">
        <f>+IF(ISNUMBER(DATA!L663),DATA!L663,"n/a")</f>
        <v>3.6</v>
      </c>
      <c r="F411" s="77">
        <f>+IF(ISNUMBER(DATA!M663),DATA!M663,"n/a")</f>
        <v>7.0000000000000001E-3</v>
      </c>
      <c r="G411" s="87">
        <f>+IF(ISNUMBER(DATA!V663),DATA!V663,"n/a")</f>
        <v>3.56</v>
      </c>
      <c r="H411" s="77">
        <f>+IF(ISNUMBER(DATA!W663),DATA!W663,"n/a")</f>
        <v>-1.0999999999999999E-2</v>
      </c>
      <c r="I411" s="87">
        <f>+IF(ISNUMBER(DATA!AF663),DATA!AF663,"n/a")</f>
        <v>3.53</v>
      </c>
      <c r="J411" s="77">
        <f>+IF(ISNUMBER(DATA!AG663),DATA!AG663,"n/a")</f>
        <v>-0.02</v>
      </c>
      <c r="K411" s="87">
        <f>+IF(ISNUMBER(DATA!AP663),DATA!AP663,"n/a")</f>
        <v>3.53</v>
      </c>
      <c r="L411" s="77">
        <f>+IF(ISNUMBER(DATA!AQ663),DATA!AQ663,"n/a")</f>
        <v>-1.2999999999999999E-2</v>
      </c>
      <c r="R411" s="66"/>
      <c r="S411" s="66"/>
      <c r="T411" s="66"/>
      <c r="U411" s="66"/>
      <c r="V411" s="66"/>
      <c r="W411" s="66"/>
      <c r="X411" s="66"/>
      <c r="Y411" s="66"/>
    </row>
    <row r="412" spans="1:25" x14ac:dyDescent="0.2">
      <c r="A412" s="66" t="s">
        <v>12</v>
      </c>
      <c r="B412" s="66" t="s">
        <v>23</v>
      </c>
      <c r="C412" s="66" t="s">
        <v>10</v>
      </c>
      <c r="D412" s="66" t="s">
        <v>324</v>
      </c>
      <c r="E412" s="87">
        <f>+IF(ISNUMBER(DATA!L664),DATA!L664,"n/a")</f>
        <v>4.03</v>
      </c>
      <c r="F412" s="77">
        <f>+IF(ISNUMBER(DATA!M664),DATA!M664,"n/a")</f>
        <v>3.5000000000000003E-2</v>
      </c>
      <c r="G412" s="87">
        <f>+IF(ISNUMBER(DATA!V664),DATA!V664,"n/a")</f>
        <v>3.96</v>
      </c>
      <c r="H412" s="77">
        <f>+IF(ISNUMBER(DATA!W664),DATA!W664,"n/a")</f>
        <v>2.4E-2</v>
      </c>
      <c r="I412" s="87">
        <f>+IF(ISNUMBER(DATA!AF664),DATA!AF664,"n/a")</f>
        <v>3.87</v>
      </c>
      <c r="J412" s="77">
        <f>+IF(ISNUMBER(DATA!AG664),DATA!AG664,"n/a")</f>
        <v>5.0000000000000001E-3</v>
      </c>
      <c r="K412" s="87">
        <f>+IF(ISNUMBER(DATA!AP664),DATA!AP664,"n/a")</f>
        <v>3.85</v>
      </c>
      <c r="L412" s="77">
        <f>+IF(ISNUMBER(DATA!AQ664),DATA!AQ664,"n/a")</f>
        <v>5.0000000000000001E-3</v>
      </c>
      <c r="R412" s="66"/>
      <c r="S412" s="66"/>
      <c r="T412" s="66"/>
      <c r="U412" s="66"/>
      <c r="V412" s="66"/>
      <c r="W412" s="66"/>
      <c r="X412" s="66"/>
      <c r="Y412" s="66"/>
    </row>
    <row r="413" spans="1:25" x14ac:dyDescent="0.2">
      <c r="A413" s="66" t="s">
        <v>12</v>
      </c>
      <c r="B413" s="66" t="s">
        <v>23</v>
      </c>
      <c r="C413" s="66" t="s">
        <v>10</v>
      </c>
      <c r="D413" s="66" t="s">
        <v>325</v>
      </c>
      <c r="E413" s="87">
        <f>+IF(ISNUMBER(DATA!L665),DATA!L665,"n/a")</f>
        <v>3.78</v>
      </c>
      <c r="F413" s="77">
        <f>+IF(ISNUMBER(DATA!M665),DATA!M665,"n/a")</f>
        <v>-0.02</v>
      </c>
      <c r="G413" s="87">
        <f>+IF(ISNUMBER(DATA!V665),DATA!V665,"n/a")</f>
        <v>3.78</v>
      </c>
      <c r="H413" s="77">
        <f>+IF(ISNUMBER(DATA!W665),DATA!W665,"n/a")</f>
        <v>1.9E-2</v>
      </c>
      <c r="I413" s="87">
        <f>+IF(ISNUMBER(DATA!AF665),DATA!AF665,"n/a")</f>
        <v>3.75</v>
      </c>
      <c r="J413" s="77">
        <f>+IF(ISNUMBER(DATA!AG665),DATA!AG665,"n/a")</f>
        <v>8.0000000000000002E-3</v>
      </c>
      <c r="K413" s="87">
        <f>+IF(ISNUMBER(DATA!AP665),DATA!AP665,"n/a")</f>
        <v>3.76</v>
      </c>
      <c r="L413" s="77">
        <f>+IF(ISNUMBER(DATA!AQ665),DATA!AQ665,"n/a")</f>
        <v>4.0000000000000001E-3</v>
      </c>
      <c r="R413" s="66"/>
      <c r="S413" s="66"/>
      <c r="T413" s="66"/>
      <c r="U413" s="66"/>
      <c r="V413" s="66"/>
      <c r="W413" s="66"/>
      <c r="X413" s="66"/>
      <c r="Y413" s="66"/>
    </row>
    <row r="414" spans="1:25" x14ac:dyDescent="0.2">
      <c r="A414" s="66" t="s">
        <v>12</v>
      </c>
      <c r="B414" s="66" t="s">
        <v>23</v>
      </c>
      <c r="C414" s="66" t="s">
        <v>10</v>
      </c>
      <c r="D414" s="66" t="s">
        <v>326</v>
      </c>
      <c r="E414" s="87">
        <f>+IF(ISNUMBER(DATA!L666),DATA!L666,"n/a")</f>
        <v>3.91</v>
      </c>
      <c r="F414" s="77">
        <f>+IF(ISNUMBER(DATA!M666),DATA!M666,"n/a")</f>
        <v>-0.02</v>
      </c>
      <c r="G414" s="87">
        <f>+IF(ISNUMBER(DATA!V666),DATA!V666,"n/a")</f>
        <v>3.89</v>
      </c>
      <c r="H414" s="77">
        <f>+IF(ISNUMBER(DATA!W666),DATA!W666,"n/a")</f>
        <v>-2.7E-2</v>
      </c>
      <c r="I414" s="87">
        <f>+IF(ISNUMBER(DATA!AF666),DATA!AF666,"n/a")</f>
        <v>3.88</v>
      </c>
      <c r="J414" s="77">
        <f>+IF(ISNUMBER(DATA!AG666),DATA!AG666,"n/a")</f>
        <v>-4.1000000000000002E-2</v>
      </c>
      <c r="K414" s="87">
        <f>+IF(ISNUMBER(DATA!AP666),DATA!AP666,"n/a")</f>
        <v>3.92</v>
      </c>
      <c r="L414" s="77">
        <f>+IF(ISNUMBER(DATA!AQ666),DATA!AQ666,"n/a")</f>
        <v>-4.9000000000000002E-2</v>
      </c>
      <c r="R414" s="66"/>
      <c r="S414" s="66"/>
      <c r="T414" s="66"/>
      <c r="U414" s="66"/>
      <c r="V414" s="66"/>
      <c r="W414" s="66"/>
      <c r="X414" s="66"/>
      <c r="Y414" s="66"/>
    </row>
    <row r="415" spans="1:25" x14ac:dyDescent="0.2">
      <c r="A415" s="66" t="s">
        <v>12</v>
      </c>
      <c r="B415" s="66" t="s">
        <v>23</v>
      </c>
      <c r="C415" s="66" t="s">
        <v>10</v>
      </c>
      <c r="D415" s="66" t="s">
        <v>327</v>
      </c>
      <c r="E415" s="87">
        <f>+IF(ISNUMBER(DATA!L667),DATA!L667,"n/a")</f>
        <v>3.89</v>
      </c>
      <c r="F415" s="77">
        <f>+IF(ISNUMBER(DATA!M667),DATA!M667,"n/a")</f>
        <v>1E-3</v>
      </c>
      <c r="G415" s="87">
        <f>+IF(ISNUMBER(DATA!V667),DATA!V667,"n/a")</f>
        <v>3.86</v>
      </c>
      <c r="H415" s="77">
        <f>+IF(ISNUMBER(DATA!W667),DATA!W667,"n/a")</f>
        <v>1E-3</v>
      </c>
      <c r="I415" s="87">
        <f>+IF(ISNUMBER(DATA!AF667),DATA!AF667,"n/a")</f>
        <v>3.84</v>
      </c>
      <c r="J415" s="77">
        <f>+IF(ISNUMBER(DATA!AG667),DATA!AG667,"n/a")</f>
        <v>-1.2999999999999999E-2</v>
      </c>
      <c r="K415" s="87">
        <f>+IF(ISNUMBER(DATA!AP667),DATA!AP667,"n/a")</f>
        <v>3.85</v>
      </c>
      <c r="L415" s="77">
        <f>+IF(ISNUMBER(DATA!AQ667),DATA!AQ667,"n/a")</f>
        <v>-1.2999999999999999E-2</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2.56</v>
      </c>
      <c r="F417" s="77">
        <f>+IF(ISNUMBER(DATA!O659),DATA!O659,"n/a")</f>
        <v>0.08</v>
      </c>
      <c r="G417" s="87">
        <f>+IF(ISNUMBER(DATA!X659),DATA!X659,"n/a")</f>
        <v>2.4900000000000002</v>
      </c>
      <c r="H417" s="77">
        <f>+IF(ISNUMBER(DATA!Y659),DATA!Y659,"n/a")</f>
        <v>5.2999999999999999E-2</v>
      </c>
      <c r="I417" s="87">
        <f>+IF(ISNUMBER(DATA!AH659),DATA!AH659,"n/a")</f>
        <v>2.4700000000000002</v>
      </c>
      <c r="J417" s="77">
        <f>+IF(ISNUMBER(DATA!AI659),DATA!AI659,"n/a")</f>
        <v>2.3E-2</v>
      </c>
      <c r="K417" s="87">
        <f>+IF(ISNUMBER(DATA!AR659),DATA!AR659,"n/a")</f>
        <v>2.46</v>
      </c>
      <c r="L417" s="77">
        <f>+IF(ISNUMBER(DATA!AS659),DATA!AS659,"n/a")</f>
        <v>-6.0000000000000001E-3</v>
      </c>
      <c r="R417" s="66"/>
      <c r="S417" s="66"/>
      <c r="T417" s="66"/>
      <c r="U417" s="66"/>
      <c r="V417" s="66"/>
      <c r="W417" s="66"/>
      <c r="X417" s="66"/>
      <c r="Y417" s="66"/>
    </row>
    <row r="418" spans="1:25" x14ac:dyDescent="0.2">
      <c r="A418" s="66" t="s">
        <v>12</v>
      </c>
      <c r="B418" s="66" t="s">
        <v>23</v>
      </c>
      <c r="C418" s="66" t="s">
        <v>26</v>
      </c>
      <c r="D418" s="66" t="s">
        <v>320</v>
      </c>
      <c r="E418" s="87">
        <f>+IF(ISNUMBER(DATA!N660),DATA!N660,"n/a")</f>
        <v>2.16</v>
      </c>
      <c r="F418" s="77">
        <f>+IF(ISNUMBER(DATA!O660),DATA!O660,"n/a")</f>
        <v>4.2000000000000003E-2</v>
      </c>
      <c r="G418" s="87">
        <f>+IF(ISNUMBER(DATA!X660),DATA!X660,"n/a")</f>
        <v>2.15</v>
      </c>
      <c r="H418" s="77">
        <f>+IF(ISNUMBER(DATA!Y660),DATA!Y660,"n/a")</f>
        <v>5.0999999999999997E-2</v>
      </c>
      <c r="I418" s="87">
        <f>+IF(ISNUMBER(DATA!AH660),DATA!AH660,"n/a")</f>
        <v>2.17</v>
      </c>
      <c r="J418" s="77">
        <f>+IF(ISNUMBER(DATA!AI660),DATA!AI660,"n/a")</f>
        <v>5.0999999999999997E-2</v>
      </c>
      <c r="K418" s="87">
        <f>+IF(ISNUMBER(DATA!AR660),DATA!AR660,"n/a")</f>
        <v>2.11</v>
      </c>
      <c r="L418" s="77">
        <f>+IF(ISNUMBER(DATA!AS660),DATA!AS660,"n/a")</f>
        <v>4.4999999999999998E-2</v>
      </c>
      <c r="R418" s="66"/>
      <c r="S418" s="66"/>
      <c r="T418" s="66"/>
      <c r="U418" s="66"/>
      <c r="V418" s="66"/>
      <c r="W418" s="66"/>
      <c r="X418" s="66"/>
      <c r="Y418" s="66"/>
    </row>
    <row r="419" spans="1:25" x14ac:dyDescent="0.2">
      <c r="A419" s="66" t="s">
        <v>12</v>
      </c>
      <c r="B419" s="66" t="s">
        <v>23</v>
      </c>
      <c r="C419" s="66" t="s">
        <v>26</v>
      </c>
      <c r="D419" s="66" t="s">
        <v>321</v>
      </c>
      <c r="E419" s="87">
        <f>+IF(ISNUMBER(DATA!N661),DATA!N661,"n/a")</f>
        <v>2.1</v>
      </c>
      <c r="F419" s="77">
        <f>+IF(ISNUMBER(DATA!O661),DATA!O661,"n/a")</f>
        <v>1.7000000000000001E-2</v>
      </c>
      <c r="G419" s="87">
        <f>+IF(ISNUMBER(DATA!X661),DATA!X661,"n/a")</f>
        <v>2.09</v>
      </c>
      <c r="H419" s="77">
        <f>+IF(ISNUMBER(DATA!Y661),DATA!Y661,"n/a")</f>
        <v>3.5000000000000003E-2</v>
      </c>
      <c r="I419" s="87">
        <f>+IF(ISNUMBER(DATA!AH661),DATA!AH661,"n/a")</f>
        <v>2.09</v>
      </c>
      <c r="J419" s="77">
        <f>+IF(ISNUMBER(DATA!AI661),DATA!AI661,"n/a")</f>
        <v>2.5000000000000001E-2</v>
      </c>
      <c r="K419" s="87">
        <f>+IF(ISNUMBER(DATA!AR661),DATA!AR661,"n/a")</f>
        <v>2.08</v>
      </c>
      <c r="L419" s="77">
        <f>+IF(ISNUMBER(DATA!AS661),DATA!AS661,"n/a")</f>
        <v>1.7000000000000001E-2</v>
      </c>
      <c r="R419" s="66"/>
      <c r="S419" s="66"/>
      <c r="T419" s="66"/>
      <c r="U419" s="66"/>
      <c r="V419" s="66"/>
      <c r="W419" s="66"/>
      <c r="X419" s="66"/>
      <c r="Y419" s="66"/>
    </row>
    <row r="420" spans="1:25" x14ac:dyDescent="0.2">
      <c r="A420" s="66" t="s">
        <v>12</v>
      </c>
      <c r="B420" s="66" t="s">
        <v>23</v>
      </c>
      <c r="C420" s="66" t="s">
        <v>26</v>
      </c>
      <c r="D420" s="66" t="s">
        <v>322</v>
      </c>
      <c r="E420" s="87">
        <f>+IF(ISNUMBER(DATA!N662),DATA!N662,"n/a")</f>
        <v>2.12</v>
      </c>
      <c r="F420" s="77">
        <f>+IF(ISNUMBER(DATA!O662),DATA!O662,"n/a")</f>
        <v>-4.1000000000000002E-2</v>
      </c>
      <c r="G420" s="87">
        <f>+IF(ISNUMBER(DATA!X662),DATA!X662,"n/a")</f>
        <v>2.1</v>
      </c>
      <c r="H420" s="77">
        <f>+IF(ISNUMBER(DATA!Y662),DATA!Y662,"n/a")</f>
        <v>-3.4000000000000002E-2</v>
      </c>
      <c r="I420" s="87">
        <f>+IF(ISNUMBER(DATA!AH662),DATA!AH662,"n/a")</f>
        <v>2.1</v>
      </c>
      <c r="J420" s="77">
        <f>+IF(ISNUMBER(DATA!AI662),DATA!AI662,"n/a")</f>
        <v>-3.5000000000000003E-2</v>
      </c>
      <c r="K420" s="87">
        <f>+IF(ISNUMBER(DATA!AR662),DATA!AR662,"n/a")</f>
        <v>2.12</v>
      </c>
      <c r="L420" s="77">
        <f>+IF(ISNUMBER(DATA!AS662),DATA!AS662,"n/a")</f>
        <v>-1.7999999999999999E-2</v>
      </c>
      <c r="R420" s="66"/>
      <c r="S420" s="66"/>
      <c r="T420" s="66"/>
      <c r="U420" s="66"/>
      <c r="V420" s="66"/>
      <c r="W420" s="66"/>
      <c r="X420" s="66"/>
      <c r="Y420" s="66"/>
    </row>
    <row r="421" spans="1:25" x14ac:dyDescent="0.2">
      <c r="A421" s="66" t="s">
        <v>12</v>
      </c>
      <c r="B421" s="66" t="s">
        <v>23</v>
      </c>
      <c r="C421" s="66" t="s">
        <v>26</v>
      </c>
      <c r="D421" s="66" t="s">
        <v>323</v>
      </c>
      <c r="E421" s="87">
        <f>+IF(ISNUMBER(DATA!N663),DATA!N663,"n/a")</f>
        <v>2.2400000000000002</v>
      </c>
      <c r="F421" s="77">
        <f>+IF(ISNUMBER(DATA!O663),DATA!O663,"n/a")</f>
        <v>-2.1000000000000001E-2</v>
      </c>
      <c r="G421" s="87">
        <f>+IF(ISNUMBER(DATA!X663),DATA!X663,"n/a")</f>
        <v>2.2400000000000002</v>
      </c>
      <c r="H421" s="77">
        <f>+IF(ISNUMBER(DATA!Y663),DATA!Y663,"n/a")</f>
        <v>1E-3</v>
      </c>
      <c r="I421" s="87">
        <f>+IF(ISNUMBER(DATA!AH663),DATA!AH663,"n/a")</f>
        <v>2.23</v>
      </c>
      <c r="J421" s="77">
        <f>+IF(ISNUMBER(DATA!AI663),DATA!AI663,"n/a")</f>
        <v>6.0000000000000001E-3</v>
      </c>
      <c r="K421" s="87">
        <f>+IF(ISNUMBER(DATA!AR663),DATA!AR663,"n/a")</f>
        <v>2.2400000000000002</v>
      </c>
      <c r="L421" s="77">
        <f>+IF(ISNUMBER(DATA!AS663),DATA!AS663,"n/a")</f>
        <v>1.7000000000000001E-2</v>
      </c>
      <c r="R421" s="66"/>
      <c r="S421" s="66"/>
      <c r="T421" s="66"/>
      <c r="U421" s="66"/>
      <c r="V421" s="66"/>
      <c r="W421" s="66"/>
      <c r="X421" s="66"/>
      <c r="Y421" s="66"/>
    </row>
    <row r="422" spans="1:25" x14ac:dyDescent="0.2">
      <c r="A422" s="66" t="s">
        <v>12</v>
      </c>
      <c r="B422" s="66" t="s">
        <v>23</v>
      </c>
      <c r="C422" s="66" t="s">
        <v>26</v>
      </c>
      <c r="D422" s="66" t="s">
        <v>324</v>
      </c>
      <c r="E422" s="87">
        <f>+IF(ISNUMBER(DATA!N664),DATA!N664,"n/a")</f>
        <v>2.4900000000000002</v>
      </c>
      <c r="F422" s="77">
        <f>+IF(ISNUMBER(DATA!O664),DATA!O664,"n/a")</f>
        <v>3.6999999999999998E-2</v>
      </c>
      <c r="G422" s="87">
        <f>+IF(ISNUMBER(DATA!X664),DATA!X664,"n/a")</f>
        <v>2.4300000000000002</v>
      </c>
      <c r="H422" s="77">
        <f>+IF(ISNUMBER(DATA!Y664),DATA!Y664,"n/a")</f>
        <v>3.6999999999999998E-2</v>
      </c>
      <c r="I422" s="87">
        <f>+IF(ISNUMBER(DATA!AH664),DATA!AH664,"n/a")</f>
        <v>2.37</v>
      </c>
      <c r="J422" s="77">
        <f>+IF(ISNUMBER(DATA!AI664),DATA!AI664,"n/a")</f>
        <v>1.6E-2</v>
      </c>
      <c r="K422" s="87">
        <f>+IF(ISNUMBER(DATA!AR664),DATA!AR664,"n/a")</f>
        <v>2.35</v>
      </c>
      <c r="L422" s="77">
        <f>+IF(ISNUMBER(DATA!AS664),DATA!AS664,"n/a")</f>
        <v>2E-3</v>
      </c>
      <c r="R422" s="66"/>
      <c r="S422" s="66"/>
      <c r="T422" s="66"/>
      <c r="U422" s="66"/>
      <c r="V422" s="66"/>
      <c r="W422" s="66"/>
      <c r="X422" s="66"/>
      <c r="Y422" s="66"/>
    </row>
    <row r="423" spans="1:25" x14ac:dyDescent="0.2">
      <c r="A423" s="66" t="s">
        <v>12</v>
      </c>
      <c r="B423" s="66" t="s">
        <v>23</v>
      </c>
      <c r="C423" s="66" t="s">
        <v>26</v>
      </c>
      <c r="D423" s="66" t="s">
        <v>325</v>
      </c>
      <c r="E423" s="87">
        <f>+IF(ISNUMBER(DATA!N665),DATA!N665,"n/a")</f>
        <v>2.2799999999999998</v>
      </c>
      <c r="F423" s="77">
        <f>+IF(ISNUMBER(DATA!O665),DATA!O665,"n/a")</f>
        <v>2.5000000000000001E-2</v>
      </c>
      <c r="G423" s="87">
        <f>+IF(ISNUMBER(DATA!X665),DATA!X665,"n/a")</f>
        <v>2.2400000000000002</v>
      </c>
      <c r="H423" s="77">
        <f>+IF(ISNUMBER(DATA!Y665),DATA!Y665,"n/a")</f>
        <v>4.4999999999999998E-2</v>
      </c>
      <c r="I423" s="87">
        <f>+IF(ISNUMBER(DATA!AH665),DATA!AH665,"n/a")</f>
        <v>2.2200000000000002</v>
      </c>
      <c r="J423" s="77">
        <f>+IF(ISNUMBER(DATA!AI665),DATA!AI665,"n/a")</f>
        <v>3.6999999999999998E-2</v>
      </c>
      <c r="K423" s="87">
        <f>+IF(ISNUMBER(DATA!AR665),DATA!AR665,"n/a")</f>
        <v>2.21</v>
      </c>
      <c r="L423" s="77">
        <f>+IF(ISNUMBER(DATA!AS665),DATA!AS665,"n/a")</f>
        <v>3.2000000000000001E-2</v>
      </c>
      <c r="R423" s="66"/>
      <c r="S423" s="66"/>
      <c r="T423" s="66"/>
      <c r="U423" s="66"/>
      <c r="V423" s="66"/>
      <c r="W423" s="66"/>
      <c r="X423" s="66"/>
      <c r="Y423" s="66"/>
    </row>
    <row r="424" spans="1:25" x14ac:dyDescent="0.2">
      <c r="A424" s="66" t="s">
        <v>12</v>
      </c>
      <c r="B424" s="66" t="s">
        <v>23</v>
      </c>
      <c r="C424" s="66" t="s">
        <v>26</v>
      </c>
      <c r="D424" s="66" t="s">
        <v>326</v>
      </c>
      <c r="E424" s="87">
        <f>+IF(ISNUMBER(DATA!N666),DATA!N666,"n/a")</f>
        <v>2.2599999999999998</v>
      </c>
      <c r="F424" s="77">
        <f>+IF(ISNUMBER(DATA!O666),DATA!O666,"n/a")</f>
        <v>4.3999999999999997E-2</v>
      </c>
      <c r="G424" s="87">
        <f>+IF(ISNUMBER(DATA!X666),DATA!X666,"n/a")</f>
        <v>2.2200000000000002</v>
      </c>
      <c r="H424" s="77">
        <f>+IF(ISNUMBER(DATA!Y666),DATA!Y666,"n/a")</f>
        <v>2.4E-2</v>
      </c>
      <c r="I424" s="87">
        <f>+IF(ISNUMBER(DATA!AH666),DATA!AH666,"n/a")</f>
        <v>2.19</v>
      </c>
      <c r="J424" s="77">
        <f>+IF(ISNUMBER(DATA!AI666),DATA!AI666,"n/a")</f>
        <v>3.0000000000000001E-3</v>
      </c>
      <c r="K424" s="87">
        <f>+IF(ISNUMBER(DATA!AR666),DATA!AR666,"n/a")</f>
        <v>2.19</v>
      </c>
      <c r="L424" s="77">
        <f>+IF(ISNUMBER(DATA!AS666),DATA!AS666,"n/a")</f>
        <v>-1.2E-2</v>
      </c>
      <c r="R424" s="66"/>
      <c r="S424" s="66"/>
      <c r="T424" s="66"/>
      <c r="U424" s="66"/>
      <c r="V424" s="66"/>
      <c r="W424" s="66"/>
      <c r="X424" s="66"/>
      <c r="Y424" s="66"/>
    </row>
    <row r="425" spans="1:25" x14ac:dyDescent="0.2">
      <c r="A425" s="66" t="s">
        <v>12</v>
      </c>
      <c r="B425" s="66" t="s">
        <v>23</v>
      </c>
      <c r="C425" s="66" t="s">
        <v>26</v>
      </c>
      <c r="D425" s="66" t="s">
        <v>327</v>
      </c>
      <c r="E425" s="87">
        <f>+IF(ISNUMBER(DATA!N667),DATA!N667,"n/a")</f>
        <v>2.2599999999999998</v>
      </c>
      <c r="F425" s="77">
        <f>+IF(ISNUMBER(DATA!O667),DATA!O667,"n/a")</f>
        <v>2.1999999999999999E-2</v>
      </c>
      <c r="G425" s="87">
        <f>+IF(ISNUMBER(DATA!X667),DATA!X667,"n/a")</f>
        <v>2.23</v>
      </c>
      <c r="H425" s="77">
        <f>+IF(ISNUMBER(DATA!Y667),DATA!Y667,"n/a")</f>
        <v>2.5999999999999999E-2</v>
      </c>
      <c r="I425" s="87">
        <f>+IF(ISNUMBER(DATA!AH667),DATA!AH667,"n/a")</f>
        <v>2.21</v>
      </c>
      <c r="J425" s="77">
        <f>+IF(ISNUMBER(DATA!AI667),DATA!AI667,"n/a")</f>
        <v>1.4999999999999999E-2</v>
      </c>
      <c r="K425" s="87">
        <f>+IF(ISNUMBER(DATA!AR667),DATA!AR667,"n/a")</f>
        <v>2.2000000000000002</v>
      </c>
      <c r="L425" s="77">
        <f>+IF(ISNUMBER(DATA!AS667),DATA!AS667,"n/a")</f>
        <v>0.01</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3675064</v>
      </c>
      <c r="F427" s="77">
        <f>+IF(ISNUMBER(DATA!G718),DATA!G718,"n/a")</f>
        <v>9.0999999999999998E-2</v>
      </c>
      <c r="G427" s="76">
        <f>+IF(ISNUMBER(DATA!P718),DATA!P718,"n/a")</f>
        <v>11778046</v>
      </c>
      <c r="H427" s="77">
        <f>+IF(ISNUMBER(DATA!Q718),DATA!Q718,"n/a")</f>
        <v>7.0999999999999994E-2</v>
      </c>
      <c r="I427" s="76">
        <f>+IF(ISNUMBER(DATA!Z718),DATA!Z718,"n/a")</f>
        <v>23446154</v>
      </c>
      <c r="J427" s="77">
        <f>+IF(ISNUMBER(DATA!AA718),DATA!AA718,"n/a")</f>
        <v>4.7E-2</v>
      </c>
      <c r="K427" s="76">
        <f>+IF(ISNUMBER(DATA!AJ718),DATA!AJ718,"n/a")</f>
        <v>48930195</v>
      </c>
      <c r="L427" s="77">
        <f>+IF(ISNUMBER(DATA!AK718),DATA!AK718,"n/a")</f>
        <v>4.4999999999999998E-2</v>
      </c>
      <c r="R427" s="66"/>
      <c r="S427" s="66"/>
      <c r="T427" s="66"/>
      <c r="U427" s="66"/>
      <c r="V427" s="66"/>
      <c r="W427" s="66"/>
      <c r="X427" s="66"/>
      <c r="Y427" s="66"/>
    </row>
    <row r="428" spans="1:25" x14ac:dyDescent="0.2">
      <c r="A428" s="66" t="s">
        <v>12</v>
      </c>
      <c r="B428" s="66" t="s">
        <v>24</v>
      </c>
      <c r="C428" s="66" t="s">
        <v>0</v>
      </c>
      <c r="D428" s="66" t="s">
        <v>320</v>
      </c>
      <c r="E428" s="76">
        <f>+IF(ISNUMBER(DATA!F719),DATA!F719,"n/a")</f>
        <v>3754141</v>
      </c>
      <c r="F428" s="77">
        <f>+IF(ISNUMBER(DATA!G719),DATA!G719,"n/a")</f>
        <v>-4.3999999999999997E-2</v>
      </c>
      <c r="G428" s="76">
        <f>+IF(ISNUMBER(DATA!P719),DATA!P719,"n/a")</f>
        <v>12549542</v>
      </c>
      <c r="H428" s="77">
        <f>+IF(ISNUMBER(DATA!Q719),DATA!Q719,"n/a")</f>
        <v>-0.04</v>
      </c>
      <c r="I428" s="76">
        <f>+IF(ISNUMBER(DATA!Z719),DATA!Z719,"n/a")</f>
        <v>27028693</v>
      </c>
      <c r="J428" s="77">
        <f>+IF(ISNUMBER(DATA!AA719),DATA!AA719,"n/a")</f>
        <v>-3.0000000000000001E-3</v>
      </c>
      <c r="K428" s="76">
        <f>+IF(ISNUMBER(DATA!AJ719),DATA!AJ719,"n/a")</f>
        <v>55185827</v>
      </c>
      <c r="L428" s="77">
        <f>+IF(ISNUMBER(DATA!AK719),DATA!AK719,"n/a")</f>
        <v>5.0000000000000001E-3</v>
      </c>
      <c r="R428" s="66"/>
      <c r="S428" s="66"/>
      <c r="T428" s="66"/>
      <c r="U428" s="66"/>
      <c r="V428" s="66"/>
      <c r="W428" s="66"/>
      <c r="X428" s="66"/>
      <c r="Y428" s="66"/>
    </row>
    <row r="429" spans="1:25" x14ac:dyDescent="0.2">
      <c r="A429" s="66" t="s">
        <v>12</v>
      </c>
      <c r="B429" s="66" t="s">
        <v>24</v>
      </c>
      <c r="C429" s="66" t="s">
        <v>0</v>
      </c>
      <c r="D429" s="66" t="s">
        <v>321</v>
      </c>
      <c r="E429" s="76">
        <f>+IF(ISNUMBER(DATA!F720),DATA!F720,"n/a")</f>
        <v>2446153</v>
      </c>
      <c r="F429" s="77">
        <f>+IF(ISNUMBER(DATA!G720),DATA!G720,"n/a")</f>
        <v>-0.108</v>
      </c>
      <c r="G429" s="76">
        <f>+IF(ISNUMBER(DATA!P720),DATA!P720,"n/a")</f>
        <v>8012582</v>
      </c>
      <c r="H429" s="77">
        <f>+IF(ISNUMBER(DATA!Q720),DATA!Q720,"n/a")</f>
        <v>-9.9000000000000005E-2</v>
      </c>
      <c r="I429" s="76">
        <f>+IF(ISNUMBER(DATA!Z720),DATA!Z720,"n/a")</f>
        <v>16396788</v>
      </c>
      <c r="J429" s="77">
        <f>+IF(ISNUMBER(DATA!AA720),DATA!AA720,"n/a")</f>
        <v>-9.8000000000000004E-2</v>
      </c>
      <c r="K429" s="76">
        <f>+IF(ISNUMBER(DATA!AJ720),DATA!AJ720,"n/a")</f>
        <v>35747999</v>
      </c>
      <c r="L429" s="77">
        <f>+IF(ISNUMBER(DATA!AK720),DATA!AK720,"n/a")</f>
        <v>-6.7000000000000004E-2</v>
      </c>
      <c r="R429" s="66"/>
      <c r="S429" s="66"/>
      <c r="T429" s="66"/>
      <c r="U429" s="66"/>
      <c r="V429" s="66"/>
      <c r="W429" s="66"/>
      <c r="X429" s="66"/>
      <c r="Y429" s="66"/>
    </row>
    <row r="430" spans="1:25" x14ac:dyDescent="0.2">
      <c r="A430" s="66" t="s">
        <v>12</v>
      </c>
      <c r="B430" s="66" t="s">
        <v>24</v>
      </c>
      <c r="C430" s="66" t="s">
        <v>0</v>
      </c>
      <c r="D430" s="66" t="s">
        <v>322</v>
      </c>
      <c r="E430" s="76">
        <f>+IF(ISNUMBER(DATA!F721),DATA!F721,"n/a")</f>
        <v>6543857</v>
      </c>
      <c r="F430" s="77">
        <f>+IF(ISNUMBER(DATA!G721),DATA!G721,"n/a")</f>
        <v>6.6000000000000003E-2</v>
      </c>
      <c r="G430" s="76">
        <f>+IF(ISNUMBER(DATA!P721),DATA!P721,"n/a")</f>
        <v>19893103</v>
      </c>
      <c r="H430" s="77">
        <f>+IF(ISNUMBER(DATA!Q721),DATA!Q721,"n/a")</f>
        <v>4.5999999999999999E-2</v>
      </c>
      <c r="I430" s="76">
        <f>+IF(ISNUMBER(DATA!Z721),DATA!Z721,"n/a")</f>
        <v>39919528</v>
      </c>
      <c r="J430" s="77">
        <f>+IF(ISNUMBER(DATA!AA721),DATA!AA721,"n/a")</f>
        <v>3.5999999999999997E-2</v>
      </c>
      <c r="K430" s="76">
        <f>+IF(ISNUMBER(DATA!AJ721),DATA!AJ721,"n/a")</f>
        <v>88116339</v>
      </c>
      <c r="L430" s="77">
        <f>+IF(ISNUMBER(DATA!AK721),DATA!AK721,"n/a")</f>
        <v>1.7999999999999999E-2</v>
      </c>
      <c r="R430" s="66"/>
      <c r="S430" s="66"/>
      <c r="T430" s="66"/>
      <c r="U430" s="66"/>
      <c r="V430" s="66"/>
      <c r="W430" s="66"/>
      <c r="X430" s="66"/>
      <c r="Y430" s="66"/>
    </row>
    <row r="431" spans="1:25" x14ac:dyDescent="0.2">
      <c r="A431" s="66" t="s">
        <v>12</v>
      </c>
      <c r="B431" s="66" t="s">
        <v>24</v>
      </c>
      <c r="C431" s="66" t="s">
        <v>0</v>
      </c>
      <c r="D431" s="66" t="s">
        <v>323</v>
      </c>
      <c r="E431" s="76">
        <f>+IF(ISNUMBER(DATA!F722),DATA!F722,"n/a")</f>
        <v>2057893</v>
      </c>
      <c r="F431" s="77">
        <f>+IF(ISNUMBER(DATA!G722),DATA!G722,"n/a")</f>
        <v>8.4000000000000005E-2</v>
      </c>
      <c r="G431" s="76">
        <f>+IF(ISNUMBER(DATA!P722),DATA!P722,"n/a")</f>
        <v>6502120</v>
      </c>
      <c r="H431" s="77">
        <f>+IF(ISNUMBER(DATA!Q722),DATA!Q722,"n/a")</f>
        <v>1.0999999999999999E-2</v>
      </c>
      <c r="I431" s="76">
        <f>+IF(ISNUMBER(DATA!Z722),DATA!Z722,"n/a")</f>
        <v>13519954</v>
      </c>
      <c r="J431" s="77">
        <f>+IF(ISNUMBER(DATA!AA722),DATA!AA722,"n/a")</f>
        <v>1.0999999999999999E-2</v>
      </c>
      <c r="K431" s="76">
        <f>+IF(ISNUMBER(DATA!AJ722),DATA!AJ722,"n/a")</f>
        <v>28197943</v>
      </c>
      <c r="L431" s="77">
        <f>+IF(ISNUMBER(DATA!AK722),DATA!AK722,"n/a")</f>
        <v>2.4E-2</v>
      </c>
      <c r="R431" s="66"/>
      <c r="S431" s="66"/>
      <c r="T431" s="66"/>
      <c r="U431" s="66"/>
      <c r="V431" s="66"/>
      <c r="W431" s="66"/>
      <c r="X431" s="66"/>
      <c r="Y431" s="66"/>
    </row>
    <row r="432" spans="1:25" x14ac:dyDescent="0.2">
      <c r="A432" s="66" t="s">
        <v>12</v>
      </c>
      <c r="B432" s="66" t="s">
        <v>24</v>
      </c>
      <c r="C432" s="66" t="s">
        <v>0</v>
      </c>
      <c r="D432" s="66" t="s">
        <v>324</v>
      </c>
      <c r="E432" s="76">
        <f>+IF(ISNUMBER(DATA!F723),DATA!F723,"n/a")</f>
        <v>2634136</v>
      </c>
      <c r="F432" s="77">
        <f>+IF(ISNUMBER(DATA!G723),DATA!G723,"n/a")</f>
        <v>-1.7000000000000001E-2</v>
      </c>
      <c r="G432" s="76">
        <f>+IF(ISNUMBER(DATA!P723),DATA!P723,"n/a")</f>
        <v>8754303</v>
      </c>
      <c r="H432" s="77">
        <f>+IF(ISNUMBER(DATA!Q723),DATA!Q723,"n/a")</f>
        <v>-3.6999999999999998E-2</v>
      </c>
      <c r="I432" s="76">
        <f>+IF(ISNUMBER(DATA!Z723),DATA!Z723,"n/a")</f>
        <v>18003558</v>
      </c>
      <c r="J432" s="77">
        <f>+IF(ISNUMBER(DATA!AA723),DATA!AA723,"n/a")</f>
        <v>-0.03</v>
      </c>
      <c r="K432" s="76">
        <f>+IF(ISNUMBER(DATA!AJ723),DATA!AJ723,"n/a")</f>
        <v>37081964</v>
      </c>
      <c r="L432" s="77">
        <f>+IF(ISNUMBER(DATA!AK723),DATA!AK723,"n/a")</f>
        <v>-4.8000000000000001E-2</v>
      </c>
      <c r="R432" s="66"/>
      <c r="S432" s="66"/>
      <c r="T432" s="66"/>
      <c r="U432" s="66"/>
      <c r="V432" s="66"/>
      <c r="W432" s="66"/>
      <c r="X432" s="66"/>
      <c r="Y432" s="66"/>
    </row>
    <row r="433" spans="1:25" x14ac:dyDescent="0.2">
      <c r="A433" s="66" t="s">
        <v>12</v>
      </c>
      <c r="B433" s="66" t="s">
        <v>24</v>
      </c>
      <c r="C433" s="66" t="s">
        <v>0</v>
      </c>
      <c r="D433" s="66" t="s">
        <v>325</v>
      </c>
      <c r="E433" s="76">
        <f>+IF(ISNUMBER(DATA!F724),DATA!F724,"n/a")</f>
        <v>2756088</v>
      </c>
      <c r="F433" s="77">
        <f>+IF(ISNUMBER(DATA!G724),DATA!G724,"n/a")</f>
        <v>-6.6000000000000003E-2</v>
      </c>
      <c r="G433" s="76">
        <f>+IF(ISNUMBER(DATA!P724),DATA!P724,"n/a")</f>
        <v>9465538</v>
      </c>
      <c r="H433" s="77">
        <f>+IF(ISNUMBER(DATA!Q724),DATA!Q724,"n/a")</f>
        <v>0</v>
      </c>
      <c r="I433" s="76">
        <f>+IF(ISNUMBER(DATA!Z724),DATA!Z724,"n/a")</f>
        <v>18575558</v>
      </c>
      <c r="J433" s="77">
        <f>+IF(ISNUMBER(DATA!AA724),DATA!AA724,"n/a")</f>
        <v>-1.9E-2</v>
      </c>
      <c r="K433" s="76">
        <f>+IF(ISNUMBER(DATA!AJ724),DATA!AJ724,"n/a")</f>
        <v>40525232</v>
      </c>
      <c r="L433" s="77">
        <f>+IF(ISNUMBER(DATA!AK724),DATA!AK724,"n/a")</f>
        <v>-3.1E-2</v>
      </c>
      <c r="R433" s="66"/>
      <c r="S433" s="66"/>
      <c r="T433" s="66"/>
      <c r="U433" s="66"/>
      <c r="V433" s="66"/>
      <c r="W433" s="66"/>
      <c r="X433" s="66"/>
      <c r="Y433" s="66"/>
    </row>
    <row r="434" spans="1:25" x14ac:dyDescent="0.2">
      <c r="A434" s="66" t="s">
        <v>12</v>
      </c>
      <c r="B434" s="66" t="s">
        <v>24</v>
      </c>
      <c r="C434" s="66" t="s">
        <v>0</v>
      </c>
      <c r="D434" s="66" t="s">
        <v>326</v>
      </c>
      <c r="E434" s="76">
        <f>+IF(ISNUMBER(DATA!F725),DATA!F725,"n/a")</f>
        <v>3902394</v>
      </c>
      <c r="F434" s="77">
        <f>+IF(ISNUMBER(DATA!G725),DATA!G725,"n/a")</f>
        <v>3.0000000000000001E-3</v>
      </c>
      <c r="G434" s="76">
        <f>+IF(ISNUMBER(DATA!P725),DATA!P725,"n/a")</f>
        <v>12599087</v>
      </c>
      <c r="H434" s="77">
        <f>+IF(ISNUMBER(DATA!Q725),DATA!Q725,"n/a")</f>
        <v>-2E-3</v>
      </c>
      <c r="I434" s="76">
        <f>+IF(ISNUMBER(DATA!Z725),DATA!Z725,"n/a")</f>
        <v>25557073</v>
      </c>
      <c r="J434" s="77">
        <f>+IF(ISNUMBER(DATA!AA725),DATA!AA725,"n/a")</f>
        <v>-2.1000000000000001E-2</v>
      </c>
      <c r="K434" s="76">
        <f>+IF(ISNUMBER(DATA!AJ725),DATA!AJ725,"n/a")</f>
        <v>53662568</v>
      </c>
      <c r="L434" s="77">
        <f>+IF(ISNUMBER(DATA!AK725),DATA!AK725,"n/a")</f>
        <v>-1.0999999999999999E-2</v>
      </c>
      <c r="R434" s="66"/>
      <c r="S434" s="66"/>
      <c r="T434" s="66"/>
      <c r="U434" s="66"/>
      <c r="V434" s="66"/>
      <c r="W434" s="66"/>
      <c r="X434" s="66"/>
      <c r="Y434" s="66"/>
    </row>
    <row r="435" spans="1:25" x14ac:dyDescent="0.2">
      <c r="A435" s="66" t="s">
        <v>12</v>
      </c>
      <c r="B435" s="66" t="s">
        <v>24</v>
      </c>
      <c r="C435" s="66" t="s">
        <v>0</v>
      </c>
      <c r="D435" s="66" t="s">
        <v>327</v>
      </c>
      <c r="E435" s="76">
        <f>+IF(ISNUMBER(DATA!F726),DATA!F726,"n/a")</f>
        <v>27769726</v>
      </c>
      <c r="F435" s="77">
        <f>+IF(ISNUMBER(DATA!G726),DATA!G726,"n/a")</f>
        <v>6.0000000000000001E-3</v>
      </c>
      <c r="G435" s="76">
        <f>+IF(ISNUMBER(DATA!P726),DATA!P726,"n/a")</f>
        <v>89554322</v>
      </c>
      <c r="H435" s="77">
        <f>+IF(ISNUMBER(DATA!Q726),DATA!Q726,"n/a")</f>
        <v>0</v>
      </c>
      <c r="I435" s="76">
        <f>+IF(ISNUMBER(DATA!Z726),DATA!Z726,"n/a")</f>
        <v>182447305</v>
      </c>
      <c r="J435" s="77">
        <f>+IF(ISNUMBER(DATA!AA726),DATA!AA726,"n/a")</f>
        <v>-4.0000000000000001E-3</v>
      </c>
      <c r="K435" s="76">
        <f>+IF(ISNUMBER(DATA!AJ726),DATA!AJ726,"n/a")</f>
        <v>387448066</v>
      </c>
      <c r="L435" s="77">
        <f>+IF(ISNUMBER(DATA!AK726),DATA!AK726,"n/a")</f>
        <v>-4.0000000000000001E-3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1050730</v>
      </c>
      <c r="F437" s="77">
        <f>+IF(ISNUMBER(DATA!I718),DATA!I718,"n/a")</f>
        <v>7.0999999999999994E-2</v>
      </c>
      <c r="G437" s="86">
        <f>+IF(ISNUMBER(DATA!R718),DATA!R718,"n/a")</f>
        <v>3393928</v>
      </c>
      <c r="H437" s="77">
        <f>+IF(ISNUMBER(DATA!S718),DATA!S718,"n/a")</f>
        <v>5.3999999999999999E-2</v>
      </c>
      <c r="I437" s="86">
        <f>+IF(ISNUMBER(DATA!AB718),DATA!AB718,"n/a")</f>
        <v>6800854</v>
      </c>
      <c r="J437" s="77">
        <f>+IF(ISNUMBER(DATA!AC718),DATA!AC718,"n/a")</f>
        <v>4.9000000000000002E-2</v>
      </c>
      <c r="K437" s="86">
        <f>+IF(ISNUMBER(DATA!AL718),DATA!AL718,"n/a")</f>
        <v>14246518</v>
      </c>
      <c r="L437" s="77">
        <f>+IF(ISNUMBER(DATA!AM718),DATA!AM718,"n/a")</f>
        <v>5.8999999999999997E-2</v>
      </c>
      <c r="R437" s="66"/>
      <c r="S437" s="66"/>
      <c r="T437" s="66"/>
      <c r="U437" s="66"/>
      <c r="V437" s="66"/>
      <c r="W437" s="66"/>
      <c r="X437" s="66"/>
      <c r="Y437" s="66"/>
    </row>
    <row r="438" spans="1:25" x14ac:dyDescent="0.2">
      <c r="A438" s="66" t="s">
        <v>12</v>
      </c>
      <c r="B438" s="66" t="s">
        <v>24</v>
      </c>
      <c r="C438" s="66" t="s">
        <v>9</v>
      </c>
      <c r="D438" s="66" t="s">
        <v>320</v>
      </c>
      <c r="E438" s="86">
        <f>+IF(ISNUMBER(DATA!H719),DATA!H719,"n/a")</f>
        <v>1150840</v>
      </c>
      <c r="F438" s="77">
        <f>+IF(ISNUMBER(DATA!I719),DATA!I719,"n/a")</f>
        <v>-5.5E-2</v>
      </c>
      <c r="G438" s="86">
        <f>+IF(ISNUMBER(DATA!R719),DATA!R719,"n/a")</f>
        <v>3725661</v>
      </c>
      <c r="H438" s="77">
        <f>+IF(ISNUMBER(DATA!S719),DATA!S719,"n/a")</f>
        <v>-5.8000000000000003E-2</v>
      </c>
      <c r="I438" s="86">
        <f>+IF(ISNUMBER(DATA!AB719),DATA!AB719,"n/a")</f>
        <v>7844883</v>
      </c>
      <c r="J438" s="77">
        <f>+IF(ISNUMBER(DATA!AC719),DATA!AC719,"n/a")</f>
        <v>-0.03</v>
      </c>
      <c r="K438" s="86">
        <f>+IF(ISNUMBER(DATA!AL719),DATA!AL719,"n/a")</f>
        <v>16191585</v>
      </c>
      <c r="L438" s="77">
        <f>+IF(ISNUMBER(DATA!AM719),DATA!AM719,"n/a")</f>
        <v>-1.0999999999999999E-2</v>
      </c>
      <c r="R438" s="66"/>
      <c r="S438" s="66"/>
      <c r="T438" s="66"/>
      <c r="U438" s="66"/>
      <c r="V438" s="66"/>
      <c r="W438" s="66"/>
      <c r="X438" s="66"/>
      <c r="Y438" s="66"/>
    </row>
    <row r="439" spans="1:25" x14ac:dyDescent="0.2">
      <c r="A439" s="66" t="s">
        <v>12</v>
      </c>
      <c r="B439" s="66" t="s">
        <v>24</v>
      </c>
      <c r="C439" s="66" t="s">
        <v>9</v>
      </c>
      <c r="D439" s="66" t="s">
        <v>321</v>
      </c>
      <c r="E439" s="86">
        <f>+IF(ISNUMBER(DATA!H720),DATA!H720,"n/a")</f>
        <v>711776</v>
      </c>
      <c r="F439" s="77">
        <f>+IF(ISNUMBER(DATA!I720),DATA!I720,"n/a")</f>
        <v>-8.8999999999999996E-2</v>
      </c>
      <c r="G439" s="86">
        <f>+IF(ISNUMBER(DATA!R720),DATA!R720,"n/a")</f>
        <v>2292035</v>
      </c>
      <c r="H439" s="77">
        <f>+IF(ISNUMBER(DATA!S720),DATA!S720,"n/a")</f>
        <v>-9.9000000000000005E-2</v>
      </c>
      <c r="I439" s="86">
        <f>+IF(ISNUMBER(DATA!AB720),DATA!AB720,"n/a")</f>
        <v>4693624</v>
      </c>
      <c r="J439" s="77">
        <f>+IF(ISNUMBER(DATA!AC720),DATA!AC720,"n/a")</f>
        <v>-9.5000000000000001E-2</v>
      </c>
      <c r="K439" s="86">
        <f>+IF(ISNUMBER(DATA!AL720),DATA!AL720,"n/a")</f>
        <v>10339383</v>
      </c>
      <c r="L439" s="77">
        <f>+IF(ISNUMBER(DATA!AM720),DATA!AM720,"n/a")</f>
        <v>-5.7000000000000002E-2</v>
      </c>
      <c r="R439" s="66"/>
      <c r="S439" s="66"/>
      <c r="T439" s="66"/>
      <c r="U439" s="66"/>
      <c r="V439" s="66"/>
      <c r="W439" s="66"/>
      <c r="X439" s="66"/>
      <c r="Y439" s="66"/>
    </row>
    <row r="440" spans="1:25" x14ac:dyDescent="0.2">
      <c r="A440" s="66" t="s">
        <v>12</v>
      </c>
      <c r="B440" s="66" t="s">
        <v>24</v>
      </c>
      <c r="C440" s="66" t="s">
        <v>9</v>
      </c>
      <c r="D440" s="66" t="s">
        <v>322</v>
      </c>
      <c r="E440" s="86">
        <f>+IF(ISNUMBER(DATA!H721),DATA!H721,"n/a")</f>
        <v>1967851</v>
      </c>
      <c r="F440" s="77">
        <f>+IF(ISNUMBER(DATA!I721),DATA!I721,"n/a")</f>
        <v>0.123</v>
      </c>
      <c r="G440" s="86">
        <f>+IF(ISNUMBER(DATA!R721),DATA!R721,"n/a")</f>
        <v>5869679</v>
      </c>
      <c r="H440" s="77">
        <f>+IF(ISNUMBER(DATA!S721),DATA!S721,"n/a")</f>
        <v>8.4000000000000005E-2</v>
      </c>
      <c r="I440" s="86">
        <f>+IF(ISNUMBER(DATA!AB721),DATA!AB721,"n/a")</f>
        <v>11657122</v>
      </c>
      <c r="J440" s="77">
        <f>+IF(ISNUMBER(DATA!AC721),DATA!AC721,"n/a")</f>
        <v>7.8E-2</v>
      </c>
      <c r="K440" s="86">
        <f>+IF(ISNUMBER(DATA!AL721),DATA!AL721,"n/a")</f>
        <v>25840012</v>
      </c>
      <c r="L440" s="77">
        <f>+IF(ISNUMBER(DATA!AM721),DATA!AM721,"n/a")</f>
        <v>3.3000000000000002E-2</v>
      </c>
      <c r="R440" s="66"/>
      <c r="S440" s="66"/>
      <c r="T440" s="66"/>
      <c r="U440" s="66"/>
      <c r="V440" s="66"/>
      <c r="W440" s="66"/>
      <c r="X440" s="66"/>
      <c r="Y440" s="66"/>
    </row>
    <row r="441" spans="1:25" x14ac:dyDescent="0.2">
      <c r="A441" s="66" t="s">
        <v>12</v>
      </c>
      <c r="B441" s="66" t="s">
        <v>24</v>
      </c>
      <c r="C441" s="66" t="s">
        <v>9</v>
      </c>
      <c r="D441" s="66" t="s">
        <v>323</v>
      </c>
      <c r="E441" s="86">
        <f>+IF(ISNUMBER(DATA!H722),DATA!H722,"n/a")</f>
        <v>681694</v>
      </c>
      <c r="F441" s="77">
        <f>+IF(ISNUMBER(DATA!I722),DATA!I722,"n/a")</f>
        <v>0.23799999999999999</v>
      </c>
      <c r="G441" s="86">
        <f>+IF(ISNUMBER(DATA!R722),DATA!R722,"n/a")</f>
        <v>1983425</v>
      </c>
      <c r="H441" s="77">
        <f>+IF(ISNUMBER(DATA!S722),DATA!S722,"n/a")</f>
        <v>6.5000000000000002E-2</v>
      </c>
      <c r="I441" s="86">
        <f>+IF(ISNUMBER(DATA!AB722),DATA!AB722,"n/a")</f>
        <v>4045199</v>
      </c>
      <c r="J441" s="77">
        <f>+IF(ISNUMBER(DATA!AC722),DATA!AC722,"n/a")</f>
        <v>1.0999999999999999E-2</v>
      </c>
      <c r="K441" s="86">
        <f>+IF(ISNUMBER(DATA!AL722),DATA!AL722,"n/a")</f>
        <v>8578997</v>
      </c>
      <c r="L441" s="77">
        <f>+IF(ISNUMBER(DATA!AM722),DATA!AM722,"n/a")</f>
        <v>4.3999999999999997E-2</v>
      </c>
      <c r="R441" s="66"/>
      <c r="S441" s="66"/>
      <c r="T441" s="66"/>
      <c r="U441" s="66"/>
      <c r="V441" s="66"/>
      <c r="W441" s="66"/>
      <c r="X441" s="66"/>
      <c r="Y441" s="66"/>
    </row>
    <row r="442" spans="1:25" x14ac:dyDescent="0.2">
      <c r="A442" s="66" t="s">
        <v>12</v>
      </c>
      <c r="B442" s="66" t="s">
        <v>24</v>
      </c>
      <c r="C442" s="66" t="s">
        <v>9</v>
      </c>
      <c r="D442" s="66" t="s">
        <v>324</v>
      </c>
      <c r="E442" s="86">
        <f>+IF(ISNUMBER(DATA!H723),DATA!H723,"n/a")</f>
        <v>721689</v>
      </c>
      <c r="F442" s="77">
        <f>+IF(ISNUMBER(DATA!I723),DATA!I723,"n/a")</f>
        <v>-4.2000000000000003E-2</v>
      </c>
      <c r="G442" s="86">
        <f>+IF(ISNUMBER(DATA!R723),DATA!R723,"n/a")</f>
        <v>2378954</v>
      </c>
      <c r="H442" s="77">
        <f>+IF(ISNUMBER(DATA!S723),DATA!S723,"n/a")</f>
        <v>-7.1999999999999995E-2</v>
      </c>
      <c r="I442" s="86">
        <f>+IF(ISNUMBER(DATA!AB723),DATA!AB723,"n/a")</f>
        <v>4966856</v>
      </c>
      <c r="J442" s="77">
        <f>+IF(ISNUMBER(DATA!AC723),DATA!AC723,"n/a")</f>
        <v>-5.3999999999999999E-2</v>
      </c>
      <c r="K442" s="86">
        <f>+IF(ISNUMBER(DATA!AL723),DATA!AL723,"n/a")</f>
        <v>10301828</v>
      </c>
      <c r="L442" s="77">
        <f>+IF(ISNUMBER(DATA!AM723),DATA!AM723,"n/a")</f>
        <v>-7.2999999999999995E-2</v>
      </c>
      <c r="R442" s="66"/>
      <c r="S442" s="66"/>
      <c r="T442" s="66"/>
      <c r="U442" s="66"/>
      <c r="V442" s="66"/>
      <c r="W442" s="66"/>
      <c r="X442" s="66"/>
      <c r="Y442" s="66"/>
    </row>
    <row r="443" spans="1:25" x14ac:dyDescent="0.2">
      <c r="A443" s="66" t="s">
        <v>12</v>
      </c>
      <c r="B443" s="66" t="s">
        <v>24</v>
      </c>
      <c r="C443" s="66" t="s">
        <v>9</v>
      </c>
      <c r="D443" s="66" t="s">
        <v>325</v>
      </c>
      <c r="E443" s="86">
        <f>+IF(ISNUMBER(DATA!H724),DATA!H724,"n/a")</f>
        <v>761915</v>
      </c>
      <c r="F443" s="77">
        <f>+IF(ISNUMBER(DATA!I724),DATA!I724,"n/a")</f>
        <v>-0.104</v>
      </c>
      <c r="G443" s="86">
        <f>+IF(ISNUMBER(DATA!R724),DATA!R724,"n/a")</f>
        <v>2675814</v>
      </c>
      <c r="H443" s="77">
        <f>+IF(ISNUMBER(DATA!S724),DATA!S724,"n/a")</f>
        <v>2E-3</v>
      </c>
      <c r="I443" s="86">
        <f>+IF(ISNUMBER(DATA!AB724),DATA!AB724,"n/a")</f>
        <v>5271418</v>
      </c>
      <c r="J443" s="77">
        <f>+IF(ISNUMBER(DATA!AC724),DATA!AC724,"n/a")</f>
        <v>-2.4E-2</v>
      </c>
      <c r="K443" s="86">
        <f>+IF(ISNUMBER(DATA!AL724),DATA!AL724,"n/a")</f>
        <v>11585278</v>
      </c>
      <c r="L443" s="77">
        <f>+IF(ISNUMBER(DATA!AM724),DATA!AM724,"n/a")</f>
        <v>-3.9E-2</v>
      </c>
      <c r="R443" s="66"/>
      <c r="S443" s="66"/>
      <c r="T443" s="66"/>
      <c r="U443" s="66"/>
      <c r="V443" s="66"/>
      <c r="W443" s="66"/>
      <c r="X443" s="66"/>
      <c r="Y443" s="66"/>
    </row>
    <row r="444" spans="1:25" x14ac:dyDescent="0.2">
      <c r="A444" s="66" t="s">
        <v>12</v>
      </c>
      <c r="B444" s="66" t="s">
        <v>24</v>
      </c>
      <c r="C444" s="66" t="s">
        <v>9</v>
      </c>
      <c r="D444" s="66" t="s">
        <v>326</v>
      </c>
      <c r="E444" s="86">
        <f>+IF(ISNUMBER(DATA!H725),DATA!H725,"n/a")</f>
        <v>1075764</v>
      </c>
      <c r="F444" s="77">
        <f>+IF(ISNUMBER(DATA!I725),DATA!I725,"n/a")</f>
        <v>4.0000000000000001E-3</v>
      </c>
      <c r="G444" s="86">
        <f>+IF(ISNUMBER(DATA!R725),DATA!R725,"n/a")</f>
        <v>3483867</v>
      </c>
      <c r="H444" s="77">
        <f>+IF(ISNUMBER(DATA!S725),DATA!S725,"n/a")</f>
        <v>3.0000000000000001E-3</v>
      </c>
      <c r="I444" s="86">
        <f>+IF(ISNUMBER(DATA!AB725),DATA!AB725,"n/a")</f>
        <v>7121864</v>
      </c>
      <c r="J444" s="77">
        <f>+IF(ISNUMBER(DATA!AC725),DATA!AC725,"n/a")</f>
        <v>-4.0000000000000001E-3</v>
      </c>
      <c r="K444" s="86">
        <f>+IF(ISNUMBER(DATA!AL725),DATA!AL725,"n/a")</f>
        <v>14900502</v>
      </c>
      <c r="L444" s="77">
        <f>+IF(ISNUMBER(DATA!AM725),DATA!AM725,"n/a")</f>
        <v>-0.01</v>
      </c>
      <c r="R444" s="66"/>
      <c r="S444" s="66"/>
      <c r="T444" s="66"/>
      <c r="U444" s="66"/>
      <c r="V444" s="66"/>
      <c r="W444" s="66"/>
      <c r="X444" s="66"/>
      <c r="Y444" s="66"/>
    </row>
    <row r="445" spans="1:25" x14ac:dyDescent="0.2">
      <c r="A445" s="66" t="s">
        <v>12</v>
      </c>
      <c r="B445" s="66" t="s">
        <v>24</v>
      </c>
      <c r="C445" s="66" t="s">
        <v>9</v>
      </c>
      <c r="D445" s="66" t="s">
        <v>327</v>
      </c>
      <c r="E445" s="86">
        <f>+IF(ISNUMBER(DATA!H726),DATA!H726,"n/a")</f>
        <v>8122259</v>
      </c>
      <c r="F445" s="77">
        <f>+IF(ISNUMBER(DATA!I726),DATA!I726,"n/a")</f>
        <v>2.1000000000000001E-2</v>
      </c>
      <c r="G445" s="86">
        <f>+IF(ISNUMBER(DATA!R726),DATA!R726,"n/a")</f>
        <v>25803362</v>
      </c>
      <c r="H445" s="77">
        <f>+IF(ISNUMBER(DATA!S726),DATA!S726,"n/a")</f>
        <v>4.0000000000000001E-3</v>
      </c>
      <c r="I445" s="86">
        <f>+IF(ISNUMBER(DATA!AB726),DATA!AB726,"n/a")</f>
        <v>52401819</v>
      </c>
      <c r="J445" s="77">
        <f>+IF(ISNUMBER(DATA!AC726),DATA!AC726,"n/a")</f>
        <v>1E-3</v>
      </c>
      <c r="K445" s="86">
        <f>+IF(ISNUMBER(DATA!AL726),DATA!AL726,"n/a")</f>
        <v>111984101</v>
      </c>
      <c r="L445" s="77">
        <f>+IF(ISNUMBER(DATA!AM726),DATA!AM726,"n/a")</f>
        <v>-2E-3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1573460</v>
      </c>
      <c r="F447" s="77">
        <f>+IF(ISNUMBER(DATA!K718),DATA!K718,"n/a")</f>
        <v>4.3999999999999997E-2</v>
      </c>
      <c r="G447" s="86">
        <f>+IF(ISNUMBER(DATA!T718),DATA!T718,"n/a")</f>
        <v>5098011</v>
      </c>
      <c r="H447" s="77">
        <f>+IF(ISNUMBER(DATA!U718),DATA!U718,"n/a")</f>
        <v>4.2000000000000003E-2</v>
      </c>
      <c r="I447" s="86">
        <f>+IF(ISNUMBER(DATA!AD718),DATA!AD718,"n/a")</f>
        <v>10215399</v>
      </c>
      <c r="J447" s="77">
        <f>+IF(ISNUMBER(DATA!AE718),DATA!AE718,"n/a")</f>
        <v>3.9E-2</v>
      </c>
      <c r="K447" s="86">
        <f>+IF(ISNUMBER(DATA!AN718),DATA!AN718,"n/a")</f>
        <v>21405806</v>
      </c>
      <c r="L447" s="77">
        <f>+IF(ISNUMBER(DATA!AO718),DATA!AO718,"n/a")</f>
        <v>6.4000000000000001E-2</v>
      </c>
      <c r="R447" s="66"/>
      <c r="S447" s="66"/>
      <c r="T447" s="66"/>
      <c r="U447" s="66"/>
      <c r="V447" s="66"/>
      <c r="W447" s="66"/>
      <c r="X447" s="66"/>
      <c r="Y447" s="66"/>
    </row>
    <row r="448" spans="1:25" x14ac:dyDescent="0.2">
      <c r="A448" s="66" t="s">
        <v>12</v>
      </c>
      <c r="B448" s="66" t="s">
        <v>24</v>
      </c>
      <c r="C448" s="66" t="s">
        <v>25</v>
      </c>
      <c r="D448" s="66" t="s">
        <v>320</v>
      </c>
      <c r="E448" s="86">
        <f>+IF(ISNUMBER(DATA!J719),DATA!J719,"n/a")</f>
        <v>1858901</v>
      </c>
      <c r="F448" s="77">
        <f>+IF(ISNUMBER(DATA!K719),DATA!K719,"n/a")</f>
        <v>-8.5999999999999993E-2</v>
      </c>
      <c r="G448" s="86">
        <f>+IF(ISNUMBER(DATA!T719),DATA!T719,"n/a")</f>
        <v>5942647</v>
      </c>
      <c r="H448" s="77">
        <f>+IF(ISNUMBER(DATA!U719),DATA!U719,"n/a")</f>
        <v>-8.5000000000000006E-2</v>
      </c>
      <c r="I448" s="86">
        <f>+IF(ISNUMBER(DATA!AD719),DATA!AD719,"n/a")</f>
        <v>12394613</v>
      </c>
      <c r="J448" s="77">
        <f>+IF(ISNUMBER(DATA!AE719),DATA!AE719,"n/a")</f>
        <v>-5.2999999999999999E-2</v>
      </c>
      <c r="K448" s="86">
        <f>+IF(ISNUMBER(DATA!AN719),DATA!AN719,"n/a")</f>
        <v>25688927</v>
      </c>
      <c r="L448" s="77">
        <f>+IF(ISNUMBER(DATA!AO719),DATA!AO719,"n/a")</f>
        <v>-0.02</v>
      </c>
      <c r="R448" s="66"/>
      <c r="S448" s="66"/>
      <c r="T448" s="66"/>
      <c r="U448" s="66"/>
      <c r="V448" s="66"/>
      <c r="W448" s="66"/>
      <c r="X448" s="66"/>
      <c r="Y448" s="66"/>
    </row>
    <row r="449" spans="1:25" x14ac:dyDescent="0.2">
      <c r="A449" s="66" t="s">
        <v>12</v>
      </c>
      <c r="B449" s="66" t="s">
        <v>24</v>
      </c>
      <c r="C449" s="66" t="s">
        <v>25</v>
      </c>
      <c r="D449" s="66" t="s">
        <v>321</v>
      </c>
      <c r="E449" s="86">
        <f>+IF(ISNUMBER(DATA!J720),DATA!J720,"n/a")</f>
        <v>1115225</v>
      </c>
      <c r="F449" s="77">
        <f>+IF(ISNUMBER(DATA!K720),DATA!K720,"n/a")</f>
        <v>-0.126</v>
      </c>
      <c r="G449" s="86">
        <f>+IF(ISNUMBER(DATA!T720),DATA!T720,"n/a")</f>
        <v>3579723</v>
      </c>
      <c r="H449" s="77">
        <f>+IF(ISNUMBER(DATA!U720),DATA!U720,"n/a")</f>
        <v>-0.13800000000000001</v>
      </c>
      <c r="I449" s="86">
        <f>+IF(ISNUMBER(DATA!AD720),DATA!AD720,"n/a")</f>
        <v>7339069</v>
      </c>
      <c r="J449" s="77">
        <f>+IF(ISNUMBER(DATA!AE720),DATA!AE720,"n/a")</f>
        <v>-0.127</v>
      </c>
      <c r="K449" s="86">
        <f>+IF(ISNUMBER(DATA!AN720),DATA!AN720,"n/a")</f>
        <v>16215576</v>
      </c>
      <c r="L449" s="77">
        <f>+IF(ISNUMBER(DATA!AO720),DATA!AO720,"n/a")</f>
        <v>-7.8E-2</v>
      </c>
      <c r="R449" s="66"/>
      <c r="S449" s="66"/>
      <c r="T449" s="66"/>
      <c r="U449" s="66"/>
      <c r="V449" s="66"/>
      <c r="W449" s="66"/>
      <c r="X449" s="66"/>
      <c r="Y449" s="66"/>
    </row>
    <row r="450" spans="1:25" x14ac:dyDescent="0.2">
      <c r="A450" s="66" t="s">
        <v>12</v>
      </c>
      <c r="B450" s="66" t="s">
        <v>24</v>
      </c>
      <c r="C450" s="66" t="s">
        <v>25</v>
      </c>
      <c r="D450" s="66" t="s">
        <v>322</v>
      </c>
      <c r="E450" s="86">
        <f>+IF(ISNUMBER(DATA!J721),DATA!J721,"n/a")</f>
        <v>3014813</v>
      </c>
      <c r="F450" s="77">
        <f>+IF(ISNUMBER(DATA!K721),DATA!K721,"n/a")</f>
        <v>7.9000000000000001E-2</v>
      </c>
      <c r="G450" s="86">
        <f>+IF(ISNUMBER(DATA!T721),DATA!T721,"n/a")</f>
        <v>8985668</v>
      </c>
      <c r="H450" s="77">
        <f>+IF(ISNUMBER(DATA!U721),DATA!U721,"n/a")</f>
        <v>3.4000000000000002E-2</v>
      </c>
      <c r="I450" s="86">
        <f>+IF(ISNUMBER(DATA!AD721),DATA!AD721,"n/a")</f>
        <v>17762761</v>
      </c>
      <c r="J450" s="77">
        <f>+IF(ISNUMBER(DATA!AE721),DATA!AE721,"n/a")</f>
        <v>0.03</v>
      </c>
      <c r="K450" s="86">
        <f>+IF(ISNUMBER(DATA!AN721),DATA!AN721,"n/a")</f>
        <v>37585519</v>
      </c>
      <c r="L450" s="77">
        <f>+IF(ISNUMBER(DATA!AO721),DATA!AO721,"n/a")</f>
        <v>7.0000000000000001E-3</v>
      </c>
      <c r="R450" s="66"/>
      <c r="S450" s="66"/>
      <c r="T450" s="66"/>
      <c r="U450" s="66"/>
      <c r="V450" s="66"/>
      <c r="W450" s="66"/>
      <c r="X450" s="66"/>
      <c r="Y450" s="66"/>
    </row>
    <row r="451" spans="1:25" x14ac:dyDescent="0.2">
      <c r="A451" s="66" t="s">
        <v>12</v>
      </c>
      <c r="B451" s="66" t="s">
        <v>24</v>
      </c>
      <c r="C451" s="66" t="s">
        <v>25</v>
      </c>
      <c r="D451" s="66" t="s">
        <v>323</v>
      </c>
      <c r="E451" s="86">
        <f>+IF(ISNUMBER(DATA!J722),DATA!J722,"n/a")</f>
        <v>1123528</v>
      </c>
      <c r="F451" s="77">
        <f>+IF(ISNUMBER(DATA!K722),DATA!K722,"n/a")</f>
        <v>0.20699999999999999</v>
      </c>
      <c r="G451" s="86">
        <f>+IF(ISNUMBER(DATA!T722),DATA!T722,"n/a")</f>
        <v>3325400</v>
      </c>
      <c r="H451" s="77">
        <f>+IF(ISNUMBER(DATA!U722),DATA!U722,"n/a")</f>
        <v>5.3999999999999999E-2</v>
      </c>
      <c r="I451" s="86">
        <f>+IF(ISNUMBER(DATA!AD722),DATA!AD722,"n/a")</f>
        <v>6753029</v>
      </c>
      <c r="J451" s="77">
        <f>+IF(ISNUMBER(DATA!AE722),DATA!AE722,"n/a")</f>
        <v>-6.0000000000000001E-3</v>
      </c>
      <c r="K451" s="86">
        <f>+IF(ISNUMBER(DATA!AN722),DATA!AN722,"n/a")</f>
        <v>14545931</v>
      </c>
      <c r="L451" s="77">
        <f>+IF(ISNUMBER(DATA!AO722),DATA!AO722,"n/a")</f>
        <v>3.9E-2</v>
      </c>
      <c r="R451" s="66"/>
      <c r="S451" s="66"/>
      <c r="T451" s="66"/>
      <c r="U451" s="66"/>
      <c r="V451" s="66"/>
      <c r="W451" s="66"/>
      <c r="X451" s="66"/>
      <c r="Y451" s="66"/>
    </row>
    <row r="452" spans="1:25" x14ac:dyDescent="0.2">
      <c r="A452" s="66" t="s">
        <v>12</v>
      </c>
      <c r="B452" s="66" t="s">
        <v>24</v>
      </c>
      <c r="C452" s="66" t="s">
        <v>25</v>
      </c>
      <c r="D452" s="66" t="s">
        <v>324</v>
      </c>
      <c r="E452" s="86">
        <f>+IF(ISNUMBER(DATA!J723),DATA!J723,"n/a")</f>
        <v>1165171</v>
      </c>
      <c r="F452" s="77">
        <f>+IF(ISNUMBER(DATA!K723),DATA!K723,"n/a")</f>
        <v>-8.9999999999999993E-3</v>
      </c>
      <c r="G452" s="86">
        <f>+IF(ISNUMBER(DATA!T723),DATA!T723,"n/a")</f>
        <v>3796380</v>
      </c>
      <c r="H452" s="77">
        <f>+IF(ISNUMBER(DATA!U723),DATA!U723,"n/a")</f>
        <v>-5.6000000000000001E-2</v>
      </c>
      <c r="I452" s="86">
        <f>+IF(ISNUMBER(DATA!AD723),DATA!AD723,"n/a")</f>
        <v>7884257</v>
      </c>
      <c r="J452" s="77">
        <f>+IF(ISNUMBER(DATA!AE723),DATA!AE723,"n/a")</f>
        <v>-0.04</v>
      </c>
      <c r="K452" s="86">
        <f>+IF(ISNUMBER(DATA!AN723),DATA!AN723,"n/a")</f>
        <v>16186666</v>
      </c>
      <c r="L452" s="77">
        <f>+IF(ISNUMBER(DATA!AO723),DATA!AO723,"n/a")</f>
        <v>-6.9000000000000006E-2</v>
      </c>
      <c r="R452" s="66"/>
      <c r="S452" s="66"/>
      <c r="T452" s="66"/>
      <c r="U452" s="66"/>
      <c r="V452" s="66"/>
      <c r="W452" s="66"/>
      <c r="X452" s="66"/>
      <c r="Y452" s="66"/>
    </row>
    <row r="453" spans="1:25" x14ac:dyDescent="0.2">
      <c r="A453" s="66" t="s">
        <v>12</v>
      </c>
      <c r="B453" s="66" t="s">
        <v>24</v>
      </c>
      <c r="C453" s="66" t="s">
        <v>25</v>
      </c>
      <c r="D453" s="66" t="s">
        <v>325</v>
      </c>
      <c r="E453" s="86">
        <f>+IF(ISNUMBER(DATA!J724),DATA!J724,"n/a")</f>
        <v>1158128</v>
      </c>
      <c r="F453" s="77">
        <f>+IF(ISNUMBER(DATA!K724),DATA!K724,"n/a")</f>
        <v>-6.2E-2</v>
      </c>
      <c r="G453" s="86">
        <f>+IF(ISNUMBER(DATA!T724),DATA!T724,"n/a")</f>
        <v>3996261</v>
      </c>
      <c r="H453" s="77">
        <f>+IF(ISNUMBER(DATA!U724),DATA!U724,"n/a")</f>
        <v>-0.01</v>
      </c>
      <c r="I453" s="86">
        <f>+IF(ISNUMBER(DATA!AD724),DATA!AD724,"n/a")</f>
        <v>7871912</v>
      </c>
      <c r="J453" s="77">
        <f>+IF(ISNUMBER(DATA!AE724),DATA!AE724,"n/a")</f>
        <v>-2.5000000000000001E-2</v>
      </c>
      <c r="K453" s="86">
        <f>+IF(ISNUMBER(DATA!AN724),DATA!AN724,"n/a")</f>
        <v>17079396</v>
      </c>
      <c r="L453" s="77">
        <f>+IF(ISNUMBER(DATA!AO724),DATA!AO724,"n/a")</f>
        <v>-5.0999999999999997E-2</v>
      </c>
      <c r="R453" s="66"/>
      <c r="S453" s="66"/>
      <c r="T453" s="66"/>
      <c r="U453" s="66"/>
      <c r="V453" s="66"/>
      <c r="W453" s="66"/>
      <c r="X453" s="66"/>
      <c r="Y453" s="66"/>
    </row>
    <row r="454" spans="1:25" x14ac:dyDescent="0.2">
      <c r="A454" s="66" t="s">
        <v>12</v>
      </c>
      <c r="B454" s="66" t="s">
        <v>24</v>
      </c>
      <c r="C454" s="66" t="s">
        <v>25</v>
      </c>
      <c r="D454" s="66" t="s">
        <v>326</v>
      </c>
      <c r="E454" s="86">
        <f>+IF(ISNUMBER(DATA!J725),DATA!J725,"n/a")</f>
        <v>1793525</v>
      </c>
      <c r="F454" s="77">
        <f>+IF(ISNUMBER(DATA!K725),DATA!K725,"n/a")</f>
        <v>-2.9000000000000001E-2</v>
      </c>
      <c r="G454" s="86">
        <f>+IF(ISNUMBER(DATA!T725),DATA!T725,"n/a")</f>
        <v>5802026</v>
      </c>
      <c r="H454" s="77">
        <f>+IF(ISNUMBER(DATA!U725),DATA!U725,"n/a")</f>
        <v>-3.1E-2</v>
      </c>
      <c r="I454" s="86">
        <f>+IF(ISNUMBER(DATA!AD725),DATA!AD725,"n/a")</f>
        <v>11853544</v>
      </c>
      <c r="J454" s="77">
        <f>+IF(ISNUMBER(DATA!AE725),DATA!AE725,"n/a")</f>
        <v>-3.5999999999999997E-2</v>
      </c>
      <c r="K454" s="86">
        <f>+IF(ISNUMBER(DATA!AN725),DATA!AN725,"n/a")</f>
        <v>25255592</v>
      </c>
      <c r="L454" s="77">
        <f>+IF(ISNUMBER(DATA!AO725),DATA!AO725,"n/a")</f>
        <v>-1.2E-2</v>
      </c>
      <c r="R454" s="66"/>
      <c r="S454" s="66"/>
      <c r="T454" s="66"/>
      <c r="U454" s="66"/>
      <c r="V454" s="66"/>
      <c r="W454" s="66"/>
      <c r="X454" s="66"/>
      <c r="Y454" s="66"/>
    </row>
    <row r="455" spans="1:25" x14ac:dyDescent="0.2">
      <c r="A455" s="66" t="s">
        <v>12</v>
      </c>
      <c r="B455" s="66" t="s">
        <v>24</v>
      </c>
      <c r="C455" s="66" t="s">
        <v>25</v>
      </c>
      <c r="D455" s="66" t="s">
        <v>327</v>
      </c>
      <c r="E455" s="86">
        <f>+IF(ISNUMBER(DATA!J726),DATA!J726,"n/a")</f>
        <v>12802751</v>
      </c>
      <c r="F455" s="77">
        <f>+IF(ISNUMBER(DATA!K726),DATA!K726,"n/a")</f>
        <v>0</v>
      </c>
      <c r="G455" s="86">
        <f>+IF(ISNUMBER(DATA!T726),DATA!T726,"n/a")</f>
        <v>40526116</v>
      </c>
      <c r="H455" s="77">
        <f>+IF(ISNUMBER(DATA!U726),DATA!U726,"n/a")</f>
        <v>-2.1999999999999999E-2</v>
      </c>
      <c r="I455" s="86">
        <f>+IF(ISNUMBER(DATA!AD726),DATA!AD726,"n/a")</f>
        <v>82074583</v>
      </c>
      <c r="J455" s="77">
        <f>+IF(ISNUMBER(DATA!AE726),DATA!AE726,"n/a")</f>
        <v>-2.1999999999999999E-2</v>
      </c>
      <c r="K455" s="86">
        <f>+IF(ISNUMBER(DATA!AN726),DATA!AN726,"n/a")</f>
        <v>173963413</v>
      </c>
      <c r="L455" s="77">
        <f>+IF(ISNUMBER(DATA!AO726),DATA!AO726,"n/a")</f>
        <v>-1.2999999999999999E-2</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v>
      </c>
      <c r="F457" s="77">
        <f>+IF(ISNUMBER(DATA!M718),DATA!M718,"n/a")</f>
        <v>1.9E-2</v>
      </c>
      <c r="G457" s="87">
        <f>+IF(ISNUMBER(DATA!V718),DATA!V718,"n/a")</f>
        <v>3.47</v>
      </c>
      <c r="H457" s="77">
        <f>+IF(ISNUMBER(DATA!W718),DATA!W718,"n/a")</f>
        <v>1.6E-2</v>
      </c>
      <c r="I457" s="87">
        <f>+IF(ISNUMBER(DATA!AF718),DATA!AF718,"n/a")</f>
        <v>3.45</v>
      </c>
      <c r="J457" s="77">
        <f>+IF(ISNUMBER(DATA!AG718),DATA!AG718,"n/a")</f>
        <v>-2E-3</v>
      </c>
      <c r="K457" s="87">
        <f>+IF(ISNUMBER(DATA!AP718),DATA!AP718,"n/a")</f>
        <v>3.43</v>
      </c>
      <c r="L457" s="77">
        <f>+IF(ISNUMBER(DATA!AQ718),DATA!AQ718,"n/a")</f>
        <v>-1.2E-2</v>
      </c>
      <c r="R457" s="66"/>
      <c r="S457" s="66"/>
      <c r="T457" s="66"/>
      <c r="U457" s="66"/>
      <c r="V457" s="66"/>
      <c r="W457" s="66"/>
      <c r="X457" s="66"/>
      <c r="Y457" s="66"/>
    </row>
    <row r="458" spans="1:25" x14ac:dyDescent="0.2">
      <c r="A458" s="66" t="s">
        <v>12</v>
      </c>
      <c r="B458" s="66" t="s">
        <v>24</v>
      </c>
      <c r="C458" s="66" t="s">
        <v>10</v>
      </c>
      <c r="D458" s="66" t="s">
        <v>320</v>
      </c>
      <c r="E458" s="87">
        <f>+IF(ISNUMBER(DATA!L719),DATA!L719,"n/a")</f>
        <v>3.26</v>
      </c>
      <c r="F458" s="77">
        <f>+IF(ISNUMBER(DATA!M719),DATA!M719,"n/a")</f>
        <v>1.0999999999999999E-2</v>
      </c>
      <c r="G458" s="87">
        <f>+IF(ISNUMBER(DATA!V719),DATA!V719,"n/a")</f>
        <v>3.37</v>
      </c>
      <c r="H458" s="77">
        <f>+IF(ISNUMBER(DATA!W719),DATA!W719,"n/a")</f>
        <v>1.9E-2</v>
      </c>
      <c r="I458" s="87">
        <f>+IF(ISNUMBER(DATA!AF719),DATA!AF719,"n/a")</f>
        <v>3.45</v>
      </c>
      <c r="J458" s="77">
        <f>+IF(ISNUMBER(DATA!AG719),DATA!AG719,"n/a")</f>
        <v>2.8000000000000001E-2</v>
      </c>
      <c r="K458" s="87">
        <f>+IF(ISNUMBER(DATA!AP719),DATA!AP719,"n/a")</f>
        <v>3.41</v>
      </c>
      <c r="L458" s="77">
        <f>+IF(ISNUMBER(DATA!AQ719),DATA!AQ719,"n/a")</f>
        <v>1.7000000000000001E-2</v>
      </c>
      <c r="R458" s="66"/>
      <c r="S458" s="66"/>
      <c r="T458" s="66"/>
      <c r="U458" s="66"/>
      <c r="V458" s="66"/>
      <c r="W458" s="66"/>
      <c r="X458" s="66"/>
      <c r="Y458" s="66"/>
    </row>
    <row r="459" spans="1:25" x14ac:dyDescent="0.2">
      <c r="A459" s="66" t="s">
        <v>12</v>
      </c>
      <c r="B459" s="66" t="s">
        <v>24</v>
      </c>
      <c r="C459" s="66" t="s">
        <v>10</v>
      </c>
      <c r="D459" s="66" t="s">
        <v>321</v>
      </c>
      <c r="E459" s="87">
        <f>+IF(ISNUMBER(DATA!L720),DATA!L720,"n/a")</f>
        <v>3.44</v>
      </c>
      <c r="F459" s="77">
        <f>+IF(ISNUMBER(DATA!M720),DATA!M720,"n/a")</f>
        <v>-2.1000000000000001E-2</v>
      </c>
      <c r="G459" s="87">
        <f>+IF(ISNUMBER(DATA!V720),DATA!V720,"n/a")</f>
        <v>3.5</v>
      </c>
      <c r="H459" s="77">
        <f>+IF(ISNUMBER(DATA!W720),DATA!W720,"n/a")</f>
        <v>0</v>
      </c>
      <c r="I459" s="87">
        <f>+IF(ISNUMBER(DATA!AF720),DATA!AF720,"n/a")</f>
        <v>3.49</v>
      </c>
      <c r="J459" s="77">
        <f>+IF(ISNUMBER(DATA!AG720),DATA!AG720,"n/a")</f>
        <v>-4.0000000000000001E-3</v>
      </c>
      <c r="K459" s="87">
        <f>+IF(ISNUMBER(DATA!AP720),DATA!AP720,"n/a")</f>
        <v>3.46</v>
      </c>
      <c r="L459" s="77">
        <f>+IF(ISNUMBER(DATA!AQ720),DATA!AQ720,"n/a")</f>
        <v>-1.0999999999999999E-2</v>
      </c>
      <c r="R459" s="66"/>
      <c r="S459" s="66"/>
      <c r="T459" s="66"/>
      <c r="U459" s="66"/>
      <c r="V459" s="66"/>
      <c r="W459" s="66"/>
      <c r="X459" s="66"/>
      <c r="Y459" s="66"/>
    </row>
    <row r="460" spans="1:25" x14ac:dyDescent="0.2">
      <c r="A460" s="66" t="s">
        <v>12</v>
      </c>
      <c r="B460" s="66" t="s">
        <v>24</v>
      </c>
      <c r="C460" s="66" t="s">
        <v>10</v>
      </c>
      <c r="D460" s="66" t="s">
        <v>322</v>
      </c>
      <c r="E460" s="87">
        <f>+IF(ISNUMBER(DATA!L721),DATA!L721,"n/a")</f>
        <v>3.33</v>
      </c>
      <c r="F460" s="77">
        <f>+IF(ISNUMBER(DATA!M721),DATA!M721,"n/a")</f>
        <v>-5.0999999999999997E-2</v>
      </c>
      <c r="G460" s="87">
        <f>+IF(ISNUMBER(DATA!V721),DATA!V721,"n/a")</f>
        <v>3.39</v>
      </c>
      <c r="H460" s="77">
        <f>+IF(ISNUMBER(DATA!W721),DATA!W721,"n/a")</f>
        <v>-3.5000000000000003E-2</v>
      </c>
      <c r="I460" s="87">
        <f>+IF(ISNUMBER(DATA!AF721),DATA!AF721,"n/a")</f>
        <v>3.42</v>
      </c>
      <c r="J460" s="77">
        <f>+IF(ISNUMBER(DATA!AG721),DATA!AG721,"n/a")</f>
        <v>-3.9E-2</v>
      </c>
      <c r="K460" s="87">
        <f>+IF(ISNUMBER(DATA!AP721),DATA!AP721,"n/a")</f>
        <v>3.41</v>
      </c>
      <c r="L460" s="77">
        <f>+IF(ISNUMBER(DATA!AQ721),DATA!AQ721,"n/a")</f>
        <v>-1.4E-2</v>
      </c>
      <c r="R460" s="66"/>
      <c r="S460" s="66"/>
      <c r="T460" s="66"/>
      <c r="U460" s="66"/>
      <c r="V460" s="66"/>
      <c r="W460" s="66"/>
      <c r="X460" s="66"/>
      <c r="Y460" s="66"/>
    </row>
    <row r="461" spans="1:25" x14ac:dyDescent="0.2">
      <c r="A461" s="66" t="s">
        <v>12</v>
      </c>
      <c r="B461" s="66" t="s">
        <v>24</v>
      </c>
      <c r="C461" s="66" t="s">
        <v>10</v>
      </c>
      <c r="D461" s="66" t="s">
        <v>323</v>
      </c>
      <c r="E461" s="87">
        <f>+IF(ISNUMBER(DATA!L722),DATA!L722,"n/a")</f>
        <v>3.02</v>
      </c>
      <c r="F461" s="77">
        <f>+IF(ISNUMBER(DATA!M722),DATA!M722,"n/a")</f>
        <v>-0.124</v>
      </c>
      <c r="G461" s="87">
        <f>+IF(ISNUMBER(DATA!V722),DATA!V722,"n/a")</f>
        <v>3.28</v>
      </c>
      <c r="H461" s="77">
        <f>+IF(ISNUMBER(DATA!W722),DATA!W722,"n/a")</f>
        <v>-5.0999999999999997E-2</v>
      </c>
      <c r="I461" s="87">
        <f>+IF(ISNUMBER(DATA!AF722),DATA!AF722,"n/a")</f>
        <v>3.34</v>
      </c>
      <c r="J461" s="77">
        <f>+IF(ISNUMBER(DATA!AG722),DATA!AG722,"n/a")</f>
        <v>0</v>
      </c>
      <c r="K461" s="87">
        <f>+IF(ISNUMBER(DATA!AP722),DATA!AP722,"n/a")</f>
        <v>3.29</v>
      </c>
      <c r="L461" s="77">
        <f>+IF(ISNUMBER(DATA!AQ722),DATA!AQ722,"n/a")</f>
        <v>-1.9E-2</v>
      </c>
      <c r="R461" s="66"/>
      <c r="S461" s="66"/>
      <c r="T461" s="66"/>
      <c r="U461" s="66"/>
      <c r="V461" s="66"/>
      <c r="W461" s="66"/>
      <c r="X461" s="66"/>
      <c r="Y461" s="66"/>
    </row>
    <row r="462" spans="1:25" x14ac:dyDescent="0.2">
      <c r="A462" s="66" t="s">
        <v>12</v>
      </c>
      <c r="B462" s="66" t="s">
        <v>24</v>
      </c>
      <c r="C462" s="66" t="s">
        <v>10</v>
      </c>
      <c r="D462" s="66" t="s">
        <v>324</v>
      </c>
      <c r="E462" s="87">
        <f>+IF(ISNUMBER(DATA!L723),DATA!L723,"n/a")</f>
        <v>3.65</v>
      </c>
      <c r="F462" s="77">
        <f>+IF(ISNUMBER(DATA!M723),DATA!M723,"n/a")</f>
        <v>2.7E-2</v>
      </c>
      <c r="G462" s="87">
        <f>+IF(ISNUMBER(DATA!V723),DATA!V723,"n/a")</f>
        <v>3.68</v>
      </c>
      <c r="H462" s="77">
        <f>+IF(ISNUMBER(DATA!W723),DATA!W723,"n/a")</f>
        <v>3.7999999999999999E-2</v>
      </c>
      <c r="I462" s="87">
        <f>+IF(ISNUMBER(DATA!AF723),DATA!AF723,"n/a")</f>
        <v>3.62</v>
      </c>
      <c r="J462" s="77">
        <f>+IF(ISNUMBER(DATA!AG723),DATA!AG723,"n/a")</f>
        <v>2.5000000000000001E-2</v>
      </c>
      <c r="K462" s="87">
        <f>+IF(ISNUMBER(DATA!AP723),DATA!AP723,"n/a")</f>
        <v>3.6</v>
      </c>
      <c r="L462" s="77">
        <f>+IF(ISNUMBER(DATA!AQ723),DATA!AQ723,"n/a")</f>
        <v>2.8000000000000001E-2</v>
      </c>
      <c r="R462" s="66"/>
      <c r="S462" s="66"/>
      <c r="T462" s="66"/>
      <c r="U462" s="66"/>
      <c r="V462" s="66"/>
      <c r="W462" s="66"/>
      <c r="X462" s="66"/>
      <c r="Y462" s="66"/>
    </row>
    <row r="463" spans="1:25" x14ac:dyDescent="0.2">
      <c r="A463" s="66" t="s">
        <v>12</v>
      </c>
      <c r="B463" s="66" t="s">
        <v>24</v>
      </c>
      <c r="C463" s="66" t="s">
        <v>10</v>
      </c>
      <c r="D463" s="66" t="s">
        <v>325</v>
      </c>
      <c r="E463" s="87">
        <f>+IF(ISNUMBER(DATA!L724),DATA!L724,"n/a")</f>
        <v>3.62</v>
      </c>
      <c r="F463" s="77">
        <f>+IF(ISNUMBER(DATA!M724),DATA!M724,"n/a")</f>
        <v>4.2000000000000003E-2</v>
      </c>
      <c r="G463" s="87">
        <f>+IF(ISNUMBER(DATA!V724),DATA!V724,"n/a")</f>
        <v>3.54</v>
      </c>
      <c r="H463" s="77">
        <f>+IF(ISNUMBER(DATA!W724),DATA!W724,"n/a")</f>
        <v>-2E-3</v>
      </c>
      <c r="I463" s="87">
        <f>+IF(ISNUMBER(DATA!AF724),DATA!AF724,"n/a")</f>
        <v>3.52</v>
      </c>
      <c r="J463" s="77">
        <f>+IF(ISNUMBER(DATA!AG724),DATA!AG724,"n/a")</f>
        <v>5.0000000000000001E-3</v>
      </c>
      <c r="K463" s="87">
        <f>+IF(ISNUMBER(DATA!AP724),DATA!AP724,"n/a")</f>
        <v>3.5</v>
      </c>
      <c r="L463" s="77">
        <f>+IF(ISNUMBER(DATA!AQ724),DATA!AQ724,"n/a")</f>
        <v>8.9999999999999993E-3</v>
      </c>
      <c r="R463" s="66"/>
      <c r="S463" s="66"/>
      <c r="T463" s="66"/>
      <c r="U463" s="66"/>
      <c r="V463" s="66"/>
      <c r="W463" s="66"/>
      <c r="X463" s="66"/>
      <c r="Y463" s="66"/>
    </row>
    <row r="464" spans="1:25" x14ac:dyDescent="0.2">
      <c r="A464" s="66" t="s">
        <v>12</v>
      </c>
      <c r="B464" s="66" t="s">
        <v>24</v>
      </c>
      <c r="C464" s="66" t="s">
        <v>10</v>
      </c>
      <c r="D464" s="66" t="s">
        <v>326</v>
      </c>
      <c r="E464" s="87">
        <f>+IF(ISNUMBER(DATA!L725),DATA!L725,"n/a")</f>
        <v>3.63</v>
      </c>
      <c r="F464" s="77">
        <f>+IF(ISNUMBER(DATA!M725),DATA!M725,"n/a")</f>
        <v>-1E-3</v>
      </c>
      <c r="G464" s="87">
        <f>+IF(ISNUMBER(DATA!V725),DATA!V725,"n/a")</f>
        <v>3.62</v>
      </c>
      <c r="H464" s="77">
        <f>+IF(ISNUMBER(DATA!W725),DATA!W725,"n/a")</f>
        <v>-5.0000000000000001E-3</v>
      </c>
      <c r="I464" s="87">
        <f>+IF(ISNUMBER(DATA!AF725),DATA!AF725,"n/a")</f>
        <v>3.59</v>
      </c>
      <c r="J464" s="77">
        <f>+IF(ISNUMBER(DATA!AG725),DATA!AG725,"n/a")</f>
        <v>-1.7000000000000001E-2</v>
      </c>
      <c r="K464" s="87">
        <f>+IF(ISNUMBER(DATA!AP725),DATA!AP725,"n/a")</f>
        <v>3.6</v>
      </c>
      <c r="L464" s="77">
        <f>+IF(ISNUMBER(DATA!AQ725),DATA!AQ725,"n/a")</f>
        <v>-1E-3</v>
      </c>
      <c r="R464" s="66"/>
      <c r="S464" s="66"/>
      <c r="T464" s="66"/>
      <c r="U464" s="66"/>
      <c r="V464" s="66"/>
      <c r="W464" s="66"/>
      <c r="X464" s="66"/>
      <c r="Y464" s="66"/>
    </row>
    <row r="465" spans="1:25" x14ac:dyDescent="0.2">
      <c r="A465" s="66" t="s">
        <v>12</v>
      </c>
      <c r="B465" s="66" t="s">
        <v>24</v>
      </c>
      <c r="C465" s="66" t="s">
        <v>10</v>
      </c>
      <c r="D465" s="66" t="s">
        <v>327</v>
      </c>
      <c r="E465" s="87">
        <f>+IF(ISNUMBER(DATA!L726),DATA!L726,"n/a")</f>
        <v>3.42</v>
      </c>
      <c r="F465" s="77">
        <f>+IF(ISNUMBER(DATA!M726),DATA!M726,"n/a")</f>
        <v>-1.4E-2</v>
      </c>
      <c r="G465" s="87">
        <f>+IF(ISNUMBER(DATA!V726),DATA!V726,"n/a")</f>
        <v>3.47</v>
      </c>
      <c r="H465" s="77">
        <f>+IF(ISNUMBER(DATA!W726),DATA!W726,"n/a")</f>
        <v>-4.0000000000000001E-3</v>
      </c>
      <c r="I465" s="87">
        <f>+IF(ISNUMBER(DATA!AF726),DATA!AF726,"n/a")</f>
        <v>3.48</v>
      </c>
      <c r="J465" s="77">
        <f>+IF(ISNUMBER(DATA!AG726),DATA!AG726,"n/a")</f>
        <v>-5.0000000000000001E-3</v>
      </c>
      <c r="K465" s="87">
        <f>+IF(ISNUMBER(DATA!AP726),DATA!AP726,"n/a")</f>
        <v>3.46</v>
      </c>
      <c r="L465" s="77">
        <f>+IF(ISNUMBER(DATA!AQ726),DATA!AQ726,"n/a")</f>
        <v>-2E-3</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2.34</v>
      </c>
      <c r="F467" s="77">
        <f>+IF(ISNUMBER(DATA!O718),DATA!O718,"n/a")</f>
        <v>4.4999999999999998E-2</v>
      </c>
      <c r="G467" s="87">
        <f>+IF(ISNUMBER(DATA!X718),DATA!X718,"n/a")</f>
        <v>2.31</v>
      </c>
      <c r="H467" s="77">
        <f>+IF(ISNUMBER(DATA!Y718),DATA!Y718,"n/a")</f>
        <v>2.8000000000000001E-2</v>
      </c>
      <c r="I467" s="87">
        <f>+IF(ISNUMBER(DATA!AH718),DATA!AH718,"n/a")</f>
        <v>2.2999999999999998</v>
      </c>
      <c r="J467" s="77">
        <f>+IF(ISNUMBER(DATA!AI718),DATA!AI718,"n/a")</f>
        <v>7.0000000000000001E-3</v>
      </c>
      <c r="K467" s="87">
        <f>+IF(ISNUMBER(DATA!AR718),DATA!AR718,"n/a")</f>
        <v>2.29</v>
      </c>
      <c r="L467" s="77">
        <f>+IF(ISNUMBER(DATA!AS718),DATA!AS718,"n/a")</f>
        <v>-1.7000000000000001E-2</v>
      </c>
      <c r="R467" s="66"/>
      <c r="S467" s="66"/>
      <c r="T467" s="66"/>
      <c r="U467" s="66"/>
      <c r="V467" s="66"/>
      <c r="W467" s="66"/>
      <c r="X467" s="66"/>
      <c r="Y467" s="66"/>
    </row>
    <row r="468" spans="1:25" x14ac:dyDescent="0.2">
      <c r="A468" s="66" t="s">
        <v>12</v>
      </c>
      <c r="B468" s="66" t="s">
        <v>24</v>
      </c>
      <c r="C468" s="66" t="s">
        <v>26</v>
      </c>
      <c r="D468" s="66" t="s">
        <v>320</v>
      </c>
      <c r="E468" s="87">
        <f>+IF(ISNUMBER(DATA!N719),DATA!N719,"n/a")</f>
        <v>2.02</v>
      </c>
      <c r="F468" s="77">
        <f>+IF(ISNUMBER(DATA!O719),DATA!O719,"n/a")</f>
        <v>4.4999999999999998E-2</v>
      </c>
      <c r="G468" s="87">
        <f>+IF(ISNUMBER(DATA!X719),DATA!X719,"n/a")</f>
        <v>2.11</v>
      </c>
      <c r="H468" s="77">
        <f>+IF(ISNUMBER(DATA!Y719),DATA!Y719,"n/a")</f>
        <v>4.9000000000000002E-2</v>
      </c>
      <c r="I468" s="87">
        <f>+IF(ISNUMBER(DATA!AH719),DATA!AH719,"n/a")</f>
        <v>2.1800000000000002</v>
      </c>
      <c r="J468" s="77">
        <f>+IF(ISNUMBER(DATA!AI719),DATA!AI719,"n/a")</f>
        <v>5.2999999999999999E-2</v>
      </c>
      <c r="K468" s="87">
        <f>+IF(ISNUMBER(DATA!AR719),DATA!AR719,"n/a")</f>
        <v>2.15</v>
      </c>
      <c r="L468" s="77">
        <f>+IF(ISNUMBER(DATA!AS719),DATA!AS719,"n/a")</f>
        <v>2.5999999999999999E-2</v>
      </c>
      <c r="R468" s="66"/>
      <c r="S468" s="66"/>
      <c r="T468" s="66"/>
      <c r="U468" s="66"/>
      <c r="V468" s="66"/>
      <c r="W468" s="66"/>
      <c r="X468" s="66"/>
      <c r="Y468" s="66"/>
    </row>
    <row r="469" spans="1:25" x14ac:dyDescent="0.2">
      <c r="A469" s="66" t="s">
        <v>12</v>
      </c>
      <c r="B469" s="66" t="s">
        <v>24</v>
      </c>
      <c r="C469" s="66" t="s">
        <v>26</v>
      </c>
      <c r="D469" s="66" t="s">
        <v>321</v>
      </c>
      <c r="E469" s="87">
        <f>+IF(ISNUMBER(DATA!N720),DATA!N720,"n/a")</f>
        <v>2.19</v>
      </c>
      <c r="F469" s="77">
        <f>+IF(ISNUMBER(DATA!O720),DATA!O720,"n/a")</f>
        <v>0.02</v>
      </c>
      <c r="G469" s="87">
        <f>+IF(ISNUMBER(DATA!X720),DATA!X720,"n/a")</f>
        <v>2.2400000000000002</v>
      </c>
      <c r="H469" s="77">
        <f>+IF(ISNUMBER(DATA!Y720),DATA!Y720,"n/a")</f>
        <v>4.4999999999999998E-2</v>
      </c>
      <c r="I469" s="87">
        <f>+IF(ISNUMBER(DATA!AH720),DATA!AH720,"n/a")</f>
        <v>2.23</v>
      </c>
      <c r="J469" s="77">
        <f>+IF(ISNUMBER(DATA!AI720),DATA!AI720,"n/a")</f>
        <v>3.3000000000000002E-2</v>
      </c>
      <c r="K469" s="87">
        <f>+IF(ISNUMBER(DATA!AR720),DATA!AR720,"n/a")</f>
        <v>2.2000000000000002</v>
      </c>
      <c r="L469" s="77">
        <f>+IF(ISNUMBER(DATA!AS720),DATA!AS720,"n/a")</f>
        <v>1.2E-2</v>
      </c>
      <c r="R469" s="66"/>
      <c r="S469" s="66"/>
      <c r="T469" s="66"/>
      <c r="U469" s="66"/>
      <c r="V469" s="66"/>
      <c r="W469" s="66"/>
      <c r="X469" s="66"/>
      <c r="Y469" s="66"/>
    </row>
    <row r="470" spans="1:25" x14ac:dyDescent="0.2">
      <c r="A470" s="66" t="s">
        <v>12</v>
      </c>
      <c r="B470" s="66" t="s">
        <v>24</v>
      </c>
      <c r="C470" s="66" t="s">
        <v>26</v>
      </c>
      <c r="D470" s="66" t="s">
        <v>322</v>
      </c>
      <c r="E470" s="87">
        <f>+IF(ISNUMBER(DATA!N721),DATA!N721,"n/a")</f>
        <v>2.17</v>
      </c>
      <c r="F470" s="77">
        <f>+IF(ISNUMBER(DATA!O721),DATA!O721,"n/a")</f>
        <v>-1.0999999999999999E-2</v>
      </c>
      <c r="G470" s="87">
        <f>+IF(ISNUMBER(DATA!X721),DATA!X721,"n/a")</f>
        <v>2.21</v>
      </c>
      <c r="H470" s="77">
        <f>+IF(ISNUMBER(DATA!Y721),DATA!Y721,"n/a")</f>
        <v>1.0999999999999999E-2</v>
      </c>
      <c r="I470" s="87">
        <f>+IF(ISNUMBER(DATA!AH721),DATA!AH721,"n/a")</f>
        <v>2.25</v>
      </c>
      <c r="J470" s="77">
        <f>+IF(ISNUMBER(DATA!AI721),DATA!AI721,"n/a")</f>
        <v>6.0000000000000001E-3</v>
      </c>
      <c r="K470" s="87">
        <f>+IF(ISNUMBER(DATA!AR721),DATA!AR721,"n/a")</f>
        <v>2.34</v>
      </c>
      <c r="L470" s="77">
        <f>+IF(ISNUMBER(DATA!AS721),DATA!AS721,"n/a")</f>
        <v>1.2E-2</v>
      </c>
      <c r="R470" s="66"/>
      <c r="S470" s="66"/>
      <c r="T470" s="66"/>
      <c r="U470" s="66"/>
      <c r="V470" s="66"/>
      <c r="W470" s="66"/>
      <c r="X470" s="66"/>
      <c r="Y470" s="66"/>
    </row>
    <row r="471" spans="1:25" x14ac:dyDescent="0.2">
      <c r="A471" s="66" t="s">
        <v>12</v>
      </c>
      <c r="B471" s="66" t="s">
        <v>24</v>
      </c>
      <c r="C471" s="66" t="s">
        <v>26</v>
      </c>
      <c r="D471" s="66" t="s">
        <v>323</v>
      </c>
      <c r="E471" s="87">
        <f>+IF(ISNUMBER(DATA!N722),DATA!N722,"n/a")</f>
        <v>1.83</v>
      </c>
      <c r="F471" s="77">
        <f>+IF(ISNUMBER(DATA!O722),DATA!O722,"n/a")</f>
        <v>-0.10199999999999999</v>
      </c>
      <c r="G471" s="87">
        <f>+IF(ISNUMBER(DATA!X722),DATA!X722,"n/a")</f>
        <v>1.96</v>
      </c>
      <c r="H471" s="77">
        <f>+IF(ISNUMBER(DATA!Y722),DATA!Y722,"n/a")</f>
        <v>-4.1000000000000002E-2</v>
      </c>
      <c r="I471" s="87">
        <f>+IF(ISNUMBER(DATA!AH722),DATA!AH722,"n/a")</f>
        <v>2</v>
      </c>
      <c r="J471" s="77">
        <f>+IF(ISNUMBER(DATA!AI722),DATA!AI722,"n/a")</f>
        <v>1.7000000000000001E-2</v>
      </c>
      <c r="K471" s="87">
        <f>+IF(ISNUMBER(DATA!AR722),DATA!AR722,"n/a")</f>
        <v>1.94</v>
      </c>
      <c r="L471" s="77">
        <f>+IF(ISNUMBER(DATA!AS722),DATA!AS722,"n/a")</f>
        <v>-1.4E-2</v>
      </c>
      <c r="R471" s="66"/>
      <c r="S471" s="66"/>
      <c r="T471" s="66"/>
      <c r="U471" s="66"/>
      <c r="V471" s="66"/>
      <c r="W471" s="66"/>
      <c r="X471" s="66"/>
      <c r="Y471" s="66"/>
    </row>
    <row r="472" spans="1:25" x14ac:dyDescent="0.2">
      <c r="A472" s="66" t="s">
        <v>12</v>
      </c>
      <c r="B472" s="66" t="s">
        <v>24</v>
      </c>
      <c r="C472" s="66" t="s">
        <v>26</v>
      </c>
      <c r="D472" s="66" t="s">
        <v>324</v>
      </c>
      <c r="E472" s="87">
        <f>+IF(ISNUMBER(DATA!N723),DATA!N723,"n/a")</f>
        <v>2.2599999999999998</v>
      </c>
      <c r="F472" s="77">
        <f>+IF(ISNUMBER(DATA!O723),DATA!O723,"n/a")</f>
        <v>-8.0000000000000002E-3</v>
      </c>
      <c r="G472" s="87">
        <f>+IF(ISNUMBER(DATA!X723),DATA!X723,"n/a")</f>
        <v>2.31</v>
      </c>
      <c r="H472" s="77">
        <f>+IF(ISNUMBER(DATA!Y723),DATA!Y723,"n/a")</f>
        <v>0.02</v>
      </c>
      <c r="I472" s="87">
        <f>+IF(ISNUMBER(DATA!AH723),DATA!AH723,"n/a")</f>
        <v>2.2799999999999998</v>
      </c>
      <c r="J472" s="77">
        <f>+IF(ISNUMBER(DATA!AI723),DATA!AI723,"n/a")</f>
        <v>1.0999999999999999E-2</v>
      </c>
      <c r="K472" s="87">
        <f>+IF(ISNUMBER(DATA!AR723),DATA!AR723,"n/a")</f>
        <v>2.29</v>
      </c>
      <c r="L472" s="77">
        <f>+IF(ISNUMBER(DATA!AS723),DATA!AS723,"n/a")</f>
        <v>2.3E-2</v>
      </c>
      <c r="R472" s="66"/>
      <c r="S472" s="66"/>
      <c r="T472" s="66"/>
      <c r="U472" s="66"/>
      <c r="V472" s="66"/>
      <c r="W472" s="66"/>
      <c r="X472" s="66"/>
      <c r="Y472" s="66"/>
    </row>
    <row r="473" spans="1:25" x14ac:dyDescent="0.2">
      <c r="A473" s="66" t="s">
        <v>12</v>
      </c>
      <c r="B473" s="66" t="s">
        <v>24</v>
      </c>
      <c r="C473" s="66" t="s">
        <v>26</v>
      </c>
      <c r="D473" s="66" t="s">
        <v>325</v>
      </c>
      <c r="E473" s="87">
        <f>+IF(ISNUMBER(DATA!N724),DATA!N724,"n/a")</f>
        <v>2.38</v>
      </c>
      <c r="F473" s="77">
        <f>+IF(ISNUMBER(DATA!O724),DATA!O724,"n/a")</f>
        <v>-5.0000000000000001E-3</v>
      </c>
      <c r="G473" s="87">
        <f>+IF(ISNUMBER(DATA!X724),DATA!X724,"n/a")</f>
        <v>2.37</v>
      </c>
      <c r="H473" s="77">
        <f>+IF(ISNUMBER(DATA!Y724),DATA!Y724,"n/a")</f>
        <v>0.01</v>
      </c>
      <c r="I473" s="87">
        <f>+IF(ISNUMBER(DATA!AH724),DATA!AH724,"n/a")</f>
        <v>2.36</v>
      </c>
      <c r="J473" s="77">
        <f>+IF(ISNUMBER(DATA!AI724),DATA!AI724,"n/a")</f>
        <v>5.0000000000000001E-3</v>
      </c>
      <c r="K473" s="87">
        <f>+IF(ISNUMBER(DATA!AR724),DATA!AR724,"n/a")</f>
        <v>2.37</v>
      </c>
      <c r="L473" s="77">
        <f>+IF(ISNUMBER(DATA!AS724),DATA!AS724,"n/a")</f>
        <v>2.1000000000000001E-2</v>
      </c>
      <c r="R473" s="66"/>
      <c r="S473" s="66"/>
      <c r="T473" s="66"/>
      <c r="U473" s="66"/>
      <c r="V473" s="66"/>
      <c r="W473" s="66"/>
      <c r="X473" s="66"/>
      <c r="Y473" s="66"/>
    </row>
    <row r="474" spans="1:25" x14ac:dyDescent="0.2">
      <c r="A474" s="66" t="s">
        <v>12</v>
      </c>
      <c r="B474" s="66" t="s">
        <v>24</v>
      </c>
      <c r="C474" s="66" t="s">
        <v>26</v>
      </c>
      <c r="D474" s="66" t="s">
        <v>326</v>
      </c>
      <c r="E474" s="87">
        <f>+IF(ISNUMBER(DATA!N725),DATA!N725,"n/a")</f>
        <v>2.1800000000000002</v>
      </c>
      <c r="F474" s="77">
        <f>+IF(ISNUMBER(DATA!O725),DATA!O725,"n/a")</f>
        <v>3.3000000000000002E-2</v>
      </c>
      <c r="G474" s="87">
        <f>+IF(ISNUMBER(DATA!X725),DATA!X725,"n/a")</f>
        <v>2.17</v>
      </c>
      <c r="H474" s="77">
        <f>+IF(ISNUMBER(DATA!Y725),DATA!Y725,"n/a")</f>
        <v>0.03</v>
      </c>
      <c r="I474" s="87">
        <f>+IF(ISNUMBER(DATA!AH725),DATA!AH725,"n/a")</f>
        <v>2.16</v>
      </c>
      <c r="J474" s="77">
        <f>+IF(ISNUMBER(DATA!AI725),DATA!AI725,"n/a")</f>
        <v>1.4999999999999999E-2</v>
      </c>
      <c r="K474" s="87">
        <f>+IF(ISNUMBER(DATA!AR725),DATA!AR725,"n/a")</f>
        <v>2.12</v>
      </c>
      <c r="L474" s="77">
        <f>+IF(ISNUMBER(DATA!AS725),DATA!AS725,"n/a")</f>
        <v>1E-3</v>
      </c>
      <c r="R474" s="66"/>
      <c r="S474" s="66"/>
      <c r="T474" s="66"/>
      <c r="U474" s="66"/>
      <c r="V474" s="66"/>
      <c r="W474" s="66"/>
      <c r="X474" s="66"/>
      <c r="Y474" s="66"/>
    </row>
    <row r="475" spans="1:25" x14ac:dyDescent="0.2">
      <c r="A475" s="66" t="s">
        <v>12</v>
      </c>
      <c r="B475" s="66" t="s">
        <v>24</v>
      </c>
      <c r="C475" s="66" t="s">
        <v>26</v>
      </c>
      <c r="D475" s="66" t="s">
        <v>327</v>
      </c>
      <c r="E475" s="87">
        <f>+IF(ISNUMBER(DATA!N726),DATA!N726,"n/a")</f>
        <v>2.17</v>
      </c>
      <c r="F475" s="77">
        <f>+IF(ISNUMBER(DATA!O726),DATA!O726,"n/a")</f>
        <v>6.0000000000000001E-3</v>
      </c>
      <c r="G475" s="87">
        <f>+IF(ISNUMBER(DATA!X726),DATA!X726,"n/a")</f>
        <v>2.21</v>
      </c>
      <c r="H475" s="77">
        <f>+IF(ISNUMBER(DATA!Y726),DATA!Y726,"n/a")</f>
        <v>2.1999999999999999E-2</v>
      </c>
      <c r="I475" s="87">
        <f>+IF(ISNUMBER(DATA!AH726),DATA!AH726,"n/a")</f>
        <v>2.2200000000000002</v>
      </c>
      <c r="J475" s="77">
        <f>+IF(ISNUMBER(DATA!AI726),DATA!AI726,"n/a")</f>
        <v>1.9E-2</v>
      </c>
      <c r="K475" s="87">
        <f>+IF(ISNUMBER(DATA!AR726),DATA!AR726,"n/a")</f>
        <v>2.23</v>
      </c>
      <c r="L475" s="77">
        <f>+IF(ISNUMBER(DATA!AS726),DATA!AS726,"n/a")</f>
        <v>8.9999999999999993E-3</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1234697</v>
      </c>
      <c r="F477" s="77">
        <f>+IF(ISNUMBER(DATA!G423),DATA!G423,"n/a")</f>
        <v>1.2E-2</v>
      </c>
      <c r="G477" s="76">
        <f>+IF(ISNUMBER(DATA!P423),DATA!P423,"n/a")</f>
        <v>4064565</v>
      </c>
      <c r="H477" s="77">
        <f>+IF(ISNUMBER(DATA!Q423),DATA!Q423,"n/a")</f>
        <v>8.8999999999999996E-2</v>
      </c>
      <c r="I477" s="76">
        <f>+IF(ISNUMBER(DATA!Z423),DATA!Z423,"n/a")</f>
        <v>7913038</v>
      </c>
      <c r="J477" s="77">
        <f>+IF(ISNUMBER(DATA!AA423),DATA!AA423,"n/a")</f>
        <v>6.6000000000000003E-2</v>
      </c>
      <c r="K477" s="76">
        <f>+IF(ISNUMBER(DATA!AJ423),DATA!AJ423,"n/a")</f>
        <v>16467208</v>
      </c>
      <c r="L477" s="77">
        <f>+IF(ISNUMBER(DATA!AK423),DATA!AK423,"n/a")</f>
        <v>7.2999999999999995E-2</v>
      </c>
      <c r="R477" s="66"/>
      <c r="S477" s="66"/>
      <c r="T477" s="66"/>
      <c r="U477" s="66"/>
      <c r="V477" s="66"/>
      <c r="W477" s="66"/>
      <c r="X477" s="66"/>
      <c r="Y477" s="66"/>
    </row>
    <row r="478" spans="1:25" x14ac:dyDescent="0.2">
      <c r="A478" s="66" t="s">
        <v>11</v>
      </c>
      <c r="B478" s="66" t="s">
        <v>23</v>
      </c>
      <c r="C478" s="66" t="s">
        <v>0</v>
      </c>
      <c r="D478" s="66" t="s">
        <v>320</v>
      </c>
      <c r="E478" s="76">
        <f>+IF(ISNUMBER(DATA!F424),DATA!F424,"n/a")</f>
        <v>1391617</v>
      </c>
      <c r="F478" s="77">
        <f>+IF(ISNUMBER(DATA!G424),DATA!G424,"n/a")</f>
        <v>0.108</v>
      </c>
      <c r="G478" s="76">
        <f>+IF(ISNUMBER(DATA!P424),DATA!P424,"n/a")</f>
        <v>4411283</v>
      </c>
      <c r="H478" s="77">
        <f>+IF(ISNUMBER(DATA!Q424),DATA!Q424,"n/a")</f>
        <v>8.2000000000000003E-2</v>
      </c>
      <c r="I478" s="76">
        <f>+IF(ISNUMBER(DATA!Z424),DATA!Z424,"n/a")</f>
        <v>8657612</v>
      </c>
      <c r="J478" s="77">
        <f>+IF(ISNUMBER(DATA!AA424),DATA!AA424,"n/a")</f>
        <v>6.7000000000000004E-2</v>
      </c>
      <c r="K478" s="76">
        <f>+IF(ISNUMBER(DATA!AJ424),DATA!AJ424,"n/a")</f>
        <v>17407874</v>
      </c>
      <c r="L478" s="77">
        <f>+IF(ISNUMBER(DATA!AK424),DATA!AK424,"n/a")</f>
        <v>2.8000000000000001E-2</v>
      </c>
      <c r="R478" s="66"/>
      <c r="S478" s="66"/>
      <c r="T478" s="66"/>
      <c r="U478" s="66"/>
      <c r="V478" s="66"/>
      <c r="W478" s="66"/>
      <c r="X478" s="66"/>
      <c r="Y478" s="66"/>
    </row>
    <row r="479" spans="1:25" x14ac:dyDescent="0.2">
      <c r="A479" s="66" t="s">
        <v>11</v>
      </c>
      <c r="B479" s="66" t="s">
        <v>23</v>
      </c>
      <c r="C479" s="66" t="s">
        <v>0</v>
      </c>
      <c r="D479" s="66" t="s">
        <v>321</v>
      </c>
      <c r="E479" s="76">
        <f>+IF(ISNUMBER(DATA!F425),DATA!F425,"n/a")</f>
        <v>1484891</v>
      </c>
      <c r="F479" s="77">
        <f>+IF(ISNUMBER(DATA!G425),DATA!G425,"n/a")</f>
        <v>0.14000000000000001</v>
      </c>
      <c r="G479" s="76">
        <f>+IF(ISNUMBER(DATA!P425),DATA!P425,"n/a")</f>
        <v>4480667</v>
      </c>
      <c r="H479" s="77">
        <f>+IF(ISNUMBER(DATA!Q425),DATA!Q425,"n/a")</f>
        <v>7.0999999999999994E-2</v>
      </c>
      <c r="I479" s="76">
        <f>+IF(ISNUMBER(DATA!Z425),DATA!Z425,"n/a")</f>
        <v>8668409</v>
      </c>
      <c r="J479" s="77">
        <f>+IF(ISNUMBER(DATA!AA425),DATA!AA425,"n/a")</f>
        <v>4.8000000000000001E-2</v>
      </c>
      <c r="K479" s="76">
        <f>+IF(ISNUMBER(DATA!AJ425),DATA!AJ425,"n/a")</f>
        <v>17608868</v>
      </c>
      <c r="L479" s="77">
        <f>+IF(ISNUMBER(DATA!AK425),DATA!AK425,"n/a")</f>
        <v>4.9000000000000002E-2</v>
      </c>
      <c r="R479" s="66"/>
      <c r="S479" s="66"/>
      <c r="T479" s="66"/>
      <c r="U479" s="66"/>
      <c r="V479" s="66"/>
      <c r="W479" s="66"/>
      <c r="X479" s="66"/>
      <c r="Y479" s="66"/>
    </row>
    <row r="480" spans="1:25" x14ac:dyDescent="0.2">
      <c r="A480" s="66" t="s">
        <v>11</v>
      </c>
      <c r="B480" s="66" t="s">
        <v>23</v>
      </c>
      <c r="C480" s="66" t="s">
        <v>0</v>
      </c>
      <c r="D480" s="66" t="s">
        <v>322</v>
      </c>
      <c r="E480" s="76">
        <f>+IF(ISNUMBER(DATA!F426),DATA!F426,"n/a")</f>
        <v>2629389</v>
      </c>
      <c r="F480" s="77">
        <f>+IF(ISNUMBER(DATA!G426),DATA!G426,"n/a")</f>
        <v>0.11700000000000001</v>
      </c>
      <c r="G480" s="76">
        <f>+IF(ISNUMBER(DATA!P426),DATA!P426,"n/a")</f>
        <v>7931804</v>
      </c>
      <c r="H480" s="77">
        <f>+IF(ISNUMBER(DATA!Q426),DATA!Q426,"n/a")</f>
        <v>5.8999999999999997E-2</v>
      </c>
      <c r="I480" s="76">
        <f>+IF(ISNUMBER(DATA!Z426),DATA!Z426,"n/a")</f>
        <v>15809959</v>
      </c>
      <c r="J480" s="77">
        <f>+IF(ISNUMBER(DATA!AA426),DATA!AA426,"n/a")</f>
        <v>3.5000000000000003E-2</v>
      </c>
      <c r="K480" s="76">
        <f>+IF(ISNUMBER(DATA!AJ426),DATA!AJ426,"n/a")</f>
        <v>31480533</v>
      </c>
      <c r="L480" s="77">
        <f>+IF(ISNUMBER(DATA!AK426),DATA!AK426,"n/a")</f>
        <v>8.9999999999999993E-3</v>
      </c>
      <c r="R480" s="66"/>
      <c r="S480" s="66"/>
      <c r="T480" s="66"/>
      <c r="U480" s="66"/>
      <c r="V480" s="66"/>
      <c r="W480" s="66"/>
      <c r="X480" s="66"/>
      <c r="Y480" s="66"/>
    </row>
    <row r="481" spans="1:25" x14ac:dyDescent="0.2">
      <c r="A481" s="66" t="s">
        <v>11</v>
      </c>
      <c r="B481" s="66" t="s">
        <v>23</v>
      </c>
      <c r="C481" s="66" t="s">
        <v>0</v>
      </c>
      <c r="D481" s="66" t="s">
        <v>323</v>
      </c>
      <c r="E481" s="76">
        <f>+IF(ISNUMBER(DATA!F427),DATA!F427,"n/a")</f>
        <v>581235</v>
      </c>
      <c r="F481" s="77">
        <f>+IF(ISNUMBER(DATA!G427),DATA!G427,"n/a")</f>
        <v>-0.11700000000000001</v>
      </c>
      <c r="G481" s="76">
        <f>+IF(ISNUMBER(DATA!P427),DATA!P427,"n/a")</f>
        <v>1817251</v>
      </c>
      <c r="H481" s="77">
        <f>+IF(ISNUMBER(DATA!Q427),DATA!Q427,"n/a")</f>
        <v>-0.106</v>
      </c>
      <c r="I481" s="76">
        <f>+IF(ISNUMBER(DATA!Z427),DATA!Z427,"n/a")</f>
        <v>3536684</v>
      </c>
      <c r="J481" s="77">
        <f>+IF(ISNUMBER(DATA!AA427),DATA!AA427,"n/a")</f>
        <v>-0.125</v>
      </c>
      <c r="K481" s="76">
        <f>+IF(ISNUMBER(DATA!AJ427),DATA!AJ427,"n/a")</f>
        <v>7960838</v>
      </c>
      <c r="L481" s="77">
        <f>+IF(ISNUMBER(DATA!AK427),DATA!AK427,"n/a")</f>
        <v>-4.3999999999999997E-2</v>
      </c>
      <c r="R481" s="66"/>
      <c r="S481" s="66"/>
      <c r="T481" s="66"/>
      <c r="U481" s="66"/>
      <c r="V481" s="66"/>
      <c r="W481" s="66"/>
      <c r="X481" s="66"/>
      <c r="Y481" s="66"/>
    </row>
    <row r="482" spans="1:25" x14ac:dyDescent="0.2">
      <c r="A482" s="66" t="s">
        <v>11</v>
      </c>
      <c r="B482" s="66" t="s">
        <v>23</v>
      </c>
      <c r="C482" s="66" t="s">
        <v>0</v>
      </c>
      <c r="D482" s="66" t="s">
        <v>324</v>
      </c>
      <c r="E482" s="76">
        <f>+IF(ISNUMBER(DATA!F428),DATA!F428,"n/a")</f>
        <v>988014</v>
      </c>
      <c r="F482" s="77">
        <f>+IF(ISNUMBER(DATA!G428),DATA!G428,"n/a")</f>
        <v>0.27100000000000002</v>
      </c>
      <c r="G482" s="76">
        <f>+IF(ISNUMBER(DATA!P428),DATA!P428,"n/a")</f>
        <v>3054576</v>
      </c>
      <c r="H482" s="77">
        <f>+IF(ISNUMBER(DATA!Q428),DATA!Q428,"n/a")</f>
        <v>0.151</v>
      </c>
      <c r="I482" s="76">
        <f>+IF(ISNUMBER(DATA!Z428),DATA!Z428,"n/a")</f>
        <v>5754850</v>
      </c>
      <c r="J482" s="77">
        <f>+IF(ISNUMBER(DATA!AA428),DATA!AA428,"n/a")</f>
        <v>9.8000000000000004E-2</v>
      </c>
      <c r="K482" s="76">
        <f>+IF(ISNUMBER(DATA!AJ428),DATA!AJ428,"n/a")</f>
        <v>11610509</v>
      </c>
      <c r="L482" s="77">
        <f>+IF(ISNUMBER(DATA!AK428),DATA!AK428,"n/a")</f>
        <v>0.125</v>
      </c>
      <c r="R482" s="66"/>
      <c r="S482" s="66"/>
      <c r="T482" s="66"/>
      <c r="U482" s="66"/>
      <c r="V482" s="66"/>
      <c r="W482" s="66"/>
      <c r="X482" s="66"/>
      <c r="Y482" s="66"/>
    </row>
    <row r="483" spans="1:25" x14ac:dyDescent="0.2">
      <c r="A483" s="66" t="s">
        <v>11</v>
      </c>
      <c r="B483" s="66" t="s">
        <v>23</v>
      </c>
      <c r="C483" s="66" t="s">
        <v>0</v>
      </c>
      <c r="D483" s="66" t="s">
        <v>325</v>
      </c>
      <c r="E483" s="76">
        <f>+IF(ISNUMBER(DATA!F429),DATA!F429,"n/a")</f>
        <v>2250374</v>
      </c>
      <c r="F483" s="77">
        <f>+IF(ISNUMBER(DATA!G429),DATA!G429,"n/a")</f>
        <v>1E-3</v>
      </c>
      <c r="G483" s="76">
        <f>+IF(ISNUMBER(DATA!P429),DATA!P429,"n/a")</f>
        <v>7116069</v>
      </c>
      <c r="H483" s="77">
        <f>+IF(ISNUMBER(DATA!Q429),DATA!Q429,"n/a")</f>
        <v>5.1999999999999998E-2</v>
      </c>
      <c r="I483" s="76">
        <f>+IF(ISNUMBER(DATA!Z429),DATA!Z429,"n/a")</f>
        <v>14126062</v>
      </c>
      <c r="J483" s="77">
        <f>+IF(ISNUMBER(DATA!AA429),DATA!AA429,"n/a")</f>
        <v>8.8999999999999996E-2</v>
      </c>
      <c r="K483" s="76">
        <f>+IF(ISNUMBER(DATA!AJ429),DATA!AJ429,"n/a")</f>
        <v>29031318</v>
      </c>
      <c r="L483" s="77">
        <f>+IF(ISNUMBER(DATA!AK429),DATA!AK429,"n/a")</f>
        <v>0.151</v>
      </c>
      <c r="R483" s="66"/>
      <c r="S483" s="66"/>
      <c r="T483" s="66"/>
      <c r="U483" s="66"/>
      <c r="V483" s="66"/>
      <c r="W483" s="66"/>
      <c r="X483" s="66"/>
      <c r="Y483" s="66"/>
    </row>
    <row r="484" spans="1:25" x14ac:dyDescent="0.2">
      <c r="A484" s="66" t="s">
        <v>11</v>
      </c>
      <c r="B484" s="66" t="s">
        <v>23</v>
      </c>
      <c r="C484" s="66" t="s">
        <v>0</v>
      </c>
      <c r="D484" s="66" t="s">
        <v>326</v>
      </c>
      <c r="E484" s="76">
        <f>+IF(ISNUMBER(DATA!F430),DATA!F430,"n/a")</f>
        <v>1099812</v>
      </c>
      <c r="F484" s="77">
        <f>+IF(ISNUMBER(DATA!G430),DATA!G430,"n/a")</f>
        <v>9.0999999999999998E-2</v>
      </c>
      <c r="G484" s="76">
        <f>+IF(ISNUMBER(DATA!P430),DATA!P430,"n/a")</f>
        <v>3365550</v>
      </c>
      <c r="H484" s="77">
        <f>+IF(ISNUMBER(DATA!Q430),DATA!Q430,"n/a")</f>
        <v>0.12</v>
      </c>
      <c r="I484" s="76">
        <f>+IF(ISNUMBER(DATA!Z430),DATA!Z430,"n/a")</f>
        <v>6428514</v>
      </c>
      <c r="J484" s="77">
        <f>+IF(ISNUMBER(DATA!AA430),DATA!AA430,"n/a")</f>
        <v>9.2999999999999999E-2</v>
      </c>
      <c r="K484" s="76">
        <f>+IF(ISNUMBER(DATA!AJ430),DATA!AJ430,"n/a")</f>
        <v>13211991</v>
      </c>
      <c r="L484" s="77">
        <f>+IF(ISNUMBER(DATA!AK430),DATA!AK430,"n/a")</f>
        <v>0.11799999999999999</v>
      </c>
      <c r="R484" s="66"/>
      <c r="S484" s="66"/>
      <c r="T484" s="66"/>
      <c r="U484" s="66"/>
      <c r="V484" s="66"/>
      <c r="W484" s="66"/>
      <c r="X484" s="66"/>
      <c r="Y484" s="66"/>
    </row>
    <row r="485" spans="1:25" x14ac:dyDescent="0.2">
      <c r="A485" s="66" t="s">
        <v>11</v>
      </c>
      <c r="B485" s="66" t="s">
        <v>23</v>
      </c>
      <c r="C485" s="66" t="s">
        <v>0</v>
      </c>
      <c r="D485" s="66" t="s">
        <v>327</v>
      </c>
      <c r="E485" s="76">
        <f>+IF(ISNUMBER(DATA!F431),DATA!F431,"n/a")</f>
        <v>11660028</v>
      </c>
      <c r="F485" s="77">
        <f>+IF(ISNUMBER(DATA!G431),DATA!G431,"n/a")</f>
        <v>7.6999999999999999E-2</v>
      </c>
      <c r="G485" s="76">
        <f>+IF(ISNUMBER(DATA!P431),DATA!P431,"n/a")</f>
        <v>36241765</v>
      </c>
      <c r="H485" s="77">
        <f>+IF(ISNUMBER(DATA!Q431),DATA!Q431,"n/a")</f>
        <v>6.8000000000000005E-2</v>
      </c>
      <c r="I485" s="76">
        <f>+IF(ISNUMBER(DATA!Z431),DATA!Z431,"n/a")</f>
        <v>70895128</v>
      </c>
      <c r="J485" s="77">
        <f>+IF(ISNUMBER(DATA!AA431),DATA!AA431,"n/a")</f>
        <v>5.5E-2</v>
      </c>
      <c r="K485" s="76">
        <f>+IF(ISNUMBER(DATA!AJ431),DATA!AJ431,"n/a")</f>
        <v>144779138</v>
      </c>
      <c r="L485" s="77">
        <f>+IF(ISNUMBER(DATA!AK431),DATA!AK431,"n/a")</f>
        <v>6.5000000000000002E-2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219155</v>
      </c>
      <c r="F487" s="77">
        <f>+IF(ISNUMBER(DATA!I423),DATA!I423,"n/a")</f>
        <v>-6.5000000000000002E-2</v>
      </c>
      <c r="G487" s="86">
        <f>+IF(ISNUMBER(DATA!R423),DATA!R423,"n/a")</f>
        <v>752191</v>
      </c>
      <c r="H487" s="77">
        <f>+IF(ISNUMBER(DATA!S423),DATA!S423,"n/a")</f>
        <v>6.5000000000000002E-2</v>
      </c>
      <c r="I487" s="86">
        <f>+IF(ISNUMBER(DATA!AB423),DATA!AB423,"n/a")</f>
        <v>1471522</v>
      </c>
      <c r="J487" s="77">
        <f>+IF(ISNUMBER(DATA!AC423),DATA!AC423,"n/a")</f>
        <v>5.5E-2</v>
      </c>
      <c r="K487" s="86">
        <f>+IF(ISNUMBER(DATA!AL423),DATA!AL423,"n/a")</f>
        <v>3070032</v>
      </c>
      <c r="L487" s="77">
        <f>+IF(ISNUMBER(DATA!AM423),DATA!AM423,"n/a")</f>
        <v>7.2999999999999995E-2</v>
      </c>
      <c r="R487" s="66"/>
      <c r="S487" s="66"/>
      <c r="T487" s="66"/>
      <c r="U487" s="66"/>
      <c r="V487" s="66"/>
      <c r="W487" s="66"/>
      <c r="X487" s="66"/>
      <c r="Y487" s="66"/>
    </row>
    <row r="488" spans="1:25" x14ac:dyDescent="0.2">
      <c r="A488" s="66" t="s">
        <v>11</v>
      </c>
      <c r="B488" s="66" t="s">
        <v>23</v>
      </c>
      <c r="C488" s="66" t="s">
        <v>9</v>
      </c>
      <c r="D488" s="66" t="s">
        <v>320</v>
      </c>
      <c r="E488" s="86">
        <f>+IF(ISNUMBER(DATA!H424),DATA!H424,"n/a")</f>
        <v>297231</v>
      </c>
      <c r="F488" s="77">
        <f>+IF(ISNUMBER(DATA!I424),DATA!I424,"n/a")</f>
        <v>0.124</v>
      </c>
      <c r="G488" s="86">
        <f>+IF(ISNUMBER(DATA!R424),DATA!R424,"n/a")</f>
        <v>928440</v>
      </c>
      <c r="H488" s="77">
        <f>+IF(ISNUMBER(DATA!S424),DATA!S424,"n/a")</f>
        <v>6.3E-2</v>
      </c>
      <c r="I488" s="86">
        <f>+IF(ISNUMBER(DATA!AB424),DATA!AB424,"n/a")</f>
        <v>1769507</v>
      </c>
      <c r="J488" s="77">
        <f>+IF(ISNUMBER(DATA!AC424),DATA!AC424,"n/a")</f>
        <v>4.3999999999999997E-2</v>
      </c>
      <c r="K488" s="86">
        <f>+IF(ISNUMBER(DATA!AL424),DATA!AL424,"n/a")</f>
        <v>3592521</v>
      </c>
      <c r="L488" s="77">
        <f>+IF(ISNUMBER(DATA!AM424),DATA!AM424,"n/a")</f>
        <v>-8.9999999999999993E-3</v>
      </c>
      <c r="R488" s="66"/>
      <c r="S488" s="66"/>
      <c r="T488" s="66"/>
      <c r="U488" s="66"/>
      <c r="V488" s="66"/>
      <c r="W488" s="66"/>
      <c r="X488" s="66"/>
      <c r="Y488" s="66"/>
    </row>
    <row r="489" spans="1:25" x14ac:dyDescent="0.2">
      <c r="A489" s="66" t="s">
        <v>11</v>
      </c>
      <c r="B489" s="66" t="s">
        <v>23</v>
      </c>
      <c r="C489" s="66" t="s">
        <v>9</v>
      </c>
      <c r="D489" s="66" t="s">
        <v>321</v>
      </c>
      <c r="E489" s="86">
        <f>+IF(ISNUMBER(DATA!H425),DATA!H425,"n/a")</f>
        <v>325202</v>
      </c>
      <c r="F489" s="77">
        <f>+IF(ISNUMBER(DATA!I425),DATA!I425,"n/a")</f>
        <v>0.26300000000000001</v>
      </c>
      <c r="G489" s="86">
        <f>+IF(ISNUMBER(DATA!R425),DATA!R425,"n/a")</f>
        <v>946877</v>
      </c>
      <c r="H489" s="77">
        <f>+IF(ISNUMBER(DATA!S425),DATA!S425,"n/a")</f>
        <v>0.13800000000000001</v>
      </c>
      <c r="I489" s="86">
        <f>+IF(ISNUMBER(DATA!AB425),DATA!AB425,"n/a")</f>
        <v>1782014</v>
      </c>
      <c r="J489" s="77">
        <f>+IF(ISNUMBER(DATA!AC425),DATA!AC425,"n/a")</f>
        <v>9.0999999999999998E-2</v>
      </c>
      <c r="K489" s="86">
        <f>+IF(ISNUMBER(DATA!AL425),DATA!AL425,"n/a")</f>
        <v>3526835</v>
      </c>
      <c r="L489" s="77">
        <f>+IF(ISNUMBER(DATA!AM425),DATA!AM425,"n/a")</f>
        <v>6.4000000000000001E-2</v>
      </c>
      <c r="R489" s="66"/>
      <c r="S489" s="66"/>
      <c r="T489" s="66"/>
      <c r="U489" s="66"/>
      <c r="V489" s="66"/>
      <c r="W489" s="66"/>
      <c r="X489" s="66"/>
      <c r="Y489" s="66"/>
    </row>
    <row r="490" spans="1:25" x14ac:dyDescent="0.2">
      <c r="A490" s="66" t="s">
        <v>11</v>
      </c>
      <c r="B490" s="66" t="s">
        <v>23</v>
      </c>
      <c r="C490" s="66" t="s">
        <v>9</v>
      </c>
      <c r="D490" s="66" t="s">
        <v>322</v>
      </c>
      <c r="E490" s="86">
        <f>+IF(ISNUMBER(DATA!H426),DATA!H426,"n/a")</f>
        <v>643706</v>
      </c>
      <c r="F490" s="77">
        <f>+IF(ISNUMBER(DATA!I426),DATA!I426,"n/a")</f>
        <v>0.23100000000000001</v>
      </c>
      <c r="G490" s="86">
        <f>+IF(ISNUMBER(DATA!R426),DATA!R426,"n/a")</f>
        <v>1890411</v>
      </c>
      <c r="H490" s="77">
        <f>+IF(ISNUMBER(DATA!S426),DATA!S426,"n/a")</f>
        <v>0.158</v>
      </c>
      <c r="I490" s="86">
        <f>+IF(ISNUMBER(DATA!AB426),DATA!AB426,"n/a")</f>
        <v>3659279</v>
      </c>
      <c r="J490" s="77">
        <f>+IF(ISNUMBER(DATA!AC426),DATA!AC426,"n/a")</f>
        <v>0.112</v>
      </c>
      <c r="K490" s="86">
        <f>+IF(ISNUMBER(DATA!AL426),DATA!AL426,"n/a")</f>
        <v>7181556</v>
      </c>
      <c r="L490" s="77">
        <f>+IF(ISNUMBER(DATA!AM426),DATA!AM426,"n/a")</f>
        <v>4.4999999999999998E-2</v>
      </c>
      <c r="R490" s="66"/>
      <c r="S490" s="66"/>
      <c r="T490" s="66"/>
      <c r="U490" s="66"/>
      <c r="V490" s="66"/>
      <c r="W490" s="66"/>
      <c r="X490" s="66"/>
      <c r="Y490" s="66"/>
    </row>
    <row r="491" spans="1:25" x14ac:dyDescent="0.2">
      <c r="A491" s="66" t="s">
        <v>11</v>
      </c>
      <c r="B491" s="66" t="s">
        <v>23</v>
      </c>
      <c r="C491" s="66" t="s">
        <v>9</v>
      </c>
      <c r="D491" s="66" t="s">
        <v>323</v>
      </c>
      <c r="E491" s="86">
        <f>+IF(ISNUMBER(DATA!H427),DATA!H427,"n/a")</f>
        <v>108458</v>
      </c>
      <c r="F491" s="77">
        <f>+IF(ISNUMBER(DATA!I427),DATA!I427,"n/a")</f>
        <v>-0.17699999999999999</v>
      </c>
      <c r="G491" s="86">
        <f>+IF(ISNUMBER(DATA!R427),DATA!R427,"n/a")</f>
        <v>340801</v>
      </c>
      <c r="H491" s="77">
        <f>+IF(ISNUMBER(DATA!S427),DATA!S427,"n/a")</f>
        <v>-0.155</v>
      </c>
      <c r="I491" s="86">
        <f>+IF(ISNUMBER(DATA!AB427),DATA!AB427,"n/a")</f>
        <v>659373</v>
      </c>
      <c r="J491" s="77">
        <f>+IF(ISNUMBER(DATA!AC427),DATA!AC427,"n/a")</f>
        <v>-0.187</v>
      </c>
      <c r="K491" s="86">
        <f>+IF(ISNUMBER(DATA!AL427),DATA!AL427,"n/a")</f>
        <v>1532399</v>
      </c>
      <c r="L491" s="77">
        <f>+IF(ISNUMBER(DATA!AM427),DATA!AM427,"n/a")</f>
        <v>-8.6999999999999994E-2</v>
      </c>
      <c r="R491" s="66"/>
      <c r="S491" s="66"/>
      <c r="T491" s="66"/>
      <c r="U491" s="66"/>
      <c r="V491" s="66"/>
      <c r="W491" s="66"/>
      <c r="X491" s="66"/>
      <c r="Y491" s="66"/>
    </row>
    <row r="492" spans="1:25" x14ac:dyDescent="0.2">
      <c r="A492" s="66" t="s">
        <v>11</v>
      </c>
      <c r="B492" s="66" t="s">
        <v>23</v>
      </c>
      <c r="C492" s="66" t="s">
        <v>9</v>
      </c>
      <c r="D492" s="66" t="s">
        <v>324</v>
      </c>
      <c r="E492" s="86">
        <f>+IF(ISNUMBER(DATA!H428),DATA!H428,"n/a")</f>
        <v>194964</v>
      </c>
      <c r="F492" s="77">
        <f>+IF(ISNUMBER(DATA!I428),DATA!I428,"n/a")</f>
        <v>0.27300000000000002</v>
      </c>
      <c r="G492" s="86">
        <f>+IF(ISNUMBER(DATA!R428),DATA!R428,"n/a")</f>
        <v>594331</v>
      </c>
      <c r="H492" s="77">
        <f>+IF(ISNUMBER(DATA!S428),DATA!S428,"n/a")</f>
        <v>0.14599999999999999</v>
      </c>
      <c r="I492" s="86">
        <f>+IF(ISNUMBER(DATA!AB428),DATA!AB428,"n/a")</f>
        <v>1116720</v>
      </c>
      <c r="J492" s="77">
        <f>+IF(ISNUMBER(DATA!AC428),DATA!AC428,"n/a")</f>
        <v>9.5000000000000001E-2</v>
      </c>
      <c r="K492" s="86">
        <f>+IF(ISNUMBER(DATA!AL428),DATA!AL428,"n/a")</f>
        <v>2281255</v>
      </c>
      <c r="L492" s="77">
        <f>+IF(ISNUMBER(DATA!AM428),DATA!AM428,"n/a")</f>
        <v>0.16200000000000001</v>
      </c>
      <c r="R492" s="66"/>
      <c r="S492" s="66"/>
      <c r="T492" s="66"/>
      <c r="U492" s="66"/>
      <c r="V492" s="66"/>
      <c r="W492" s="66"/>
      <c r="X492" s="66"/>
      <c r="Y492" s="66"/>
    </row>
    <row r="493" spans="1:25" x14ac:dyDescent="0.2">
      <c r="A493" s="66" t="s">
        <v>11</v>
      </c>
      <c r="B493" s="66" t="s">
        <v>23</v>
      </c>
      <c r="C493" s="66" t="s">
        <v>9</v>
      </c>
      <c r="D493" s="66" t="s">
        <v>325</v>
      </c>
      <c r="E493" s="86">
        <f>+IF(ISNUMBER(DATA!H429),DATA!H429,"n/a")</f>
        <v>509940</v>
      </c>
      <c r="F493" s="77">
        <f>+IF(ISNUMBER(DATA!I429),DATA!I429,"n/a")</f>
        <v>-3.6999999999999998E-2</v>
      </c>
      <c r="G493" s="86">
        <f>+IF(ISNUMBER(DATA!R429),DATA!R429,"n/a")</f>
        <v>1566920</v>
      </c>
      <c r="H493" s="77">
        <f>+IF(ISNUMBER(DATA!S429),DATA!S429,"n/a")</f>
        <v>4.2000000000000003E-2</v>
      </c>
      <c r="I493" s="86">
        <f>+IF(ISNUMBER(DATA!AB429),DATA!AB429,"n/a")</f>
        <v>3105306</v>
      </c>
      <c r="J493" s="77">
        <f>+IF(ISNUMBER(DATA!AC429),DATA!AC429,"n/a")</f>
        <v>9.8000000000000004E-2</v>
      </c>
      <c r="K493" s="86">
        <f>+IF(ISNUMBER(DATA!AL429),DATA!AL429,"n/a")</f>
        <v>6384180</v>
      </c>
      <c r="L493" s="77">
        <f>+IF(ISNUMBER(DATA!AM429),DATA!AM429,"n/a")</f>
        <v>0.16500000000000001</v>
      </c>
      <c r="R493" s="66"/>
      <c r="S493" s="66"/>
      <c r="T493" s="66"/>
      <c r="U493" s="66"/>
      <c r="V493" s="66"/>
      <c r="W493" s="66"/>
      <c r="X493" s="66"/>
      <c r="Y493" s="66"/>
    </row>
    <row r="494" spans="1:25" x14ac:dyDescent="0.2">
      <c r="A494" s="66" t="s">
        <v>11</v>
      </c>
      <c r="B494" s="66" t="s">
        <v>23</v>
      </c>
      <c r="C494" s="66" t="s">
        <v>9</v>
      </c>
      <c r="D494" s="66" t="s">
        <v>326</v>
      </c>
      <c r="E494" s="86">
        <f>+IF(ISNUMBER(DATA!H430),DATA!H430,"n/a")</f>
        <v>209254</v>
      </c>
      <c r="F494" s="77">
        <f>+IF(ISNUMBER(DATA!I430),DATA!I430,"n/a")</f>
        <v>6.3E-2</v>
      </c>
      <c r="G494" s="86">
        <f>+IF(ISNUMBER(DATA!R430),DATA!R430,"n/a")</f>
        <v>657390</v>
      </c>
      <c r="H494" s="77">
        <f>+IF(ISNUMBER(DATA!S430),DATA!S430,"n/a")</f>
        <v>0.11799999999999999</v>
      </c>
      <c r="I494" s="86">
        <f>+IF(ISNUMBER(DATA!AB430),DATA!AB430,"n/a")</f>
        <v>1271280</v>
      </c>
      <c r="J494" s="77">
        <f>+IF(ISNUMBER(DATA!AC430),DATA!AC430,"n/a")</f>
        <v>0.105</v>
      </c>
      <c r="K494" s="86">
        <f>+IF(ISNUMBER(DATA!AL430),DATA!AL430,"n/a")</f>
        <v>2630873</v>
      </c>
      <c r="L494" s="77">
        <f>+IF(ISNUMBER(DATA!AM430),DATA!AM430,"n/a")</f>
        <v>0.153</v>
      </c>
      <c r="R494" s="66"/>
      <c r="S494" s="66"/>
      <c r="T494" s="66"/>
      <c r="U494" s="66"/>
      <c r="V494" s="66"/>
      <c r="W494" s="66"/>
      <c r="X494" s="66"/>
      <c r="Y494" s="66"/>
    </row>
    <row r="495" spans="1:25" x14ac:dyDescent="0.2">
      <c r="A495" s="66" t="s">
        <v>11</v>
      </c>
      <c r="B495" s="66" t="s">
        <v>23</v>
      </c>
      <c r="C495" s="66" t="s">
        <v>9</v>
      </c>
      <c r="D495" s="66" t="s">
        <v>327</v>
      </c>
      <c r="E495" s="86">
        <f>+IF(ISNUMBER(DATA!H431),DATA!H431,"n/a")</f>
        <v>2507909</v>
      </c>
      <c r="F495" s="77">
        <f>+IF(ISNUMBER(DATA!I431),DATA!I431,"n/a")</f>
        <v>9.5000000000000001E-2</v>
      </c>
      <c r="G495" s="86">
        <f>+IF(ISNUMBER(DATA!R431),DATA!R431,"n/a")</f>
        <v>7677361</v>
      </c>
      <c r="H495" s="77">
        <f>+IF(ISNUMBER(DATA!S431),DATA!S431,"n/a")</f>
        <v>8.7999999999999995E-2</v>
      </c>
      <c r="I495" s="86">
        <f>+IF(ISNUMBER(DATA!AB431),DATA!AB431,"n/a")</f>
        <v>14835000</v>
      </c>
      <c r="J495" s="77">
        <f>+IF(ISNUMBER(DATA!AC431),DATA!AC431,"n/a")</f>
        <v>7.2999999999999995E-2</v>
      </c>
      <c r="K495" s="86">
        <f>+IF(ISNUMBER(DATA!AL431),DATA!AL431,"n/a")</f>
        <v>30199649</v>
      </c>
      <c r="L495" s="77">
        <f>+IF(ISNUMBER(DATA!AM431),DATA!AM431,"n/a")</f>
        <v>7.5999999999999998E-2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406518</v>
      </c>
      <c r="F497" s="77">
        <f>+IF(ISNUMBER(DATA!K423),DATA!K423,"n/a")</f>
        <v>-7.2999999999999995E-2</v>
      </c>
      <c r="G497" s="86">
        <f>+IF(ISNUMBER(DATA!T423),DATA!T423,"n/a")</f>
        <v>1392112</v>
      </c>
      <c r="H497" s="77">
        <f>+IF(ISNUMBER(DATA!U423),DATA!U423,"n/a")</f>
        <v>6.0999999999999999E-2</v>
      </c>
      <c r="I497" s="86">
        <f>+IF(ISNUMBER(DATA!AD423),DATA!AD423,"n/a")</f>
        <v>2717548</v>
      </c>
      <c r="J497" s="77">
        <f>+IF(ISNUMBER(DATA!AE423),DATA!AE423,"n/a")</f>
        <v>4.9000000000000002E-2</v>
      </c>
      <c r="K497" s="86">
        <f>+IF(ISNUMBER(DATA!AN423),DATA!AN423,"n/a")</f>
        <v>5666396</v>
      </c>
      <c r="L497" s="77">
        <f>+IF(ISNUMBER(DATA!AO423),DATA!AO423,"n/a")</f>
        <v>6.7000000000000004E-2</v>
      </c>
      <c r="R497" s="66"/>
      <c r="S497" s="66"/>
      <c r="T497" s="66"/>
      <c r="U497" s="66"/>
      <c r="V497" s="66"/>
      <c r="W497" s="66"/>
      <c r="X497" s="66"/>
      <c r="Y497" s="66"/>
    </row>
    <row r="498" spans="1:25" x14ac:dyDescent="0.2">
      <c r="A498" s="66" t="s">
        <v>11</v>
      </c>
      <c r="B498" s="66" t="s">
        <v>23</v>
      </c>
      <c r="C498" s="66" t="s">
        <v>25</v>
      </c>
      <c r="D498" s="66" t="s">
        <v>320</v>
      </c>
      <c r="E498" s="86">
        <f>+IF(ISNUMBER(DATA!J424),DATA!J424,"n/a")</f>
        <v>584903</v>
      </c>
      <c r="F498" s="77">
        <f>+IF(ISNUMBER(DATA!K424),DATA!K424,"n/a")</f>
        <v>0.12</v>
      </c>
      <c r="G498" s="86">
        <f>+IF(ISNUMBER(DATA!T424),DATA!T424,"n/a")</f>
        <v>1828650</v>
      </c>
      <c r="H498" s="77">
        <f>+IF(ISNUMBER(DATA!U424),DATA!U424,"n/a")</f>
        <v>4.8000000000000001E-2</v>
      </c>
      <c r="I498" s="86">
        <f>+IF(ISNUMBER(DATA!AD424),DATA!AD424,"n/a")</f>
        <v>3493078</v>
      </c>
      <c r="J498" s="77">
        <f>+IF(ISNUMBER(DATA!AE424),DATA!AE424,"n/a")</f>
        <v>2.4E-2</v>
      </c>
      <c r="K498" s="86">
        <f>+IF(ISNUMBER(DATA!AN424),DATA!AN424,"n/a")</f>
        <v>7076003</v>
      </c>
      <c r="L498" s="77">
        <f>+IF(ISNUMBER(DATA!AO424),DATA!AO424,"n/a")</f>
        <v>-3.6999999999999998E-2</v>
      </c>
      <c r="R498" s="66"/>
      <c r="S498" s="66"/>
      <c r="T498" s="66"/>
      <c r="U498" s="66"/>
      <c r="V498" s="66"/>
      <c r="W498" s="66"/>
      <c r="X498" s="66"/>
      <c r="Y498" s="66"/>
    </row>
    <row r="499" spans="1:25" x14ac:dyDescent="0.2">
      <c r="A499" s="66" t="s">
        <v>11</v>
      </c>
      <c r="B499" s="66" t="s">
        <v>23</v>
      </c>
      <c r="C499" s="66" t="s">
        <v>25</v>
      </c>
      <c r="D499" s="66" t="s">
        <v>321</v>
      </c>
      <c r="E499" s="86">
        <f>+IF(ISNUMBER(DATA!J425),DATA!J425,"n/a")</f>
        <v>621788</v>
      </c>
      <c r="F499" s="77">
        <f>+IF(ISNUMBER(DATA!K425),DATA!K425,"n/a")</f>
        <v>0.183</v>
      </c>
      <c r="G499" s="86">
        <f>+IF(ISNUMBER(DATA!T425),DATA!T425,"n/a")</f>
        <v>1861274</v>
      </c>
      <c r="H499" s="77">
        <f>+IF(ISNUMBER(DATA!U425),DATA!U425,"n/a")</f>
        <v>0.09</v>
      </c>
      <c r="I499" s="86">
        <f>+IF(ISNUMBER(DATA!AD425),DATA!AD425,"n/a")</f>
        <v>3573181</v>
      </c>
      <c r="J499" s="77">
        <f>+IF(ISNUMBER(DATA!AE425),DATA!AE425,"n/a")</f>
        <v>0.06</v>
      </c>
      <c r="K499" s="86">
        <f>+IF(ISNUMBER(DATA!AN425),DATA!AN425,"n/a")</f>
        <v>7149252</v>
      </c>
      <c r="L499" s="77">
        <f>+IF(ISNUMBER(DATA!AO425),DATA!AO425,"n/a")</f>
        <v>3.5000000000000003E-2</v>
      </c>
      <c r="R499" s="66"/>
      <c r="S499" s="66"/>
      <c r="T499" s="66"/>
      <c r="U499" s="66"/>
      <c r="V499" s="66"/>
      <c r="W499" s="66"/>
      <c r="X499" s="66"/>
      <c r="Y499" s="66"/>
    </row>
    <row r="500" spans="1:25" x14ac:dyDescent="0.2">
      <c r="A500" s="66" t="s">
        <v>11</v>
      </c>
      <c r="B500" s="66" t="s">
        <v>23</v>
      </c>
      <c r="C500" s="66" t="s">
        <v>25</v>
      </c>
      <c r="D500" s="66" t="s">
        <v>322</v>
      </c>
      <c r="E500" s="86">
        <f>+IF(ISNUMBER(DATA!J426),DATA!J426,"n/a")</f>
        <v>1151594</v>
      </c>
      <c r="F500" s="77">
        <f>+IF(ISNUMBER(DATA!K426),DATA!K426,"n/a")</f>
        <v>0.13600000000000001</v>
      </c>
      <c r="G500" s="86">
        <f>+IF(ISNUMBER(DATA!T426),DATA!T426,"n/a")</f>
        <v>3469884</v>
      </c>
      <c r="H500" s="77">
        <f>+IF(ISNUMBER(DATA!U426),DATA!U426,"n/a")</f>
        <v>0.10100000000000001</v>
      </c>
      <c r="I500" s="86">
        <f>+IF(ISNUMBER(DATA!AD426),DATA!AD426,"n/a")</f>
        <v>6813364</v>
      </c>
      <c r="J500" s="77">
        <f>+IF(ISNUMBER(DATA!AE426),DATA!AE426,"n/a")</f>
        <v>7.6999999999999999E-2</v>
      </c>
      <c r="K500" s="86">
        <f>+IF(ISNUMBER(DATA!AN426),DATA!AN426,"n/a")</f>
        <v>13526910</v>
      </c>
      <c r="L500" s="77">
        <f>+IF(ISNUMBER(DATA!AO426),DATA!AO426,"n/a")</f>
        <v>3.1E-2</v>
      </c>
      <c r="R500" s="66"/>
      <c r="S500" s="66"/>
      <c r="T500" s="66"/>
      <c r="U500" s="66"/>
      <c r="V500" s="66"/>
      <c r="W500" s="66"/>
      <c r="X500" s="66"/>
      <c r="Y500" s="66"/>
    </row>
    <row r="501" spans="1:25" x14ac:dyDescent="0.2">
      <c r="A501" s="66" t="s">
        <v>11</v>
      </c>
      <c r="B501" s="66" t="s">
        <v>23</v>
      </c>
      <c r="C501" s="66" t="s">
        <v>25</v>
      </c>
      <c r="D501" s="66" t="s">
        <v>323</v>
      </c>
      <c r="E501" s="86">
        <f>+IF(ISNUMBER(DATA!J427),DATA!J427,"n/a")</f>
        <v>199023</v>
      </c>
      <c r="F501" s="77">
        <f>+IF(ISNUMBER(DATA!K427),DATA!K427,"n/a")</f>
        <v>-0.19600000000000001</v>
      </c>
      <c r="G501" s="86">
        <f>+IF(ISNUMBER(DATA!T427),DATA!T427,"n/a")</f>
        <v>627939</v>
      </c>
      <c r="H501" s="77">
        <f>+IF(ISNUMBER(DATA!U427),DATA!U427,"n/a")</f>
        <v>-0.185</v>
      </c>
      <c r="I501" s="86">
        <f>+IF(ISNUMBER(DATA!AD427),DATA!AD427,"n/a")</f>
        <v>1225393</v>
      </c>
      <c r="J501" s="77">
        <f>+IF(ISNUMBER(DATA!AE427),DATA!AE427,"n/a")</f>
        <v>-0.215</v>
      </c>
      <c r="K501" s="86">
        <f>+IF(ISNUMBER(DATA!AN427),DATA!AN427,"n/a")</f>
        <v>2853771</v>
      </c>
      <c r="L501" s="77">
        <f>+IF(ISNUMBER(DATA!AO427),DATA!AO427,"n/a")</f>
        <v>-0.14099999999999999</v>
      </c>
      <c r="R501" s="66"/>
      <c r="S501" s="66"/>
      <c r="T501" s="66"/>
      <c r="U501" s="66"/>
      <c r="V501" s="66"/>
      <c r="W501" s="66"/>
      <c r="X501" s="66"/>
      <c r="Y501" s="66"/>
    </row>
    <row r="502" spans="1:25" x14ac:dyDescent="0.2">
      <c r="A502" s="66" t="s">
        <v>11</v>
      </c>
      <c r="B502" s="66" t="s">
        <v>23</v>
      </c>
      <c r="C502" s="66" t="s">
        <v>25</v>
      </c>
      <c r="D502" s="66" t="s">
        <v>324</v>
      </c>
      <c r="E502" s="86">
        <f>+IF(ISNUMBER(DATA!J428),DATA!J428,"n/a")</f>
        <v>355107</v>
      </c>
      <c r="F502" s="77">
        <f>+IF(ISNUMBER(DATA!K428),DATA!K428,"n/a")</f>
        <v>0.29399999999999998</v>
      </c>
      <c r="G502" s="86">
        <f>+IF(ISNUMBER(DATA!T428),DATA!T428,"n/a")</f>
        <v>1084933</v>
      </c>
      <c r="H502" s="77">
        <f>+IF(ISNUMBER(DATA!U428),DATA!U428,"n/a")</f>
        <v>0.153</v>
      </c>
      <c r="I502" s="86">
        <f>+IF(ISNUMBER(DATA!AD428),DATA!AD428,"n/a")</f>
        <v>2037043</v>
      </c>
      <c r="J502" s="77">
        <f>+IF(ISNUMBER(DATA!AE428),DATA!AE428,"n/a")</f>
        <v>0.10199999999999999</v>
      </c>
      <c r="K502" s="86">
        <f>+IF(ISNUMBER(DATA!AN428),DATA!AN428,"n/a")</f>
        <v>4115324</v>
      </c>
      <c r="L502" s="77">
        <f>+IF(ISNUMBER(DATA!AO428),DATA!AO428,"n/a")</f>
        <v>0.127</v>
      </c>
      <c r="R502" s="66"/>
      <c r="S502" s="66"/>
      <c r="T502" s="66"/>
      <c r="U502" s="66"/>
      <c r="V502" s="66"/>
      <c r="W502" s="66"/>
      <c r="X502" s="66"/>
      <c r="Y502" s="66"/>
    </row>
    <row r="503" spans="1:25" x14ac:dyDescent="0.2">
      <c r="A503" s="66" t="s">
        <v>11</v>
      </c>
      <c r="B503" s="66" t="s">
        <v>23</v>
      </c>
      <c r="C503" s="66" t="s">
        <v>25</v>
      </c>
      <c r="D503" s="66" t="s">
        <v>325</v>
      </c>
      <c r="E503" s="86">
        <f>+IF(ISNUMBER(DATA!J429),DATA!J429,"n/a")</f>
        <v>1000032</v>
      </c>
      <c r="F503" s="77">
        <f>+IF(ISNUMBER(DATA!K429),DATA!K429,"n/a")</f>
        <v>-0.04</v>
      </c>
      <c r="G503" s="86">
        <f>+IF(ISNUMBER(DATA!T429),DATA!T429,"n/a")</f>
        <v>3075020</v>
      </c>
      <c r="H503" s="77">
        <f>+IF(ISNUMBER(DATA!U429),DATA!U429,"n/a")</f>
        <v>3.5000000000000003E-2</v>
      </c>
      <c r="I503" s="86">
        <f>+IF(ISNUMBER(DATA!AD429),DATA!AD429,"n/a")</f>
        <v>6104864</v>
      </c>
      <c r="J503" s="77">
        <f>+IF(ISNUMBER(DATA!AE429),DATA!AE429,"n/a")</f>
        <v>8.8999999999999996E-2</v>
      </c>
      <c r="K503" s="86">
        <f>+IF(ISNUMBER(DATA!AN429),DATA!AN429,"n/a")</f>
        <v>12506905</v>
      </c>
      <c r="L503" s="77">
        <f>+IF(ISNUMBER(DATA!AO429),DATA!AO429,"n/a")</f>
        <v>0.13200000000000001</v>
      </c>
      <c r="R503" s="66"/>
      <c r="S503" s="66"/>
      <c r="T503" s="66"/>
      <c r="U503" s="66"/>
      <c r="V503" s="66"/>
      <c r="W503" s="66"/>
      <c r="X503" s="66"/>
      <c r="Y503" s="66"/>
    </row>
    <row r="504" spans="1:25" x14ac:dyDescent="0.2">
      <c r="A504" s="66" t="s">
        <v>11</v>
      </c>
      <c r="B504" s="66" t="s">
        <v>23</v>
      </c>
      <c r="C504" s="66" t="s">
        <v>25</v>
      </c>
      <c r="D504" s="66" t="s">
        <v>326</v>
      </c>
      <c r="E504" s="86">
        <f>+IF(ISNUMBER(DATA!J430),DATA!J430,"n/a")</f>
        <v>391364</v>
      </c>
      <c r="F504" s="77">
        <f>+IF(ISNUMBER(DATA!K430),DATA!K430,"n/a")</f>
        <v>5.8000000000000003E-2</v>
      </c>
      <c r="G504" s="86">
        <f>+IF(ISNUMBER(DATA!T430),DATA!T430,"n/a")</f>
        <v>1234002</v>
      </c>
      <c r="H504" s="77">
        <f>+IF(ISNUMBER(DATA!U430),DATA!U430,"n/a")</f>
        <v>9.9000000000000005E-2</v>
      </c>
      <c r="I504" s="86">
        <f>+IF(ISNUMBER(DATA!AD430),DATA!AD430,"n/a")</f>
        <v>2392559</v>
      </c>
      <c r="J504" s="77">
        <f>+IF(ISNUMBER(DATA!AE430),DATA!AE430,"n/a")</f>
        <v>0.08</v>
      </c>
      <c r="K504" s="86">
        <f>+IF(ISNUMBER(DATA!AN430),DATA!AN430,"n/a")</f>
        <v>4914759</v>
      </c>
      <c r="L504" s="77">
        <f>+IF(ISNUMBER(DATA!AO430),DATA!AO430,"n/a")</f>
        <v>8.5999999999999993E-2</v>
      </c>
      <c r="R504" s="66"/>
      <c r="S504" s="66"/>
      <c r="T504" s="66"/>
      <c r="U504" s="66"/>
      <c r="V504" s="66"/>
      <c r="W504" s="66"/>
      <c r="X504" s="66"/>
      <c r="Y504" s="66"/>
    </row>
    <row r="505" spans="1:25" x14ac:dyDescent="0.2">
      <c r="A505" s="66" t="s">
        <v>11</v>
      </c>
      <c r="B505" s="66" t="s">
        <v>23</v>
      </c>
      <c r="C505" s="66" t="s">
        <v>25</v>
      </c>
      <c r="D505" s="66" t="s">
        <v>327</v>
      </c>
      <c r="E505" s="86">
        <f>+IF(ISNUMBER(DATA!J431),DATA!J431,"n/a")</f>
        <v>4710328</v>
      </c>
      <c r="F505" s="77">
        <f>+IF(ISNUMBER(DATA!K431),DATA!K431,"n/a")</f>
        <v>6.2E-2</v>
      </c>
      <c r="G505" s="86">
        <f>+IF(ISNUMBER(DATA!T431),DATA!T431,"n/a")</f>
        <v>14573815</v>
      </c>
      <c r="H505" s="77">
        <f>+IF(ISNUMBER(DATA!U431),DATA!U431,"n/a")</f>
        <v>6.2E-2</v>
      </c>
      <c r="I505" s="86">
        <f>+IF(ISNUMBER(DATA!AD431),DATA!AD431,"n/a")</f>
        <v>28357030</v>
      </c>
      <c r="J505" s="77">
        <f>+IF(ISNUMBER(DATA!AE431),DATA!AE431,"n/a")</f>
        <v>5.2999999999999999E-2</v>
      </c>
      <c r="K505" s="86">
        <f>+IF(ISNUMBER(DATA!AN431),DATA!AN431,"n/a")</f>
        <v>57809319</v>
      </c>
      <c r="L505" s="77">
        <f>+IF(ISNUMBER(DATA!AO431),DATA!AO431,"n/a")</f>
        <v>4.7E-2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5.63</v>
      </c>
      <c r="F507" s="77">
        <f>+IF(ISNUMBER(DATA!M423),DATA!M423,"n/a")</f>
        <v>8.3000000000000004E-2</v>
      </c>
      <c r="G507" s="87">
        <f>+IF(ISNUMBER(DATA!V423),DATA!V423,"n/a")</f>
        <v>5.4</v>
      </c>
      <c r="H507" s="77">
        <f>+IF(ISNUMBER(DATA!W423),DATA!W423,"n/a")</f>
        <v>2.1999999999999999E-2</v>
      </c>
      <c r="I507" s="87">
        <f>+IF(ISNUMBER(DATA!AF423),DATA!AF423,"n/a")</f>
        <v>5.38</v>
      </c>
      <c r="J507" s="77">
        <f>+IF(ISNUMBER(DATA!AG423),DATA!AG423,"n/a")</f>
        <v>1.0999999999999999E-2</v>
      </c>
      <c r="K507" s="87">
        <f>+IF(ISNUMBER(DATA!AP423),DATA!AP423,"n/a")</f>
        <v>5.36</v>
      </c>
      <c r="L507" s="77">
        <f>+IF(ISNUMBER(DATA!AQ423),DATA!AQ423,"n/a")</f>
        <v>0</v>
      </c>
      <c r="R507" s="66"/>
      <c r="S507" s="66"/>
      <c r="T507" s="66"/>
      <c r="U507" s="66"/>
      <c r="V507" s="66"/>
      <c r="W507" s="66"/>
      <c r="X507" s="66"/>
      <c r="Y507" s="66"/>
    </row>
    <row r="508" spans="1:25" x14ac:dyDescent="0.2">
      <c r="A508" s="66" t="s">
        <v>11</v>
      </c>
      <c r="B508" s="66" t="s">
        <v>23</v>
      </c>
      <c r="C508" s="66" t="s">
        <v>10</v>
      </c>
      <c r="D508" s="66" t="s">
        <v>320</v>
      </c>
      <c r="E508" s="87">
        <f>+IF(ISNUMBER(DATA!L424),DATA!L424,"n/a")</f>
        <v>4.68</v>
      </c>
      <c r="F508" s="77">
        <f>+IF(ISNUMBER(DATA!M424),DATA!M424,"n/a")</f>
        <v>-1.4E-2</v>
      </c>
      <c r="G508" s="87">
        <f>+IF(ISNUMBER(DATA!V424),DATA!V424,"n/a")</f>
        <v>4.75</v>
      </c>
      <c r="H508" s="77">
        <f>+IF(ISNUMBER(DATA!W424),DATA!W424,"n/a")</f>
        <v>1.7999999999999999E-2</v>
      </c>
      <c r="I508" s="87">
        <f>+IF(ISNUMBER(DATA!AF424),DATA!AF424,"n/a")</f>
        <v>4.8899999999999997</v>
      </c>
      <c r="J508" s="77">
        <f>+IF(ISNUMBER(DATA!AG424),DATA!AG424,"n/a")</f>
        <v>2.1999999999999999E-2</v>
      </c>
      <c r="K508" s="87">
        <f>+IF(ISNUMBER(DATA!AP424),DATA!AP424,"n/a")</f>
        <v>4.8499999999999996</v>
      </c>
      <c r="L508" s="77">
        <f>+IF(ISNUMBER(DATA!AQ424),DATA!AQ424,"n/a")</f>
        <v>3.7999999999999999E-2</v>
      </c>
      <c r="R508" s="66"/>
      <c r="S508" s="66"/>
      <c r="T508" s="66"/>
      <c r="U508" s="66"/>
      <c r="V508" s="66"/>
      <c r="W508" s="66"/>
      <c r="X508" s="66"/>
      <c r="Y508" s="66"/>
    </row>
    <row r="509" spans="1:25" x14ac:dyDescent="0.2">
      <c r="A509" s="66" t="s">
        <v>11</v>
      </c>
      <c r="B509" s="66" t="s">
        <v>23</v>
      </c>
      <c r="C509" s="66" t="s">
        <v>10</v>
      </c>
      <c r="D509" s="66" t="s">
        <v>321</v>
      </c>
      <c r="E509" s="87">
        <f>+IF(ISNUMBER(DATA!L425),DATA!L425,"n/a")</f>
        <v>4.57</v>
      </c>
      <c r="F509" s="77">
        <f>+IF(ISNUMBER(DATA!M425),DATA!M425,"n/a")</f>
        <v>-9.7000000000000003E-2</v>
      </c>
      <c r="G509" s="87">
        <f>+IF(ISNUMBER(DATA!V425),DATA!V425,"n/a")</f>
        <v>4.7300000000000004</v>
      </c>
      <c r="H509" s="77">
        <f>+IF(ISNUMBER(DATA!W425),DATA!W425,"n/a")</f>
        <v>-5.8999999999999997E-2</v>
      </c>
      <c r="I509" s="87">
        <f>+IF(ISNUMBER(DATA!AF425),DATA!AF425,"n/a")</f>
        <v>4.8600000000000003</v>
      </c>
      <c r="J509" s="77">
        <f>+IF(ISNUMBER(DATA!AG425),DATA!AG425,"n/a")</f>
        <v>-3.9E-2</v>
      </c>
      <c r="K509" s="87">
        <f>+IF(ISNUMBER(DATA!AP425),DATA!AP425,"n/a")</f>
        <v>4.99</v>
      </c>
      <c r="L509" s="77">
        <f>+IF(ISNUMBER(DATA!AQ425),DATA!AQ425,"n/a")</f>
        <v>-1.2999999999999999E-2</v>
      </c>
      <c r="R509" s="66"/>
      <c r="S509" s="66"/>
      <c r="T509" s="66"/>
      <c r="U509" s="66"/>
      <c r="V509" s="66"/>
      <c r="W509" s="66"/>
      <c r="X509" s="66"/>
      <c r="Y509" s="66"/>
    </row>
    <row r="510" spans="1:25" x14ac:dyDescent="0.2">
      <c r="A510" s="66" t="s">
        <v>11</v>
      </c>
      <c r="B510" s="66" t="s">
        <v>23</v>
      </c>
      <c r="C510" s="66" t="s">
        <v>10</v>
      </c>
      <c r="D510" s="66" t="s">
        <v>322</v>
      </c>
      <c r="E510" s="87">
        <f>+IF(ISNUMBER(DATA!L426),DATA!L426,"n/a")</f>
        <v>4.08</v>
      </c>
      <c r="F510" s="77">
        <f>+IF(ISNUMBER(DATA!M426),DATA!M426,"n/a")</f>
        <v>-9.1999999999999998E-2</v>
      </c>
      <c r="G510" s="87">
        <f>+IF(ISNUMBER(DATA!V426),DATA!V426,"n/a")</f>
        <v>4.2</v>
      </c>
      <c r="H510" s="77">
        <f>+IF(ISNUMBER(DATA!W426),DATA!W426,"n/a")</f>
        <v>-8.5000000000000006E-2</v>
      </c>
      <c r="I510" s="87">
        <f>+IF(ISNUMBER(DATA!AF426),DATA!AF426,"n/a")</f>
        <v>4.32</v>
      </c>
      <c r="J510" s="77">
        <f>+IF(ISNUMBER(DATA!AG426),DATA!AG426,"n/a")</f>
        <v>-6.9000000000000006E-2</v>
      </c>
      <c r="K510" s="87">
        <f>+IF(ISNUMBER(DATA!AP426),DATA!AP426,"n/a")</f>
        <v>4.38</v>
      </c>
      <c r="L510" s="77">
        <f>+IF(ISNUMBER(DATA!AQ426),DATA!AQ426,"n/a")</f>
        <v>-3.5000000000000003E-2</v>
      </c>
      <c r="R510" s="66"/>
      <c r="S510" s="66"/>
      <c r="T510" s="66"/>
      <c r="U510" s="66"/>
      <c r="V510" s="66"/>
      <c r="W510" s="66"/>
      <c r="X510" s="66"/>
      <c r="Y510" s="66"/>
    </row>
    <row r="511" spans="1:25" x14ac:dyDescent="0.2">
      <c r="A511" s="66" t="s">
        <v>11</v>
      </c>
      <c r="B511" s="66" t="s">
        <v>23</v>
      </c>
      <c r="C511" s="66" t="s">
        <v>10</v>
      </c>
      <c r="D511" s="66" t="s">
        <v>323</v>
      </c>
      <c r="E511" s="87">
        <f>+IF(ISNUMBER(DATA!L427),DATA!L427,"n/a")</f>
        <v>5.36</v>
      </c>
      <c r="F511" s="77">
        <f>+IF(ISNUMBER(DATA!M427),DATA!M427,"n/a")</f>
        <v>7.1999999999999995E-2</v>
      </c>
      <c r="G511" s="87">
        <f>+IF(ISNUMBER(DATA!V427),DATA!V427,"n/a")</f>
        <v>5.33</v>
      </c>
      <c r="H511" s="77">
        <f>+IF(ISNUMBER(DATA!W427),DATA!W427,"n/a")</f>
        <v>5.8000000000000003E-2</v>
      </c>
      <c r="I511" s="87">
        <f>+IF(ISNUMBER(DATA!AF427),DATA!AF427,"n/a")</f>
        <v>5.36</v>
      </c>
      <c r="J511" s="77">
        <f>+IF(ISNUMBER(DATA!AG427),DATA!AG427,"n/a")</f>
        <v>7.5999999999999998E-2</v>
      </c>
      <c r="K511" s="87">
        <f>+IF(ISNUMBER(DATA!AP427),DATA!AP427,"n/a")</f>
        <v>5.2</v>
      </c>
      <c r="L511" s="77">
        <f>+IF(ISNUMBER(DATA!AQ427),DATA!AQ427,"n/a")</f>
        <v>4.5999999999999999E-2</v>
      </c>
      <c r="R511" s="66"/>
      <c r="S511" s="66"/>
      <c r="T511" s="66"/>
      <c r="U511" s="66"/>
      <c r="V511" s="66"/>
      <c r="W511" s="66"/>
      <c r="X511" s="66"/>
      <c r="Y511" s="66"/>
    </row>
    <row r="512" spans="1:25" x14ac:dyDescent="0.2">
      <c r="A512" s="66" t="s">
        <v>11</v>
      </c>
      <c r="B512" s="66" t="s">
        <v>23</v>
      </c>
      <c r="C512" s="66" t="s">
        <v>10</v>
      </c>
      <c r="D512" s="66" t="s">
        <v>324</v>
      </c>
      <c r="E512" s="87">
        <f>+IF(ISNUMBER(DATA!L428),DATA!L428,"n/a")</f>
        <v>5.07</v>
      </c>
      <c r="F512" s="77">
        <f>+IF(ISNUMBER(DATA!M428),DATA!M428,"n/a")</f>
        <v>-1E-3</v>
      </c>
      <c r="G512" s="87">
        <f>+IF(ISNUMBER(DATA!V428),DATA!V428,"n/a")</f>
        <v>5.14</v>
      </c>
      <c r="H512" s="77">
        <f>+IF(ISNUMBER(DATA!W428),DATA!W428,"n/a")</f>
        <v>5.0000000000000001E-3</v>
      </c>
      <c r="I512" s="87">
        <f>+IF(ISNUMBER(DATA!AF428),DATA!AF428,"n/a")</f>
        <v>5.15</v>
      </c>
      <c r="J512" s="77">
        <f>+IF(ISNUMBER(DATA!AG428),DATA!AG428,"n/a")</f>
        <v>2E-3</v>
      </c>
      <c r="K512" s="87">
        <f>+IF(ISNUMBER(DATA!AP428),DATA!AP428,"n/a")</f>
        <v>5.09</v>
      </c>
      <c r="L512" s="77">
        <f>+IF(ISNUMBER(DATA!AQ428),DATA!AQ428,"n/a")</f>
        <v>-3.2000000000000001E-2</v>
      </c>
      <c r="R512" s="66"/>
      <c r="S512" s="66"/>
      <c r="T512" s="66"/>
      <c r="U512" s="66"/>
      <c r="V512" s="66"/>
      <c r="W512" s="66"/>
      <c r="X512" s="66"/>
      <c r="Y512" s="66"/>
    </row>
    <row r="513" spans="1:25" x14ac:dyDescent="0.2">
      <c r="A513" s="66" t="s">
        <v>11</v>
      </c>
      <c r="B513" s="66" t="s">
        <v>23</v>
      </c>
      <c r="C513" s="66" t="s">
        <v>10</v>
      </c>
      <c r="D513" s="66" t="s">
        <v>325</v>
      </c>
      <c r="E513" s="87">
        <f>+IF(ISNUMBER(DATA!L429),DATA!L429,"n/a")</f>
        <v>4.41</v>
      </c>
      <c r="F513" s="77">
        <f>+IF(ISNUMBER(DATA!M429),DATA!M429,"n/a")</f>
        <v>3.9E-2</v>
      </c>
      <c r="G513" s="87">
        <f>+IF(ISNUMBER(DATA!V429),DATA!V429,"n/a")</f>
        <v>4.54</v>
      </c>
      <c r="H513" s="77">
        <f>+IF(ISNUMBER(DATA!W429),DATA!W429,"n/a")</f>
        <v>0.01</v>
      </c>
      <c r="I513" s="87">
        <f>+IF(ISNUMBER(DATA!AF429),DATA!AF429,"n/a")</f>
        <v>4.55</v>
      </c>
      <c r="J513" s="77">
        <f>+IF(ISNUMBER(DATA!AG429),DATA!AG429,"n/a")</f>
        <v>-8.0000000000000002E-3</v>
      </c>
      <c r="K513" s="87">
        <f>+IF(ISNUMBER(DATA!AP429),DATA!AP429,"n/a")</f>
        <v>4.55</v>
      </c>
      <c r="L513" s="77">
        <f>+IF(ISNUMBER(DATA!AQ429),DATA!AQ429,"n/a")</f>
        <v>-1.2E-2</v>
      </c>
      <c r="R513" s="66"/>
      <c r="S513" s="66"/>
      <c r="T513" s="66"/>
      <c r="U513" s="66"/>
      <c r="V513" s="66"/>
      <c r="W513" s="66"/>
      <c r="X513" s="66"/>
      <c r="Y513" s="66"/>
    </row>
    <row r="514" spans="1:25" x14ac:dyDescent="0.2">
      <c r="A514" s="66" t="s">
        <v>11</v>
      </c>
      <c r="B514" s="66" t="s">
        <v>23</v>
      </c>
      <c r="C514" s="66" t="s">
        <v>10</v>
      </c>
      <c r="D514" s="66" t="s">
        <v>326</v>
      </c>
      <c r="E514" s="87">
        <f>+IF(ISNUMBER(DATA!L430),DATA!L430,"n/a")</f>
        <v>5.26</v>
      </c>
      <c r="F514" s="77">
        <f>+IF(ISNUMBER(DATA!M430),DATA!M430,"n/a")</f>
        <v>2.5999999999999999E-2</v>
      </c>
      <c r="G514" s="87">
        <f>+IF(ISNUMBER(DATA!V430),DATA!V430,"n/a")</f>
        <v>5.12</v>
      </c>
      <c r="H514" s="77">
        <f>+IF(ISNUMBER(DATA!W430),DATA!W430,"n/a")</f>
        <v>1E-3</v>
      </c>
      <c r="I514" s="87">
        <f>+IF(ISNUMBER(DATA!AF430),DATA!AF430,"n/a")</f>
        <v>5.0599999999999996</v>
      </c>
      <c r="J514" s="77">
        <f>+IF(ISNUMBER(DATA!AG430),DATA!AG430,"n/a")</f>
        <v>-1.0999999999999999E-2</v>
      </c>
      <c r="K514" s="87">
        <f>+IF(ISNUMBER(DATA!AP430),DATA!AP430,"n/a")</f>
        <v>5.0199999999999996</v>
      </c>
      <c r="L514" s="77">
        <f>+IF(ISNUMBER(DATA!AQ430),DATA!AQ430,"n/a")</f>
        <v>-0.03</v>
      </c>
      <c r="R514" s="66"/>
      <c r="S514" s="66"/>
      <c r="T514" s="66"/>
      <c r="U514" s="66"/>
      <c r="V514" s="66"/>
      <c r="W514" s="66"/>
      <c r="X514" s="66"/>
      <c r="Y514" s="66"/>
    </row>
    <row r="515" spans="1:25" x14ac:dyDescent="0.2">
      <c r="A515" s="66" t="s">
        <v>11</v>
      </c>
      <c r="B515" s="66" t="s">
        <v>23</v>
      </c>
      <c r="C515" s="66" t="s">
        <v>10</v>
      </c>
      <c r="D515" s="66" t="s">
        <v>327</v>
      </c>
      <c r="E515" s="87">
        <f>+IF(ISNUMBER(DATA!L431),DATA!L431,"n/a")</f>
        <v>4.6500000000000004</v>
      </c>
      <c r="F515" s="77">
        <f>+IF(ISNUMBER(DATA!M431),DATA!M431,"n/a")</f>
        <v>-1.6E-2</v>
      </c>
      <c r="G515" s="87">
        <f>+IF(ISNUMBER(DATA!V431),DATA!V431,"n/a")</f>
        <v>4.72</v>
      </c>
      <c r="H515" s="77">
        <f>+IF(ISNUMBER(DATA!W431),DATA!W431,"n/a")</f>
        <v>-1.7999999999999999E-2</v>
      </c>
      <c r="I515" s="87">
        <f>+IF(ISNUMBER(DATA!AF431),DATA!AF431,"n/a")</f>
        <v>4.78</v>
      </c>
      <c r="J515" s="77">
        <f>+IF(ISNUMBER(DATA!AG431),DATA!AG431,"n/a")</f>
        <v>-1.7000000000000001E-2</v>
      </c>
      <c r="K515" s="87">
        <f>+IF(ISNUMBER(DATA!AP431),DATA!AP431,"n/a")</f>
        <v>4.79</v>
      </c>
      <c r="L515" s="77">
        <f>+IF(ISNUMBER(DATA!AQ431),DATA!AQ431,"n/a")</f>
        <v>-0.01</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3.04</v>
      </c>
      <c r="F517" s="77">
        <f>+IF(ISNUMBER(DATA!O423),DATA!O423,"n/a")</f>
        <v>9.1999999999999998E-2</v>
      </c>
      <c r="G517" s="87">
        <f>+IF(ISNUMBER(DATA!X423),DATA!X423,"n/a")</f>
        <v>2.92</v>
      </c>
      <c r="H517" s="77">
        <f>+IF(ISNUMBER(DATA!Y423),DATA!Y423,"n/a")</f>
        <v>2.5999999999999999E-2</v>
      </c>
      <c r="I517" s="87">
        <f>+IF(ISNUMBER(DATA!AH423),DATA!AH423,"n/a")</f>
        <v>2.91</v>
      </c>
      <c r="J517" s="77">
        <f>+IF(ISNUMBER(DATA!AI423),DATA!AI423,"n/a")</f>
        <v>1.7000000000000001E-2</v>
      </c>
      <c r="K517" s="87">
        <f>+IF(ISNUMBER(DATA!AR423),DATA!AR423,"n/a")</f>
        <v>2.91</v>
      </c>
      <c r="L517" s="77">
        <f>+IF(ISNUMBER(DATA!AS423),DATA!AS423,"n/a")</f>
        <v>6.0000000000000001E-3</v>
      </c>
      <c r="R517" s="66"/>
      <c r="S517" s="66"/>
      <c r="T517" s="66"/>
      <c r="U517" s="66"/>
      <c r="V517" s="66"/>
      <c r="W517" s="66"/>
      <c r="X517" s="66"/>
      <c r="Y517" s="66"/>
    </row>
    <row r="518" spans="1:25" x14ac:dyDescent="0.2">
      <c r="A518" s="66" t="s">
        <v>11</v>
      </c>
      <c r="B518" s="66" t="s">
        <v>23</v>
      </c>
      <c r="C518" s="66" t="s">
        <v>26</v>
      </c>
      <c r="D518" s="66" t="s">
        <v>320</v>
      </c>
      <c r="E518" s="87">
        <f>+IF(ISNUMBER(DATA!N424),DATA!N424,"n/a")</f>
        <v>2.38</v>
      </c>
      <c r="F518" s="77">
        <f>+IF(ISNUMBER(DATA!O424),DATA!O424,"n/a")</f>
        <v>-0.01</v>
      </c>
      <c r="G518" s="87">
        <f>+IF(ISNUMBER(DATA!X424),DATA!X424,"n/a")</f>
        <v>2.41</v>
      </c>
      <c r="H518" s="77">
        <f>+IF(ISNUMBER(DATA!Y424),DATA!Y424,"n/a")</f>
        <v>3.2000000000000001E-2</v>
      </c>
      <c r="I518" s="87">
        <f>+IF(ISNUMBER(DATA!AH424),DATA!AH424,"n/a")</f>
        <v>2.48</v>
      </c>
      <c r="J518" s="77">
        <f>+IF(ISNUMBER(DATA!AI424),DATA!AI424,"n/a")</f>
        <v>4.2000000000000003E-2</v>
      </c>
      <c r="K518" s="87">
        <f>+IF(ISNUMBER(DATA!AR424),DATA!AR424,"n/a")</f>
        <v>2.46</v>
      </c>
      <c r="L518" s="77">
        <f>+IF(ISNUMBER(DATA!AS424),DATA!AS424,"n/a")</f>
        <v>6.7000000000000004E-2</v>
      </c>
      <c r="R518" s="66"/>
      <c r="S518" s="66"/>
      <c r="T518" s="66"/>
      <c r="U518" s="66"/>
      <c r="V518" s="66"/>
      <c r="W518" s="66"/>
      <c r="X518" s="66"/>
      <c r="Y518" s="66"/>
    </row>
    <row r="519" spans="1:25" x14ac:dyDescent="0.2">
      <c r="A519" s="66" t="s">
        <v>11</v>
      </c>
      <c r="B519" s="66" t="s">
        <v>23</v>
      </c>
      <c r="C519" s="66" t="s">
        <v>26</v>
      </c>
      <c r="D519" s="66" t="s">
        <v>321</v>
      </c>
      <c r="E519" s="87">
        <f>+IF(ISNUMBER(DATA!N425),DATA!N425,"n/a")</f>
        <v>2.39</v>
      </c>
      <c r="F519" s="77">
        <f>+IF(ISNUMBER(DATA!O425),DATA!O425,"n/a")</f>
        <v>-3.5999999999999997E-2</v>
      </c>
      <c r="G519" s="87">
        <f>+IF(ISNUMBER(DATA!X425),DATA!X425,"n/a")</f>
        <v>2.41</v>
      </c>
      <c r="H519" s="77">
        <f>+IF(ISNUMBER(DATA!Y425),DATA!Y425,"n/a")</f>
        <v>-1.7000000000000001E-2</v>
      </c>
      <c r="I519" s="87">
        <f>+IF(ISNUMBER(DATA!AH425),DATA!AH425,"n/a")</f>
        <v>2.4300000000000002</v>
      </c>
      <c r="J519" s="77">
        <f>+IF(ISNUMBER(DATA!AI425),DATA!AI425,"n/a")</f>
        <v>-1.0999999999999999E-2</v>
      </c>
      <c r="K519" s="87">
        <f>+IF(ISNUMBER(DATA!AR425),DATA!AR425,"n/a")</f>
        <v>2.46</v>
      </c>
      <c r="L519" s="77">
        <f>+IF(ISNUMBER(DATA!AS425),DATA!AS425,"n/a")</f>
        <v>1.4E-2</v>
      </c>
      <c r="R519" s="66"/>
      <c r="S519" s="66"/>
      <c r="T519" s="66"/>
      <c r="U519" s="66"/>
      <c r="V519" s="66"/>
      <c r="W519" s="66"/>
      <c r="X519" s="66"/>
      <c r="Y519" s="66"/>
    </row>
    <row r="520" spans="1:25" x14ac:dyDescent="0.2">
      <c r="A520" s="66" t="s">
        <v>11</v>
      </c>
      <c r="B520" s="66" t="s">
        <v>23</v>
      </c>
      <c r="C520" s="66" t="s">
        <v>26</v>
      </c>
      <c r="D520" s="66" t="s">
        <v>322</v>
      </c>
      <c r="E520" s="87">
        <f>+IF(ISNUMBER(DATA!N426),DATA!N426,"n/a")</f>
        <v>2.2799999999999998</v>
      </c>
      <c r="F520" s="77">
        <f>+IF(ISNUMBER(DATA!O426),DATA!O426,"n/a")</f>
        <v>-1.6E-2</v>
      </c>
      <c r="G520" s="87">
        <f>+IF(ISNUMBER(DATA!X426),DATA!X426,"n/a")</f>
        <v>2.29</v>
      </c>
      <c r="H520" s="77">
        <f>+IF(ISNUMBER(DATA!Y426),DATA!Y426,"n/a")</f>
        <v>-3.7999999999999999E-2</v>
      </c>
      <c r="I520" s="87">
        <f>+IF(ISNUMBER(DATA!AH426),DATA!AH426,"n/a")</f>
        <v>2.3199999999999998</v>
      </c>
      <c r="J520" s="77">
        <f>+IF(ISNUMBER(DATA!AI426),DATA!AI426,"n/a")</f>
        <v>-3.9E-2</v>
      </c>
      <c r="K520" s="87">
        <f>+IF(ISNUMBER(DATA!AR426),DATA!AR426,"n/a")</f>
        <v>2.33</v>
      </c>
      <c r="L520" s="77">
        <f>+IF(ISNUMBER(DATA!AS426),DATA!AS426,"n/a")</f>
        <v>-2.1000000000000001E-2</v>
      </c>
      <c r="R520" s="66"/>
      <c r="S520" s="66"/>
      <c r="T520" s="66"/>
      <c r="U520" s="66"/>
      <c r="V520" s="66"/>
      <c r="W520" s="66"/>
      <c r="X520" s="66"/>
      <c r="Y520" s="66"/>
    </row>
    <row r="521" spans="1:25" x14ac:dyDescent="0.2">
      <c r="A521" s="66" t="s">
        <v>11</v>
      </c>
      <c r="B521" s="66" t="s">
        <v>23</v>
      </c>
      <c r="C521" s="66" t="s">
        <v>26</v>
      </c>
      <c r="D521" s="66" t="s">
        <v>323</v>
      </c>
      <c r="E521" s="87">
        <f>+IF(ISNUMBER(DATA!N427),DATA!N427,"n/a")</f>
        <v>2.92</v>
      </c>
      <c r="F521" s="77">
        <f>+IF(ISNUMBER(DATA!O427),DATA!O427,"n/a")</f>
        <v>9.8000000000000004E-2</v>
      </c>
      <c r="G521" s="87">
        <f>+IF(ISNUMBER(DATA!X427),DATA!X427,"n/a")</f>
        <v>2.89</v>
      </c>
      <c r="H521" s="77">
        <f>+IF(ISNUMBER(DATA!Y427),DATA!Y427,"n/a")</f>
        <v>9.7000000000000003E-2</v>
      </c>
      <c r="I521" s="87">
        <f>+IF(ISNUMBER(DATA!AH427),DATA!AH427,"n/a")</f>
        <v>2.89</v>
      </c>
      <c r="J521" s="77">
        <f>+IF(ISNUMBER(DATA!AI427),DATA!AI427,"n/a")</f>
        <v>0.114</v>
      </c>
      <c r="K521" s="87">
        <f>+IF(ISNUMBER(DATA!AR427),DATA!AR427,"n/a")</f>
        <v>2.79</v>
      </c>
      <c r="L521" s="77">
        <f>+IF(ISNUMBER(DATA!AS427),DATA!AS427,"n/a")</f>
        <v>0.113</v>
      </c>
      <c r="R521" s="66"/>
      <c r="S521" s="66"/>
      <c r="T521" s="66"/>
      <c r="U521" s="66"/>
      <c r="V521" s="66"/>
      <c r="W521" s="66"/>
      <c r="X521" s="66"/>
      <c r="Y521" s="66"/>
    </row>
    <row r="522" spans="1:25" x14ac:dyDescent="0.2">
      <c r="A522" s="66" t="s">
        <v>11</v>
      </c>
      <c r="B522" s="66" t="s">
        <v>23</v>
      </c>
      <c r="C522" s="66" t="s">
        <v>26</v>
      </c>
      <c r="D522" s="66" t="s">
        <v>324</v>
      </c>
      <c r="E522" s="87">
        <f>+IF(ISNUMBER(DATA!N428),DATA!N428,"n/a")</f>
        <v>2.78</v>
      </c>
      <c r="F522" s="77">
        <f>+IF(ISNUMBER(DATA!O428),DATA!O428,"n/a")</f>
        <v>-1.7999999999999999E-2</v>
      </c>
      <c r="G522" s="87">
        <f>+IF(ISNUMBER(DATA!X428),DATA!X428,"n/a")</f>
        <v>2.82</v>
      </c>
      <c r="H522" s="77">
        <f>+IF(ISNUMBER(DATA!Y428),DATA!Y428,"n/a")</f>
        <v>-2E-3</v>
      </c>
      <c r="I522" s="87">
        <f>+IF(ISNUMBER(DATA!AH428),DATA!AH428,"n/a")</f>
        <v>2.83</v>
      </c>
      <c r="J522" s="77">
        <f>+IF(ISNUMBER(DATA!AI428),DATA!AI428,"n/a")</f>
        <v>-4.0000000000000001E-3</v>
      </c>
      <c r="K522" s="87">
        <f>+IF(ISNUMBER(DATA!AR428),DATA!AR428,"n/a")</f>
        <v>2.82</v>
      </c>
      <c r="L522" s="77">
        <f>+IF(ISNUMBER(DATA!AS428),DATA!AS428,"n/a")</f>
        <v>-2E-3</v>
      </c>
      <c r="R522" s="66"/>
      <c r="S522" s="66"/>
      <c r="T522" s="66"/>
      <c r="U522" s="66"/>
      <c r="V522" s="66"/>
      <c r="W522" s="66"/>
      <c r="X522" s="66"/>
      <c r="Y522" s="66"/>
    </row>
    <row r="523" spans="1:25" x14ac:dyDescent="0.2">
      <c r="A523" s="66" t="s">
        <v>11</v>
      </c>
      <c r="B523" s="66" t="s">
        <v>23</v>
      </c>
      <c r="C523" s="66" t="s">
        <v>26</v>
      </c>
      <c r="D523" s="66" t="s">
        <v>325</v>
      </c>
      <c r="E523" s="87">
        <f>+IF(ISNUMBER(DATA!N429),DATA!N429,"n/a")</f>
        <v>2.25</v>
      </c>
      <c r="F523" s="77">
        <f>+IF(ISNUMBER(DATA!O429),DATA!O429,"n/a")</f>
        <v>4.2999999999999997E-2</v>
      </c>
      <c r="G523" s="87">
        <f>+IF(ISNUMBER(DATA!X429),DATA!X429,"n/a")</f>
        <v>2.31</v>
      </c>
      <c r="H523" s="77">
        <f>+IF(ISNUMBER(DATA!Y429),DATA!Y429,"n/a")</f>
        <v>1.6E-2</v>
      </c>
      <c r="I523" s="87">
        <f>+IF(ISNUMBER(DATA!AH429),DATA!AH429,"n/a")</f>
        <v>2.31</v>
      </c>
      <c r="J523" s="77">
        <f>+IF(ISNUMBER(DATA!AI429),DATA!AI429,"n/a")</f>
        <v>0</v>
      </c>
      <c r="K523" s="87">
        <f>+IF(ISNUMBER(DATA!AR429),DATA!AR429,"n/a")</f>
        <v>2.3199999999999998</v>
      </c>
      <c r="L523" s="77">
        <f>+IF(ISNUMBER(DATA!AS429),DATA!AS429,"n/a")</f>
        <v>1.6E-2</v>
      </c>
      <c r="R523" s="66"/>
      <c r="S523" s="66"/>
      <c r="T523" s="66"/>
      <c r="U523" s="66"/>
      <c r="V523" s="66"/>
      <c r="W523" s="66"/>
      <c r="X523" s="66"/>
      <c r="Y523" s="66"/>
    </row>
    <row r="524" spans="1:25" x14ac:dyDescent="0.2">
      <c r="A524" s="66" t="s">
        <v>11</v>
      </c>
      <c r="B524" s="66" t="s">
        <v>23</v>
      </c>
      <c r="C524" s="66" t="s">
        <v>26</v>
      </c>
      <c r="D524" s="66" t="s">
        <v>326</v>
      </c>
      <c r="E524" s="87">
        <f>+IF(ISNUMBER(DATA!N430),DATA!N430,"n/a")</f>
        <v>2.81</v>
      </c>
      <c r="F524" s="77">
        <f>+IF(ISNUMBER(DATA!O430),DATA!O430,"n/a")</f>
        <v>3.1E-2</v>
      </c>
      <c r="G524" s="87">
        <f>+IF(ISNUMBER(DATA!X430),DATA!X430,"n/a")</f>
        <v>2.73</v>
      </c>
      <c r="H524" s="77">
        <f>+IF(ISNUMBER(DATA!Y430),DATA!Y430,"n/a")</f>
        <v>1.7999999999999999E-2</v>
      </c>
      <c r="I524" s="87">
        <f>+IF(ISNUMBER(DATA!AH430),DATA!AH430,"n/a")</f>
        <v>2.69</v>
      </c>
      <c r="J524" s="77">
        <f>+IF(ISNUMBER(DATA!AI430),DATA!AI430,"n/a")</f>
        <v>1.0999999999999999E-2</v>
      </c>
      <c r="K524" s="87">
        <f>+IF(ISNUMBER(DATA!AR430),DATA!AR430,"n/a")</f>
        <v>2.69</v>
      </c>
      <c r="L524" s="77">
        <f>+IF(ISNUMBER(DATA!AS430),DATA!AS430,"n/a")</f>
        <v>0.03</v>
      </c>
      <c r="R524" s="66"/>
      <c r="S524" s="66"/>
      <c r="T524" s="66"/>
      <c r="U524" s="66"/>
      <c r="V524" s="66"/>
      <c r="W524" s="66"/>
      <c r="X524" s="66"/>
      <c r="Y524" s="66"/>
    </row>
    <row r="525" spans="1:25" x14ac:dyDescent="0.2">
      <c r="A525" s="66" t="s">
        <v>11</v>
      </c>
      <c r="B525" s="66" t="s">
        <v>23</v>
      </c>
      <c r="C525" s="66" t="s">
        <v>26</v>
      </c>
      <c r="D525" s="66" t="s">
        <v>327</v>
      </c>
      <c r="E525" s="87">
        <f>+IF(ISNUMBER(DATA!N431),DATA!N431,"n/a")</f>
        <v>2.48</v>
      </c>
      <c r="F525" s="77">
        <f>+IF(ISNUMBER(DATA!O431),DATA!O431,"n/a")</f>
        <v>1.4E-2</v>
      </c>
      <c r="G525" s="87">
        <f>+IF(ISNUMBER(DATA!X431),DATA!X431,"n/a")</f>
        <v>2.4900000000000002</v>
      </c>
      <c r="H525" s="77">
        <f>+IF(ISNUMBER(DATA!Y431),DATA!Y431,"n/a")</f>
        <v>5.0000000000000001E-3</v>
      </c>
      <c r="I525" s="87">
        <f>+IF(ISNUMBER(DATA!AH431),DATA!AH431,"n/a")</f>
        <v>2.5</v>
      </c>
      <c r="J525" s="77">
        <f>+IF(ISNUMBER(DATA!AI431),DATA!AI431,"n/a")</f>
        <v>2E-3</v>
      </c>
      <c r="K525" s="87">
        <f>+IF(ISNUMBER(DATA!AR431),DATA!AR431,"n/a")</f>
        <v>2.5</v>
      </c>
      <c r="L525" s="77">
        <f>+IF(ISNUMBER(DATA!AS431),DATA!AS431,"n/a")</f>
        <v>1.7000000000000001E-2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1337164</v>
      </c>
      <c r="F527" s="77">
        <f>+IF(ISNUMBER(DATA!G482),DATA!G482,"n/a")</f>
        <v>-0.115</v>
      </c>
      <c r="G527" s="76">
        <f>+IF(ISNUMBER(DATA!P482),DATA!P482,"n/a")</f>
        <v>4449333</v>
      </c>
      <c r="H527" s="77">
        <f>+IF(ISNUMBER(DATA!Q482),DATA!Q482,"n/a")</f>
        <v>-7.1999999999999995E-2</v>
      </c>
      <c r="I527" s="76">
        <f>+IF(ISNUMBER(DATA!Z482),DATA!Z482,"n/a")</f>
        <v>9104510</v>
      </c>
      <c r="J527" s="77">
        <f>+IF(ISNUMBER(DATA!AA482),DATA!AA482,"n/a")</f>
        <v>-7.1999999999999995E-2</v>
      </c>
      <c r="K527" s="76">
        <f>+IF(ISNUMBER(DATA!AJ482),DATA!AJ482,"n/a")</f>
        <v>19145345</v>
      </c>
      <c r="L527" s="77">
        <f>+IF(ISNUMBER(DATA!AK482),DATA!AK482,"n/a")</f>
        <v>-3.5000000000000003E-2</v>
      </c>
      <c r="R527" s="66"/>
      <c r="S527" s="66"/>
      <c r="T527" s="66"/>
      <c r="U527" s="66"/>
      <c r="V527" s="66"/>
      <c r="W527" s="66"/>
      <c r="X527" s="66"/>
      <c r="Y527" s="66"/>
    </row>
    <row r="528" spans="1:25" x14ac:dyDescent="0.2">
      <c r="A528" s="66" t="s">
        <v>11</v>
      </c>
      <c r="B528" s="66" t="s">
        <v>24</v>
      </c>
      <c r="C528" s="66" t="s">
        <v>0</v>
      </c>
      <c r="D528" s="66" t="s">
        <v>320</v>
      </c>
      <c r="E528" s="76">
        <f>+IF(ISNUMBER(DATA!F483),DATA!F483,"n/a")</f>
        <v>1874739</v>
      </c>
      <c r="F528" s="77">
        <f>+IF(ISNUMBER(DATA!G483),DATA!G483,"n/a")</f>
        <v>0.14099999999999999</v>
      </c>
      <c r="G528" s="76">
        <f>+IF(ISNUMBER(DATA!P483),DATA!P483,"n/a")</f>
        <v>6108153</v>
      </c>
      <c r="H528" s="77">
        <f>+IF(ISNUMBER(DATA!Q483),DATA!Q483,"n/a")</f>
        <v>0.22900000000000001</v>
      </c>
      <c r="I528" s="76">
        <f>+IF(ISNUMBER(DATA!Z483),DATA!Z483,"n/a")</f>
        <v>12869470</v>
      </c>
      <c r="J528" s="77">
        <f>+IF(ISNUMBER(DATA!AA483),DATA!AA483,"n/a")</f>
        <v>0.26600000000000001</v>
      </c>
      <c r="K528" s="76">
        <f>+IF(ISNUMBER(DATA!AJ483),DATA!AJ483,"n/a")</f>
        <v>25283884</v>
      </c>
      <c r="L528" s="77">
        <f>+IF(ISNUMBER(DATA!AK483),DATA!AK483,"n/a")</f>
        <v>0.32800000000000001</v>
      </c>
      <c r="R528" s="66"/>
      <c r="S528" s="66"/>
      <c r="T528" s="66"/>
      <c r="U528" s="66"/>
      <c r="V528" s="66"/>
      <c r="W528" s="66"/>
      <c r="X528" s="66"/>
      <c r="Y528" s="66"/>
    </row>
    <row r="529" spans="1:25" x14ac:dyDescent="0.2">
      <c r="A529" s="66" t="s">
        <v>11</v>
      </c>
      <c r="B529" s="66" t="s">
        <v>24</v>
      </c>
      <c r="C529" s="66" t="s">
        <v>0</v>
      </c>
      <c r="D529" s="66" t="s">
        <v>321</v>
      </c>
      <c r="E529" s="76">
        <f>+IF(ISNUMBER(DATA!F484),DATA!F484,"n/a")</f>
        <v>1294702</v>
      </c>
      <c r="F529" s="77">
        <f>+IF(ISNUMBER(DATA!G484),DATA!G484,"n/a")</f>
        <v>6.9000000000000006E-2</v>
      </c>
      <c r="G529" s="76">
        <f>+IF(ISNUMBER(DATA!P484),DATA!P484,"n/a")</f>
        <v>4325946</v>
      </c>
      <c r="H529" s="77">
        <f>+IF(ISNUMBER(DATA!Q484),DATA!Q484,"n/a")</f>
        <v>9.5000000000000001E-2</v>
      </c>
      <c r="I529" s="76">
        <f>+IF(ISNUMBER(DATA!Z484),DATA!Z484,"n/a")</f>
        <v>8868369</v>
      </c>
      <c r="J529" s="77">
        <f>+IF(ISNUMBER(DATA!AA484),DATA!AA484,"n/a")</f>
        <v>9.4E-2</v>
      </c>
      <c r="K529" s="76">
        <f>+IF(ISNUMBER(DATA!AJ484),DATA!AJ484,"n/a")</f>
        <v>17770959</v>
      </c>
      <c r="L529" s="77">
        <f>+IF(ISNUMBER(DATA!AK484),DATA!AK484,"n/a")</f>
        <v>0.14799999999999999</v>
      </c>
      <c r="R529" s="66"/>
      <c r="S529" s="66"/>
      <c r="T529" s="66"/>
      <c r="U529" s="66"/>
      <c r="V529" s="66"/>
      <c r="W529" s="66"/>
      <c r="X529" s="66"/>
      <c r="Y529" s="66"/>
    </row>
    <row r="530" spans="1:25" x14ac:dyDescent="0.2">
      <c r="A530" s="66" t="s">
        <v>11</v>
      </c>
      <c r="B530" s="66" t="s">
        <v>24</v>
      </c>
      <c r="C530" s="66" t="s">
        <v>0</v>
      </c>
      <c r="D530" s="66" t="s">
        <v>322</v>
      </c>
      <c r="E530" s="76">
        <f>+IF(ISNUMBER(DATA!F485),DATA!F485,"n/a")</f>
        <v>2512444</v>
      </c>
      <c r="F530" s="77">
        <f>+IF(ISNUMBER(DATA!G485),DATA!G485,"n/a")</f>
        <v>-0.09</v>
      </c>
      <c r="G530" s="76">
        <f>+IF(ISNUMBER(DATA!P485),DATA!P485,"n/a")</f>
        <v>8468708</v>
      </c>
      <c r="H530" s="77">
        <f>+IF(ISNUMBER(DATA!Q485),DATA!Q485,"n/a")</f>
        <v>-9.9000000000000005E-2</v>
      </c>
      <c r="I530" s="76">
        <f>+IF(ISNUMBER(DATA!Z485),DATA!Z485,"n/a")</f>
        <v>18371741</v>
      </c>
      <c r="J530" s="77">
        <f>+IF(ISNUMBER(DATA!AA485),DATA!AA485,"n/a")</f>
        <v>-7.9000000000000001E-2</v>
      </c>
      <c r="K530" s="76">
        <f>+IF(ISNUMBER(DATA!AJ485),DATA!AJ485,"n/a")</f>
        <v>37134200</v>
      </c>
      <c r="L530" s="77">
        <f>+IF(ISNUMBER(DATA!AK485),DATA!AK485,"n/a")</f>
        <v>5.0000000000000001E-3</v>
      </c>
      <c r="R530" s="66"/>
      <c r="S530" s="66"/>
      <c r="T530" s="66"/>
      <c r="U530" s="66"/>
      <c r="V530" s="66"/>
      <c r="W530" s="66"/>
      <c r="X530" s="66"/>
      <c r="Y530" s="66"/>
    </row>
    <row r="531" spans="1:25" x14ac:dyDescent="0.2">
      <c r="A531" s="66" t="s">
        <v>11</v>
      </c>
      <c r="B531" s="66" t="s">
        <v>24</v>
      </c>
      <c r="C531" s="66" t="s">
        <v>0</v>
      </c>
      <c r="D531" s="66" t="s">
        <v>323</v>
      </c>
      <c r="E531" s="76">
        <f>+IF(ISNUMBER(DATA!F486),DATA!F486,"n/a")</f>
        <v>1158936</v>
      </c>
      <c r="F531" s="77">
        <f>+IF(ISNUMBER(DATA!G486),DATA!G486,"n/a")</f>
        <v>0.22600000000000001</v>
      </c>
      <c r="G531" s="76">
        <f>+IF(ISNUMBER(DATA!P486),DATA!P486,"n/a")</f>
        <v>3751522</v>
      </c>
      <c r="H531" s="77">
        <f>+IF(ISNUMBER(DATA!Q486),DATA!Q486,"n/a")</f>
        <v>0.32600000000000001</v>
      </c>
      <c r="I531" s="76">
        <f>+IF(ISNUMBER(DATA!Z486),DATA!Z486,"n/a")</f>
        <v>7424203</v>
      </c>
      <c r="J531" s="77">
        <f>+IF(ISNUMBER(DATA!AA486),DATA!AA486,"n/a")</f>
        <v>0.36399999999999999</v>
      </c>
      <c r="K531" s="76">
        <f>+IF(ISNUMBER(DATA!AJ486),DATA!AJ486,"n/a")</f>
        <v>13727169</v>
      </c>
      <c r="L531" s="77">
        <f>+IF(ISNUMBER(DATA!AK486),DATA!AK486,"n/a")</f>
        <v>0.35099999999999998</v>
      </c>
      <c r="R531" s="66"/>
      <c r="S531" s="66"/>
      <c r="T531" s="66"/>
      <c r="U531" s="66"/>
      <c r="V531" s="66"/>
      <c r="W531" s="66"/>
      <c r="X531" s="66"/>
      <c r="Y531" s="66"/>
    </row>
    <row r="532" spans="1:25" x14ac:dyDescent="0.2">
      <c r="A532" s="66" t="s">
        <v>11</v>
      </c>
      <c r="B532" s="66" t="s">
        <v>24</v>
      </c>
      <c r="C532" s="66" t="s">
        <v>0</v>
      </c>
      <c r="D532" s="66" t="s">
        <v>324</v>
      </c>
      <c r="E532" s="76">
        <f>+IF(ISNUMBER(DATA!F487),DATA!F487,"n/a")</f>
        <v>1127392</v>
      </c>
      <c r="F532" s="77">
        <f>+IF(ISNUMBER(DATA!G487),DATA!G487,"n/a")</f>
        <v>0.218</v>
      </c>
      <c r="G532" s="76">
        <f>+IF(ISNUMBER(DATA!P487),DATA!P487,"n/a")</f>
        <v>3655465</v>
      </c>
      <c r="H532" s="77">
        <f>+IF(ISNUMBER(DATA!Q487),DATA!Q487,"n/a")</f>
        <v>0.28499999999999998</v>
      </c>
      <c r="I532" s="76">
        <f>+IF(ISNUMBER(DATA!Z487),DATA!Z487,"n/a")</f>
        <v>7401431</v>
      </c>
      <c r="J532" s="77">
        <f>+IF(ISNUMBER(DATA!AA487),DATA!AA487,"n/a")</f>
        <v>0.30499999999999999</v>
      </c>
      <c r="K532" s="76">
        <f>+IF(ISNUMBER(DATA!AJ487),DATA!AJ487,"n/a")</f>
        <v>14690025</v>
      </c>
      <c r="L532" s="77">
        <f>+IF(ISNUMBER(DATA!AK487),DATA!AK487,"n/a")</f>
        <v>0.29699999999999999</v>
      </c>
      <c r="R532" s="66"/>
      <c r="S532" s="66"/>
      <c r="T532" s="66"/>
      <c r="U532" s="66"/>
      <c r="V532" s="66"/>
      <c r="W532" s="66"/>
      <c r="X532" s="66"/>
      <c r="Y532" s="66"/>
    </row>
    <row r="533" spans="1:25" x14ac:dyDescent="0.2">
      <c r="A533" s="66" t="s">
        <v>11</v>
      </c>
      <c r="B533" s="66" t="s">
        <v>24</v>
      </c>
      <c r="C533" s="66" t="s">
        <v>0</v>
      </c>
      <c r="D533" s="66" t="s">
        <v>325</v>
      </c>
      <c r="E533" s="76">
        <f>+IF(ISNUMBER(DATA!F488),DATA!F488,"n/a")</f>
        <v>1750220</v>
      </c>
      <c r="F533" s="77">
        <f>+IF(ISNUMBER(DATA!G488),DATA!G488,"n/a")</f>
        <v>7.6999999999999999E-2</v>
      </c>
      <c r="G533" s="76">
        <f>+IF(ISNUMBER(DATA!P488),DATA!P488,"n/a")</f>
        <v>5520235</v>
      </c>
      <c r="H533" s="77">
        <f>+IF(ISNUMBER(DATA!Q488),DATA!Q488,"n/a")</f>
        <v>0.106</v>
      </c>
      <c r="I533" s="76">
        <f>+IF(ISNUMBER(DATA!Z488),DATA!Z488,"n/a")</f>
        <v>11108075</v>
      </c>
      <c r="J533" s="77">
        <f>+IF(ISNUMBER(DATA!AA488),DATA!AA488,"n/a")</f>
        <v>0.13600000000000001</v>
      </c>
      <c r="K533" s="76">
        <f>+IF(ISNUMBER(DATA!AJ488),DATA!AJ488,"n/a")</f>
        <v>22474399</v>
      </c>
      <c r="L533" s="77">
        <f>+IF(ISNUMBER(DATA!AK488),DATA!AK488,"n/a")</f>
        <v>0.16500000000000001</v>
      </c>
      <c r="R533" s="66"/>
      <c r="S533" s="66"/>
      <c r="T533" s="66"/>
      <c r="U533" s="66"/>
      <c r="V533" s="66"/>
      <c r="W533" s="66"/>
      <c r="X533" s="66"/>
      <c r="Y533" s="66"/>
    </row>
    <row r="534" spans="1:25" x14ac:dyDescent="0.2">
      <c r="A534" s="66" t="s">
        <v>11</v>
      </c>
      <c r="B534" s="66" t="s">
        <v>24</v>
      </c>
      <c r="C534" s="66" t="s">
        <v>0</v>
      </c>
      <c r="D534" s="66" t="s">
        <v>326</v>
      </c>
      <c r="E534" s="76">
        <f>+IF(ISNUMBER(DATA!F489),DATA!F489,"n/a")</f>
        <v>1879274</v>
      </c>
      <c r="F534" s="77">
        <f>+IF(ISNUMBER(DATA!G489),DATA!G489,"n/a")</f>
        <v>0.155</v>
      </c>
      <c r="G534" s="76">
        <f>+IF(ISNUMBER(DATA!P489),DATA!P489,"n/a")</f>
        <v>6068079</v>
      </c>
      <c r="H534" s="77">
        <f>+IF(ISNUMBER(DATA!Q489),DATA!Q489,"n/a")</f>
        <v>0.19800000000000001</v>
      </c>
      <c r="I534" s="76">
        <f>+IF(ISNUMBER(DATA!Z489),DATA!Z489,"n/a")</f>
        <v>12218265</v>
      </c>
      <c r="J534" s="77">
        <f>+IF(ISNUMBER(DATA!AA489),DATA!AA489,"n/a")</f>
        <v>0.189</v>
      </c>
      <c r="K534" s="76">
        <f>+IF(ISNUMBER(DATA!AJ489),DATA!AJ489,"n/a")</f>
        <v>24330375</v>
      </c>
      <c r="L534" s="77">
        <f>+IF(ISNUMBER(DATA!AK489),DATA!AK489,"n/a")</f>
        <v>0.19</v>
      </c>
      <c r="R534" s="66"/>
      <c r="S534" s="66"/>
      <c r="T534" s="66"/>
      <c r="U534" s="66"/>
      <c r="V534" s="66"/>
      <c r="W534" s="66"/>
      <c r="X534" s="66"/>
      <c r="Y534" s="66"/>
    </row>
    <row r="535" spans="1:25" x14ac:dyDescent="0.2">
      <c r="A535" s="66" t="s">
        <v>11</v>
      </c>
      <c r="B535" s="66" t="s">
        <v>24</v>
      </c>
      <c r="C535" s="66" t="s">
        <v>0</v>
      </c>
      <c r="D535" s="66" t="s">
        <v>327</v>
      </c>
      <c r="E535" s="76">
        <f>+IF(ISNUMBER(DATA!F490),DATA!F490,"n/a")</f>
        <v>12934871</v>
      </c>
      <c r="F535" s="77">
        <f>+IF(ISNUMBER(DATA!G490),DATA!G490,"n/a")</f>
        <v>5.6000000000000001E-2</v>
      </c>
      <c r="G535" s="76">
        <f>+IF(ISNUMBER(DATA!P490),DATA!P490,"n/a")</f>
        <v>42347441</v>
      </c>
      <c r="H535" s="77">
        <f>+IF(ISNUMBER(DATA!Q490),DATA!Q490,"n/a")</f>
        <v>0.09</v>
      </c>
      <c r="I535" s="76">
        <f>+IF(ISNUMBER(DATA!Z490),DATA!Z490,"n/a")</f>
        <v>87366064</v>
      </c>
      <c r="J535" s="77">
        <f>+IF(ISNUMBER(DATA!AA490),DATA!AA490,"n/a")</f>
        <v>0.10299999999999999</v>
      </c>
      <c r="K535" s="76">
        <f>+IF(ISNUMBER(DATA!AJ490),DATA!AJ490,"n/a")</f>
        <v>174556357</v>
      </c>
      <c r="L535" s="77">
        <f>+IF(ISNUMBER(DATA!AK490),DATA!AK490,"n/a")</f>
        <v>0.14399999999999999</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249510</v>
      </c>
      <c r="F537" s="77">
        <f>+IF(ISNUMBER(DATA!I482),DATA!I482,"n/a")</f>
        <v>-0.19700000000000001</v>
      </c>
      <c r="G537" s="86">
        <f>+IF(ISNUMBER(DATA!R482),DATA!R482,"n/a")</f>
        <v>843547</v>
      </c>
      <c r="H537" s="77">
        <f>+IF(ISNUMBER(DATA!S482),DATA!S482,"n/a")</f>
        <v>-0.13400000000000001</v>
      </c>
      <c r="I537" s="86">
        <f>+IF(ISNUMBER(DATA!AB482),DATA!AB482,"n/a")</f>
        <v>1707333</v>
      </c>
      <c r="J537" s="77">
        <f>+IF(ISNUMBER(DATA!AC482),DATA!AC482,"n/a")</f>
        <v>-0.13600000000000001</v>
      </c>
      <c r="K537" s="86">
        <f>+IF(ISNUMBER(DATA!AL482),DATA!AL482,"n/a")</f>
        <v>3604295</v>
      </c>
      <c r="L537" s="77">
        <f>+IF(ISNUMBER(DATA!AM482),DATA!AM482,"n/a")</f>
        <v>-9.4E-2</v>
      </c>
      <c r="R537" s="66"/>
      <c r="S537" s="66"/>
      <c r="T537" s="66"/>
      <c r="U537" s="66"/>
      <c r="V537" s="66"/>
      <c r="W537" s="66"/>
      <c r="X537" s="66"/>
      <c r="Y537" s="66"/>
    </row>
    <row r="538" spans="1:25" x14ac:dyDescent="0.2">
      <c r="A538" s="66" t="s">
        <v>11</v>
      </c>
      <c r="B538" s="66" t="s">
        <v>24</v>
      </c>
      <c r="C538" s="66" t="s">
        <v>9</v>
      </c>
      <c r="D538" s="66" t="s">
        <v>320</v>
      </c>
      <c r="E538" s="86">
        <f>+IF(ISNUMBER(DATA!H483),DATA!H483,"n/a")</f>
        <v>522869</v>
      </c>
      <c r="F538" s="77">
        <f>+IF(ISNUMBER(DATA!I483),DATA!I483,"n/a")</f>
        <v>7.3999999999999996E-2</v>
      </c>
      <c r="G538" s="86">
        <f>+IF(ISNUMBER(DATA!R483),DATA!R483,"n/a")</f>
        <v>1605595</v>
      </c>
      <c r="H538" s="77">
        <f>+IF(ISNUMBER(DATA!S483),DATA!S483,"n/a")</f>
        <v>0.16200000000000001</v>
      </c>
      <c r="I538" s="86">
        <f>+IF(ISNUMBER(DATA!AB483),DATA!AB483,"n/a")</f>
        <v>3180668</v>
      </c>
      <c r="J538" s="77">
        <f>+IF(ISNUMBER(DATA!AC483),DATA!AC483,"n/a")</f>
        <v>0.14199999999999999</v>
      </c>
      <c r="K538" s="86">
        <f>+IF(ISNUMBER(DATA!AL483),DATA!AL483,"n/a")</f>
        <v>6437605</v>
      </c>
      <c r="L538" s="77">
        <f>+IF(ISNUMBER(DATA!AM483),DATA!AM483,"n/a")</f>
        <v>0.223</v>
      </c>
      <c r="R538" s="66"/>
      <c r="S538" s="66"/>
      <c r="T538" s="66"/>
      <c r="U538" s="66"/>
      <c r="V538" s="66"/>
      <c r="W538" s="66"/>
      <c r="X538" s="66"/>
      <c r="Y538" s="66"/>
    </row>
    <row r="539" spans="1:25" x14ac:dyDescent="0.2">
      <c r="A539" s="66" t="s">
        <v>11</v>
      </c>
      <c r="B539" s="66" t="s">
        <v>24</v>
      </c>
      <c r="C539" s="66" t="s">
        <v>9</v>
      </c>
      <c r="D539" s="66" t="s">
        <v>321</v>
      </c>
      <c r="E539" s="86">
        <f>+IF(ISNUMBER(DATA!H484),DATA!H484,"n/a")</f>
        <v>278618</v>
      </c>
      <c r="F539" s="77">
        <f>+IF(ISNUMBER(DATA!I484),DATA!I484,"n/a")</f>
        <v>5.2999999999999999E-2</v>
      </c>
      <c r="G539" s="86">
        <f>+IF(ISNUMBER(DATA!R484),DATA!R484,"n/a")</f>
        <v>903883</v>
      </c>
      <c r="H539" s="77">
        <f>+IF(ISNUMBER(DATA!S484),DATA!S484,"n/a")</f>
        <v>6.6000000000000003E-2</v>
      </c>
      <c r="I539" s="86">
        <f>+IF(ISNUMBER(DATA!AB484),DATA!AB484,"n/a")</f>
        <v>1825544</v>
      </c>
      <c r="J539" s="77">
        <f>+IF(ISNUMBER(DATA!AC484),DATA!AC484,"n/a")</f>
        <v>0.06</v>
      </c>
      <c r="K539" s="86">
        <f>+IF(ISNUMBER(DATA!AL484),DATA!AL484,"n/a")</f>
        <v>3759198</v>
      </c>
      <c r="L539" s="77">
        <f>+IF(ISNUMBER(DATA!AM484),DATA!AM484,"n/a")</f>
        <v>0.15</v>
      </c>
      <c r="R539" s="66"/>
      <c r="S539" s="66"/>
      <c r="T539" s="66"/>
      <c r="U539" s="66"/>
      <c r="V539" s="66"/>
      <c r="W539" s="66"/>
      <c r="X539" s="66"/>
      <c r="Y539" s="66"/>
    </row>
    <row r="540" spans="1:25" x14ac:dyDescent="0.2">
      <c r="A540" s="66" t="s">
        <v>11</v>
      </c>
      <c r="B540" s="66" t="s">
        <v>24</v>
      </c>
      <c r="C540" s="66" t="s">
        <v>9</v>
      </c>
      <c r="D540" s="66" t="s">
        <v>322</v>
      </c>
      <c r="E540" s="86">
        <f>+IF(ISNUMBER(DATA!H485),DATA!H485,"n/a")</f>
        <v>654699</v>
      </c>
      <c r="F540" s="77">
        <f>+IF(ISNUMBER(DATA!I485),DATA!I485,"n/a")</f>
        <v>-0.04</v>
      </c>
      <c r="G540" s="86">
        <f>+IF(ISNUMBER(DATA!R485),DATA!R485,"n/a")</f>
        <v>2202680</v>
      </c>
      <c r="H540" s="77">
        <f>+IF(ISNUMBER(DATA!S485),DATA!S485,"n/a")</f>
        <v>-5.2999999999999999E-2</v>
      </c>
      <c r="I540" s="86">
        <f>+IF(ISNUMBER(DATA!AB485),DATA!AB485,"n/a")</f>
        <v>4769464</v>
      </c>
      <c r="J540" s="77">
        <f>+IF(ISNUMBER(DATA!AC485),DATA!AC485,"n/a")</f>
        <v>-3.5000000000000003E-2</v>
      </c>
      <c r="K540" s="86">
        <f>+IF(ISNUMBER(DATA!AL485),DATA!AL485,"n/a")</f>
        <v>9564568</v>
      </c>
      <c r="L540" s="77">
        <f>+IF(ISNUMBER(DATA!AM485),DATA!AM485,"n/a")</f>
        <v>4.5999999999999999E-2</v>
      </c>
      <c r="R540" s="66"/>
      <c r="S540" s="66"/>
      <c r="T540" s="66"/>
      <c r="U540" s="66"/>
      <c r="V540" s="66"/>
      <c r="W540" s="66"/>
      <c r="X540" s="66"/>
      <c r="Y540" s="66"/>
    </row>
    <row r="541" spans="1:25" x14ac:dyDescent="0.2">
      <c r="A541" s="66" t="s">
        <v>11</v>
      </c>
      <c r="B541" s="66" t="s">
        <v>24</v>
      </c>
      <c r="C541" s="66" t="s">
        <v>9</v>
      </c>
      <c r="D541" s="66" t="s">
        <v>323</v>
      </c>
      <c r="E541" s="86">
        <f>+IF(ISNUMBER(DATA!H486),DATA!H486,"n/a")</f>
        <v>258104</v>
      </c>
      <c r="F541" s="77">
        <f>+IF(ISNUMBER(DATA!I486),DATA!I486,"n/a")</f>
        <v>0.14899999999999999</v>
      </c>
      <c r="G541" s="86">
        <f>+IF(ISNUMBER(DATA!R486),DATA!R486,"n/a")</f>
        <v>817110</v>
      </c>
      <c r="H541" s="77">
        <f>+IF(ISNUMBER(DATA!S486),DATA!S486,"n/a")</f>
        <v>0.26600000000000001</v>
      </c>
      <c r="I541" s="86">
        <f>+IF(ISNUMBER(DATA!AB486),DATA!AB486,"n/a")</f>
        <v>1565742</v>
      </c>
      <c r="J541" s="77">
        <f>+IF(ISNUMBER(DATA!AC486),DATA!AC486,"n/a")</f>
        <v>0.315</v>
      </c>
      <c r="K541" s="86">
        <f>+IF(ISNUMBER(DATA!AL486),DATA!AL486,"n/a")</f>
        <v>2948464</v>
      </c>
      <c r="L541" s="77">
        <f>+IF(ISNUMBER(DATA!AM486),DATA!AM486,"n/a")</f>
        <v>0.34599999999999997</v>
      </c>
      <c r="R541" s="66"/>
      <c r="S541" s="66"/>
      <c r="T541" s="66"/>
      <c r="U541" s="66"/>
      <c r="V541" s="66"/>
      <c r="W541" s="66"/>
      <c r="X541" s="66"/>
      <c r="Y541" s="66"/>
    </row>
    <row r="542" spans="1:25" x14ac:dyDescent="0.2">
      <c r="A542" s="66" t="s">
        <v>11</v>
      </c>
      <c r="B542" s="66" t="s">
        <v>24</v>
      </c>
      <c r="C542" s="66" t="s">
        <v>9</v>
      </c>
      <c r="D542" s="66" t="s">
        <v>324</v>
      </c>
      <c r="E542" s="86">
        <f>+IF(ISNUMBER(DATA!H487),DATA!H487,"n/a")</f>
        <v>247333</v>
      </c>
      <c r="F542" s="77">
        <f>+IF(ISNUMBER(DATA!I487),DATA!I487,"n/a")</f>
        <v>0.193</v>
      </c>
      <c r="G542" s="86">
        <f>+IF(ISNUMBER(DATA!R487),DATA!R487,"n/a")</f>
        <v>796849</v>
      </c>
      <c r="H542" s="77">
        <f>+IF(ISNUMBER(DATA!S487),DATA!S487,"n/a")</f>
        <v>0.33500000000000002</v>
      </c>
      <c r="I542" s="86">
        <f>+IF(ISNUMBER(DATA!AB487),DATA!AB487,"n/a")</f>
        <v>1609806</v>
      </c>
      <c r="J542" s="77">
        <f>+IF(ISNUMBER(DATA!AC487),DATA!AC487,"n/a")</f>
        <v>0.371</v>
      </c>
      <c r="K542" s="86">
        <f>+IF(ISNUMBER(DATA!AL487),DATA!AL487,"n/a")</f>
        <v>3231492</v>
      </c>
      <c r="L542" s="77">
        <f>+IF(ISNUMBER(DATA!AM487),DATA!AM487,"n/a")</f>
        <v>0.39</v>
      </c>
      <c r="R542" s="66"/>
      <c r="S542" s="66"/>
      <c r="T542" s="66"/>
      <c r="U542" s="66"/>
      <c r="V542" s="66"/>
      <c r="W542" s="66"/>
      <c r="X542" s="66"/>
      <c r="Y542" s="66"/>
    </row>
    <row r="543" spans="1:25" x14ac:dyDescent="0.2">
      <c r="A543" s="66" t="s">
        <v>11</v>
      </c>
      <c r="B543" s="66" t="s">
        <v>24</v>
      </c>
      <c r="C543" s="66" t="s">
        <v>9</v>
      </c>
      <c r="D543" s="66" t="s">
        <v>325</v>
      </c>
      <c r="E543" s="86">
        <f>+IF(ISNUMBER(DATA!H488),DATA!H488,"n/a")</f>
        <v>378478</v>
      </c>
      <c r="F543" s="77">
        <f>+IF(ISNUMBER(DATA!I488),DATA!I488,"n/a")</f>
        <v>7.6999999999999999E-2</v>
      </c>
      <c r="G543" s="86">
        <f>+IF(ISNUMBER(DATA!R488),DATA!R488,"n/a")</f>
        <v>1149389</v>
      </c>
      <c r="H543" s="77">
        <f>+IF(ISNUMBER(DATA!S488),DATA!S488,"n/a")</f>
        <v>0.13700000000000001</v>
      </c>
      <c r="I543" s="86">
        <f>+IF(ISNUMBER(DATA!AB488),DATA!AB488,"n/a")</f>
        <v>2304359</v>
      </c>
      <c r="J543" s="77">
        <f>+IF(ISNUMBER(DATA!AC488),DATA!AC488,"n/a")</f>
        <v>0.20100000000000001</v>
      </c>
      <c r="K543" s="86">
        <f>+IF(ISNUMBER(DATA!AL488),DATA!AL488,"n/a")</f>
        <v>4669375</v>
      </c>
      <c r="L543" s="77">
        <f>+IF(ISNUMBER(DATA!AM488),DATA!AM488,"n/a")</f>
        <v>0.23699999999999999</v>
      </c>
      <c r="R543" s="66"/>
      <c r="S543" s="66"/>
      <c r="T543" s="66"/>
      <c r="U543" s="66"/>
      <c r="V543" s="66"/>
      <c r="W543" s="66"/>
      <c r="X543" s="66"/>
      <c r="Y543" s="66"/>
    </row>
    <row r="544" spans="1:25" x14ac:dyDescent="0.2">
      <c r="A544" s="66" t="s">
        <v>11</v>
      </c>
      <c r="B544" s="66" t="s">
        <v>24</v>
      </c>
      <c r="C544" s="66" t="s">
        <v>9</v>
      </c>
      <c r="D544" s="66" t="s">
        <v>326</v>
      </c>
      <c r="E544" s="86">
        <f>+IF(ISNUMBER(DATA!H489),DATA!H489,"n/a")</f>
        <v>465905</v>
      </c>
      <c r="F544" s="77">
        <f>+IF(ISNUMBER(DATA!I489),DATA!I489,"n/a")</f>
        <v>0.10100000000000001</v>
      </c>
      <c r="G544" s="86">
        <f>+IF(ISNUMBER(DATA!R489),DATA!R489,"n/a")</f>
        <v>1503028</v>
      </c>
      <c r="H544" s="77">
        <f>+IF(ISNUMBER(DATA!S489),DATA!S489,"n/a")</f>
        <v>0.161</v>
      </c>
      <c r="I544" s="86">
        <f>+IF(ISNUMBER(DATA!AB489),DATA!AB489,"n/a")</f>
        <v>3026161</v>
      </c>
      <c r="J544" s="77">
        <f>+IF(ISNUMBER(DATA!AC489),DATA!AC489,"n/a")</f>
        <v>0.184</v>
      </c>
      <c r="K544" s="86">
        <f>+IF(ISNUMBER(DATA!AL489),DATA!AL489,"n/a")</f>
        <v>6097648</v>
      </c>
      <c r="L544" s="77">
        <f>+IF(ISNUMBER(DATA!AM489),DATA!AM489,"n/a")</f>
        <v>0.26500000000000001</v>
      </c>
      <c r="R544" s="66"/>
      <c r="S544" s="66"/>
      <c r="T544" s="66"/>
      <c r="U544" s="66"/>
      <c r="V544" s="66"/>
      <c r="W544" s="66"/>
      <c r="X544" s="66"/>
      <c r="Y544" s="66"/>
    </row>
    <row r="545" spans="1:25" x14ac:dyDescent="0.2">
      <c r="A545" s="66" t="s">
        <v>11</v>
      </c>
      <c r="B545" s="66" t="s">
        <v>24</v>
      </c>
      <c r="C545" s="66" t="s">
        <v>9</v>
      </c>
      <c r="D545" s="66" t="s">
        <v>327</v>
      </c>
      <c r="E545" s="86">
        <f>+IF(ISNUMBER(DATA!H490),DATA!H490,"n/a")</f>
        <v>3055518</v>
      </c>
      <c r="F545" s="77">
        <f>+IF(ISNUMBER(DATA!I490),DATA!I490,"n/a")</f>
        <v>3.5000000000000003E-2</v>
      </c>
      <c r="G545" s="86">
        <f>+IF(ISNUMBER(DATA!R490),DATA!R490,"n/a")</f>
        <v>9822080</v>
      </c>
      <c r="H545" s="77">
        <f>+IF(ISNUMBER(DATA!S490),DATA!S490,"n/a")</f>
        <v>8.2000000000000003E-2</v>
      </c>
      <c r="I545" s="86">
        <f>+IF(ISNUMBER(DATA!AB490),DATA!AB490,"n/a")</f>
        <v>19989077</v>
      </c>
      <c r="J545" s="77">
        <f>+IF(ISNUMBER(DATA!AC490),DATA!AC490,"n/a")</f>
        <v>9.4E-2</v>
      </c>
      <c r="K545" s="86">
        <f>+IF(ISNUMBER(DATA!AL490),DATA!AL490,"n/a")</f>
        <v>40312644</v>
      </c>
      <c r="L545" s="77">
        <f>+IF(ISNUMBER(DATA!AM490),DATA!AM490,"n/a")</f>
        <v>0.16</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502475</v>
      </c>
      <c r="F547" s="77">
        <f>+IF(ISNUMBER(DATA!K482),DATA!K482,"n/a")</f>
        <v>-0.16900000000000001</v>
      </c>
      <c r="G547" s="86">
        <f>+IF(ISNUMBER(DATA!T482),DATA!T482,"n/a")</f>
        <v>1713781</v>
      </c>
      <c r="H547" s="77">
        <f>+IF(ISNUMBER(DATA!U482),DATA!U482,"n/a")</f>
        <v>-0.108</v>
      </c>
      <c r="I547" s="86">
        <f>+IF(ISNUMBER(DATA!AD482),DATA!AD482,"n/a")</f>
        <v>3493378</v>
      </c>
      <c r="J547" s="77">
        <f>+IF(ISNUMBER(DATA!AE482),DATA!AE482,"n/a")</f>
        <v>-0.108</v>
      </c>
      <c r="K547" s="86">
        <f>+IF(ISNUMBER(DATA!AN482),DATA!AN482,"n/a")</f>
        <v>7296588</v>
      </c>
      <c r="L547" s="77">
        <f>+IF(ISNUMBER(DATA!AO482),DATA!AO482,"n/a")</f>
        <v>-7.2999999999999995E-2</v>
      </c>
      <c r="R547" s="66"/>
      <c r="S547" s="66"/>
      <c r="T547" s="66"/>
      <c r="U547" s="66"/>
      <c r="V547" s="66"/>
      <c r="W547" s="66"/>
      <c r="X547" s="66"/>
      <c r="Y547" s="66"/>
    </row>
    <row r="548" spans="1:25" x14ac:dyDescent="0.2">
      <c r="A548" s="66" t="s">
        <v>11</v>
      </c>
      <c r="B548" s="66" t="s">
        <v>24</v>
      </c>
      <c r="C548" s="66" t="s">
        <v>25</v>
      </c>
      <c r="D548" s="66" t="s">
        <v>320</v>
      </c>
      <c r="E548" s="86">
        <f>+IF(ISNUMBER(DATA!J483),DATA!J483,"n/a")</f>
        <v>876071</v>
      </c>
      <c r="F548" s="77">
        <f>+IF(ISNUMBER(DATA!K483),DATA!K483,"n/a")</f>
        <v>9.1999999999999998E-2</v>
      </c>
      <c r="G548" s="86">
        <f>+IF(ISNUMBER(DATA!T483),DATA!T483,"n/a")</f>
        <v>2741786</v>
      </c>
      <c r="H548" s="77">
        <f>+IF(ISNUMBER(DATA!U483),DATA!U483,"n/a")</f>
        <v>0.17199999999999999</v>
      </c>
      <c r="I548" s="86">
        <f>+IF(ISNUMBER(DATA!AD483),DATA!AD483,"n/a")</f>
        <v>5463748</v>
      </c>
      <c r="J548" s="77">
        <f>+IF(ISNUMBER(DATA!AE483),DATA!AE483,"n/a")</f>
        <v>0.14699999999999999</v>
      </c>
      <c r="K548" s="86">
        <f>+IF(ISNUMBER(DATA!AN483),DATA!AN483,"n/a")</f>
        <v>10814834</v>
      </c>
      <c r="L548" s="77">
        <f>+IF(ISNUMBER(DATA!AO483),DATA!AO483,"n/a")</f>
        <v>0.20300000000000001</v>
      </c>
      <c r="R548" s="66"/>
      <c r="S548" s="66"/>
      <c r="T548" s="66"/>
      <c r="U548" s="66"/>
      <c r="V548" s="66"/>
      <c r="W548" s="66"/>
      <c r="X548" s="66"/>
      <c r="Y548" s="66"/>
    </row>
    <row r="549" spans="1:25" x14ac:dyDescent="0.2">
      <c r="A549" s="66" t="s">
        <v>11</v>
      </c>
      <c r="B549" s="66" t="s">
        <v>24</v>
      </c>
      <c r="C549" s="66" t="s">
        <v>25</v>
      </c>
      <c r="D549" s="66" t="s">
        <v>321</v>
      </c>
      <c r="E549" s="86">
        <f>+IF(ISNUMBER(DATA!J484),DATA!J484,"n/a")</f>
        <v>466404</v>
      </c>
      <c r="F549" s="77">
        <f>+IF(ISNUMBER(DATA!K484),DATA!K484,"n/a")</f>
        <v>3.2000000000000001E-2</v>
      </c>
      <c r="G549" s="86">
        <f>+IF(ISNUMBER(DATA!T484),DATA!T484,"n/a")</f>
        <v>1546926</v>
      </c>
      <c r="H549" s="77">
        <f>+IF(ISNUMBER(DATA!U484),DATA!U484,"n/a")</f>
        <v>4.4999999999999998E-2</v>
      </c>
      <c r="I549" s="86">
        <f>+IF(ISNUMBER(DATA!AD484),DATA!AD484,"n/a")</f>
        <v>3138726</v>
      </c>
      <c r="J549" s="77">
        <f>+IF(ISNUMBER(DATA!AE484),DATA!AE484,"n/a")</f>
        <v>3.1E-2</v>
      </c>
      <c r="K549" s="86">
        <f>+IF(ISNUMBER(DATA!AN484),DATA!AN484,"n/a")</f>
        <v>6390746</v>
      </c>
      <c r="L549" s="77">
        <f>+IF(ISNUMBER(DATA!AO484),DATA!AO484,"n/a")</f>
        <v>7.5999999999999998E-2</v>
      </c>
      <c r="R549" s="66"/>
      <c r="S549" s="66"/>
      <c r="T549" s="66"/>
      <c r="U549" s="66"/>
      <c r="V549" s="66"/>
      <c r="W549" s="66"/>
      <c r="X549" s="66"/>
      <c r="Y549" s="66"/>
    </row>
    <row r="550" spans="1:25" x14ac:dyDescent="0.2">
      <c r="A550" s="66" t="s">
        <v>11</v>
      </c>
      <c r="B550" s="66" t="s">
        <v>24</v>
      </c>
      <c r="C550" s="66" t="s">
        <v>25</v>
      </c>
      <c r="D550" s="66" t="s">
        <v>322</v>
      </c>
      <c r="E550" s="86">
        <f>+IF(ISNUMBER(DATA!J485),DATA!J485,"n/a")</f>
        <v>891546</v>
      </c>
      <c r="F550" s="77">
        <f>+IF(ISNUMBER(DATA!K485),DATA!K485,"n/a")</f>
        <v>-0.14299999999999999</v>
      </c>
      <c r="G550" s="86">
        <f>+IF(ISNUMBER(DATA!T485),DATA!T485,"n/a")</f>
        <v>2931485</v>
      </c>
      <c r="H550" s="77">
        <f>+IF(ISNUMBER(DATA!U485),DATA!U485,"n/a")</f>
        <v>-0.16400000000000001</v>
      </c>
      <c r="I550" s="86">
        <f>+IF(ISNUMBER(DATA!AD485),DATA!AD485,"n/a")</f>
        <v>6301635</v>
      </c>
      <c r="J550" s="77">
        <f>+IF(ISNUMBER(DATA!AE485),DATA!AE485,"n/a")</f>
        <v>-0.14899999999999999</v>
      </c>
      <c r="K550" s="86">
        <f>+IF(ISNUMBER(DATA!AN485),DATA!AN485,"n/a")</f>
        <v>13145367</v>
      </c>
      <c r="L550" s="77">
        <f>+IF(ISNUMBER(DATA!AO485),DATA!AO485,"n/a")</f>
        <v>-5.8000000000000003E-2</v>
      </c>
      <c r="R550" s="66"/>
      <c r="S550" s="66"/>
      <c r="T550" s="66"/>
      <c r="U550" s="66"/>
      <c r="V550" s="66"/>
      <c r="W550" s="66"/>
      <c r="X550" s="66"/>
      <c r="Y550" s="66"/>
    </row>
    <row r="551" spans="1:25" x14ac:dyDescent="0.2">
      <c r="A551" s="66" t="s">
        <v>11</v>
      </c>
      <c r="B551" s="66" t="s">
        <v>24</v>
      </c>
      <c r="C551" s="66" t="s">
        <v>25</v>
      </c>
      <c r="D551" s="66" t="s">
        <v>323</v>
      </c>
      <c r="E551" s="86">
        <f>+IF(ISNUMBER(DATA!J486),DATA!J486,"n/a")</f>
        <v>470694</v>
      </c>
      <c r="F551" s="77">
        <f>+IF(ISNUMBER(DATA!K486),DATA!K486,"n/a")</f>
        <v>0.157</v>
      </c>
      <c r="G551" s="86">
        <f>+IF(ISNUMBER(DATA!T486),DATA!T486,"n/a")</f>
        <v>1525399</v>
      </c>
      <c r="H551" s="77">
        <f>+IF(ISNUMBER(DATA!U486),DATA!U486,"n/a")</f>
        <v>0.27</v>
      </c>
      <c r="I551" s="86">
        <f>+IF(ISNUMBER(DATA!AD486),DATA!AD486,"n/a")</f>
        <v>2955307</v>
      </c>
      <c r="J551" s="77">
        <f>+IF(ISNUMBER(DATA!AE486),DATA!AE486,"n/a")</f>
        <v>0.34</v>
      </c>
      <c r="K551" s="86">
        <f>+IF(ISNUMBER(DATA!AN486),DATA!AN486,"n/a")</f>
        <v>5371765</v>
      </c>
      <c r="L551" s="77">
        <f>+IF(ISNUMBER(DATA!AO486),DATA!AO486,"n/a")</f>
        <v>0.36</v>
      </c>
      <c r="R551" s="66"/>
      <c r="S551" s="66"/>
      <c r="T551" s="66"/>
      <c r="U551" s="66"/>
      <c r="V551" s="66"/>
      <c r="W551" s="66"/>
      <c r="X551" s="66"/>
      <c r="Y551" s="66"/>
    </row>
    <row r="552" spans="1:25" x14ac:dyDescent="0.2">
      <c r="A552" s="66" t="s">
        <v>11</v>
      </c>
      <c r="B552" s="66" t="s">
        <v>24</v>
      </c>
      <c r="C552" s="66" t="s">
        <v>25</v>
      </c>
      <c r="D552" s="66" t="s">
        <v>324</v>
      </c>
      <c r="E552" s="86">
        <f>+IF(ISNUMBER(DATA!J487),DATA!J487,"n/a")</f>
        <v>370241</v>
      </c>
      <c r="F552" s="77">
        <f>+IF(ISNUMBER(DATA!K487),DATA!K487,"n/a")</f>
        <v>0.159</v>
      </c>
      <c r="G552" s="86">
        <f>+IF(ISNUMBER(DATA!T487),DATA!T487,"n/a")</f>
        <v>1195441</v>
      </c>
      <c r="H552" s="77">
        <f>+IF(ISNUMBER(DATA!U487),DATA!U487,"n/a")</f>
        <v>0.20100000000000001</v>
      </c>
      <c r="I552" s="86">
        <f>+IF(ISNUMBER(DATA!AD487),DATA!AD487,"n/a")</f>
        <v>2425344</v>
      </c>
      <c r="J552" s="77">
        <f>+IF(ISNUMBER(DATA!AE487),DATA!AE487,"n/a")</f>
        <v>0.215</v>
      </c>
      <c r="K552" s="86">
        <f>+IF(ISNUMBER(DATA!AN487),DATA!AN487,"n/a")</f>
        <v>4844834</v>
      </c>
      <c r="L552" s="77">
        <f>+IF(ISNUMBER(DATA!AO487),DATA!AO487,"n/a")</f>
        <v>0.21</v>
      </c>
      <c r="R552" s="66"/>
      <c r="S552" s="66"/>
      <c r="T552" s="66"/>
      <c r="U552" s="66"/>
      <c r="V552" s="66"/>
      <c r="W552" s="66"/>
      <c r="X552" s="66"/>
      <c r="Y552" s="66"/>
    </row>
    <row r="553" spans="1:25" x14ac:dyDescent="0.2">
      <c r="A553" s="66" t="s">
        <v>11</v>
      </c>
      <c r="B553" s="66" t="s">
        <v>24</v>
      </c>
      <c r="C553" s="66" t="s">
        <v>25</v>
      </c>
      <c r="D553" s="66" t="s">
        <v>325</v>
      </c>
      <c r="E553" s="86">
        <f>+IF(ISNUMBER(DATA!J488),DATA!J488,"n/a")</f>
        <v>681417</v>
      </c>
      <c r="F553" s="77">
        <f>+IF(ISNUMBER(DATA!K488),DATA!K488,"n/a")</f>
        <v>2.8000000000000001E-2</v>
      </c>
      <c r="G553" s="86">
        <f>+IF(ISNUMBER(DATA!T488),DATA!T488,"n/a")</f>
        <v>2093597</v>
      </c>
      <c r="H553" s="77">
        <f>+IF(ISNUMBER(DATA!U488),DATA!U488,"n/a")</f>
        <v>7.3999999999999996E-2</v>
      </c>
      <c r="I553" s="86">
        <f>+IF(ISNUMBER(DATA!AD488),DATA!AD488,"n/a")</f>
        <v>4224778</v>
      </c>
      <c r="J553" s="77">
        <f>+IF(ISNUMBER(DATA!AE488),DATA!AE488,"n/a")</f>
        <v>0.125</v>
      </c>
      <c r="K553" s="86">
        <f>+IF(ISNUMBER(DATA!AN488),DATA!AN488,"n/a")</f>
        <v>8573050</v>
      </c>
      <c r="L553" s="77">
        <f>+IF(ISNUMBER(DATA!AO488),DATA!AO488,"n/a")</f>
        <v>0.13900000000000001</v>
      </c>
      <c r="R553" s="66"/>
      <c r="S553" s="66"/>
      <c r="T553" s="66"/>
      <c r="U553" s="66"/>
      <c r="V553" s="66"/>
      <c r="W553" s="66"/>
      <c r="X553" s="66"/>
      <c r="Y553" s="66"/>
    </row>
    <row r="554" spans="1:25" x14ac:dyDescent="0.2">
      <c r="A554" s="66" t="s">
        <v>11</v>
      </c>
      <c r="B554" s="66" t="s">
        <v>24</v>
      </c>
      <c r="C554" s="66" t="s">
        <v>25</v>
      </c>
      <c r="D554" s="66" t="s">
        <v>326</v>
      </c>
      <c r="E554" s="86">
        <f>+IF(ISNUMBER(DATA!J489),DATA!J489,"n/a")</f>
        <v>777661</v>
      </c>
      <c r="F554" s="77">
        <f>+IF(ISNUMBER(DATA!K489),DATA!K489,"n/a")</f>
        <v>8.5000000000000006E-2</v>
      </c>
      <c r="G554" s="86">
        <f>+IF(ISNUMBER(DATA!T489),DATA!T489,"n/a")</f>
        <v>2551403</v>
      </c>
      <c r="H554" s="77">
        <f>+IF(ISNUMBER(DATA!U489),DATA!U489,"n/a")</f>
        <v>0.14499999999999999</v>
      </c>
      <c r="I554" s="86">
        <f>+IF(ISNUMBER(DATA!AD489),DATA!AD489,"n/a")</f>
        <v>5160069</v>
      </c>
      <c r="J554" s="77">
        <f>+IF(ISNUMBER(DATA!AE489),DATA!AE489,"n/a")</f>
        <v>0.18099999999999999</v>
      </c>
      <c r="K554" s="86">
        <f>+IF(ISNUMBER(DATA!AN489),DATA!AN489,"n/a")</f>
        <v>10363574</v>
      </c>
      <c r="L554" s="77">
        <f>+IF(ISNUMBER(DATA!AO489),DATA!AO489,"n/a")</f>
        <v>0.21</v>
      </c>
      <c r="R554" s="66"/>
      <c r="S554" s="66"/>
      <c r="T554" s="66"/>
      <c r="U554" s="66"/>
      <c r="V554" s="66"/>
      <c r="W554" s="66"/>
      <c r="X554" s="66"/>
      <c r="Y554" s="66"/>
    </row>
    <row r="555" spans="1:25" x14ac:dyDescent="0.2">
      <c r="A555" s="66" t="s">
        <v>11</v>
      </c>
      <c r="B555" s="66" t="s">
        <v>24</v>
      </c>
      <c r="C555" s="66" t="s">
        <v>25</v>
      </c>
      <c r="D555" s="66" t="s">
        <v>327</v>
      </c>
      <c r="E555" s="86">
        <f>+IF(ISNUMBER(DATA!J490),DATA!J490,"n/a")</f>
        <v>5036509</v>
      </c>
      <c r="F555" s="77">
        <f>+IF(ISNUMBER(DATA!K490),DATA!K490,"n/a")</f>
        <v>6.0000000000000001E-3</v>
      </c>
      <c r="G555" s="86">
        <f>+IF(ISNUMBER(DATA!T490),DATA!T490,"n/a")</f>
        <v>16299818</v>
      </c>
      <c r="H555" s="77">
        <f>+IF(ISNUMBER(DATA!U490),DATA!U490,"n/a")</f>
        <v>4.2999999999999997E-2</v>
      </c>
      <c r="I555" s="86">
        <f>+IF(ISNUMBER(DATA!AD490),DATA!AD490,"n/a")</f>
        <v>33162985</v>
      </c>
      <c r="J555" s="77">
        <f>+IF(ISNUMBER(DATA!AE490),DATA!AE490,"n/a")</f>
        <v>5.5E-2</v>
      </c>
      <c r="K555" s="86">
        <f>+IF(ISNUMBER(DATA!AN490),DATA!AN490,"n/a")</f>
        <v>66800758</v>
      </c>
      <c r="L555" s="77">
        <f>+IF(ISNUMBER(DATA!AO490),DATA!AO490,"n/a")</f>
        <v>9.9000000000000005E-2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5.36</v>
      </c>
      <c r="F557" s="77">
        <f>+IF(ISNUMBER(DATA!M482),DATA!M482,"n/a")</f>
        <v>0.10100000000000001</v>
      </c>
      <c r="G557" s="87">
        <f>+IF(ISNUMBER(DATA!V482),DATA!V482,"n/a")</f>
        <v>5.27</v>
      </c>
      <c r="H557" s="77">
        <f>+IF(ISNUMBER(DATA!W482),DATA!W482,"n/a")</f>
        <v>7.1999999999999995E-2</v>
      </c>
      <c r="I557" s="87">
        <f>+IF(ISNUMBER(DATA!AF482),DATA!AF482,"n/a")</f>
        <v>5.33</v>
      </c>
      <c r="J557" s="77">
        <f>+IF(ISNUMBER(DATA!AG482),DATA!AG482,"n/a")</f>
        <v>7.4999999999999997E-2</v>
      </c>
      <c r="K557" s="87">
        <f>+IF(ISNUMBER(DATA!AP482),DATA!AP482,"n/a")</f>
        <v>5.31</v>
      </c>
      <c r="L557" s="77">
        <f>+IF(ISNUMBER(DATA!AQ482),DATA!AQ482,"n/a")</f>
        <v>6.6000000000000003E-2</v>
      </c>
      <c r="R557" s="66"/>
      <c r="S557" s="66"/>
      <c r="T557" s="66"/>
      <c r="U557" s="66"/>
      <c r="V557" s="66"/>
      <c r="W557" s="66"/>
      <c r="X557" s="66"/>
      <c r="Y557" s="66"/>
    </row>
    <row r="558" spans="1:25" x14ac:dyDescent="0.2">
      <c r="A558" s="66" t="s">
        <v>11</v>
      </c>
      <c r="B558" s="66" t="s">
        <v>24</v>
      </c>
      <c r="C558" s="66" t="s">
        <v>10</v>
      </c>
      <c r="D558" s="66" t="s">
        <v>320</v>
      </c>
      <c r="E558" s="87">
        <f>+IF(ISNUMBER(DATA!L483),DATA!L483,"n/a")</f>
        <v>3.59</v>
      </c>
      <c r="F558" s="77">
        <f>+IF(ISNUMBER(DATA!M483),DATA!M483,"n/a")</f>
        <v>6.2E-2</v>
      </c>
      <c r="G558" s="87">
        <f>+IF(ISNUMBER(DATA!V483),DATA!V483,"n/a")</f>
        <v>3.8</v>
      </c>
      <c r="H558" s="77">
        <f>+IF(ISNUMBER(DATA!W483),DATA!W483,"n/a")</f>
        <v>5.7000000000000002E-2</v>
      </c>
      <c r="I558" s="87">
        <f>+IF(ISNUMBER(DATA!AF483),DATA!AF483,"n/a")</f>
        <v>4.05</v>
      </c>
      <c r="J558" s="77">
        <f>+IF(ISNUMBER(DATA!AG483),DATA!AG483,"n/a")</f>
        <v>0.108</v>
      </c>
      <c r="K558" s="87">
        <f>+IF(ISNUMBER(DATA!AP483),DATA!AP483,"n/a")</f>
        <v>3.93</v>
      </c>
      <c r="L558" s="77">
        <f>+IF(ISNUMBER(DATA!AQ483),DATA!AQ483,"n/a")</f>
        <v>8.5999999999999993E-2</v>
      </c>
      <c r="R558" s="66"/>
      <c r="S558" s="66"/>
      <c r="T558" s="66"/>
      <c r="U558" s="66"/>
      <c r="V558" s="66"/>
      <c r="W558" s="66"/>
      <c r="X558" s="66"/>
      <c r="Y558" s="66"/>
    </row>
    <row r="559" spans="1:25" x14ac:dyDescent="0.2">
      <c r="A559" s="66" t="s">
        <v>11</v>
      </c>
      <c r="B559" s="66" t="s">
        <v>24</v>
      </c>
      <c r="C559" s="66" t="s">
        <v>10</v>
      </c>
      <c r="D559" s="66" t="s">
        <v>321</v>
      </c>
      <c r="E559" s="87">
        <f>+IF(ISNUMBER(DATA!L484),DATA!L484,"n/a")</f>
        <v>4.6500000000000004</v>
      </c>
      <c r="F559" s="77">
        <f>+IF(ISNUMBER(DATA!M484),DATA!M484,"n/a")</f>
        <v>1.4999999999999999E-2</v>
      </c>
      <c r="G559" s="87">
        <f>+IF(ISNUMBER(DATA!V484),DATA!V484,"n/a")</f>
        <v>4.79</v>
      </c>
      <c r="H559" s="77">
        <f>+IF(ISNUMBER(DATA!W484),DATA!W484,"n/a")</f>
        <v>2.7E-2</v>
      </c>
      <c r="I559" s="87">
        <f>+IF(ISNUMBER(DATA!AF484),DATA!AF484,"n/a")</f>
        <v>4.8600000000000003</v>
      </c>
      <c r="J559" s="77">
        <f>+IF(ISNUMBER(DATA!AG484),DATA!AG484,"n/a")</f>
        <v>3.3000000000000002E-2</v>
      </c>
      <c r="K559" s="87">
        <f>+IF(ISNUMBER(DATA!AP484),DATA!AP484,"n/a")</f>
        <v>4.7300000000000004</v>
      </c>
      <c r="L559" s="77">
        <f>+IF(ISNUMBER(DATA!AQ484),DATA!AQ484,"n/a")</f>
        <v>-2E-3</v>
      </c>
      <c r="R559" s="66"/>
      <c r="S559" s="66"/>
      <c r="T559" s="66"/>
      <c r="U559" s="66"/>
      <c r="V559" s="66"/>
      <c r="W559" s="66"/>
      <c r="X559" s="66"/>
      <c r="Y559" s="66"/>
    </row>
    <row r="560" spans="1:25" x14ac:dyDescent="0.2">
      <c r="A560" s="66" t="s">
        <v>11</v>
      </c>
      <c r="B560" s="66" t="s">
        <v>24</v>
      </c>
      <c r="C560" s="66" t="s">
        <v>10</v>
      </c>
      <c r="D560" s="66" t="s">
        <v>322</v>
      </c>
      <c r="E560" s="87">
        <f>+IF(ISNUMBER(DATA!L485),DATA!L485,"n/a")</f>
        <v>3.84</v>
      </c>
      <c r="F560" s="77">
        <f>+IF(ISNUMBER(DATA!M485),DATA!M485,"n/a")</f>
        <v>-5.0999999999999997E-2</v>
      </c>
      <c r="G560" s="87">
        <f>+IF(ISNUMBER(DATA!V485),DATA!V485,"n/a")</f>
        <v>3.84</v>
      </c>
      <c r="H560" s="77">
        <f>+IF(ISNUMBER(DATA!W485),DATA!W485,"n/a")</f>
        <v>-4.9000000000000002E-2</v>
      </c>
      <c r="I560" s="87">
        <f>+IF(ISNUMBER(DATA!AF485),DATA!AF485,"n/a")</f>
        <v>3.85</v>
      </c>
      <c r="J560" s="77">
        <f>+IF(ISNUMBER(DATA!AG485),DATA!AG485,"n/a")</f>
        <v>-4.5999999999999999E-2</v>
      </c>
      <c r="K560" s="87">
        <f>+IF(ISNUMBER(DATA!AP485),DATA!AP485,"n/a")</f>
        <v>3.88</v>
      </c>
      <c r="L560" s="77">
        <f>+IF(ISNUMBER(DATA!AQ485),DATA!AQ485,"n/a")</f>
        <v>-3.9E-2</v>
      </c>
      <c r="R560" s="66"/>
      <c r="S560" s="66"/>
      <c r="T560" s="66"/>
      <c r="U560" s="66"/>
      <c r="V560" s="66"/>
      <c r="W560" s="66"/>
      <c r="X560" s="66"/>
      <c r="Y560" s="66"/>
    </row>
    <row r="561" spans="1:25" x14ac:dyDescent="0.2">
      <c r="A561" s="66" t="s">
        <v>11</v>
      </c>
      <c r="B561" s="66" t="s">
        <v>24</v>
      </c>
      <c r="C561" s="66" t="s">
        <v>10</v>
      </c>
      <c r="D561" s="66" t="s">
        <v>323</v>
      </c>
      <c r="E561" s="87">
        <f>+IF(ISNUMBER(DATA!L486),DATA!L486,"n/a")</f>
        <v>4.49</v>
      </c>
      <c r="F561" s="77">
        <f>+IF(ISNUMBER(DATA!M486),DATA!M486,"n/a")</f>
        <v>6.7000000000000004E-2</v>
      </c>
      <c r="G561" s="87">
        <f>+IF(ISNUMBER(DATA!V486),DATA!V486,"n/a")</f>
        <v>4.59</v>
      </c>
      <c r="H561" s="77">
        <f>+IF(ISNUMBER(DATA!W486),DATA!W486,"n/a")</f>
        <v>4.8000000000000001E-2</v>
      </c>
      <c r="I561" s="87">
        <f>+IF(ISNUMBER(DATA!AF486),DATA!AF486,"n/a")</f>
        <v>4.74</v>
      </c>
      <c r="J561" s="77">
        <f>+IF(ISNUMBER(DATA!AG486),DATA!AG486,"n/a")</f>
        <v>3.7999999999999999E-2</v>
      </c>
      <c r="K561" s="87">
        <f>+IF(ISNUMBER(DATA!AP486),DATA!AP486,"n/a")</f>
        <v>4.66</v>
      </c>
      <c r="L561" s="77">
        <f>+IF(ISNUMBER(DATA!AQ486),DATA!AQ486,"n/a")</f>
        <v>4.0000000000000001E-3</v>
      </c>
      <c r="R561" s="66"/>
      <c r="S561" s="66"/>
      <c r="T561" s="66"/>
      <c r="U561" s="66"/>
      <c r="V561" s="66"/>
      <c r="W561" s="66"/>
      <c r="X561" s="66"/>
      <c r="Y561" s="66"/>
    </row>
    <row r="562" spans="1:25" x14ac:dyDescent="0.2">
      <c r="A562" s="66" t="s">
        <v>11</v>
      </c>
      <c r="B562" s="66" t="s">
        <v>24</v>
      </c>
      <c r="C562" s="66" t="s">
        <v>10</v>
      </c>
      <c r="D562" s="66" t="s">
        <v>324</v>
      </c>
      <c r="E562" s="87">
        <f>+IF(ISNUMBER(DATA!L487),DATA!L487,"n/a")</f>
        <v>4.5599999999999996</v>
      </c>
      <c r="F562" s="77">
        <f>+IF(ISNUMBER(DATA!M487),DATA!M487,"n/a")</f>
        <v>2.1000000000000001E-2</v>
      </c>
      <c r="G562" s="87">
        <f>+IF(ISNUMBER(DATA!V487),DATA!V487,"n/a")</f>
        <v>4.59</v>
      </c>
      <c r="H562" s="77">
        <f>+IF(ISNUMBER(DATA!W487),DATA!W487,"n/a")</f>
        <v>-3.7999999999999999E-2</v>
      </c>
      <c r="I562" s="87">
        <f>+IF(ISNUMBER(DATA!AF487),DATA!AF487,"n/a")</f>
        <v>4.5999999999999996</v>
      </c>
      <c r="J562" s="77">
        <f>+IF(ISNUMBER(DATA!AG487),DATA!AG487,"n/a")</f>
        <v>-4.8000000000000001E-2</v>
      </c>
      <c r="K562" s="87">
        <f>+IF(ISNUMBER(DATA!AP487),DATA!AP487,"n/a")</f>
        <v>4.55</v>
      </c>
      <c r="L562" s="77">
        <f>+IF(ISNUMBER(DATA!AQ487),DATA!AQ487,"n/a")</f>
        <v>-6.7000000000000004E-2</v>
      </c>
      <c r="R562" s="66"/>
      <c r="S562" s="66"/>
      <c r="T562" s="66"/>
      <c r="U562" s="66"/>
      <c r="V562" s="66"/>
      <c r="W562" s="66"/>
      <c r="X562" s="66"/>
      <c r="Y562" s="66"/>
    </row>
    <row r="563" spans="1:25" x14ac:dyDescent="0.2">
      <c r="A563" s="66" t="s">
        <v>11</v>
      </c>
      <c r="B563" s="66" t="s">
        <v>24</v>
      </c>
      <c r="C563" s="66" t="s">
        <v>10</v>
      </c>
      <c r="D563" s="66" t="s">
        <v>325</v>
      </c>
      <c r="E563" s="87">
        <f>+IF(ISNUMBER(DATA!L488),DATA!L488,"n/a")</f>
        <v>4.62</v>
      </c>
      <c r="F563" s="77">
        <f>+IF(ISNUMBER(DATA!M488),DATA!M488,"n/a")</f>
        <v>1E-3</v>
      </c>
      <c r="G563" s="87">
        <f>+IF(ISNUMBER(DATA!V488),DATA!V488,"n/a")</f>
        <v>4.8</v>
      </c>
      <c r="H563" s="77">
        <f>+IF(ISNUMBER(DATA!W488),DATA!W488,"n/a")</f>
        <v>-2.7E-2</v>
      </c>
      <c r="I563" s="87">
        <f>+IF(ISNUMBER(DATA!AF488),DATA!AF488,"n/a")</f>
        <v>4.82</v>
      </c>
      <c r="J563" s="77">
        <f>+IF(ISNUMBER(DATA!AG488),DATA!AG488,"n/a")</f>
        <v>-5.3999999999999999E-2</v>
      </c>
      <c r="K563" s="87">
        <f>+IF(ISNUMBER(DATA!AP488),DATA!AP488,"n/a")</f>
        <v>4.8099999999999996</v>
      </c>
      <c r="L563" s="77">
        <f>+IF(ISNUMBER(DATA!AQ488),DATA!AQ488,"n/a")</f>
        <v>-5.8000000000000003E-2</v>
      </c>
      <c r="R563" s="66"/>
      <c r="S563" s="66"/>
      <c r="T563" s="66"/>
      <c r="U563" s="66"/>
      <c r="V563" s="66"/>
      <c r="W563" s="66"/>
      <c r="X563" s="66"/>
      <c r="Y563" s="66"/>
    </row>
    <row r="564" spans="1:25" x14ac:dyDescent="0.2">
      <c r="A564" s="66" t="s">
        <v>11</v>
      </c>
      <c r="B564" s="66" t="s">
        <v>24</v>
      </c>
      <c r="C564" s="66" t="s">
        <v>10</v>
      </c>
      <c r="D564" s="66" t="s">
        <v>326</v>
      </c>
      <c r="E564" s="87">
        <f>+IF(ISNUMBER(DATA!L489),DATA!L489,"n/a")</f>
        <v>4.03</v>
      </c>
      <c r="F564" s="77">
        <f>+IF(ISNUMBER(DATA!M489),DATA!M489,"n/a")</f>
        <v>0.05</v>
      </c>
      <c r="G564" s="87">
        <f>+IF(ISNUMBER(DATA!V489),DATA!V489,"n/a")</f>
        <v>4.04</v>
      </c>
      <c r="H564" s="77">
        <f>+IF(ISNUMBER(DATA!W489),DATA!W489,"n/a")</f>
        <v>3.2000000000000001E-2</v>
      </c>
      <c r="I564" s="87">
        <f>+IF(ISNUMBER(DATA!AF489),DATA!AF489,"n/a")</f>
        <v>4.04</v>
      </c>
      <c r="J564" s="77">
        <f>+IF(ISNUMBER(DATA!AG489),DATA!AG489,"n/a")</f>
        <v>4.0000000000000001E-3</v>
      </c>
      <c r="K564" s="87">
        <f>+IF(ISNUMBER(DATA!AP489),DATA!AP489,"n/a")</f>
        <v>3.99</v>
      </c>
      <c r="L564" s="77">
        <f>+IF(ISNUMBER(DATA!AQ489),DATA!AQ489,"n/a")</f>
        <v>-5.8999999999999997E-2</v>
      </c>
      <c r="R564" s="66"/>
      <c r="S564" s="66"/>
      <c r="T564" s="66"/>
      <c r="U564" s="66"/>
      <c r="V564" s="66"/>
      <c r="W564" s="66"/>
      <c r="X564" s="66"/>
      <c r="Y564" s="66"/>
    </row>
    <row r="565" spans="1:25" x14ac:dyDescent="0.2">
      <c r="A565" s="66" t="s">
        <v>11</v>
      </c>
      <c r="B565" s="66" t="s">
        <v>24</v>
      </c>
      <c r="C565" s="66" t="s">
        <v>10</v>
      </c>
      <c r="D565" s="66" t="s">
        <v>327</v>
      </c>
      <c r="E565" s="87">
        <f>+IF(ISNUMBER(DATA!L490),DATA!L490,"n/a")</f>
        <v>4.2300000000000004</v>
      </c>
      <c r="F565" s="77">
        <f>+IF(ISNUMBER(DATA!M490),DATA!M490,"n/a")</f>
        <v>0.02</v>
      </c>
      <c r="G565" s="87">
        <f>+IF(ISNUMBER(DATA!V490),DATA!V490,"n/a")</f>
        <v>4.3099999999999996</v>
      </c>
      <c r="H565" s="77">
        <f>+IF(ISNUMBER(DATA!W490),DATA!W490,"n/a")</f>
        <v>8.0000000000000002E-3</v>
      </c>
      <c r="I565" s="87">
        <f>+IF(ISNUMBER(DATA!AF490),DATA!AF490,"n/a")</f>
        <v>4.37</v>
      </c>
      <c r="J565" s="77">
        <f>+IF(ISNUMBER(DATA!AG490),DATA!AG490,"n/a")</f>
        <v>8.0000000000000002E-3</v>
      </c>
      <c r="K565" s="87">
        <f>+IF(ISNUMBER(DATA!AP490),DATA!AP490,"n/a")</f>
        <v>4.33</v>
      </c>
      <c r="L565" s="77">
        <f>+IF(ISNUMBER(DATA!AQ490),DATA!AQ490,"n/a")</f>
        <v>-1.2999999999999999E-2</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2.66</v>
      </c>
      <c r="F567" s="77">
        <f>+IF(ISNUMBER(DATA!O482),DATA!O482,"n/a")</f>
        <v>6.4000000000000001E-2</v>
      </c>
      <c r="G567" s="87">
        <f>+IF(ISNUMBER(DATA!X482),DATA!X482,"n/a")</f>
        <v>2.6</v>
      </c>
      <c r="H567" s="77">
        <f>+IF(ISNUMBER(DATA!Y482),DATA!Y482,"n/a")</f>
        <v>4.1000000000000002E-2</v>
      </c>
      <c r="I567" s="87">
        <f>+IF(ISNUMBER(DATA!AH482),DATA!AH482,"n/a")</f>
        <v>2.61</v>
      </c>
      <c r="J567" s="77">
        <f>+IF(ISNUMBER(DATA!AI482),DATA!AI482,"n/a")</f>
        <v>0.04</v>
      </c>
      <c r="K567" s="87">
        <f>+IF(ISNUMBER(DATA!AR482),DATA!AR482,"n/a")</f>
        <v>2.62</v>
      </c>
      <c r="L567" s="77">
        <f>+IF(ISNUMBER(DATA!AS482),DATA!AS482,"n/a")</f>
        <v>4.2000000000000003E-2</v>
      </c>
      <c r="R567" s="66"/>
      <c r="S567" s="66"/>
      <c r="T567" s="66"/>
      <c r="U567" s="66"/>
      <c r="V567" s="66"/>
      <c r="W567" s="66"/>
      <c r="X567" s="66"/>
      <c r="Y567" s="66"/>
    </row>
    <row r="568" spans="1:25" x14ac:dyDescent="0.2">
      <c r="A568" s="66" t="s">
        <v>11</v>
      </c>
      <c r="B568" s="66" t="s">
        <v>24</v>
      </c>
      <c r="C568" s="66" t="s">
        <v>26</v>
      </c>
      <c r="D568" s="66" t="s">
        <v>320</v>
      </c>
      <c r="E568" s="87">
        <f>+IF(ISNUMBER(DATA!N483),DATA!N483,"n/a")</f>
        <v>2.14</v>
      </c>
      <c r="F568" s="77">
        <f>+IF(ISNUMBER(DATA!O483),DATA!O483,"n/a")</f>
        <v>4.4999999999999998E-2</v>
      </c>
      <c r="G568" s="87">
        <f>+IF(ISNUMBER(DATA!X483),DATA!X483,"n/a")</f>
        <v>2.23</v>
      </c>
      <c r="H568" s="77">
        <f>+IF(ISNUMBER(DATA!Y483),DATA!Y483,"n/a")</f>
        <v>4.9000000000000002E-2</v>
      </c>
      <c r="I568" s="87">
        <f>+IF(ISNUMBER(DATA!AH483),DATA!AH483,"n/a")</f>
        <v>2.36</v>
      </c>
      <c r="J568" s="77">
        <f>+IF(ISNUMBER(DATA!AI483),DATA!AI483,"n/a")</f>
        <v>0.10299999999999999</v>
      </c>
      <c r="K568" s="87">
        <f>+IF(ISNUMBER(DATA!AR483),DATA!AR483,"n/a")</f>
        <v>2.34</v>
      </c>
      <c r="L568" s="77">
        <f>+IF(ISNUMBER(DATA!AS483),DATA!AS483,"n/a")</f>
        <v>0.104</v>
      </c>
      <c r="R568" s="66"/>
      <c r="S568" s="66"/>
      <c r="T568" s="66"/>
      <c r="U568" s="66"/>
      <c r="V568" s="66"/>
      <c r="W568" s="66"/>
      <c r="X568" s="66"/>
      <c r="Y568" s="66"/>
    </row>
    <row r="569" spans="1:25" x14ac:dyDescent="0.2">
      <c r="A569" s="66" t="s">
        <v>11</v>
      </c>
      <c r="B569" s="66" t="s">
        <v>24</v>
      </c>
      <c r="C569" s="66" t="s">
        <v>26</v>
      </c>
      <c r="D569" s="66" t="s">
        <v>321</v>
      </c>
      <c r="E569" s="87">
        <f>+IF(ISNUMBER(DATA!N484),DATA!N484,"n/a")</f>
        <v>2.78</v>
      </c>
      <c r="F569" s="77">
        <f>+IF(ISNUMBER(DATA!O484),DATA!O484,"n/a")</f>
        <v>3.5999999999999997E-2</v>
      </c>
      <c r="G569" s="87">
        <f>+IF(ISNUMBER(DATA!X484),DATA!X484,"n/a")</f>
        <v>2.8</v>
      </c>
      <c r="H569" s="77">
        <f>+IF(ISNUMBER(DATA!Y484),DATA!Y484,"n/a")</f>
        <v>4.8000000000000001E-2</v>
      </c>
      <c r="I569" s="87">
        <f>+IF(ISNUMBER(DATA!AH484),DATA!AH484,"n/a")</f>
        <v>2.83</v>
      </c>
      <c r="J569" s="77">
        <f>+IF(ISNUMBER(DATA!AI484),DATA!AI484,"n/a")</f>
        <v>6.2E-2</v>
      </c>
      <c r="K569" s="87">
        <f>+IF(ISNUMBER(DATA!AR484),DATA!AR484,"n/a")</f>
        <v>2.78</v>
      </c>
      <c r="L569" s="77">
        <f>+IF(ISNUMBER(DATA!AS484),DATA!AS484,"n/a")</f>
        <v>6.6000000000000003E-2</v>
      </c>
      <c r="R569" s="66"/>
      <c r="S569" s="66"/>
      <c r="T569" s="66"/>
      <c r="U569" s="66"/>
      <c r="V569" s="66"/>
      <c r="W569" s="66"/>
      <c r="X569" s="66"/>
      <c r="Y569" s="66"/>
    </row>
    <row r="570" spans="1:25" x14ac:dyDescent="0.2">
      <c r="A570" s="66" t="s">
        <v>11</v>
      </c>
      <c r="B570" s="66" t="s">
        <v>24</v>
      </c>
      <c r="C570" s="66" t="s">
        <v>26</v>
      </c>
      <c r="D570" s="66" t="s">
        <v>322</v>
      </c>
      <c r="E570" s="87">
        <f>+IF(ISNUMBER(DATA!N485),DATA!N485,"n/a")</f>
        <v>2.82</v>
      </c>
      <c r="F570" s="77">
        <f>+IF(ISNUMBER(DATA!O485),DATA!O485,"n/a")</f>
        <v>6.2E-2</v>
      </c>
      <c r="G570" s="87">
        <f>+IF(ISNUMBER(DATA!X485),DATA!X485,"n/a")</f>
        <v>2.89</v>
      </c>
      <c r="H570" s="77">
        <f>+IF(ISNUMBER(DATA!Y485),DATA!Y485,"n/a")</f>
        <v>7.8E-2</v>
      </c>
      <c r="I570" s="87">
        <f>+IF(ISNUMBER(DATA!AH485),DATA!AH485,"n/a")</f>
        <v>2.92</v>
      </c>
      <c r="J570" s="77">
        <f>+IF(ISNUMBER(DATA!AI485),DATA!AI485,"n/a")</f>
        <v>8.1000000000000003E-2</v>
      </c>
      <c r="K570" s="87">
        <f>+IF(ISNUMBER(DATA!AR485),DATA!AR485,"n/a")</f>
        <v>2.82</v>
      </c>
      <c r="L570" s="77">
        <f>+IF(ISNUMBER(DATA!AS485),DATA!AS485,"n/a")</f>
        <v>6.6000000000000003E-2</v>
      </c>
      <c r="R570" s="66"/>
      <c r="S570" s="66"/>
      <c r="T570" s="66"/>
      <c r="U570" s="66"/>
      <c r="V570" s="66"/>
      <c r="W570" s="66"/>
      <c r="X570" s="66"/>
      <c r="Y570" s="66"/>
    </row>
    <row r="571" spans="1:25" x14ac:dyDescent="0.2">
      <c r="A571" s="66" t="s">
        <v>11</v>
      </c>
      <c r="B571" s="66" t="s">
        <v>24</v>
      </c>
      <c r="C571" s="66" t="s">
        <v>26</v>
      </c>
      <c r="D571" s="66" t="s">
        <v>323</v>
      </c>
      <c r="E571" s="87">
        <f>+IF(ISNUMBER(DATA!N486),DATA!N486,"n/a")</f>
        <v>2.46</v>
      </c>
      <c r="F571" s="77">
        <f>+IF(ISNUMBER(DATA!O486),DATA!O486,"n/a")</f>
        <v>0.06</v>
      </c>
      <c r="G571" s="87">
        <f>+IF(ISNUMBER(DATA!X486),DATA!X486,"n/a")</f>
        <v>2.46</v>
      </c>
      <c r="H571" s="77">
        <f>+IF(ISNUMBER(DATA!Y486),DATA!Y486,"n/a")</f>
        <v>4.3999999999999997E-2</v>
      </c>
      <c r="I571" s="87">
        <f>+IF(ISNUMBER(DATA!AH486),DATA!AH486,"n/a")</f>
        <v>2.5099999999999998</v>
      </c>
      <c r="J571" s="77">
        <f>+IF(ISNUMBER(DATA!AI486),DATA!AI486,"n/a")</f>
        <v>1.7999999999999999E-2</v>
      </c>
      <c r="K571" s="87">
        <f>+IF(ISNUMBER(DATA!AR486),DATA!AR486,"n/a")</f>
        <v>2.56</v>
      </c>
      <c r="L571" s="77">
        <f>+IF(ISNUMBER(DATA!AS486),DATA!AS486,"n/a")</f>
        <v>-6.0000000000000001E-3</v>
      </c>
      <c r="R571" s="66"/>
      <c r="S571" s="66"/>
      <c r="T571" s="66"/>
      <c r="U571" s="66"/>
      <c r="V571" s="66"/>
      <c r="W571" s="66"/>
      <c r="X571" s="66"/>
      <c r="Y571" s="66"/>
    </row>
    <row r="572" spans="1:25" x14ac:dyDescent="0.2">
      <c r="A572" s="66" t="s">
        <v>11</v>
      </c>
      <c r="B572" s="66" t="s">
        <v>24</v>
      </c>
      <c r="C572" s="66" t="s">
        <v>26</v>
      </c>
      <c r="D572" s="66" t="s">
        <v>324</v>
      </c>
      <c r="E572" s="87">
        <f>+IF(ISNUMBER(DATA!N487),DATA!N487,"n/a")</f>
        <v>3.05</v>
      </c>
      <c r="F572" s="77">
        <f>+IF(ISNUMBER(DATA!O487),DATA!O487,"n/a")</f>
        <v>5.0999999999999997E-2</v>
      </c>
      <c r="G572" s="87">
        <f>+IF(ISNUMBER(DATA!X487),DATA!X487,"n/a")</f>
        <v>3.06</v>
      </c>
      <c r="H572" s="77">
        <f>+IF(ISNUMBER(DATA!Y487),DATA!Y487,"n/a")</f>
        <v>7.0000000000000007E-2</v>
      </c>
      <c r="I572" s="87">
        <f>+IF(ISNUMBER(DATA!AH487),DATA!AH487,"n/a")</f>
        <v>3.05</v>
      </c>
      <c r="J572" s="77">
        <f>+IF(ISNUMBER(DATA!AI487),DATA!AI487,"n/a")</f>
        <v>7.2999999999999995E-2</v>
      </c>
      <c r="K572" s="87">
        <f>+IF(ISNUMBER(DATA!AR487),DATA!AR487,"n/a")</f>
        <v>3.03</v>
      </c>
      <c r="L572" s="77">
        <f>+IF(ISNUMBER(DATA!AS487),DATA!AS487,"n/a")</f>
        <v>7.1999999999999995E-2</v>
      </c>
      <c r="R572" s="66"/>
      <c r="S572" s="66"/>
      <c r="T572" s="66"/>
      <c r="U572" s="66"/>
      <c r="V572" s="66"/>
      <c r="W572" s="66"/>
      <c r="X572" s="66"/>
      <c r="Y572" s="66"/>
    </row>
    <row r="573" spans="1:25" x14ac:dyDescent="0.2">
      <c r="A573" s="66" t="s">
        <v>11</v>
      </c>
      <c r="B573" s="66" t="s">
        <v>24</v>
      </c>
      <c r="C573" s="66" t="s">
        <v>26</v>
      </c>
      <c r="D573" s="66" t="s">
        <v>325</v>
      </c>
      <c r="E573" s="87">
        <f>+IF(ISNUMBER(DATA!N488),DATA!N488,"n/a")</f>
        <v>2.57</v>
      </c>
      <c r="F573" s="77">
        <f>+IF(ISNUMBER(DATA!O488),DATA!O488,"n/a")</f>
        <v>4.8000000000000001E-2</v>
      </c>
      <c r="G573" s="87">
        <f>+IF(ISNUMBER(DATA!X488),DATA!X488,"n/a")</f>
        <v>2.64</v>
      </c>
      <c r="H573" s="77">
        <f>+IF(ISNUMBER(DATA!Y488),DATA!Y488,"n/a")</f>
        <v>0.03</v>
      </c>
      <c r="I573" s="87">
        <f>+IF(ISNUMBER(DATA!AH488),DATA!AH488,"n/a")</f>
        <v>2.63</v>
      </c>
      <c r="J573" s="77">
        <f>+IF(ISNUMBER(DATA!AI488),DATA!AI488,"n/a")</f>
        <v>0.01</v>
      </c>
      <c r="K573" s="87">
        <f>+IF(ISNUMBER(DATA!AR488),DATA!AR488,"n/a")</f>
        <v>2.62</v>
      </c>
      <c r="L573" s="77">
        <f>+IF(ISNUMBER(DATA!AS488),DATA!AS488,"n/a")</f>
        <v>2.3E-2</v>
      </c>
      <c r="R573" s="66"/>
      <c r="S573" s="66"/>
      <c r="T573" s="66"/>
      <c r="U573" s="66"/>
      <c r="V573" s="66"/>
      <c r="W573" s="66"/>
      <c r="X573" s="66"/>
      <c r="Y573" s="66"/>
    </row>
    <row r="574" spans="1:25" x14ac:dyDescent="0.2">
      <c r="A574" s="66" t="s">
        <v>11</v>
      </c>
      <c r="B574" s="66" t="s">
        <v>24</v>
      </c>
      <c r="C574" s="66" t="s">
        <v>26</v>
      </c>
      <c r="D574" s="66" t="s">
        <v>326</v>
      </c>
      <c r="E574" s="87">
        <f>+IF(ISNUMBER(DATA!N489),DATA!N489,"n/a")</f>
        <v>2.42</v>
      </c>
      <c r="F574" s="77">
        <f>+IF(ISNUMBER(DATA!O489),DATA!O489,"n/a")</f>
        <v>6.5000000000000002E-2</v>
      </c>
      <c r="G574" s="87">
        <f>+IF(ISNUMBER(DATA!X489),DATA!X489,"n/a")</f>
        <v>2.38</v>
      </c>
      <c r="H574" s="77">
        <f>+IF(ISNUMBER(DATA!Y489),DATA!Y489,"n/a")</f>
        <v>4.7E-2</v>
      </c>
      <c r="I574" s="87">
        <f>+IF(ISNUMBER(DATA!AH489),DATA!AH489,"n/a")</f>
        <v>2.37</v>
      </c>
      <c r="J574" s="77">
        <f>+IF(ISNUMBER(DATA!AI489),DATA!AI489,"n/a")</f>
        <v>6.0000000000000001E-3</v>
      </c>
      <c r="K574" s="87">
        <f>+IF(ISNUMBER(DATA!AR489),DATA!AR489,"n/a")</f>
        <v>2.35</v>
      </c>
      <c r="L574" s="77">
        <f>+IF(ISNUMBER(DATA!AS489),DATA!AS489,"n/a")</f>
        <v>-1.6E-2</v>
      </c>
      <c r="R574" s="66"/>
      <c r="S574" s="66"/>
      <c r="T574" s="66"/>
      <c r="U574" s="66"/>
      <c r="V574" s="66"/>
      <c r="W574" s="66"/>
      <c r="X574" s="66"/>
      <c r="Y574" s="66"/>
    </row>
    <row r="575" spans="1:25" x14ac:dyDescent="0.2">
      <c r="A575" s="66" t="s">
        <v>11</v>
      </c>
      <c r="B575" s="66" t="s">
        <v>24</v>
      </c>
      <c r="C575" s="66" t="s">
        <v>26</v>
      </c>
      <c r="D575" s="66" t="s">
        <v>327</v>
      </c>
      <c r="E575" s="87">
        <f>+IF(ISNUMBER(DATA!N490),DATA!N490,"n/a")</f>
        <v>2.57</v>
      </c>
      <c r="F575" s="77">
        <f>+IF(ISNUMBER(DATA!O490),DATA!O490,"n/a")</f>
        <v>4.9000000000000002E-2</v>
      </c>
      <c r="G575" s="87">
        <f>+IF(ISNUMBER(DATA!X490),DATA!X490,"n/a")</f>
        <v>2.6</v>
      </c>
      <c r="H575" s="77">
        <f>+IF(ISNUMBER(DATA!Y490),DATA!Y490,"n/a")</f>
        <v>4.4999999999999998E-2</v>
      </c>
      <c r="I575" s="87">
        <f>+IF(ISNUMBER(DATA!AH490),DATA!AH490,"n/a")</f>
        <v>2.63</v>
      </c>
      <c r="J575" s="77">
        <f>+IF(ISNUMBER(DATA!AI490),DATA!AI490,"n/a")</f>
        <v>4.5999999999999999E-2</v>
      </c>
      <c r="K575" s="87">
        <f>+IF(ISNUMBER(DATA!AR490),DATA!AR490,"n/a")</f>
        <v>2.61</v>
      </c>
      <c r="L575" s="77">
        <f>+IF(ISNUMBER(DATA!AS490),DATA!AS490,"n/a")</f>
        <v>4.2000000000000003E-2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912930</v>
      </c>
      <c r="F577" s="77">
        <f>+IF(ISNUMBER(DATA!G904),DATA!G904,"n/a")</f>
        <v>-0.16200000000000001</v>
      </c>
      <c r="G577" s="76">
        <f>+IF(ISNUMBER(DATA!P904),DATA!P904,"n/a")</f>
        <v>3048644</v>
      </c>
      <c r="H577" s="77">
        <f>+IF(ISNUMBER(DATA!Q904),DATA!Q904,"n/a")</f>
        <v>-6.5000000000000002E-2</v>
      </c>
      <c r="I577" s="76">
        <f>+IF(ISNUMBER(DATA!Z904),DATA!Z904,"n/a")</f>
        <v>5932693</v>
      </c>
      <c r="J577" s="77">
        <f>+IF(ISNUMBER(DATA!AA904),DATA!AA904,"n/a")</f>
        <v>-7.1999999999999995E-2</v>
      </c>
      <c r="K577" s="76">
        <f>+IF(ISNUMBER(DATA!AJ904),DATA!AJ904,"n/a")</f>
        <v>13217903</v>
      </c>
      <c r="L577" s="77">
        <f>+IF(ISNUMBER(DATA!AK904),DATA!AK904,"n/a")</f>
        <v>-1.7000000000000001E-2</v>
      </c>
      <c r="R577" s="66"/>
      <c r="S577" s="66"/>
      <c r="T577" s="66"/>
      <c r="U577" s="66"/>
      <c r="V577" s="66"/>
      <c r="W577" s="66"/>
      <c r="X577" s="66"/>
      <c r="Y577" s="66"/>
    </row>
    <row r="578" spans="1:25" x14ac:dyDescent="0.2">
      <c r="A578" s="66" t="s">
        <v>27</v>
      </c>
      <c r="B578" s="66" t="s">
        <v>23</v>
      </c>
      <c r="C578" s="66" t="s">
        <v>0</v>
      </c>
      <c r="D578" s="66" t="s">
        <v>320</v>
      </c>
      <c r="E578" s="76">
        <f>+IF(ISNUMBER(DATA!F905),DATA!F905,"n/a")</f>
        <v>908606</v>
      </c>
      <c r="F578" s="77">
        <f>+IF(ISNUMBER(DATA!G905),DATA!G905,"n/a")</f>
        <v>-3.7999999999999999E-2</v>
      </c>
      <c r="G578" s="76">
        <f>+IF(ISNUMBER(DATA!P905),DATA!P905,"n/a")</f>
        <v>2825901</v>
      </c>
      <c r="H578" s="77">
        <f>+IF(ISNUMBER(DATA!Q905),DATA!Q905,"n/a")</f>
        <v>-0.14799999999999999</v>
      </c>
      <c r="I578" s="76">
        <f>+IF(ISNUMBER(DATA!Z905),DATA!Z905,"n/a")</f>
        <v>5563463</v>
      </c>
      <c r="J578" s="77">
        <f>+IF(ISNUMBER(DATA!AA905),DATA!AA905,"n/a")</f>
        <v>-0.14299999999999999</v>
      </c>
      <c r="K578" s="76">
        <f>+IF(ISNUMBER(DATA!AJ905),DATA!AJ905,"n/a")</f>
        <v>12095321</v>
      </c>
      <c r="L578" s="77">
        <f>+IF(ISNUMBER(DATA!AK905),DATA!AK905,"n/a")</f>
        <v>-0.14099999999999999</v>
      </c>
      <c r="R578" s="66"/>
      <c r="S578" s="66"/>
      <c r="T578" s="66"/>
      <c r="U578" s="66"/>
      <c r="V578" s="66"/>
      <c r="W578" s="66"/>
      <c r="X578" s="66"/>
      <c r="Y578" s="66"/>
    </row>
    <row r="579" spans="1:25" x14ac:dyDescent="0.2">
      <c r="A579" s="66" t="s">
        <v>27</v>
      </c>
      <c r="B579" s="66" t="s">
        <v>23</v>
      </c>
      <c r="C579" s="66" t="s">
        <v>0</v>
      </c>
      <c r="D579" s="66" t="s">
        <v>321</v>
      </c>
      <c r="E579" s="76">
        <f>+IF(ISNUMBER(DATA!F906),DATA!F906,"n/a")</f>
        <v>1034616</v>
      </c>
      <c r="F579" s="77">
        <f>+IF(ISNUMBER(DATA!G906),DATA!G906,"n/a")</f>
        <v>3.9E-2</v>
      </c>
      <c r="G579" s="76">
        <f>+IF(ISNUMBER(DATA!P906),DATA!P906,"n/a")</f>
        <v>3078013</v>
      </c>
      <c r="H579" s="77">
        <f>+IF(ISNUMBER(DATA!Q906),DATA!Q906,"n/a")</f>
        <v>-0.09</v>
      </c>
      <c r="I579" s="76">
        <f>+IF(ISNUMBER(DATA!Z906),DATA!Z906,"n/a")</f>
        <v>6004463</v>
      </c>
      <c r="J579" s="77">
        <f>+IF(ISNUMBER(DATA!AA906),DATA!AA906,"n/a")</f>
        <v>-9.1999999999999998E-2</v>
      </c>
      <c r="K579" s="76">
        <f>+IF(ISNUMBER(DATA!AJ906),DATA!AJ906,"n/a")</f>
        <v>12721679</v>
      </c>
      <c r="L579" s="77">
        <f>+IF(ISNUMBER(DATA!AK906),DATA!AK906,"n/a")</f>
        <v>-8.1000000000000003E-2</v>
      </c>
      <c r="R579" s="66"/>
      <c r="S579" s="66"/>
      <c r="T579" s="66"/>
      <c r="U579" s="66"/>
      <c r="V579" s="66"/>
      <c r="W579" s="66"/>
      <c r="X579" s="66"/>
      <c r="Y579" s="66"/>
    </row>
    <row r="580" spans="1:25" x14ac:dyDescent="0.2">
      <c r="A580" s="66" t="s">
        <v>27</v>
      </c>
      <c r="B580" s="66" t="s">
        <v>23</v>
      </c>
      <c r="C580" s="66" t="s">
        <v>0</v>
      </c>
      <c r="D580" s="66" t="s">
        <v>322</v>
      </c>
      <c r="E580" s="76">
        <f>+IF(ISNUMBER(DATA!F907),DATA!F907,"n/a")</f>
        <v>1900817</v>
      </c>
      <c r="F580" s="77">
        <f>+IF(ISNUMBER(DATA!G907),DATA!G907,"n/a")</f>
        <v>-2.7E-2</v>
      </c>
      <c r="G580" s="76">
        <f>+IF(ISNUMBER(DATA!P907),DATA!P907,"n/a")</f>
        <v>5820343</v>
      </c>
      <c r="H580" s="77">
        <f>+IF(ISNUMBER(DATA!Q907),DATA!Q907,"n/a")</f>
        <v>-1.6E-2</v>
      </c>
      <c r="I580" s="76">
        <f>+IF(ISNUMBER(DATA!Z907),DATA!Z907,"n/a")</f>
        <v>11580936</v>
      </c>
      <c r="J580" s="77">
        <f>+IF(ISNUMBER(DATA!AA907),DATA!AA907,"n/a")</f>
        <v>1.2999999999999999E-2</v>
      </c>
      <c r="K580" s="76">
        <f>+IF(ISNUMBER(DATA!AJ907),DATA!AJ907,"n/a")</f>
        <v>24424417</v>
      </c>
      <c r="L580" s="77">
        <f>+IF(ISNUMBER(DATA!AK907),DATA!AK907,"n/a")</f>
        <v>1.2E-2</v>
      </c>
      <c r="R580" s="66"/>
      <c r="S580" s="66"/>
      <c r="T580" s="66"/>
      <c r="U580" s="66"/>
      <c r="V580" s="66"/>
      <c r="W580" s="66"/>
      <c r="X580" s="66"/>
      <c r="Y580" s="66"/>
    </row>
    <row r="581" spans="1:25" x14ac:dyDescent="0.2">
      <c r="A581" s="66" t="s">
        <v>27</v>
      </c>
      <c r="B581" s="66" t="s">
        <v>23</v>
      </c>
      <c r="C581" s="66" t="s">
        <v>0</v>
      </c>
      <c r="D581" s="66" t="s">
        <v>323</v>
      </c>
      <c r="E581" s="76">
        <f>+IF(ISNUMBER(DATA!F908),DATA!F908,"n/a")</f>
        <v>345466</v>
      </c>
      <c r="F581" s="77">
        <f>+IF(ISNUMBER(DATA!G908),DATA!G908,"n/a")</f>
        <v>-0.36499999999999999</v>
      </c>
      <c r="G581" s="76">
        <f>+IF(ISNUMBER(DATA!P908),DATA!P908,"n/a")</f>
        <v>1047729</v>
      </c>
      <c r="H581" s="77">
        <f>+IF(ISNUMBER(DATA!Q908),DATA!Q908,"n/a")</f>
        <v>-0.379</v>
      </c>
      <c r="I581" s="76">
        <f>+IF(ISNUMBER(DATA!Z908),DATA!Z908,"n/a")</f>
        <v>2003026</v>
      </c>
      <c r="J581" s="77">
        <f>+IF(ISNUMBER(DATA!AA908),DATA!AA908,"n/a")</f>
        <v>-0.38900000000000001</v>
      </c>
      <c r="K581" s="76">
        <f>+IF(ISNUMBER(DATA!AJ908),DATA!AJ908,"n/a")</f>
        <v>5032778</v>
      </c>
      <c r="L581" s="77">
        <f>+IF(ISNUMBER(DATA!AK908),DATA!AK908,"n/a")</f>
        <v>-0.28299999999999997</v>
      </c>
      <c r="R581" s="66"/>
      <c r="S581" s="66"/>
      <c r="T581" s="66"/>
      <c r="U581" s="66"/>
      <c r="V581" s="66"/>
      <c r="W581" s="66"/>
      <c r="X581" s="66"/>
      <c r="Y581" s="66"/>
    </row>
    <row r="582" spans="1:25" x14ac:dyDescent="0.2">
      <c r="A582" s="66" t="s">
        <v>27</v>
      </c>
      <c r="B582" s="66" t="s">
        <v>23</v>
      </c>
      <c r="C582" s="66" t="s">
        <v>0</v>
      </c>
      <c r="D582" s="66" t="s">
        <v>324</v>
      </c>
      <c r="E582" s="76">
        <f>+IF(ISNUMBER(DATA!F909),DATA!F909,"n/a")</f>
        <v>568799</v>
      </c>
      <c r="F582" s="77">
        <f>+IF(ISNUMBER(DATA!G909),DATA!G909,"n/a")</f>
        <v>8.6999999999999994E-2</v>
      </c>
      <c r="G582" s="76">
        <f>+IF(ISNUMBER(DATA!P909),DATA!P909,"n/a")</f>
        <v>1787042</v>
      </c>
      <c r="H582" s="77">
        <f>+IF(ISNUMBER(DATA!Q909),DATA!Q909,"n/a")</f>
        <v>-0.107</v>
      </c>
      <c r="I582" s="76">
        <f>+IF(ISNUMBER(DATA!Z909),DATA!Z909,"n/a")</f>
        <v>3502560</v>
      </c>
      <c r="J582" s="77">
        <f>+IF(ISNUMBER(DATA!AA909),DATA!AA909,"n/a")</f>
        <v>-0.112</v>
      </c>
      <c r="K582" s="76">
        <f>+IF(ISNUMBER(DATA!AJ909),DATA!AJ909,"n/a")</f>
        <v>7133281</v>
      </c>
      <c r="L582" s="77">
        <f>+IF(ISNUMBER(DATA!AK909),DATA!AK909,"n/a")</f>
        <v>-0.122</v>
      </c>
      <c r="R582" s="66"/>
      <c r="S582" s="66"/>
      <c r="T582" s="66"/>
      <c r="U582" s="66"/>
      <c r="V582" s="66"/>
      <c r="W582" s="66"/>
      <c r="X582" s="66"/>
      <c r="Y582" s="66"/>
    </row>
    <row r="583" spans="1:25" x14ac:dyDescent="0.2">
      <c r="A583" s="66" t="s">
        <v>27</v>
      </c>
      <c r="B583" s="66" t="s">
        <v>23</v>
      </c>
      <c r="C583" s="66" t="s">
        <v>0</v>
      </c>
      <c r="D583" s="66" t="s">
        <v>325</v>
      </c>
      <c r="E583" s="76">
        <f>+IF(ISNUMBER(DATA!F910),DATA!F910,"n/a")</f>
        <v>1784243</v>
      </c>
      <c r="F583" s="77">
        <f>+IF(ISNUMBER(DATA!G910),DATA!G910,"n/a")</f>
        <v>0.01</v>
      </c>
      <c r="G583" s="76">
        <f>+IF(ISNUMBER(DATA!P910),DATA!P910,"n/a")</f>
        <v>5491180</v>
      </c>
      <c r="H583" s="77">
        <f>+IF(ISNUMBER(DATA!Q910),DATA!Q910,"n/a")</f>
        <v>1.7999999999999999E-2</v>
      </c>
      <c r="I583" s="76">
        <f>+IF(ISNUMBER(DATA!Z910),DATA!Z910,"n/a")</f>
        <v>10889759</v>
      </c>
      <c r="J583" s="77">
        <f>+IF(ISNUMBER(DATA!AA910),DATA!AA910,"n/a")</f>
        <v>5.1999999999999998E-2</v>
      </c>
      <c r="K583" s="76">
        <f>+IF(ISNUMBER(DATA!AJ910),DATA!AJ910,"n/a")</f>
        <v>22483316</v>
      </c>
      <c r="L583" s="77">
        <f>+IF(ISNUMBER(DATA!AK910),DATA!AK910,"n/a")</f>
        <v>7.5999999999999998E-2</v>
      </c>
      <c r="R583" s="66"/>
      <c r="S583" s="66"/>
      <c r="T583" s="66"/>
      <c r="U583" s="66"/>
      <c r="V583" s="66"/>
      <c r="W583" s="66"/>
      <c r="X583" s="66"/>
      <c r="Y583" s="66"/>
    </row>
    <row r="584" spans="1:25" x14ac:dyDescent="0.2">
      <c r="A584" s="66" t="s">
        <v>27</v>
      </c>
      <c r="B584" s="66" t="s">
        <v>23</v>
      </c>
      <c r="C584" s="66" t="s">
        <v>0</v>
      </c>
      <c r="D584" s="66" t="s">
        <v>326</v>
      </c>
      <c r="E584" s="76">
        <f>+IF(ISNUMBER(DATA!F911),DATA!F911,"n/a")</f>
        <v>558528</v>
      </c>
      <c r="F584" s="77">
        <f>+IF(ISNUMBER(DATA!G911),DATA!G911,"n/a")</f>
        <v>-0.308</v>
      </c>
      <c r="G584" s="76">
        <f>+IF(ISNUMBER(DATA!P911),DATA!P911,"n/a")</f>
        <v>1733413</v>
      </c>
      <c r="H584" s="77">
        <f>+IF(ISNUMBER(DATA!Q911),DATA!Q911,"n/a")</f>
        <v>-0.27800000000000002</v>
      </c>
      <c r="I584" s="76">
        <f>+IF(ISNUMBER(DATA!Z911),DATA!Z911,"n/a")</f>
        <v>3430658</v>
      </c>
      <c r="J584" s="77">
        <f>+IF(ISNUMBER(DATA!AA911),DATA!AA911,"n/a")</f>
        <v>-0.25700000000000001</v>
      </c>
      <c r="K584" s="76">
        <f>+IF(ISNUMBER(DATA!AJ911),DATA!AJ911,"n/a")</f>
        <v>7789284</v>
      </c>
      <c r="L584" s="77">
        <f>+IF(ISNUMBER(DATA!AK911),DATA!AK911,"n/a")</f>
        <v>-0.182</v>
      </c>
      <c r="R584" s="66"/>
      <c r="S584" s="66"/>
      <c r="T584" s="66"/>
      <c r="U584" s="66"/>
      <c r="V584" s="66"/>
      <c r="W584" s="66"/>
      <c r="X584" s="66"/>
      <c r="Y584" s="66"/>
    </row>
    <row r="585" spans="1:25" x14ac:dyDescent="0.2">
      <c r="A585" s="66" t="s">
        <v>27</v>
      </c>
      <c r="B585" s="66" t="s">
        <v>23</v>
      </c>
      <c r="C585" s="66" t="s">
        <v>0</v>
      </c>
      <c r="D585" s="66" t="s">
        <v>327</v>
      </c>
      <c r="E585" s="76">
        <f>+IF(ISNUMBER(DATA!F912),DATA!F912,"n/a")</f>
        <v>8014005</v>
      </c>
      <c r="F585" s="77">
        <f>+IF(ISNUMBER(DATA!G912),DATA!G912,"n/a")</f>
        <v>-7.0999999999999994E-2</v>
      </c>
      <c r="G585" s="76">
        <f>+IF(ISNUMBER(DATA!P912),DATA!P912,"n/a")</f>
        <v>24832264</v>
      </c>
      <c r="H585" s="77">
        <f>+IF(ISNUMBER(DATA!Q912),DATA!Q912,"n/a")</f>
        <v>-9.1999999999999998E-2</v>
      </c>
      <c r="I585" s="76">
        <f>+IF(ISNUMBER(DATA!Z912),DATA!Z912,"n/a")</f>
        <v>48907558</v>
      </c>
      <c r="J585" s="77">
        <f>+IF(ISNUMBER(DATA!AA912),DATA!AA912,"n/a")</f>
        <v>-7.9000000000000001E-2</v>
      </c>
      <c r="K585" s="76">
        <f>+IF(ISNUMBER(DATA!AJ912),DATA!AJ912,"n/a")</f>
        <v>104897977</v>
      </c>
      <c r="L585" s="77">
        <f>+IF(ISNUMBER(DATA!AK912),DATA!AK912,"n/a")</f>
        <v>-5.6000000000000001E-2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166494</v>
      </c>
      <c r="F587" s="77">
        <f>+IF(ISNUMBER(DATA!I904),DATA!I904,"n/a")</f>
        <v>-0.24099999999999999</v>
      </c>
      <c r="G587" s="86">
        <f>+IF(ISNUMBER(DATA!R904),DATA!R904,"n/a")</f>
        <v>589712</v>
      </c>
      <c r="H587" s="77">
        <f>+IF(ISNUMBER(DATA!S904),DATA!S904,"n/a")</f>
        <v>-9.0999999999999998E-2</v>
      </c>
      <c r="I587" s="86">
        <f>+IF(ISNUMBER(DATA!AB904),DATA!AB904,"n/a")</f>
        <v>1155666</v>
      </c>
      <c r="J587" s="77">
        <f>+IF(ISNUMBER(DATA!AC904),DATA!AC904,"n/a")</f>
        <v>-8.6999999999999994E-2</v>
      </c>
      <c r="K587" s="86">
        <f>+IF(ISNUMBER(DATA!AL904),DATA!AL904,"n/a")</f>
        <v>2572202</v>
      </c>
      <c r="L587" s="77">
        <f>+IF(ISNUMBER(DATA!AM904),DATA!AM904,"n/a")</f>
        <v>-0.02</v>
      </c>
      <c r="R587" s="66"/>
      <c r="S587" s="66"/>
      <c r="T587" s="66"/>
      <c r="U587" s="66"/>
      <c r="V587" s="66"/>
      <c r="W587" s="66"/>
      <c r="X587" s="66"/>
      <c r="Y587" s="66"/>
    </row>
    <row r="588" spans="1:25" x14ac:dyDescent="0.2">
      <c r="A588" s="66" t="s">
        <v>27</v>
      </c>
      <c r="B588" s="66" t="s">
        <v>23</v>
      </c>
      <c r="C588" s="66" t="s">
        <v>9</v>
      </c>
      <c r="D588" s="66" t="s">
        <v>320</v>
      </c>
      <c r="E588" s="86">
        <f>+IF(ISNUMBER(DATA!H905),DATA!H905,"n/a")</f>
        <v>205307</v>
      </c>
      <c r="F588" s="77">
        <f>+IF(ISNUMBER(DATA!I905),DATA!I905,"n/a")</f>
        <v>-2.9000000000000001E-2</v>
      </c>
      <c r="G588" s="86">
        <f>+IF(ISNUMBER(DATA!R905),DATA!R905,"n/a")</f>
        <v>635195</v>
      </c>
      <c r="H588" s="77">
        <f>+IF(ISNUMBER(DATA!S905),DATA!S905,"n/a")</f>
        <v>-0.16</v>
      </c>
      <c r="I588" s="86">
        <f>+IF(ISNUMBER(DATA!AB905),DATA!AB905,"n/a")</f>
        <v>1213196</v>
      </c>
      <c r="J588" s="77">
        <f>+IF(ISNUMBER(DATA!AC905),DATA!AC905,"n/a")</f>
        <v>-0.16600000000000001</v>
      </c>
      <c r="K588" s="86">
        <f>+IF(ISNUMBER(DATA!AL905),DATA!AL905,"n/a")</f>
        <v>2630605</v>
      </c>
      <c r="L588" s="77">
        <f>+IF(ISNUMBER(DATA!AM905),DATA!AM905,"n/a")</f>
        <v>-0.187</v>
      </c>
      <c r="R588" s="66"/>
      <c r="S588" s="66"/>
      <c r="T588" s="66"/>
      <c r="U588" s="66"/>
      <c r="V588" s="66"/>
      <c r="W588" s="66"/>
      <c r="X588" s="66"/>
      <c r="Y588" s="66"/>
    </row>
    <row r="589" spans="1:25" x14ac:dyDescent="0.2">
      <c r="A589" s="66" t="s">
        <v>27</v>
      </c>
      <c r="B589" s="66" t="s">
        <v>23</v>
      </c>
      <c r="C589" s="66" t="s">
        <v>9</v>
      </c>
      <c r="D589" s="66" t="s">
        <v>321</v>
      </c>
      <c r="E589" s="86">
        <f>+IF(ISNUMBER(DATA!H906),DATA!H906,"n/a")</f>
        <v>234310</v>
      </c>
      <c r="F589" s="77">
        <f>+IF(ISNUMBER(DATA!I906),DATA!I906,"n/a")</f>
        <v>0.106</v>
      </c>
      <c r="G589" s="86">
        <f>+IF(ISNUMBER(DATA!R906),DATA!R906,"n/a")</f>
        <v>683009</v>
      </c>
      <c r="H589" s="77">
        <f>+IF(ISNUMBER(DATA!S906),DATA!S906,"n/a")</f>
        <v>-4.3999999999999997E-2</v>
      </c>
      <c r="I589" s="86">
        <f>+IF(ISNUMBER(DATA!AB906),DATA!AB906,"n/a")</f>
        <v>1310114</v>
      </c>
      <c r="J589" s="77">
        <f>+IF(ISNUMBER(DATA!AC906),DATA!AC906,"n/a")</f>
        <v>-6.2E-2</v>
      </c>
      <c r="K589" s="86">
        <f>+IF(ISNUMBER(DATA!AL906),DATA!AL906,"n/a")</f>
        <v>2711202</v>
      </c>
      <c r="L589" s="77">
        <f>+IF(ISNUMBER(DATA!AM906),DATA!AM906,"n/a")</f>
        <v>-7.3999999999999996E-2</v>
      </c>
      <c r="R589" s="66"/>
      <c r="S589" s="66"/>
      <c r="T589" s="66"/>
      <c r="U589" s="66"/>
      <c r="V589" s="66"/>
      <c r="W589" s="66"/>
      <c r="X589" s="66"/>
      <c r="Y589" s="66"/>
    </row>
    <row r="590" spans="1:25" x14ac:dyDescent="0.2">
      <c r="A590" s="66" t="s">
        <v>27</v>
      </c>
      <c r="B590" s="66" t="s">
        <v>23</v>
      </c>
      <c r="C590" s="66" t="s">
        <v>9</v>
      </c>
      <c r="D590" s="66" t="s">
        <v>322</v>
      </c>
      <c r="E590" s="86">
        <f>+IF(ISNUMBER(DATA!H907),DATA!H907,"n/a")</f>
        <v>457413</v>
      </c>
      <c r="F590" s="77">
        <f>+IF(ISNUMBER(DATA!I907),DATA!I907,"n/a")</f>
        <v>-2.5000000000000001E-2</v>
      </c>
      <c r="G590" s="86">
        <f>+IF(ISNUMBER(DATA!R907),DATA!R907,"n/a")</f>
        <v>1399075</v>
      </c>
      <c r="H590" s="77">
        <f>+IF(ISNUMBER(DATA!S907),DATA!S907,"n/a")</f>
        <v>-7.0000000000000001E-3</v>
      </c>
      <c r="I590" s="86">
        <f>+IF(ISNUMBER(DATA!AB907),DATA!AB907,"n/a")</f>
        <v>2768050</v>
      </c>
      <c r="J590" s="77">
        <f>+IF(ISNUMBER(DATA!AC907),DATA!AC907,"n/a")</f>
        <v>1.4999999999999999E-2</v>
      </c>
      <c r="K590" s="86">
        <f>+IF(ISNUMBER(DATA!AL907),DATA!AL907,"n/a")</f>
        <v>5852054</v>
      </c>
      <c r="L590" s="77">
        <f>+IF(ISNUMBER(DATA!AM907),DATA!AM907,"n/a")</f>
        <v>4.0000000000000001E-3</v>
      </c>
      <c r="R590" s="66"/>
      <c r="S590" s="66"/>
      <c r="T590" s="66"/>
      <c r="U590" s="66"/>
      <c r="V590" s="66"/>
      <c r="W590" s="66"/>
      <c r="X590" s="66"/>
      <c r="Y590" s="66"/>
    </row>
    <row r="591" spans="1:25" x14ac:dyDescent="0.2">
      <c r="A591" s="66" t="s">
        <v>27</v>
      </c>
      <c r="B591" s="66" t="s">
        <v>23</v>
      </c>
      <c r="C591" s="66" t="s">
        <v>9</v>
      </c>
      <c r="D591" s="66" t="s">
        <v>323</v>
      </c>
      <c r="E591" s="86">
        <f>+IF(ISNUMBER(DATA!H908),DATA!H908,"n/a")</f>
        <v>65984</v>
      </c>
      <c r="F591" s="77">
        <f>+IF(ISNUMBER(DATA!I908),DATA!I908,"n/a")</f>
        <v>-0.40899999999999997</v>
      </c>
      <c r="G591" s="86">
        <f>+IF(ISNUMBER(DATA!R908),DATA!R908,"n/a")</f>
        <v>201859</v>
      </c>
      <c r="H591" s="77">
        <f>+IF(ISNUMBER(DATA!S908),DATA!S908,"n/a")</f>
        <v>-0.41799999999999998</v>
      </c>
      <c r="I591" s="86">
        <f>+IF(ISNUMBER(DATA!AB908),DATA!AB908,"n/a")</f>
        <v>388561</v>
      </c>
      <c r="J591" s="77">
        <f>+IF(ISNUMBER(DATA!AC908),DATA!AC908,"n/a")</f>
        <v>-0.436</v>
      </c>
      <c r="K591" s="86">
        <f>+IF(ISNUMBER(DATA!AL908),DATA!AL908,"n/a")</f>
        <v>1006703</v>
      </c>
      <c r="L591" s="77">
        <f>+IF(ISNUMBER(DATA!AM908),DATA!AM908,"n/a")</f>
        <v>-0.32300000000000001</v>
      </c>
      <c r="R591" s="66"/>
      <c r="S591" s="66"/>
      <c r="T591" s="66"/>
      <c r="U591" s="66"/>
      <c r="V591" s="66"/>
      <c r="W591" s="66"/>
      <c r="X591" s="66"/>
      <c r="Y591" s="66"/>
    </row>
    <row r="592" spans="1:25" x14ac:dyDescent="0.2">
      <c r="A592" s="66" t="s">
        <v>27</v>
      </c>
      <c r="B592" s="66" t="s">
        <v>23</v>
      </c>
      <c r="C592" s="66" t="s">
        <v>9</v>
      </c>
      <c r="D592" s="66" t="s">
        <v>324</v>
      </c>
      <c r="E592" s="86">
        <f>+IF(ISNUMBER(DATA!H909),DATA!H909,"n/a")</f>
        <v>113815</v>
      </c>
      <c r="F592" s="77">
        <f>+IF(ISNUMBER(DATA!I909),DATA!I909,"n/a")</f>
        <v>4.5999999999999999E-2</v>
      </c>
      <c r="G592" s="86">
        <f>+IF(ISNUMBER(DATA!R909),DATA!R909,"n/a")</f>
        <v>359969</v>
      </c>
      <c r="H592" s="77">
        <f>+IF(ISNUMBER(DATA!S909),DATA!S909,"n/a")</f>
        <v>-0.128</v>
      </c>
      <c r="I592" s="86">
        <f>+IF(ISNUMBER(DATA!AB909),DATA!AB909,"n/a")</f>
        <v>708922</v>
      </c>
      <c r="J592" s="77">
        <f>+IF(ISNUMBER(DATA!AC909),DATA!AC909,"n/a")</f>
        <v>-0.13</v>
      </c>
      <c r="K592" s="86">
        <f>+IF(ISNUMBER(DATA!AL909),DATA!AL909,"n/a")</f>
        <v>1457961</v>
      </c>
      <c r="L592" s="77">
        <f>+IF(ISNUMBER(DATA!AM909),DATA!AM909,"n/a")</f>
        <v>-0.11899999999999999</v>
      </c>
      <c r="R592" s="66"/>
      <c r="S592" s="66"/>
      <c r="T592" s="66"/>
      <c r="U592" s="66"/>
      <c r="V592" s="66"/>
      <c r="W592" s="66"/>
      <c r="X592" s="66"/>
      <c r="Y592" s="66"/>
    </row>
    <row r="593" spans="1:25" x14ac:dyDescent="0.2">
      <c r="A593" s="66" t="s">
        <v>27</v>
      </c>
      <c r="B593" s="66" t="s">
        <v>23</v>
      </c>
      <c r="C593" s="66" t="s">
        <v>9</v>
      </c>
      <c r="D593" s="66" t="s">
        <v>325</v>
      </c>
      <c r="E593" s="86">
        <f>+IF(ISNUMBER(DATA!H910),DATA!H910,"n/a")</f>
        <v>423581</v>
      </c>
      <c r="F593" s="77">
        <f>+IF(ISNUMBER(DATA!I910),DATA!I910,"n/a")</f>
        <v>-4.2999999999999997E-2</v>
      </c>
      <c r="G593" s="86">
        <f>+IF(ISNUMBER(DATA!R910),DATA!R910,"n/a")</f>
        <v>1269468</v>
      </c>
      <c r="H593" s="77">
        <f>+IF(ISNUMBER(DATA!S910),DATA!S910,"n/a")</f>
        <v>-4.0000000000000001E-3</v>
      </c>
      <c r="I593" s="86">
        <f>+IF(ISNUMBER(DATA!AB910),DATA!AB910,"n/a")</f>
        <v>2522413</v>
      </c>
      <c r="J593" s="77">
        <f>+IF(ISNUMBER(DATA!AC910),DATA!AC910,"n/a")</f>
        <v>0.05</v>
      </c>
      <c r="K593" s="86">
        <f>+IF(ISNUMBER(DATA!AL910),DATA!AL910,"n/a")</f>
        <v>5186359</v>
      </c>
      <c r="L593" s="77">
        <f>+IF(ISNUMBER(DATA!AM910),DATA!AM910,"n/a")</f>
        <v>7.0000000000000007E-2</v>
      </c>
      <c r="R593" s="66"/>
      <c r="S593" s="66"/>
      <c r="T593" s="66"/>
      <c r="U593" s="66"/>
      <c r="V593" s="66"/>
      <c r="W593" s="66"/>
      <c r="X593" s="66"/>
      <c r="Y593" s="66"/>
    </row>
    <row r="594" spans="1:25" x14ac:dyDescent="0.2">
      <c r="A594" s="66" t="s">
        <v>27</v>
      </c>
      <c r="B594" s="66" t="s">
        <v>23</v>
      </c>
      <c r="C594" s="66" t="s">
        <v>9</v>
      </c>
      <c r="D594" s="66" t="s">
        <v>326</v>
      </c>
      <c r="E594" s="86">
        <f>+IF(ISNUMBER(DATA!H911),DATA!H911,"n/a")</f>
        <v>106846</v>
      </c>
      <c r="F594" s="77">
        <f>+IF(ISNUMBER(DATA!I911),DATA!I911,"n/a")</f>
        <v>-0.34899999999999998</v>
      </c>
      <c r="G594" s="86">
        <f>+IF(ISNUMBER(DATA!R911),DATA!R911,"n/a")</f>
        <v>337671</v>
      </c>
      <c r="H594" s="77">
        <f>+IF(ISNUMBER(DATA!S911),DATA!S911,"n/a")</f>
        <v>-0.32</v>
      </c>
      <c r="I594" s="86">
        <f>+IF(ISNUMBER(DATA!AB911),DATA!AB911,"n/a")</f>
        <v>676843</v>
      </c>
      <c r="J594" s="77">
        <f>+IF(ISNUMBER(DATA!AC911),DATA!AC911,"n/a")</f>
        <v>-0.29699999999999999</v>
      </c>
      <c r="K594" s="86">
        <f>+IF(ISNUMBER(DATA!AL911),DATA!AL911,"n/a")</f>
        <v>1561007</v>
      </c>
      <c r="L594" s="77">
        <f>+IF(ISNUMBER(DATA!AM911),DATA!AM911,"n/a")</f>
        <v>-0.20899999999999999</v>
      </c>
      <c r="R594" s="66"/>
      <c r="S594" s="66"/>
      <c r="T594" s="66"/>
      <c r="U594" s="66"/>
      <c r="V594" s="66"/>
      <c r="W594" s="66"/>
      <c r="X594" s="66"/>
      <c r="Y594" s="66"/>
    </row>
    <row r="595" spans="1:25" x14ac:dyDescent="0.2">
      <c r="A595" s="66" t="s">
        <v>27</v>
      </c>
      <c r="B595" s="66" t="s">
        <v>23</v>
      </c>
      <c r="C595" s="66" t="s">
        <v>9</v>
      </c>
      <c r="D595" s="66" t="s">
        <v>327</v>
      </c>
      <c r="E595" s="86">
        <f>+IF(ISNUMBER(DATA!H912),DATA!H912,"n/a")</f>
        <v>1773750</v>
      </c>
      <c r="F595" s="77">
        <f>+IF(ISNUMBER(DATA!I912),DATA!I912,"n/a")</f>
        <v>-8.5000000000000006E-2</v>
      </c>
      <c r="G595" s="86">
        <f>+IF(ISNUMBER(DATA!R912),DATA!R912,"n/a")</f>
        <v>5475959</v>
      </c>
      <c r="H595" s="77">
        <f>+IF(ISNUMBER(DATA!S912),DATA!S912,"n/a")</f>
        <v>-9.6000000000000002E-2</v>
      </c>
      <c r="I595" s="86">
        <f>+IF(ISNUMBER(DATA!AB912),DATA!AB912,"n/a")</f>
        <v>10743764</v>
      </c>
      <c r="J595" s="77">
        <f>+IF(ISNUMBER(DATA!AC912),DATA!AC912,"n/a")</f>
        <v>-8.3000000000000004E-2</v>
      </c>
      <c r="K595" s="86">
        <f>+IF(ISNUMBER(DATA!AL912),DATA!AL912,"n/a")</f>
        <v>22978093</v>
      </c>
      <c r="L595" s="77">
        <f>+IF(ISNUMBER(DATA!AM912),DATA!AM912,"n/a")</f>
        <v>-6.5000000000000002E-2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308924</v>
      </c>
      <c r="F597" s="77">
        <f>+IF(ISNUMBER(DATA!K904),DATA!K904,"n/a")</f>
        <v>-0.23799999999999999</v>
      </c>
      <c r="G597" s="86">
        <f>+IF(ISNUMBER(DATA!T904),DATA!T904,"n/a")</f>
        <v>1081508</v>
      </c>
      <c r="H597" s="77">
        <f>+IF(ISNUMBER(DATA!U904),DATA!U904,"n/a")</f>
        <v>-9.1999999999999998E-2</v>
      </c>
      <c r="I597" s="86">
        <f>+IF(ISNUMBER(DATA!AD904),DATA!AD904,"n/a")</f>
        <v>2095687</v>
      </c>
      <c r="J597" s="77">
        <f>+IF(ISNUMBER(DATA!AE904),DATA!AE904,"n/a")</f>
        <v>-9.8000000000000004E-2</v>
      </c>
      <c r="K597" s="86">
        <f>+IF(ISNUMBER(DATA!AN904),DATA!AN904,"n/a")</f>
        <v>4664478</v>
      </c>
      <c r="L597" s="77">
        <f>+IF(ISNUMBER(DATA!AO904),DATA!AO904,"n/a")</f>
        <v>-0.03</v>
      </c>
      <c r="R597" s="66"/>
      <c r="S597" s="66"/>
      <c r="T597" s="66"/>
      <c r="U597" s="66"/>
      <c r="V597" s="66"/>
      <c r="W597" s="66"/>
      <c r="X597" s="66"/>
      <c r="Y597" s="66"/>
    </row>
    <row r="598" spans="1:25" x14ac:dyDescent="0.2">
      <c r="A598" s="66" t="s">
        <v>27</v>
      </c>
      <c r="B598" s="66" t="s">
        <v>23</v>
      </c>
      <c r="C598" s="66" t="s">
        <v>25</v>
      </c>
      <c r="D598" s="66" t="s">
        <v>320</v>
      </c>
      <c r="E598" s="86">
        <f>+IF(ISNUMBER(DATA!J905),DATA!J905,"n/a")</f>
        <v>408741</v>
      </c>
      <c r="F598" s="77">
        <f>+IF(ISNUMBER(DATA!K905),DATA!K905,"n/a")</f>
        <v>-1.9E-2</v>
      </c>
      <c r="G598" s="86">
        <f>+IF(ISNUMBER(DATA!T905),DATA!T905,"n/a")</f>
        <v>1263499</v>
      </c>
      <c r="H598" s="77">
        <f>+IF(ISNUMBER(DATA!U905),DATA!U905,"n/a")</f>
        <v>-0.156</v>
      </c>
      <c r="I598" s="86">
        <f>+IF(ISNUMBER(DATA!AD905),DATA!AD905,"n/a")</f>
        <v>2411563</v>
      </c>
      <c r="J598" s="77">
        <f>+IF(ISNUMBER(DATA!AE905),DATA!AE905,"n/a")</f>
        <v>-0.16400000000000001</v>
      </c>
      <c r="K598" s="86">
        <f>+IF(ISNUMBER(DATA!AN905),DATA!AN905,"n/a")</f>
        <v>5208778</v>
      </c>
      <c r="L598" s="77">
        <f>+IF(ISNUMBER(DATA!AO905),DATA!AO905,"n/a")</f>
        <v>-0.19</v>
      </c>
      <c r="R598" s="66"/>
      <c r="S598" s="66"/>
      <c r="T598" s="66"/>
      <c r="U598" s="66"/>
      <c r="V598" s="66"/>
      <c r="W598" s="66"/>
      <c r="X598" s="66"/>
      <c r="Y598" s="66"/>
    </row>
    <row r="599" spans="1:25" x14ac:dyDescent="0.2">
      <c r="A599" s="66" t="s">
        <v>27</v>
      </c>
      <c r="B599" s="66" t="s">
        <v>23</v>
      </c>
      <c r="C599" s="66" t="s">
        <v>25</v>
      </c>
      <c r="D599" s="66" t="s">
        <v>321</v>
      </c>
      <c r="E599" s="86">
        <f>+IF(ISNUMBER(DATA!J906),DATA!J906,"n/a")</f>
        <v>469390</v>
      </c>
      <c r="F599" s="77">
        <f>+IF(ISNUMBER(DATA!K906),DATA!K906,"n/a")</f>
        <v>8.6999999999999994E-2</v>
      </c>
      <c r="G599" s="86">
        <f>+IF(ISNUMBER(DATA!T906),DATA!T906,"n/a")</f>
        <v>1387250</v>
      </c>
      <c r="H599" s="77">
        <f>+IF(ISNUMBER(DATA!U906),DATA!U906,"n/a")</f>
        <v>-4.9000000000000002E-2</v>
      </c>
      <c r="I599" s="86">
        <f>+IF(ISNUMBER(DATA!AD906),DATA!AD906,"n/a")</f>
        <v>2685553</v>
      </c>
      <c r="J599" s="77">
        <f>+IF(ISNUMBER(DATA!AE906),DATA!AE906,"n/a")</f>
        <v>-0.06</v>
      </c>
      <c r="K599" s="86">
        <f>+IF(ISNUMBER(DATA!AN906),DATA!AN906,"n/a")</f>
        <v>5581416</v>
      </c>
      <c r="L599" s="77">
        <f>+IF(ISNUMBER(DATA!AO906),DATA!AO906,"n/a")</f>
        <v>-6.8000000000000005E-2</v>
      </c>
      <c r="R599" s="66"/>
      <c r="S599" s="66"/>
      <c r="T599" s="66"/>
      <c r="U599" s="66"/>
      <c r="V599" s="66"/>
      <c r="W599" s="66"/>
      <c r="X599" s="66"/>
      <c r="Y599" s="66"/>
    </row>
    <row r="600" spans="1:25" x14ac:dyDescent="0.2">
      <c r="A600" s="66" t="s">
        <v>27</v>
      </c>
      <c r="B600" s="66" t="s">
        <v>23</v>
      </c>
      <c r="C600" s="66" t="s">
        <v>25</v>
      </c>
      <c r="D600" s="66" t="s">
        <v>322</v>
      </c>
      <c r="E600" s="86">
        <f>+IF(ISNUMBER(DATA!J907),DATA!J907,"n/a")</f>
        <v>906330</v>
      </c>
      <c r="F600" s="77">
        <f>+IF(ISNUMBER(DATA!K907),DATA!K907,"n/a")</f>
        <v>1.7000000000000001E-2</v>
      </c>
      <c r="G600" s="86">
        <f>+IF(ISNUMBER(DATA!T907),DATA!T907,"n/a")</f>
        <v>2757809</v>
      </c>
      <c r="H600" s="77">
        <f>+IF(ISNUMBER(DATA!U907),DATA!U907,"n/a")</f>
        <v>3.9E-2</v>
      </c>
      <c r="I600" s="86">
        <f>+IF(ISNUMBER(DATA!AD907),DATA!AD907,"n/a")</f>
        <v>5440685</v>
      </c>
      <c r="J600" s="77">
        <f>+IF(ISNUMBER(DATA!AE907),DATA!AE907,"n/a")</f>
        <v>6.2E-2</v>
      </c>
      <c r="K600" s="86">
        <f>+IF(ISNUMBER(DATA!AN907),DATA!AN907,"n/a")</f>
        <v>11261443</v>
      </c>
      <c r="L600" s="77">
        <f>+IF(ISNUMBER(DATA!AO907),DATA!AO907,"n/a")</f>
        <v>3.2000000000000001E-2</v>
      </c>
      <c r="R600" s="66"/>
      <c r="S600" s="66"/>
      <c r="T600" s="66"/>
      <c r="U600" s="66"/>
      <c r="V600" s="66"/>
      <c r="W600" s="66"/>
      <c r="X600" s="66"/>
      <c r="Y600" s="66"/>
    </row>
    <row r="601" spans="1:25" x14ac:dyDescent="0.2">
      <c r="A601" s="66" t="s">
        <v>27</v>
      </c>
      <c r="B601" s="66" t="s">
        <v>23</v>
      </c>
      <c r="C601" s="66" t="s">
        <v>25</v>
      </c>
      <c r="D601" s="66" t="s">
        <v>323</v>
      </c>
      <c r="E601" s="86">
        <f>+IF(ISNUMBER(DATA!J908),DATA!J908,"n/a")</f>
        <v>127634</v>
      </c>
      <c r="F601" s="77">
        <f>+IF(ISNUMBER(DATA!K908),DATA!K908,"n/a")</f>
        <v>-0.40600000000000003</v>
      </c>
      <c r="G601" s="86">
        <f>+IF(ISNUMBER(DATA!T908),DATA!T908,"n/a")</f>
        <v>391903</v>
      </c>
      <c r="H601" s="77">
        <f>+IF(ISNUMBER(DATA!U908),DATA!U908,"n/a")</f>
        <v>-0.41799999999999998</v>
      </c>
      <c r="I601" s="86">
        <f>+IF(ISNUMBER(DATA!AD908),DATA!AD908,"n/a")</f>
        <v>752288</v>
      </c>
      <c r="J601" s="77">
        <f>+IF(ISNUMBER(DATA!AE908),DATA!AE908,"n/a")</f>
        <v>-0.439</v>
      </c>
      <c r="K601" s="86">
        <f>+IF(ISNUMBER(DATA!AN908),DATA!AN908,"n/a")</f>
        <v>1946630</v>
      </c>
      <c r="L601" s="77">
        <f>+IF(ISNUMBER(DATA!AO908),DATA!AO908,"n/a")</f>
        <v>-0.33700000000000002</v>
      </c>
      <c r="R601" s="66"/>
      <c r="S601" s="66"/>
      <c r="T601" s="66"/>
      <c r="U601" s="66"/>
      <c r="V601" s="66"/>
      <c r="W601" s="66"/>
      <c r="X601" s="66"/>
      <c r="Y601" s="66"/>
    </row>
    <row r="602" spans="1:25" x14ac:dyDescent="0.2">
      <c r="A602" s="66" t="s">
        <v>27</v>
      </c>
      <c r="B602" s="66" t="s">
        <v>23</v>
      </c>
      <c r="C602" s="66" t="s">
        <v>25</v>
      </c>
      <c r="D602" s="66" t="s">
        <v>324</v>
      </c>
      <c r="E602" s="86">
        <f>+IF(ISNUMBER(DATA!J909),DATA!J909,"n/a")</f>
        <v>201382</v>
      </c>
      <c r="F602" s="77">
        <f>+IF(ISNUMBER(DATA!K909),DATA!K909,"n/a")</f>
        <v>5.5E-2</v>
      </c>
      <c r="G602" s="86">
        <f>+IF(ISNUMBER(DATA!T909),DATA!T909,"n/a")</f>
        <v>637010</v>
      </c>
      <c r="H602" s="77">
        <f>+IF(ISNUMBER(DATA!U909),DATA!U909,"n/a")</f>
        <v>-0.14099999999999999</v>
      </c>
      <c r="I602" s="86">
        <f>+IF(ISNUMBER(DATA!AD909),DATA!AD909,"n/a")</f>
        <v>1251063</v>
      </c>
      <c r="J602" s="77">
        <f>+IF(ISNUMBER(DATA!AE909),DATA!AE909,"n/a")</f>
        <v>-0.14299999999999999</v>
      </c>
      <c r="K602" s="86">
        <f>+IF(ISNUMBER(DATA!AN909),DATA!AN909,"n/a")</f>
        <v>2560335</v>
      </c>
      <c r="L602" s="77">
        <f>+IF(ISNUMBER(DATA!AO909),DATA!AO909,"n/a")</f>
        <v>-0.14799999999999999</v>
      </c>
      <c r="R602" s="66"/>
      <c r="S602" s="66"/>
      <c r="T602" s="66"/>
      <c r="U602" s="66"/>
      <c r="V602" s="66"/>
      <c r="W602" s="66"/>
      <c r="X602" s="66"/>
      <c r="Y602" s="66"/>
    </row>
    <row r="603" spans="1:25" x14ac:dyDescent="0.2">
      <c r="A603" s="66" t="s">
        <v>27</v>
      </c>
      <c r="B603" s="66" t="s">
        <v>23</v>
      </c>
      <c r="C603" s="66" t="s">
        <v>25</v>
      </c>
      <c r="D603" s="66" t="s">
        <v>325</v>
      </c>
      <c r="E603" s="86">
        <f>+IF(ISNUMBER(DATA!J910),DATA!J910,"n/a")</f>
        <v>847185</v>
      </c>
      <c r="F603" s="77">
        <f>+IF(ISNUMBER(DATA!K910),DATA!K910,"n/a")</f>
        <v>-4.2000000000000003E-2</v>
      </c>
      <c r="G603" s="86">
        <f>+IF(ISNUMBER(DATA!T910),DATA!T910,"n/a")</f>
        <v>2542629</v>
      </c>
      <c r="H603" s="77">
        <f>+IF(ISNUMBER(DATA!U910),DATA!U910,"n/a")</f>
        <v>-3.0000000000000001E-3</v>
      </c>
      <c r="I603" s="86">
        <f>+IF(ISNUMBER(DATA!AD910),DATA!AD910,"n/a")</f>
        <v>5055724</v>
      </c>
      <c r="J603" s="77">
        <f>+IF(ISNUMBER(DATA!AE910),DATA!AE910,"n/a")</f>
        <v>0.05</v>
      </c>
      <c r="K603" s="86">
        <f>+IF(ISNUMBER(DATA!AN910),DATA!AN910,"n/a")</f>
        <v>10388843</v>
      </c>
      <c r="L603" s="77">
        <f>+IF(ISNUMBER(DATA!AO910),DATA!AO910,"n/a")</f>
        <v>6.9000000000000006E-2</v>
      </c>
      <c r="R603" s="66"/>
      <c r="S603" s="66"/>
      <c r="T603" s="66"/>
      <c r="U603" s="66"/>
      <c r="V603" s="66"/>
      <c r="W603" s="66"/>
      <c r="X603" s="66"/>
      <c r="Y603" s="66"/>
    </row>
    <row r="604" spans="1:25" x14ac:dyDescent="0.2">
      <c r="A604" s="66" t="s">
        <v>27</v>
      </c>
      <c r="B604" s="66" t="s">
        <v>23</v>
      </c>
      <c r="C604" s="66" t="s">
        <v>25</v>
      </c>
      <c r="D604" s="66" t="s">
        <v>326</v>
      </c>
      <c r="E604" s="86">
        <f>+IF(ISNUMBER(DATA!J911),DATA!J911,"n/a")</f>
        <v>201500</v>
      </c>
      <c r="F604" s="77">
        <f>+IF(ISNUMBER(DATA!K911),DATA!K911,"n/a")</f>
        <v>-0.35699999999999998</v>
      </c>
      <c r="G604" s="86">
        <f>+IF(ISNUMBER(DATA!T911),DATA!T911,"n/a")</f>
        <v>635527</v>
      </c>
      <c r="H604" s="77">
        <f>+IF(ISNUMBER(DATA!U911),DATA!U911,"n/a")</f>
        <v>-0.33100000000000002</v>
      </c>
      <c r="I604" s="86">
        <f>+IF(ISNUMBER(DATA!AD911),DATA!AD911,"n/a")</f>
        <v>1270318</v>
      </c>
      <c r="J604" s="77">
        <f>+IF(ISNUMBER(DATA!AE911),DATA!AE911,"n/a")</f>
        <v>-0.314</v>
      </c>
      <c r="K604" s="86">
        <f>+IF(ISNUMBER(DATA!AN911),DATA!AN911,"n/a")</f>
        <v>2926913</v>
      </c>
      <c r="L604" s="77">
        <f>+IF(ISNUMBER(DATA!AO911),DATA!AO911,"n/a")</f>
        <v>-0.24</v>
      </c>
      <c r="R604" s="66"/>
      <c r="S604" s="66"/>
      <c r="T604" s="66"/>
      <c r="U604" s="66"/>
      <c r="V604" s="66"/>
      <c r="W604" s="66"/>
      <c r="X604" s="66"/>
      <c r="Y604" s="66"/>
    </row>
    <row r="605" spans="1:25" x14ac:dyDescent="0.2">
      <c r="A605" s="66" t="s">
        <v>27</v>
      </c>
      <c r="B605" s="66" t="s">
        <v>23</v>
      </c>
      <c r="C605" s="66" t="s">
        <v>25</v>
      </c>
      <c r="D605" s="66" t="s">
        <v>327</v>
      </c>
      <c r="E605" s="86">
        <f>+IF(ISNUMBER(DATA!J912),DATA!J912,"n/a")</f>
        <v>3471085</v>
      </c>
      <c r="F605" s="77">
        <f>+IF(ISNUMBER(DATA!K912),DATA!K912,"n/a")</f>
        <v>-7.3999999999999996E-2</v>
      </c>
      <c r="G605" s="86">
        <f>+IF(ISNUMBER(DATA!T912),DATA!T912,"n/a")</f>
        <v>10697136</v>
      </c>
      <c r="H605" s="77">
        <f>+IF(ISNUMBER(DATA!U912),DATA!U912,"n/a")</f>
        <v>-8.6999999999999994E-2</v>
      </c>
      <c r="I605" s="86">
        <f>+IF(ISNUMBER(DATA!AD912),DATA!AD912,"n/a")</f>
        <v>20962881</v>
      </c>
      <c r="J605" s="77">
        <f>+IF(ISNUMBER(DATA!AE912),DATA!AE912,"n/a")</f>
        <v>-7.4999999999999997E-2</v>
      </c>
      <c r="K605" s="86">
        <f>+IF(ISNUMBER(DATA!AN912),DATA!AN912,"n/a")</f>
        <v>44538838</v>
      </c>
      <c r="L605" s="77">
        <f>+IF(ISNUMBER(DATA!AO912),DATA!AO912,"n/a")</f>
        <v>-6.6000000000000003E-2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5.48</v>
      </c>
      <c r="F607" s="77">
        <f>+IF(ISNUMBER(DATA!M904),DATA!M904,"n/a")</f>
        <v>0.10299999999999999</v>
      </c>
      <c r="G607" s="87">
        <f>+IF(ISNUMBER(DATA!V904),DATA!V904,"n/a")</f>
        <v>5.17</v>
      </c>
      <c r="H607" s="77">
        <f>+IF(ISNUMBER(DATA!W904),DATA!W904,"n/a")</f>
        <v>2.8000000000000001E-2</v>
      </c>
      <c r="I607" s="87">
        <f>+IF(ISNUMBER(DATA!AF904),DATA!AF904,"n/a")</f>
        <v>5.13</v>
      </c>
      <c r="J607" s="77">
        <f>+IF(ISNUMBER(DATA!AG904),DATA!AG904,"n/a")</f>
        <v>1.6E-2</v>
      </c>
      <c r="K607" s="87">
        <f>+IF(ISNUMBER(DATA!AP904),DATA!AP904,"n/a")</f>
        <v>5.14</v>
      </c>
      <c r="L607" s="77">
        <f>+IF(ISNUMBER(DATA!AQ904),DATA!AQ904,"n/a")</f>
        <v>3.0000000000000001E-3</v>
      </c>
      <c r="R607" s="66"/>
      <c r="S607" s="66"/>
      <c r="T607" s="66"/>
      <c r="U607" s="66"/>
      <c r="V607" s="66"/>
      <c r="W607" s="66"/>
      <c r="X607" s="66"/>
      <c r="Y607" s="66"/>
    </row>
    <row r="608" spans="1:25" x14ac:dyDescent="0.2">
      <c r="A608" s="66" t="s">
        <v>27</v>
      </c>
      <c r="B608" s="66" t="s">
        <v>23</v>
      </c>
      <c r="C608" s="66" t="s">
        <v>10</v>
      </c>
      <c r="D608" s="66" t="s">
        <v>320</v>
      </c>
      <c r="E608" s="87">
        <f>+IF(ISNUMBER(DATA!L905),DATA!L905,"n/a")</f>
        <v>4.43</v>
      </c>
      <c r="F608" s="77">
        <f>+IF(ISNUMBER(DATA!M905),DATA!M905,"n/a")</f>
        <v>-0.01</v>
      </c>
      <c r="G608" s="87">
        <f>+IF(ISNUMBER(DATA!V905),DATA!V905,"n/a")</f>
        <v>4.45</v>
      </c>
      <c r="H608" s="77">
        <f>+IF(ISNUMBER(DATA!W905),DATA!W905,"n/a")</f>
        <v>1.4E-2</v>
      </c>
      <c r="I608" s="87">
        <f>+IF(ISNUMBER(DATA!AF905),DATA!AF905,"n/a")</f>
        <v>4.59</v>
      </c>
      <c r="J608" s="77">
        <f>+IF(ISNUMBER(DATA!AG905),DATA!AG905,"n/a")</f>
        <v>2.8000000000000001E-2</v>
      </c>
      <c r="K608" s="87">
        <f>+IF(ISNUMBER(DATA!AP905),DATA!AP905,"n/a")</f>
        <v>4.5999999999999996</v>
      </c>
      <c r="L608" s="77">
        <f>+IF(ISNUMBER(DATA!AQ905),DATA!AQ905,"n/a")</f>
        <v>5.7000000000000002E-2</v>
      </c>
      <c r="R608" s="66"/>
      <c r="S608" s="66"/>
      <c r="T608" s="66"/>
      <c r="U608" s="66"/>
      <c r="V608" s="66"/>
      <c r="W608" s="66"/>
      <c r="X608" s="66"/>
      <c r="Y608" s="66"/>
    </row>
    <row r="609" spans="1:25" x14ac:dyDescent="0.2">
      <c r="A609" s="66" t="s">
        <v>27</v>
      </c>
      <c r="B609" s="66" t="s">
        <v>23</v>
      </c>
      <c r="C609" s="66" t="s">
        <v>10</v>
      </c>
      <c r="D609" s="66" t="s">
        <v>321</v>
      </c>
      <c r="E609" s="87">
        <f>+IF(ISNUMBER(DATA!L906),DATA!L906,"n/a")</f>
        <v>4.42</v>
      </c>
      <c r="F609" s="77">
        <f>+IF(ISNUMBER(DATA!M906),DATA!M906,"n/a")</f>
        <v>-6.0999999999999999E-2</v>
      </c>
      <c r="G609" s="87">
        <f>+IF(ISNUMBER(DATA!V906),DATA!V906,"n/a")</f>
        <v>4.51</v>
      </c>
      <c r="H609" s="77">
        <f>+IF(ISNUMBER(DATA!W906),DATA!W906,"n/a")</f>
        <v>-4.7E-2</v>
      </c>
      <c r="I609" s="87">
        <f>+IF(ISNUMBER(DATA!AF906),DATA!AF906,"n/a")</f>
        <v>4.58</v>
      </c>
      <c r="J609" s="77">
        <f>+IF(ISNUMBER(DATA!AG906),DATA!AG906,"n/a")</f>
        <v>-3.2000000000000001E-2</v>
      </c>
      <c r="K609" s="87">
        <f>+IF(ISNUMBER(DATA!AP906),DATA!AP906,"n/a")</f>
        <v>4.6900000000000004</v>
      </c>
      <c r="L609" s="77">
        <f>+IF(ISNUMBER(DATA!AQ906),DATA!AQ906,"n/a")</f>
        <v>-7.0000000000000001E-3</v>
      </c>
      <c r="R609" s="66"/>
      <c r="S609" s="66"/>
      <c r="T609" s="66"/>
      <c r="U609" s="66"/>
      <c r="V609" s="66"/>
      <c r="W609" s="66"/>
      <c r="X609" s="66"/>
      <c r="Y609" s="66"/>
    </row>
    <row r="610" spans="1:25" x14ac:dyDescent="0.2">
      <c r="A610" s="66" t="s">
        <v>27</v>
      </c>
      <c r="B610" s="66" t="s">
        <v>23</v>
      </c>
      <c r="C610" s="66" t="s">
        <v>10</v>
      </c>
      <c r="D610" s="66" t="s">
        <v>322</v>
      </c>
      <c r="E610" s="87">
        <f>+IF(ISNUMBER(DATA!L907),DATA!L907,"n/a")</f>
        <v>4.16</v>
      </c>
      <c r="F610" s="77">
        <f>+IF(ISNUMBER(DATA!M907),DATA!M907,"n/a")</f>
        <v>-2E-3</v>
      </c>
      <c r="G610" s="87">
        <f>+IF(ISNUMBER(DATA!V907),DATA!V907,"n/a")</f>
        <v>4.16</v>
      </c>
      <c r="H610" s="77">
        <f>+IF(ISNUMBER(DATA!W907),DATA!W907,"n/a")</f>
        <v>-8.0000000000000002E-3</v>
      </c>
      <c r="I610" s="87">
        <f>+IF(ISNUMBER(DATA!AF907),DATA!AF907,"n/a")</f>
        <v>4.18</v>
      </c>
      <c r="J610" s="77">
        <f>+IF(ISNUMBER(DATA!AG907),DATA!AG907,"n/a")</f>
        <v>-1E-3</v>
      </c>
      <c r="K610" s="87">
        <f>+IF(ISNUMBER(DATA!AP907),DATA!AP907,"n/a")</f>
        <v>4.17</v>
      </c>
      <c r="L610" s="77">
        <f>+IF(ISNUMBER(DATA!AQ907),DATA!AQ907,"n/a")</f>
        <v>8.0000000000000002E-3</v>
      </c>
      <c r="R610" s="66"/>
      <c r="S610" s="66"/>
      <c r="T610" s="66"/>
      <c r="U610" s="66"/>
      <c r="V610" s="66"/>
      <c r="W610" s="66"/>
      <c r="X610" s="66"/>
      <c r="Y610" s="66"/>
    </row>
    <row r="611" spans="1:25" x14ac:dyDescent="0.2">
      <c r="A611" s="66" t="s">
        <v>27</v>
      </c>
      <c r="B611" s="66" t="s">
        <v>23</v>
      </c>
      <c r="C611" s="66" t="s">
        <v>10</v>
      </c>
      <c r="D611" s="66" t="s">
        <v>323</v>
      </c>
      <c r="E611" s="87">
        <f>+IF(ISNUMBER(DATA!L908),DATA!L908,"n/a")</f>
        <v>5.24</v>
      </c>
      <c r="F611" s="77">
        <f>+IF(ISNUMBER(DATA!M908),DATA!M908,"n/a")</f>
        <v>7.4999999999999997E-2</v>
      </c>
      <c r="G611" s="87">
        <f>+IF(ISNUMBER(DATA!V908),DATA!V908,"n/a")</f>
        <v>5.19</v>
      </c>
      <c r="H611" s="77">
        <f>+IF(ISNUMBER(DATA!W908),DATA!W908,"n/a")</f>
        <v>6.8000000000000005E-2</v>
      </c>
      <c r="I611" s="87">
        <f>+IF(ISNUMBER(DATA!AF908),DATA!AF908,"n/a")</f>
        <v>5.15</v>
      </c>
      <c r="J611" s="77">
        <f>+IF(ISNUMBER(DATA!AG908),DATA!AG908,"n/a")</f>
        <v>8.4000000000000005E-2</v>
      </c>
      <c r="K611" s="87">
        <f>+IF(ISNUMBER(DATA!AP908),DATA!AP908,"n/a")</f>
        <v>5</v>
      </c>
      <c r="L611" s="77">
        <f>+IF(ISNUMBER(DATA!AQ908),DATA!AQ908,"n/a")</f>
        <v>0.06</v>
      </c>
      <c r="R611" s="66"/>
      <c r="S611" s="66"/>
      <c r="T611" s="66"/>
      <c r="U611" s="66"/>
      <c r="V611" s="66"/>
      <c r="W611" s="66"/>
      <c r="X611" s="66"/>
      <c r="Y611" s="66"/>
    </row>
    <row r="612" spans="1:25" x14ac:dyDescent="0.2">
      <c r="A612" s="66" t="s">
        <v>27</v>
      </c>
      <c r="B612" s="66" t="s">
        <v>23</v>
      </c>
      <c r="C612" s="66" t="s">
        <v>10</v>
      </c>
      <c r="D612" s="66" t="s">
        <v>324</v>
      </c>
      <c r="E612" s="87">
        <f>+IF(ISNUMBER(DATA!L909),DATA!L909,"n/a")</f>
        <v>5</v>
      </c>
      <c r="F612" s="77">
        <f>+IF(ISNUMBER(DATA!M909),DATA!M909,"n/a")</f>
        <v>0.04</v>
      </c>
      <c r="G612" s="87">
        <f>+IF(ISNUMBER(DATA!V909),DATA!V909,"n/a")</f>
        <v>4.96</v>
      </c>
      <c r="H612" s="77">
        <f>+IF(ISNUMBER(DATA!W909),DATA!W909,"n/a")</f>
        <v>2.4E-2</v>
      </c>
      <c r="I612" s="87">
        <f>+IF(ISNUMBER(DATA!AF909),DATA!AF909,"n/a")</f>
        <v>4.9400000000000004</v>
      </c>
      <c r="J612" s="77">
        <f>+IF(ISNUMBER(DATA!AG909),DATA!AG909,"n/a")</f>
        <v>2.1000000000000001E-2</v>
      </c>
      <c r="K612" s="87">
        <f>+IF(ISNUMBER(DATA!AP909),DATA!AP909,"n/a")</f>
        <v>4.8899999999999997</v>
      </c>
      <c r="L612" s="77">
        <f>+IF(ISNUMBER(DATA!AQ909),DATA!AQ909,"n/a")</f>
        <v>-4.0000000000000001E-3</v>
      </c>
      <c r="R612" s="66"/>
      <c r="S612" s="66"/>
      <c r="T612" s="66"/>
      <c r="U612" s="66"/>
      <c r="V612" s="66"/>
      <c r="W612" s="66"/>
      <c r="X612" s="66"/>
      <c r="Y612" s="66"/>
    </row>
    <row r="613" spans="1:25" x14ac:dyDescent="0.2">
      <c r="A613" s="66" t="s">
        <v>27</v>
      </c>
      <c r="B613" s="66" t="s">
        <v>23</v>
      </c>
      <c r="C613" s="66" t="s">
        <v>10</v>
      </c>
      <c r="D613" s="66" t="s">
        <v>325</v>
      </c>
      <c r="E613" s="87">
        <f>+IF(ISNUMBER(DATA!L910),DATA!L910,"n/a")</f>
        <v>4.21</v>
      </c>
      <c r="F613" s="77">
        <f>+IF(ISNUMBER(DATA!M910),DATA!M910,"n/a")</f>
        <v>5.5E-2</v>
      </c>
      <c r="G613" s="87">
        <f>+IF(ISNUMBER(DATA!V910),DATA!V910,"n/a")</f>
        <v>4.33</v>
      </c>
      <c r="H613" s="77">
        <f>+IF(ISNUMBER(DATA!W910),DATA!W910,"n/a")</f>
        <v>2.1999999999999999E-2</v>
      </c>
      <c r="I613" s="87">
        <f>+IF(ISNUMBER(DATA!AF910),DATA!AF910,"n/a")</f>
        <v>4.32</v>
      </c>
      <c r="J613" s="77">
        <f>+IF(ISNUMBER(DATA!AG910),DATA!AG910,"n/a")</f>
        <v>2E-3</v>
      </c>
      <c r="K613" s="87">
        <f>+IF(ISNUMBER(DATA!AP910),DATA!AP910,"n/a")</f>
        <v>4.34</v>
      </c>
      <c r="L613" s="77">
        <f>+IF(ISNUMBER(DATA!AQ910),DATA!AQ910,"n/a")</f>
        <v>6.0000000000000001E-3</v>
      </c>
      <c r="R613" s="66"/>
      <c r="S613" s="66"/>
      <c r="T613" s="66"/>
      <c r="U613" s="66"/>
      <c r="V613" s="66"/>
      <c r="W613" s="66"/>
      <c r="X613" s="66"/>
      <c r="Y613" s="66"/>
    </row>
    <row r="614" spans="1:25" x14ac:dyDescent="0.2">
      <c r="A614" s="66" t="s">
        <v>27</v>
      </c>
      <c r="B614" s="66" t="s">
        <v>23</v>
      </c>
      <c r="C614" s="66" t="s">
        <v>10</v>
      </c>
      <c r="D614" s="66" t="s">
        <v>326</v>
      </c>
      <c r="E614" s="87">
        <f>+IF(ISNUMBER(DATA!L911),DATA!L911,"n/a")</f>
        <v>5.23</v>
      </c>
      <c r="F614" s="77">
        <f>+IF(ISNUMBER(DATA!M911),DATA!M911,"n/a")</f>
        <v>6.2E-2</v>
      </c>
      <c r="G614" s="87">
        <f>+IF(ISNUMBER(DATA!V911),DATA!V911,"n/a")</f>
        <v>5.13</v>
      </c>
      <c r="H614" s="77">
        <f>+IF(ISNUMBER(DATA!W911),DATA!W911,"n/a")</f>
        <v>6.0999999999999999E-2</v>
      </c>
      <c r="I614" s="87">
        <f>+IF(ISNUMBER(DATA!AF911),DATA!AF911,"n/a")</f>
        <v>5.07</v>
      </c>
      <c r="J614" s="77">
        <f>+IF(ISNUMBER(DATA!AG911),DATA!AG911,"n/a")</f>
        <v>5.6000000000000001E-2</v>
      </c>
      <c r="K614" s="87">
        <f>+IF(ISNUMBER(DATA!AP911),DATA!AP911,"n/a")</f>
        <v>4.99</v>
      </c>
      <c r="L614" s="77">
        <f>+IF(ISNUMBER(DATA!AQ911),DATA!AQ911,"n/a")</f>
        <v>3.5000000000000003E-2</v>
      </c>
      <c r="R614" s="66"/>
      <c r="S614" s="66"/>
      <c r="T614" s="66"/>
      <c r="U614" s="66"/>
      <c r="V614" s="66"/>
      <c r="W614" s="66"/>
      <c r="X614" s="66"/>
      <c r="Y614" s="66"/>
    </row>
    <row r="615" spans="1:25" x14ac:dyDescent="0.2">
      <c r="A615" s="66" t="s">
        <v>27</v>
      </c>
      <c r="B615" s="66" t="s">
        <v>23</v>
      </c>
      <c r="C615" s="66" t="s">
        <v>10</v>
      </c>
      <c r="D615" s="66" t="s">
        <v>327</v>
      </c>
      <c r="E615" s="87">
        <f>+IF(ISNUMBER(DATA!L912),DATA!L912,"n/a")</f>
        <v>4.5199999999999996</v>
      </c>
      <c r="F615" s="77">
        <f>+IF(ISNUMBER(DATA!M912),DATA!M912,"n/a")</f>
        <v>1.6E-2</v>
      </c>
      <c r="G615" s="87">
        <f>+IF(ISNUMBER(DATA!V912),DATA!V912,"n/a")</f>
        <v>4.53</v>
      </c>
      <c r="H615" s="77">
        <f>+IF(ISNUMBER(DATA!W912),DATA!W912,"n/a")</f>
        <v>4.0000000000000001E-3</v>
      </c>
      <c r="I615" s="87">
        <f>+IF(ISNUMBER(DATA!AF912),DATA!AF912,"n/a")</f>
        <v>4.55</v>
      </c>
      <c r="J615" s="77">
        <f>+IF(ISNUMBER(DATA!AG912),DATA!AG912,"n/a")</f>
        <v>4.0000000000000001E-3</v>
      </c>
      <c r="K615" s="87">
        <f>+IF(ISNUMBER(DATA!AP912),DATA!AP912,"n/a")</f>
        <v>4.57</v>
      </c>
      <c r="L615" s="77">
        <f>+IF(ISNUMBER(DATA!AQ912),DATA!AQ912,"n/a")</f>
        <v>0.01</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2.96</v>
      </c>
      <c r="F617" s="77">
        <f>+IF(ISNUMBER(DATA!O904),DATA!O904,"n/a")</f>
        <v>9.9000000000000005E-2</v>
      </c>
      <c r="G617" s="87">
        <f>+IF(ISNUMBER(DATA!X904),DATA!X904,"n/a")</f>
        <v>2.82</v>
      </c>
      <c r="H617" s="77">
        <f>+IF(ISNUMBER(DATA!Y904),DATA!Y904,"n/a")</f>
        <v>2.9000000000000001E-2</v>
      </c>
      <c r="I617" s="87">
        <f>+IF(ISNUMBER(DATA!AH904),DATA!AH904,"n/a")</f>
        <v>2.83</v>
      </c>
      <c r="J617" s="77">
        <f>+IF(ISNUMBER(DATA!AI904),DATA!AI904,"n/a")</f>
        <v>2.9000000000000001E-2</v>
      </c>
      <c r="K617" s="87">
        <f>+IF(ISNUMBER(DATA!AR904),DATA!AR904,"n/a")</f>
        <v>2.83</v>
      </c>
      <c r="L617" s="77">
        <f>+IF(ISNUMBER(DATA!AS904),DATA!AS904,"n/a")</f>
        <v>1.2999999999999999E-2</v>
      </c>
      <c r="R617" s="66"/>
      <c r="S617" s="66"/>
      <c r="T617" s="66"/>
      <c r="U617" s="66"/>
      <c r="V617" s="66"/>
      <c r="W617" s="66"/>
      <c r="X617" s="66"/>
      <c r="Y617" s="66"/>
    </row>
    <row r="618" spans="1:25" x14ac:dyDescent="0.2">
      <c r="A618" s="66" t="s">
        <v>27</v>
      </c>
      <c r="B618" s="66" t="s">
        <v>23</v>
      </c>
      <c r="C618" s="66" t="s">
        <v>26</v>
      </c>
      <c r="D618" s="66" t="s">
        <v>320</v>
      </c>
      <c r="E618" s="87">
        <f>+IF(ISNUMBER(DATA!N905),DATA!N905,"n/a")</f>
        <v>2.2200000000000002</v>
      </c>
      <c r="F618" s="77">
        <f>+IF(ISNUMBER(DATA!O905),DATA!O905,"n/a")</f>
        <v>-0.02</v>
      </c>
      <c r="G618" s="87">
        <f>+IF(ISNUMBER(DATA!X905),DATA!X905,"n/a")</f>
        <v>2.2400000000000002</v>
      </c>
      <c r="H618" s="77">
        <f>+IF(ISNUMBER(DATA!Y905),DATA!Y905,"n/a")</f>
        <v>8.9999999999999993E-3</v>
      </c>
      <c r="I618" s="87">
        <f>+IF(ISNUMBER(DATA!AH905),DATA!AH905,"n/a")</f>
        <v>2.31</v>
      </c>
      <c r="J618" s="77">
        <f>+IF(ISNUMBER(DATA!AI905),DATA!AI905,"n/a")</f>
        <v>2.5999999999999999E-2</v>
      </c>
      <c r="K618" s="87">
        <f>+IF(ISNUMBER(DATA!AR905),DATA!AR905,"n/a")</f>
        <v>2.3199999999999998</v>
      </c>
      <c r="L618" s="77">
        <f>+IF(ISNUMBER(DATA!AS905),DATA!AS905,"n/a")</f>
        <v>0.06</v>
      </c>
      <c r="R618" s="66"/>
      <c r="S618" s="66"/>
      <c r="T618" s="66"/>
      <c r="U618" s="66"/>
      <c r="V618" s="66"/>
      <c r="W618" s="66"/>
      <c r="X618" s="66"/>
      <c r="Y618" s="66"/>
    </row>
    <row r="619" spans="1:25" x14ac:dyDescent="0.2">
      <c r="A619" s="66" t="s">
        <v>27</v>
      </c>
      <c r="B619" s="66" t="s">
        <v>23</v>
      </c>
      <c r="C619" s="66" t="s">
        <v>26</v>
      </c>
      <c r="D619" s="66" t="s">
        <v>321</v>
      </c>
      <c r="E619" s="87">
        <f>+IF(ISNUMBER(DATA!N906),DATA!N906,"n/a")</f>
        <v>2.2000000000000002</v>
      </c>
      <c r="F619" s="77">
        <f>+IF(ISNUMBER(DATA!O906),DATA!O906,"n/a")</f>
        <v>-4.3999999999999997E-2</v>
      </c>
      <c r="G619" s="87">
        <f>+IF(ISNUMBER(DATA!X906),DATA!X906,"n/a")</f>
        <v>2.2200000000000002</v>
      </c>
      <c r="H619" s="77">
        <f>+IF(ISNUMBER(DATA!Y906),DATA!Y906,"n/a")</f>
        <v>-4.2000000000000003E-2</v>
      </c>
      <c r="I619" s="87">
        <f>+IF(ISNUMBER(DATA!AH906),DATA!AH906,"n/a")</f>
        <v>2.2400000000000002</v>
      </c>
      <c r="J619" s="77">
        <f>+IF(ISNUMBER(DATA!AI906),DATA!AI906,"n/a")</f>
        <v>-3.5000000000000003E-2</v>
      </c>
      <c r="K619" s="87">
        <f>+IF(ISNUMBER(DATA!AR906),DATA!AR906,"n/a")</f>
        <v>2.2799999999999998</v>
      </c>
      <c r="L619" s="77">
        <f>+IF(ISNUMBER(DATA!AS906),DATA!AS906,"n/a")</f>
        <v>-1.2999999999999999E-2</v>
      </c>
      <c r="R619" s="66"/>
      <c r="S619" s="66"/>
      <c r="T619" s="66"/>
      <c r="U619" s="66"/>
      <c r="V619" s="66"/>
      <c r="W619" s="66"/>
      <c r="X619" s="66"/>
      <c r="Y619" s="66"/>
    </row>
    <row r="620" spans="1:25" x14ac:dyDescent="0.2">
      <c r="A620" s="66" t="s">
        <v>27</v>
      </c>
      <c r="B620" s="66" t="s">
        <v>23</v>
      </c>
      <c r="C620" s="66" t="s">
        <v>26</v>
      </c>
      <c r="D620" s="66" t="s">
        <v>322</v>
      </c>
      <c r="E620" s="87">
        <f>+IF(ISNUMBER(DATA!N907),DATA!N907,"n/a")</f>
        <v>2.1</v>
      </c>
      <c r="F620" s="77">
        <f>+IF(ISNUMBER(DATA!O907),DATA!O907,"n/a")</f>
        <v>-4.2999999999999997E-2</v>
      </c>
      <c r="G620" s="87">
        <f>+IF(ISNUMBER(DATA!X907),DATA!X907,"n/a")</f>
        <v>2.11</v>
      </c>
      <c r="H620" s="77">
        <f>+IF(ISNUMBER(DATA!Y907),DATA!Y907,"n/a")</f>
        <v>-5.2999999999999999E-2</v>
      </c>
      <c r="I620" s="87">
        <f>+IF(ISNUMBER(DATA!AH907),DATA!AH907,"n/a")</f>
        <v>2.13</v>
      </c>
      <c r="J620" s="77">
        <f>+IF(ISNUMBER(DATA!AI907),DATA!AI907,"n/a")</f>
        <v>-4.5999999999999999E-2</v>
      </c>
      <c r="K620" s="87">
        <f>+IF(ISNUMBER(DATA!AR907),DATA!AR907,"n/a")</f>
        <v>2.17</v>
      </c>
      <c r="L620" s="77">
        <f>+IF(ISNUMBER(DATA!AS907),DATA!AS907,"n/a")</f>
        <v>-1.9E-2</v>
      </c>
      <c r="R620" s="66"/>
      <c r="S620" s="66"/>
      <c r="T620" s="66"/>
      <c r="U620" s="66"/>
      <c r="V620" s="66"/>
      <c r="W620" s="66"/>
      <c r="X620" s="66"/>
      <c r="Y620" s="66"/>
    </row>
    <row r="621" spans="1:25" x14ac:dyDescent="0.2">
      <c r="A621" s="66" t="s">
        <v>27</v>
      </c>
      <c r="B621" s="66" t="s">
        <v>23</v>
      </c>
      <c r="C621" s="66" t="s">
        <v>26</v>
      </c>
      <c r="D621" s="66" t="s">
        <v>323</v>
      </c>
      <c r="E621" s="87">
        <f>+IF(ISNUMBER(DATA!N908),DATA!N908,"n/a")</f>
        <v>2.71</v>
      </c>
      <c r="F621" s="77">
        <f>+IF(ISNUMBER(DATA!O908),DATA!O908,"n/a")</f>
        <v>6.9000000000000006E-2</v>
      </c>
      <c r="G621" s="87">
        <f>+IF(ISNUMBER(DATA!X908),DATA!X908,"n/a")</f>
        <v>2.67</v>
      </c>
      <c r="H621" s="77">
        <f>+IF(ISNUMBER(DATA!Y908),DATA!Y908,"n/a")</f>
        <v>6.7000000000000004E-2</v>
      </c>
      <c r="I621" s="87">
        <f>+IF(ISNUMBER(DATA!AH908),DATA!AH908,"n/a")</f>
        <v>2.66</v>
      </c>
      <c r="J621" s="77">
        <f>+IF(ISNUMBER(DATA!AI908),DATA!AI908,"n/a")</f>
        <v>8.8999999999999996E-2</v>
      </c>
      <c r="K621" s="87">
        <f>+IF(ISNUMBER(DATA!AR908),DATA!AR908,"n/a")</f>
        <v>2.59</v>
      </c>
      <c r="L621" s="77">
        <f>+IF(ISNUMBER(DATA!AS908),DATA!AS908,"n/a")</f>
        <v>8.2000000000000003E-2</v>
      </c>
      <c r="R621" s="66"/>
      <c r="S621" s="66"/>
      <c r="T621" s="66"/>
      <c r="U621" s="66"/>
      <c r="V621" s="66"/>
      <c r="W621" s="66"/>
      <c r="X621" s="66"/>
      <c r="Y621" s="66"/>
    </row>
    <row r="622" spans="1:25" x14ac:dyDescent="0.2">
      <c r="A622" s="66" t="s">
        <v>27</v>
      </c>
      <c r="B622" s="66" t="s">
        <v>23</v>
      </c>
      <c r="C622" s="66" t="s">
        <v>26</v>
      </c>
      <c r="D622" s="66" t="s">
        <v>324</v>
      </c>
      <c r="E622" s="87">
        <f>+IF(ISNUMBER(DATA!N909),DATA!N909,"n/a")</f>
        <v>2.82</v>
      </c>
      <c r="F622" s="77">
        <f>+IF(ISNUMBER(DATA!O909),DATA!O909,"n/a")</f>
        <v>3.1E-2</v>
      </c>
      <c r="G622" s="87">
        <f>+IF(ISNUMBER(DATA!X909),DATA!X909,"n/a")</f>
        <v>2.81</v>
      </c>
      <c r="H622" s="77">
        <f>+IF(ISNUMBER(DATA!Y909),DATA!Y909,"n/a")</f>
        <v>3.9E-2</v>
      </c>
      <c r="I622" s="87">
        <f>+IF(ISNUMBER(DATA!AH909),DATA!AH909,"n/a")</f>
        <v>2.8</v>
      </c>
      <c r="J622" s="77">
        <f>+IF(ISNUMBER(DATA!AI909),DATA!AI909,"n/a")</f>
        <v>3.5999999999999997E-2</v>
      </c>
      <c r="K622" s="87">
        <f>+IF(ISNUMBER(DATA!AR909),DATA!AR909,"n/a")</f>
        <v>2.79</v>
      </c>
      <c r="L622" s="77">
        <f>+IF(ISNUMBER(DATA!AS909),DATA!AS909,"n/a")</f>
        <v>0.03</v>
      </c>
      <c r="R622" s="66"/>
      <c r="S622" s="66"/>
      <c r="T622" s="66"/>
      <c r="U622" s="66"/>
      <c r="V622" s="66"/>
      <c r="W622" s="66"/>
      <c r="X622" s="66"/>
      <c r="Y622" s="66"/>
    </row>
    <row r="623" spans="1:25" x14ac:dyDescent="0.2">
      <c r="A623" s="66" t="s">
        <v>27</v>
      </c>
      <c r="B623" s="66" t="s">
        <v>23</v>
      </c>
      <c r="C623" s="66" t="s">
        <v>26</v>
      </c>
      <c r="D623" s="66" t="s">
        <v>325</v>
      </c>
      <c r="E623" s="87">
        <f>+IF(ISNUMBER(DATA!N910),DATA!N910,"n/a")</f>
        <v>2.11</v>
      </c>
      <c r="F623" s="77">
        <f>+IF(ISNUMBER(DATA!O910),DATA!O910,"n/a")</f>
        <v>5.5E-2</v>
      </c>
      <c r="G623" s="87">
        <f>+IF(ISNUMBER(DATA!X910),DATA!X910,"n/a")</f>
        <v>2.16</v>
      </c>
      <c r="H623" s="77">
        <f>+IF(ISNUMBER(DATA!Y910),DATA!Y910,"n/a")</f>
        <v>2.1000000000000001E-2</v>
      </c>
      <c r="I623" s="87">
        <f>+IF(ISNUMBER(DATA!AH910),DATA!AH910,"n/a")</f>
        <v>2.15</v>
      </c>
      <c r="J623" s="77">
        <f>+IF(ISNUMBER(DATA!AI910),DATA!AI910,"n/a")</f>
        <v>1E-3</v>
      </c>
      <c r="K623" s="87">
        <f>+IF(ISNUMBER(DATA!AR910),DATA!AR910,"n/a")</f>
        <v>2.16</v>
      </c>
      <c r="L623" s="77">
        <f>+IF(ISNUMBER(DATA!AS910),DATA!AS910,"n/a")</f>
        <v>7.0000000000000001E-3</v>
      </c>
      <c r="R623" s="66"/>
      <c r="S623" s="66"/>
      <c r="T623" s="66"/>
      <c r="U623" s="66"/>
      <c r="V623" s="66"/>
      <c r="W623" s="66"/>
      <c r="X623" s="66"/>
      <c r="Y623" s="66"/>
    </row>
    <row r="624" spans="1:25" x14ac:dyDescent="0.2">
      <c r="A624" s="66" t="s">
        <v>27</v>
      </c>
      <c r="B624" s="66" t="s">
        <v>23</v>
      </c>
      <c r="C624" s="66" t="s">
        <v>26</v>
      </c>
      <c r="D624" s="66" t="s">
        <v>326</v>
      </c>
      <c r="E624" s="87">
        <f>+IF(ISNUMBER(DATA!N911),DATA!N911,"n/a")</f>
        <v>2.77</v>
      </c>
      <c r="F624" s="77">
        <f>+IF(ISNUMBER(DATA!O911),DATA!O911,"n/a")</f>
        <v>7.5999999999999998E-2</v>
      </c>
      <c r="G624" s="87">
        <f>+IF(ISNUMBER(DATA!X911),DATA!X911,"n/a")</f>
        <v>2.73</v>
      </c>
      <c r="H624" s="77">
        <f>+IF(ISNUMBER(DATA!Y911),DATA!Y911,"n/a")</f>
        <v>7.8E-2</v>
      </c>
      <c r="I624" s="87">
        <f>+IF(ISNUMBER(DATA!AH911),DATA!AH911,"n/a")</f>
        <v>2.7</v>
      </c>
      <c r="J624" s="77">
        <f>+IF(ISNUMBER(DATA!AI911),DATA!AI911,"n/a")</f>
        <v>8.3000000000000004E-2</v>
      </c>
      <c r="K624" s="87">
        <f>+IF(ISNUMBER(DATA!AR911),DATA!AR911,"n/a")</f>
        <v>2.66</v>
      </c>
      <c r="L624" s="77">
        <f>+IF(ISNUMBER(DATA!AS911),DATA!AS911,"n/a")</f>
        <v>7.5999999999999998E-2</v>
      </c>
      <c r="R624" s="66"/>
      <c r="S624" s="66"/>
      <c r="T624" s="66"/>
      <c r="U624" s="66"/>
      <c r="V624" s="66"/>
      <c r="W624" s="66"/>
      <c r="X624" s="66"/>
      <c r="Y624" s="66"/>
    </row>
    <row r="625" spans="1:25" x14ac:dyDescent="0.2">
      <c r="A625" s="66" t="s">
        <v>27</v>
      </c>
      <c r="B625" s="66" t="s">
        <v>23</v>
      </c>
      <c r="C625" s="66" t="s">
        <v>26</v>
      </c>
      <c r="D625" s="66" t="s">
        <v>327</v>
      </c>
      <c r="E625" s="87">
        <f>+IF(ISNUMBER(DATA!N912),DATA!N912,"n/a")</f>
        <v>2.31</v>
      </c>
      <c r="F625" s="77">
        <f>+IF(ISNUMBER(DATA!O912),DATA!O912,"n/a")</f>
        <v>4.0000000000000001E-3</v>
      </c>
      <c r="G625" s="87">
        <f>+IF(ISNUMBER(DATA!X912),DATA!X912,"n/a")</f>
        <v>2.3199999999999998</v>
      </c>
      <c r="H625" s="77">
        <f>+IF(ISNUMBER(DATA!Y912),DATA!Y912,"n/a")</f>
        <v>-6.0000000000000001E-3</v>
      </c>
      <c r="I625" s="87">
        <f>+IF(ISNUMBER(DATA!AH912),DATA!AH912,"n/a")</f>
        <v>2.33</v>
      </c>
      <c r="J625" s="77">
        <f>+IF(ISNUMBER(DATA!AI912),DATA!AI912,"n/a")</f>
        <v>-5.0000000000000001E-3</v>
      </c>
      <c r="K625" s="87">
        <f>+IF(ISNUMBER(DATA!AR912),DATA!AR912,"n/a")</f>
        <v>2.36</v>
      </c>
      <c r="L625" s="77">
        <f>+IF(ISNUMBER(DATA!AS912),DATA!AS912,"n/a")</f>
        <v>1.0999999999999999E-2</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957728</v>
      </c>
      <c r="F627" s="77">
        <f>+IF(ISNUMBER(DATA!G963),DATA!G963,"n/a")</f>
        <v>-0.14199999999999999</v>
      </c>
      <c r="G627" s="76">
        <f>+IF(ISNUMBER(DATA!P963),DATA!P963,"n/a")</f>
        <v>3147415</v>
      </c>
      <c r="H627" s="77">
        <f>+IF(ISNUMBER(DATA!Q963),DATA!Q963,"n/a")</f>
        <v>-8.5000000000000006E-2</v>
      </c>
      <c r="I627" s="76">
        <f>+IF(ISNUMBER(DATA!Z963),DATA!Z963,"n/a")</f>
        <v>6317918</v>
      </c>
      <c r="J627" s="77">
        <f>+IF(ISNUMBER(DATA!AA963),DATA!AA963,"n/a")</f>
        <v>-8.2000000000000003E-2</v>
      </c>
      <c r="K627" s="76">
        <f>+IF(ISNUMBER(DATA!AJ963),DATA!AJ963,"n/a")</f>
        <v>13620076</v>
      </c>
      <c r="L627" s="77">
        <f>+IF(ISNUMBER(DATA!AK963),DATA!AK963,"n/a")</f>
        <v>-5.2999999999999999E-2</v>
      </c>
      <c r="R627" s="66"/>
      <c r="S627" s="66"/>
      <c r="T627" s="66"/>
      <c r="U627" s="66"/>
      <c r="V627" s="66"/>
      <c r="W627" s="66"/>
      <c r="X627" s="66"/>
      <c r="Y627" s="66"/>
    </row>
    <row r="628" spans="1:25" x14ac:dyDescent="0.2">
      <c r="A628" s="66" t="s">
        <v>27</v>
      </c>
      <c r="B628" s="66" t="s">
        <v>24</v>
      </c>
      <c r="C628" s="66" t="s">
        <v>0</v>
      </c>
      <c r="D628" s="66" t="s">
        <v>320</v>
      </c>
      <c r="E628" s="76">
        <f>+IF(ISNUMBER(DATA!F964),DATA!F964,"n/a")</f>
        <v>1123250</v>
      </c>
      <c r="F628" s="77">
        <f>+IF(ISNUMBER(DATA!G964),DATA!G964,"n/a")</f>
        <v>0.16900000000000001</v>
      </c>
      <c r="G628" s="76">
        <f>+IF(ISNUMBER(DATA!P964),DATA!P964,"n/a")</f>
        <v>3502214</v>
      </c>
      <c r="H628" s="77">
        <f>+IF(ISNUMBER(DATA!Q964),DATA!Q964,"n/a")</f>
        <v>0.187</v>
      </c>
      <c r="I628" s="76">
        <f>+IF(ISNUMBER(DATA!Z964),DATA!Z964,"n/a")</f>
        <v>7045386</v>
      </c>
      <c r="J628" s="77">
        <f>+IF(ISNUMBER(DATA!AA964),DATA!AA964,"n/a")</f>
        <v>0.20499999999999999</v>
      </c>
      <c r="K628" s="76">
        <f>+IF(ISNUMBER(DATA!AJ964),DATA!AJ964,"n/a")</f>
        <v>14579046</v>
      </c>
      <c r="L628" s="77">
        <f>+IF(ISNUMBER(DATA!AK964),DATA!AK964,"n/a")</f>
        <v>0.34200000000000003</v>
      </c>
      <c r="R628" s="66"/>
      <c r="S628" s="66"/>
      <c r="T628" s="66"/>
      <c r="U628" s="66"/>
      <c r="V628" s="66"/>
      <c r="W628" s="66"/>
      <c r="X628" s="66"/>
      <c r="Y628" s="66"/>
    </row>
    <row r="629" spans="1:25" x14ac:dyDescent="0.2">
      <c r="A629" s="66" t="s">
        <v>27</v>
      </c>
      <c r="B629" s="66" t="s">
        <v>24</v>
      </c>
      <c r="C629" s="66" t="s">
        <v>0</v>
      </c>
      <c r="D629" s="66" t="s">
        <v>321</v>
      </c>
      <c r="E629" s="76">
        <f>+IF(ISNUMBER(DATA!F965),DATA!F965,"n/a")</f>
        <v>894957</v>
      </c>
      <c r="F629" s="77">
        <f>+IF(ISNUMBER(DATA!G965),DATA!G965,"n/a")</f>
        <v>1.4E-2</v>
      </c>
      <c r="G629" s="76">
        <f>+IF(ISNUMBER(DATA!P965),DATA!P965,"n/a")</f>
        <v>2862988</v>
      </c>
      <c r="H629" s="77">
        <f>+IF(ISNUMBER(DATA!Q965),DATA!Q965,"n/a")</f>
        <v>2.5000000000000001E-2</v>
      </c>
      <c r="I629" s="76">
        <f>+IF(ISNUMBER(DATA!Z965),DATA!Z965,"n/a")</f>
        <v>5626251</v>
      </c>
      <c r="J629" s="77">
        <f>+IF(ISNUMBER(DATA!AA965),DATA!AA965,"n/a")</f>
        <v>1.0999999999999999E-2</v>
      </c>
      <c r="K629" s="76">
        <f>+IF(ISNUMBER(DATA!AJ965),DATA!AJ965,"n/a")</f>
        <v>11902523</v>
      </c>
      <c r="L629" s="77">
        <f>+IF(ISNUMBER(DATA!AK965),DATA!AK965,"n/a")</f>
        <v>0.106</v>
      </c>
      <c r="R629" s="66"/>
      <c r="S629" s="66"/>
      <c r="T629" s="66"/>
      <c r="U629" s="66"/>
      <c r="V629" s="66"/>
      <c r="W629" s="66"/>
      <c r="X629" s="66"/>
      <c r="Y629" s="66"/>
    </row>
    <row r="630" spans="1:25" x14ac:dyDescent="0.2">
      <c r="A630" s="66" t="s">
        <v>27</v>
      </c>
      <c r="B630" s="66" t="s">
        <v>24</v>
      </c>
      <c r="C630" s="66" t="s">
        <v>0</v>
      </c>
      <c r="D630" s="66" t="s">
        <v>322</v>
      </c>
      <c r="E630" s="76">
        <f>+IF(ISNUMBER(DATA!F966),DATA!F966,"n/a")</f>
        <v>1856838</v>
      </c>
      <c r="F630" s="77">
        <f>+IF(ISNUMBER(DATA!G966),DATA!G966,"n/a")</f>
        <v>-9.2999999999999999E-2</v>
      </c>
      <c r="G630" s="76">
        <f>+IF(ISNUMBER(DATA!P966),DATA!P966,"n/a")</f>
        <v>5730867</v>
      </c>
      <c r="H630" s="77">
        <f>+IF(ISNUMBER(DATA!Q966),DATA!Q966,"n/a")</f>
        <v>-0.11</v>
      </c>
      <c r="I630" s="76">
        <f>+IF(ISNUMBER(DATA!Z966),DATA!Z966,"n/a")</f>
        <v>11564797</v>
      </c>
      <c r="J630" s="77">
        <f>+IF(ISNUMBER(DATA!AA966),DATA!AA966,"n/a")</f>
        <v>-0.104</v>
      </c>
      <c r="K630" s="76">
        <f>+IF(ISNUMBER(DATA!AJ966),DATA!AJ966,"n/a")</f>
        <v>25223722</v>
      </c>
      <c r="L630" s="77">
        <f>+IF(ISNUMBER(DATA!AK966),DATA!AK966,"n/a")</f>
        <v>-4.0000000000000001E-3</v>
      </c>
      <c r="R630" s="66"/>
      <c r="S630" s="66"/>
      <c r="T630" s="66"/>
      <c r="U630" s="66"/>
      <c r="V630" s="66"/>
      <c r="W630" s="66"/>
      <c r="X630" s="66"/>
      <c r="Y630" s="66"/>
    </row>
    <row r="631" spans="1:25" x14ac:dyDescent="0.2">
      <c r="A631" s="66" t="s">
        <v>27</v>
      </c>
      <c r="B631" s="66" t="s">
        <v>24</v>
      </c>
      <c r="C631" s="66" t="s">
        <v>0</v>
      </c>
      <c r="D631" s="66" t="s">
        <v>323</v>
      </c>
      <c r="E631" s="76">
        <f>+IF(ISNUMBER(DATA!F967),DATA!F967,"n/a")</f>
        <v>973839</v>
      </c>
      <c r="F631" s="77">
        <f>+IF(ISNUMBER(DATA!G967),DATA!G967,"n/a")</f>
        <v>0.25700000000000001</v>
      </c>
      <c r="G631" s="76">
        <f>+IF(ISNUMBER(DATA!P967),DATA!P967,"n/a")</f>
        <v>3046683</v>
      </c>
      <c r="H631" s="77">
        <f>+IF(ISNUMBER(DATA!Q967),DATA!Q967,"n/a")</f>
        <v>0.36599999999999999</v>
      </c>
      <c r="I631" s="76">
        <f>+IF(ISNUMBER(DATA!Z967),DATA!Z967,"n/a")</f>
        <v>5768635</v>
      </c>
      <c r="J631" s="77">
        <f>+IF(ISNUMBER(DATA!AA967),DATA!AA967,"n/a")</f>
        <v>0.41799999999999998</v>
      </c>
      <c r="K631" s="76">
        <f>+IF(ISNUMBER(DATA!AJ967),DATA!AJ967,"n/a")</f>
        <v>10727031</v>
      </c>
      <c r="L631" s="77">
        <f>+IF(ISNUMBER(DATA!AK967),DATA!AK967,"n/a")</f>
        <v>0.40899999999999997</v>
      </c>
      <c r="R631" s="66"/>
      <c r="S631" s="66"/>
      <c r="T631" s="66"/>
      <c r="U631" s="66"/>
      <c r="V631" s="66"/>
      <c r="W631" s="66"/>
      <c r="X631" s="66"/>
      <c r="Y631" s="66"/>
    </row>
    <row r="632" spans="1:25" x14ac:dyDescent="0.2">
      <c r="A632" s="66" t="s">
        <v>27</v>
      </c>
      <c r="B632" s="66" t="s">
        <v>24</v>
      </c>
      <c r="C632" s="66" t="s">
        <v>0</v>
      </c>
      <c r="D632" s="66" t="s">
        <v>324</v>
      </c>
      <c r="E632" s="76">
        <f>+IF(ISNUMBER(DATA!F968),DATA!F968,"n/a")</f>
        <v>807766</v>
      </c>
      <c r="F632" s="77">
        <f>+IF(ISNUMBER(DATA!G968),DATA!G968,"n/a")</f>
        <v>0.20100000000000001</v>
      </c>
      <c r="G632" s="76">
        <f>+IF(ISNUMBER(DATA!P968),DATA!P968,"n/a")</f>
        <v>2540886</v>
      </c>
      <c r="H632" s="77">
        <f>+IF(ISNUMBER(DATA!Q968),DATA!Q968,"n/a")</f>
        <v>0.22600000000000001</v>
      </c>
      <c r="I632" s="76">
        <f>+IF(ISNUMBER(DATA!Z968),DATA!Z968,"n/a")</f>
        <v>5018446</v>
      </c>
      <c r="J632" s="77">
        <f>+IF(ISNUMBER(DATA!AA968),DATA!AA968,"n/a")</f>
        <v>0.22900000000000001</v>
      </c>
      <c r="K632" s="76">
        <f>+IF(ISNUMBER(DATA!AJ968),DATA!AJ968,"n/a")</f>
        <v>10157914</v>
      </c>
      <c r="L632" s="77">
        <f>+IF(ISNUMBER(DATA!AK968),DATA!AK968,"n/a")</f>
        <v>0.22800000000000001</v>
      </c>
      <c r="R632" s="66"/>
      <c r="S632" s="66"/>
      <c r="T632" s="66"/>
      <c r="U632" s="66"/>
      <c r="V632" s="66"/>
      <c r="W632" s="66"/>
      <c r="X632" s="66"/>
      <c r="Y632" s="66"/>
    </row>
    <row r="633" spans="1:25" x14ac:dyDescent="0.2">
      <c r="A633" s="66" t="s">
        <v>27</v>
      </c>
      <c r="B633" s="66" t="s">
        <v>24</v>
      </c>
      <c r="C633" s="66" t="s">
        <v>0</v>
      </c>
      <c r="D633" s="66" t="s">
        <v>325</v>
      </c>
      <c r="E633" s="76">
        <f>+IF(ISNUMBER(DATA!F969),DATA!F969,"n/a")</f>
        <v>1262619</v>
      </c>
      <c r="F633" s="77">
        <f>+IF(ISNUMBER(DATA!G969),DATA!G969,"n/a")</f>
        <v>4.2000000000000003E-2</v>
      </c>
      <c r="G633" s="76">
        <f>+IF(ISNUMBER(DATA!P969),DATA!P969,"n/a")</f>
        <v>3751336</v>
      </c>
      <c r="H633" s="77">
        <f>+IF(ISNUMBER(DATA!Q969),DATA!Q969,"n/a")</f>
        <v>7.2999999999999995E-2</v>
      </c>
      <c r="I633" s="76">
        <f>+IF(ISNUMBER(DATA!Z969),DATA!Z969,"n/a")</f>
        <v>7448387</v>
      </c>
      <c r="J633" s="77">
        <f>+IF(ISNUMBER(DATA!AA969),DATA!AA969,"n/a")</f>
        <v>0.13500000000000001</v>
      </c>
      <c r="K633" s="76">
        <f>+IF(ISNUMBER(DATA!AJ969),DATA!AJ969,"n/a")</f>
        <v>15672898</v>
      </c>
      <c r="L633" s="77">
        <f>+IF(ISNUMBER(DATA!AK969),DATA!AK969,"n/a")</f>
        <v>0.216</v>
      </c>
      <c r="R633" s="66"/>
      <c r="S633" s="66"/>
      <c r="T633" s="66"/>
      <c r="U633" s="66"/>
      <c r="V633" s="66"/>
      <c r="W633" s="66"/>
      <c r="X633" s="66"/>
      <c r="Y633" s="66"/>
    </row>
    <row r="634" spans="1:25" x14ac:dyDescent="0.2">
      <c r="A634" s="66" t="s">
        <v>27</v>
      </c>
      <c r="B634" s="66" t="s">
        <v>24</v>
      </c>
      <c r="C634" s="66" t="s">
        <v>0</v>
      </c>
      <c r="D634" s="66" t="s">
        <v>326</v>
      </c>
      <c r="E634" s="76">
        <f>+IF(ISNUMBER(DATA!F970),DATA!F970,"n/a")</f>
        <v>1368533</v>
      </c>
      <c r="F634" s="77">
        <f>+IF(ISNUMBER(DATA!G970),DATA!G970,"n/a")</f>
        <v>8.2000000000000003E-2</v>
      </c>
      <c r="G634" s="76">
        <f>+IF(ISNUMBER(DATA!P970),DATA!P970,"n/a")</f>
        <v>4357085</v>
      </c>
      <c r="H634" s="77">
        <f>+IF(ISNUMBER(DATA!Q970),DATA!Q970,"n/a")</f>
        <v>0.14000000000000001</v>
      </c>
      <c r="I634" s="76">
        <f>+IF(ISNUMBER(DATA!Z970),DATA!Z970,"n/a")</f>
        <v>8616058</v>
      </c>
      <c r="J634" s="77">
        <f>+IF(ISNUMBER(DATA!AA970),DATA!AA970,"n/a")</f>
        <v>0.13300000000000001</v>
      </c>
      <c r="K634" s="76">
        <f>+IF(ISNUMBER(DATA!AJ970),DATA!AJ970,"n/a")</f>
        <v>17685603</v>
      </c>
      <c r="L634" s="77">
        <f>+IF(ISNUMBER(DATA!AK970),DATA!AK970,"n/a")</f>
        <v>0.14399999999999999</v>
      </c>
      <c r="R634" s="66"/>
      <c r="S634" s="66"/>
      <c r="T634" s="66"/>
      <c r="U634" s="66"/>
      <c r="V634" s="66"/>
      <c r="W634" s="66"/>
      <c r="X634" s="66"/>
      <c r="Y634" s="66"/>
    </row>
    <row r="635" spans="1:25" x14ac:dyDescent="0.2">
      <c r="A635" s="66" t="s">
        <v>27</v>
      </c>
      <c r="B635" s="66" t="s">
        <v>24</v>
      </c>
      <c r="C635" s="66" t="s">
        <v>0</v>
      </c>
      <c r="D635" s="66" t="s">
        <v>327</v>
      </c>
      <c r="E635" s="76">
        <f>+IF(ISNUMBER(DATA!F971),DATA!F971,"n/a")</f>
        <v>9245530</v>
      </c>
      <c r="F635" s="77">
        <f>+IF(ISNUMBER(DATA!G971),DATA!G971,"n/a")</f>
        <v>3.5000000000000003E-2</v>
      </c>
      <c r="G635" s="76">
        <f>+IF(ISNUMBER(DATA!P971),DATA!P971,"n/a")</f>
        <v>28939475</v>
      </c>
      <c r="H635" s="77">
        <f>+IF(ISNUMBER(DATA!Q971),DATA!Q971,"n/a")</f>
        <v>6.2E-2</v>
      </c>
      <c r="I635" s="76">
        <f>+IF(ISNUMBER(DATA!Z971),DATA!Z971,"n/a")</f>
        <v>57405880</v>
      </c>
      <c r="J635" s="77">
        <f>+IF(ISNUMBER(DATA!AA971),DATA!AA971,"n/a")</f>
        <v>7.2999999999999995E-2</v>
      </c>
      <c r="K635" s="76">
        <f>+IF(ISNUMBER(DATA!AJ971),DATA!AJ971,"n/a")</f>
        <v>119568814</v>
      </c>
      <c r="L635" s="77">
        <f>+IF(ISNUMBER(DATA!AK971),DATA!AK971,"n/a")</f>
        <v>0.13300000000000001</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189566</v>
      </c>
      <c r="F637" s="77">
        <f>+IF(ISNUMBER(DATA!I963),DATA!I963,"n/a")</f>
        <v>-0.19500000000000001</v>
      </c>
      <c r="G637" s="86">
        <f>+IF(ISNUMBER(DATA!R963),DATA!R963,"n/a")</f>
        <v>634266</v>
      </c>
      <c r="H637" s="77">
        <f>+IF(ISNUMBER(DATA!S963),DATA!S963,"n/a")</f>
        <v>-0.113</v>
      </c>
      <c r="I637" s="86">
        <f>+IF(ISNUMBER(DATA!AB963),DATA!AB963,"n/a")</f>
        <v>1255114</v>
      </c>
      <c r="J637" s="77">
        <f>+IF(ISNUMBER(DATA!AC963),DATA!AC963,"n/a")</f>
        <v>-0.11</v>
      </c>
      <c r="K637" s="86">
        <f>+IF(ISNUMBER(DATA!AL963),DATA!AL963,"n/a")</f>
        <v>2696508</v>
      </c>
      <c r="L637" s="77">
        <f>+IF(ISNUMBER(DATA!AM963),DATA!AM963,"n/a")</f>
        <v>-7.3999999999999996E-2</v>
      </c>
      <c r="R637" s="66"/>
      <c r="S637" s="66"/>
      <c r="T637" s="66"/>
      <c r="U637" s="66"/>
      <c r="V637" s="66"/>
      <c r="W637" s="66"/>
      <c r="X637" s="66"/>
      <c r="Y637" s="66"/>
    </row>
    <row r="638" spans="1:25" x14ac:dyDescent="0.2">
      <c r="A638" s="66" t="s">
        <v>27</v>
      </c>
      <c r="B638" s="66" t="s">
        <v>24</v>
      </c>
      <c r="C638" s="66" t="s">
        <v>9</v>
      </c>
      <c r="D638" s="66" t="s">
        <v>320</v>
      </c>
      <c r="E638" s="86">
        <f>+IF(ISNUMBER(DATA!H964),DATA!H964,"n/a")</f>
        <v>270685</v>
      </c>
      <c r="F638" s="77">
        <f>+IF(ISNUMBER(DATA!I964),DATA!I964,"n/a")</f>
        <v>0.17399999999999999</v>
      </c>
      <c r="G638" s="86">
        <f>+IF(ISNUMBER(DATA!R964),DATA!R964,"n/a")</f>
        <v>838007</v>
      </c>
      <c r="H638" s="77">
        <f>+IF(ISNUMBER(DATA!S964),DATA!S964,"n/a")</f>
        <v>0.193</v>
      </c>
      <c r="I638" s="86">
        <f>+IF(ISNUMBER(DATA!AB964),DATA!AB964,"n/a")</f>
        <v>1653222</v>
      </c>
      <c r="J638" s="77">
        <f>+IF(ISNUMBER(DATA!AC964),DATA!AC964,"n/a")</f>
        <v>0.186</v>
      </c>
      <c r="K638" s="86">
        <f>+IF(ISNUMBER(DATA!AL964),DATA!AL964,"n/a")</f>
        <v>3484728</v>
      </c>
      <c r="L638" s="77">
        <f>+IF(ISNUMBER(DATA!AM964),DATA!AM964,"n/a")</f>
        <v>0.34</v>
      </c>
      <c r="R638" s="66"/>
      <c r="S638" s="66"/>
      <c r="T638" s="66"/>
      <c r="U638" s="66"/>
      <c r="V638" s="66"/>
      <c r="W638" s="66"/>
      <c r="X638" s="66"/>
      <c r="Y638" s="66"/>
    </row>
    <row r="639" spans="1:25" x14ac:dyDescent="0.2">
      <c r="A639" s="66" t="s">
        <v>27</v>
      </c>
      <c r="B639" s="66" t="s">
        <v>24</v>
      </c>
      <c r="C639" s="66" t="s">
        <v>9</v>
      </c>
      <c r="D639" s="66" t="s">
        <v>321</v>
      </c>
      <c r="E639" s="86">
        <f>+IF(ISNUMBER(DATA!H965),DATA!H965,"n/a")</f>
        <v>206419</v>
      </c>
      <c r="F639" s="77">
        <f>+IF(ISNUMBER(DATA!I965),DATA!I965,"n/a")</f>
        <v>7.0000000000000001E-3</v>
      </c>
      <c r="G639" s="86">
        <f>+IF(ISNUMBER(DATA!R965),DATA!R965,"n/a")</f>
        <v>655239</v>
      </c>
      <c r="H639" s="77">
        <f>+IF(ISNUMBER(DATA!S965),DATA!S965,"n/a")</f>
        <v>1.2999999999999999E-2</v>
      </c>
      <c r="I639" s="86">
        <f>+IF(ISNUMBER(DATA!AB965),DATA!AB965,"n/a")</f>
        <v>1285969</v>
      </c>
      <c r="J639" s="77">
        <f>+IF(ISNUMBER(DATA!AC965),DATA!AC965,"n/a")</f>
        <v>-8.9999999999999993E-3</v>
      </c>
      <c r="K639" s="86">
        <f>+IF(ISNUMBER(DATA!AL965),DATA!AL965,"n/a")</f>
        <v>2764442</v>
      </c>
      <c r="L639" s="77">
        <f>+IF(ISNUMBER(DATA!AM965),DATA!AM965,"n/a")</f>
        <v>0.11700000000000001</v>
      </c>
      <c r="R639" s="66"/>
      <c r="S639" s="66"/>
      <c r="T639" s="66"/>
      <c r="U639" s="66"/>
      <c r="V639" s="66"/>
      <c r="W639" s="66"/>
      <c r="X639" s="66"/>
      <c r="Y639" s="66"/>
    </row>
    <row r="640" spans="1:25" x14ac:dyDescent="0.2">
      <c r="A640" s="66" t="s">
        <v>27</v>
      </c>
      <c r="B640" s="66" t="s">
        <v>24</v>
      </c>
      <c r="C640" s="66" t="s">
        <v>9</v>
      </c>
      <c r="D640" s="66" t="s">
        <v>322</v>
      </c>
      <c r="E640" s="86">
        <f>+IF(ISNUMBER(DATA!H966),DATA!H966,"n/a")</f>
        <v>481217</v>
      </c>
      <c r="F640" s="77">
        <f>+IF(ISNUMBER(DATA!I966),DATA!I966,"n/a")</f>
        <v>-5.8000000000000003E-2</v>
      </c>
      <c r="G640" s="86">
        <f>+IF(ISNUMBER(DATA!R966),DATA!R966,"n/a")</f>
        <v>1485613</v>
      </c>
      <c r="H640" s="77">
        <f>+IF(ISNUMBER(DATA!S966),DATA!S966,"n/a")</f>
        <v>-8.2000000000000003E-2</v>
      </c>
      <c r="I640" s="86">
        <f>+IF(ISNUMBER(DATA!AB966),DATA!AB966,"n/a")</f>
        <v>3020331</v>
      </c>
      <c r="J640" s="77">
        <f>+IF(ISNUMBER(DATA!AC966),DATA!AC966,"n/a")</f>
        <v>-7.0999999999999994E-2</v>
      </c>
      <c r="K640" s="86">
        <f>+IF(ISNUMBER(DATA!AL966),DATA!AL966,"n/a")</f>
        <v>6554880</v>
      </c>
      <c r="L640" s="77">
        <f>+IF(ISNUMBER(DATA!AM966),DATA!AM966,"n/a")</f>
        <v>4.3999999999999997E-2</v>
      </c>
      <c r="R640" s="66"/>
      <c r="S640" s="66"/>
      <c r="T640" s="66"/>
      <c r="U640" s="66"/>
      <c r="V640" s="66"/>
      <c r="W640" s="66"/>
      <c r="X640" s="66"/>
      <c r="Y640" s="66"/>
    </row>
    <row r="641" spans="1:25" x14ac:dyDescent="0.2">
      <c r="A641" s="66" t="s">
        <v>27</v>
      </c>
      <c r="B641" s="66" t="s">
        <v>24</v>
      </c>
      <c r="C641" s="66" t="s">
        <v>9</v>
      </c>
      <c r="D641" s="66" t="s">
        <v>323</v>
      </c>
      <c r="E641" s="86">
        <f>+IF(ISNUMBER(DATA!H967),DATA!H967,"n/a")</f>
        <v>231254</v>
      </c>
      <c r="F641" s="77">
        <f>+IF(ISNUMBER(DATA!I967),DATA!I967,"n/a")</f>
        <v>0.16200000000000001</v>
      </c>
      <c r="G641" s="86">
        <f>+IF(ISNUMBER(DATA!R967),DATA!R967,"n/a")</f>
        <v>714051</v>
      </c>
      <c r="H641" s="77">
        <f>+IF(ISNUMBER(DATA!S967),DATA!S967,"n/a")</f>
        <v>0.29199999999999998</v>
      </c>
      <c r="I641" s="86">
        <f>+IF(ISNUMBER(DATA!AB967),DATA!AB967,"n/a")</f>
        <v>1321249</v>
      </c>
      <c r="J641" s="77">
        <f>+IF(ISNUMBER(DATA!AC967),DATA!AC967,"n/a")</f>
        <v>0.35199999999999998</v>
      </c>
      <c r="K641" s="86">
        <f>+IF(ISNUMBER(DATA!AL967),DATA!AL967,"n/a")</f>
        <v>2496251</v>
      </c>
      <c r="L641" s="77">
        <f>+IF(ISNUMBER(DATA!AM967),DATA!AM967,"n/a")</f>
        <v>0.39900000000000002</v>
      </c>
      <c r="R641" s="66"/>
      <c r="S641" s="66"/>
      <c r="T641" s="66"/>
      <c r="U641" s="66"/>
      <c r="V641" s="66"/>
      <c r="W641" s="66"/>
      <c r="X641" s="66"/>
      <c r="Y641" s="66"/>
    </row>
    <row r="642" spans="1:25" x14ac:dyDescent="0.2">
      <c r="A642" s="66" t="s">
        <v>27</v>
      </c>
      <c r="B642" s="66" t="s">
        <v>24</v>
      </c>
      <c r="C642" s="66" t="s">
        <v>9</v>
      </c>
      <c r="D642" s="66" t="s">
        <v>324</v>
      </c>
      <c r="E642" s="86">
        <f>+IF(ISNUMBER(DATA!H968),DATA!H968,"n/a")</f>
        <v>184159</v>
      </c>
      <c r="F642" s="77">
        <f>+IF(ISNUMBER(DATA!I968),DATA!I968,"n/a")</f>
        <v>0.216</v>
      </c>
      <c r="G642" s="86">
        <f>+IF(ISNUMBER(DATA!R968),DATA!R968,"n/a")</f>
        <v>576151</v>
      </c>
      <c r="H642" s="77">
        <f>+IF(ISNUMBER(DATA!S968),DATA!S968,"n/a")</f>
        <v>0.34499999999999997</v>
      </c>
      <c r="I642" s="86">
        <f>+IF(ISNUMBER(DATA!AB968),DATA!AB968,"n/a")</f>
        <v>1140348</v>
      </c>
      <c r="J642" s="77">
        <f>+IF(ISNUMBER(DATA!AC968),DATA!AC968,"n/a")</f>
        <v>0.36299999999999999</v>
      </c>
      <c r="K642" s="86">
        <f>+IF(ISNUMBER(DATA!AL968),DATA!AL968,"n/a")</f>
        <v>2326768</v>
      </c>
      <c r="L642" s="77">
        <f>+IF(ISNUMBER(DATA!AM968),DATA!AM968,"n/a")</f>
        <v>0.34699999999999998</v>
      </c>
      <c r="R642" s="66"/>
      <c r="S642" s="66"/>
      <c r="T642" s="66"/>
      <c r="U642" s="66"/>
      <c r="V642" s="66"/>
      <c r="W642" s="66"/>
      <c r="X642" s="66"/>
      <c r="Y642" s="66"/>
    </row>
    <row r="643" spans="1:25" x14ac:dyDescent="0.2">
      <c r="A643" s="66" t="s">
        <v>27</v>
      </c>
      <c r="B643" s="66" t="s">
        <v>24</v>
      </c>
      <c r="C643" s="66" t="s">
        <v>9</v>
      </c>
      <c r="D643" s="66" t="s">
        <v>325</v>
      </c>
      <c r="E643" s="86">
        <f>+IF(ISNUMBER(DATA!H969),DATA!H969,"n/a")</f>
        <v>304061</v>
      </c>
      <c r="F643" s="77">
        <f>+IF(ISNUMBER(DATA!I969),DATA!I969,"n/a")</f>
        <v>1.2E-2</v>
      </c>
      <c r="G643" s="86">
        <f>+IF(ISNUMBER(DATA!R969),DATA!R969,"n/a")</f>
        <v>889635</v>
      </c>
      <c r="H643" s="77">
        <f>+IF(ISNUMBER(DATA!S969),DATA!S969,"n/a")</f>
        <v>7.0000000000000007E-2</v>
      </c>
      <c r="I643" s="86">
        <f>+IF(ISNUMBER(DATA!AB969),DATA!AB969,"n/a")</f>
        <v>1779930</v>
      </c>
      <c r="J643" s="77">
        <f>+IF(ISNUMBER(DATA!AC969),DATA!AC969,"n/a")</f>
        <v>0.16</v>
      </c>
      <c r="K643" s="86">
        <f>+IF(ISNUMBER(DATA!AL969),DATA!AL969,"n/a")</f>
        <v>3726616</v>
      </c>
      <c r="L643" s="77">
        <f>+IF(ISNUMBER(DATA!AM969),DATA!AM969,"n/a")</f>
        <v>0.24099999999999999</v>
      </c>
      <c r="R643" s="66"/>
      <c r="S643" s="66"/>
      <c r="T643" s="66"/>
      <c r="U643" s="66"/>
      <c r="V643" s="66"/>
      <c r="W643" s="66"/>
      <c r="X643" s="66"/>
      <c r="Y643" s="66"/>
    </row>
    <row r="644" spans="1:25" x14ac:dyDescent="0.2">
      <c r="A644" s="66" t="s">
        <v>27</v>
      </c>
      <c r="B644" s="66" t="s">
        <v>24</v>
      </c>
      <c r="C644" s="66" t="s">
        <v>9</v>
      </c>
      <c r="D644" s="66" t="s">
        <v>326</v>
      </c>
      <c r="E644" s="86">
        <f>+IF(ISNUMBER(DATA!H970),DATA!H970,"n/a")</f>
        <v>344376</v>
      </c>
      <c r="F644" s="77">
        <f>+IF(ISNUMBER(DATA!I970),DATA!I970,"n/a")</f>
        <v>7.5999999999999998E-2</v>
      </c>
      <c r="G644" s="86">
        <f>+IF(ISNUMBER(DATA!R970),DATA!R970,"n/a")</f>
        <v>1109102</v>
      </c>
      <c r="H644" s="77">
        <f>+IF(ISNUMBER(DATA!S970),DATA!S970,"n/a")</f>
        <v>0.18099999999999999</v>
      </c>
      <c r="I644" s="86">
        <f>+IF(ISNUMBER(DATA!AB970),DATA!AB970,"n/a")</f>
        <v>2196607</v>
      </c>
      <c r="J644" s="77">
        <f>+IF(ISNUMBER(DATA!AC970),DATA!AC970,"n/a")</f>
        <v>0.22</v>
      </c>
      <c r="K644" s="86">
        <f>+IF(ISNUMBER(DATA!AL970),DATA!AL970,"n/a")</f>
        <v>4510451</v>
      </c>
      <c r="L644" s="77">
        <f>+IF(ISNUMBER(DATA!AM970),DATA!AM970,"n/a")</f>
        <v>0.26500000000000001</v>
      </c>
      <c r="R644" s="66"/>
      <c r="S644" s="66"/>
      <c r="T644" s="66"/>
      <c r="U644" s="66"/>
      <c r="V644" s="66"/>
      <c r="W644" s="66"/>
      <c r="X644" s="66"/>
      <c r="Y644" s="66"/>
    </row>
    <row r="645" spans="1:25" x14ac:dyDescent="0.2">
      <c r="A645" s="66" t="s">
        <v>27</v>
      </c>
      <c r="B645" s="66" t="s">
        <v>24</v>
      </c>
      <c r="C645" s="66" t="s">
        <v>9</v>
      </c>
      <c r="D645" s="66" t="s">
        <v>327</v>
      </c>
      <c r="E645" s="86">
        <f>+IF(ISNUMBER(DATA!H971),DATA!H971,"n/a")</f>
        <v>2211738</v>
      </c>
      <c r="F645" s="77">
        <f>+IF(ISNUMBER(DATA!I971),DATA!I971,"n/a")</f>
        <v>2.7E-2</v>
      </c>
      <c r="G645" s="86">
        <f>+IF(ISNUMBER(DATA!R971),DATA!R971,"n/a")</f>
        <v>6902063</v>
      </c>
      <c r="H645" s="77">
        <f>+IF(ISNUMBER(DATA!S971),DATA!S971,"n/a")</f>
        <v>7.2999999999999995E-2</v>
      </c>
      <c r="I645" s="86">
        <f>+IF(ISNUMBER(DATA!AB971),DATA!AB971,"n/a")</f>
        <v>13652770</v>
      </c>
      <c r="J645" s="77">
        <f>+IF(ISNUMBER(DATA!AC971),DATA!AC971,"n/a")</f>
        <v>9.1999999999999998E-2</v>
      </c>
      <c r="K645" s="86">
        <f>+IF(ISNUMBER(DATA!AL971),DATA!AL971,"n/a")</f>
        <v>28560644</v>
      </c>
      <c r="L645" s="77">
        <f>+IF(ISNUMBER(DATA!AM971),DATA!AM971,"n/a")</f>
        <v>0.17299999999999999</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383143</v>
      </c>
      <c r="F647" s="77">
        <f>+IF(ISNUMBER(DATA!K963),DATA!K963,"n/a")</f>
        <v>-0.16400000000000001</v>
      </c>
      <c r="G647" s="86">
        <f>+IF(ISNUMBER(DATA!T963),DATA!T963,"n/a")</f>
        <v>1297168</v>
      </c>
      <c r="H647" s="77">
        <f>+IF(ISNUMBER(DATA!U963),DATA!U963,"n/a")</f>
        <v>-8.5000000000000006E-2</v>
      </c>
      <c r="I647" s="86">
        <f>+IF(ISNUMBER(DATA!AD963),DATA!AD963,"n/a")</f>
        <v>2593569</v>
      </c>
      <c r="J647" s="77">
        <f>+IF(ISNUMBER(DATA!AE963),DATA!AE963,"n/a")</f>
        <v>-7.8E-2</v>
      </c>
      <c r="K647" s="86">
        <f>+IF(ISNUMBER(DATA!AN963),DATA!AN963,"n/a")</f>
        <v>5495920</v>
      </c>
      <c r="L647" s="77">
        <f>+IF(ISNUMBER(DATA!AO963),DATA!AO963,"n/a")</f>
        <v>-5.2999999999999999E-2</v>
      </c>
      <c r="R647" s="66"/>
      <c r="S647" s="66"/>
      <c r="T647" s="66"/>
      <c r="U647" s="66"/>
      <c r="V647" s="66"/>
      <c r="W647" s="66"/>
      <c r="X647" s="66"/>
      <c r="Y647" s="66"/>
    </row>
    <row r="648" spans="1:25" x14ac:dyDescent="0.2">
      <c r="A648" s="66" t="s">
        <v>27</v>
      </c>
      <c r="B648" s="66" t="s">
        <v>24</v>
      </c>
      <c r="C648" s="66" t="s">
        <v>25</v>
      </c>
      <c r="D648" s="66" t="s">
        <v>320</v>
      </c>
      <c r="E648" s="86">
        <f>+IF(ISNUMBER(DATA!J964),DATA!J964,"n/a")</f>
        <v>451970</v>
      </c>
      <c r="F648" s="77">
        <f>+IF(ISNUMBER(DATA!K964),DATA!K964,"n/a")</f>
        <v>0.20399999999999999</v>
      </c>
      <c r="G648" s="86">
        <f>+IF(ISNUMBER(DATA!T964),DATA!T964,"n/a")</f>
        <v>1428687</v>
      </c>
      <c r="H648" s="77">
        <f>+IF(ISNUMBER(DATA!U964),DATA!U964,"n/a")</f>
        <v>0.20100000000000001</v>
      </c>
      <c r="I648" s="86">
        <f>+IF(ISNUMBER(DATA!AD964),DATA!AD964,"n/a")</f>
        <v>2820325</v>
      </c>
      <c r="J648" s="77">
        <f>+IF(ISNUMBER(DATA!AE964),DATA!AE964,"n/a")</f>
        <v>0.191</v>
      </c>
      <c r="K648" s="86">
        <f>+IF(ISNUMBER(DATA!AN964),DATA!AN964,"n/a")</f>
        <v>5741593</v>
      </c>
      <c r="L648" s="77">
        <f>+IF(ISNUMBER(DATA!AO964),DATA!AO964,"n/a")</f>
        <v>0.30399999999999999</v>
      </c>
      <c r="R648" s="66"/>
      <c r="S648" s="66"/>
      <c r="T648" s="66"/>
      <c r="U648" s="66"/>
      <c r="V648" s="66"/>
      <c r="W648" s="66"/>
      <c r="X648" s="66"/>
      <c r="Y648" s="66"/>
    </row>
    <row r="649" spans="1:25" x14ac:dyDescent="0.2">
      <c r="A649" s="66" t="s">
        <v>27</v>
      </c>
      <c r="B649" s="66" t="s">
        <v>24</v>
      </c>
      <c r="C649" s="66" t="s">
        <v>25</v>
      </c>
      <c r="D649" s="66" t="s">
        <v>321</v>
      </c>
      <c r="E649" s="86">
        <f>+IF(ISNUMBER(DATA!J965),DATA!J965,"n/a")</f>
        <v>339249</v>
      </c>
      <c r="F649" s="77">
        <f>+IF(ISNUMBER(DATA!K965),DATA!K965,"n/a")</f>
        <v>-8.0000000000000002E-3</v>
      </c>
      <c r="G649" s="86">
        <f>+IF(ISNUMBER(DATA!T965),DATA!T965,"n/a")</f>
        <v>1088950</v>
      </c>
      <c r="H649" s="77">
        <f>+IF(ISNUMBER(DATA!U965),DATA!U965,"n/a")</f>
        <v>-1.4E-2</v>
      </c>
      <c r="I649" s="86">
        <f>+IF(ISNUMBER(DATA!AD965),DATA!AD965,"n/a")</f>
        <v>2137087</v>
      </c>
      <c r="J649" s="77">
        <f>+IF(ISNUMBER(DATA!AE965),DATA!AE965,"n/a")</f>
        <v>-4.1000000000000002E-2</v>
      </c>
      <c r="K649" s="86">
        <f>+IF(ISNUMBER(DATA!AN965),DATA!AN965,"n/a")</f>
        <v>4551045</v>
      </c>
      <c r="L649" s="77">
        <f>+IF(ISNUMBER(DATA!AO965),DATA!AO965,"n/a")</f>
        <v>3.5999999999999997E-2</v>
      </c>
      <c r="R649" s="66"/>
      <c r="S649" s="66"/>
      <c r="T649" s="66"/>
      <c r="U649" s="66"/>
      <c r="V649" s="66"/>
      <c r="W649" s="66"/>
      <c r="X649" s="66"/>
      <c r="Y649" s="66"/>
    </row>
    <row r="650" spans="1:25" x14ac:dyDescent="0.2">
      <c r="A650" s="66" t="s">
        <v>27</v>
      </c>
      <c r="B650" s="66" t="s">
        <v>24</v>
      </c>
      <c r="C650" s="66" t="s">
        <v>25</v>
      </c>
      <c r="D650" s="66" t="s">
        <v>322</v>
      </c>
      <c r="E650" s="86">
        <f>+IF(ISNUMBER(DATA!J966),DATA!J966,"n/a")</f>
        <v>687045</v>
      </c>
      <c r="F650" s="77">
        <f>+IF(ISNUMBER(DATA!K966),DATA!K966,"n/a")</f>
        <v>-0.16500000000000001</v>
      </c>
      <c r="G650" s="86">
        <f>+IF(ISNUMBER(DATA!T966),DATA!T966,"n/a")</f>
        <v>2103201</v>
      </c>
      <c r="H650" s="77">
        <f>+IF(ISNUMBER(DATA!U966),DATA!U966,"n/a")</f>
        <v>-0.193</v>
      </c>
      <c r="I650" s="86">
        <f>+IF(ISNUMBER(DATA!AD966),DATA!AD966,"n/a")</f>
        <v>4257512</v>
      </c>
      <c r="J650" s="77">
        <f>+IF(ISNUMBER(DATA!AE966),DATA!AE966,"n/a")</f>
        <v>-0.19</v>
      </c>
      <c r="K650" s="86">
        <f>+IF(ISNUMBER(DATA!AN966),DATA!AN966,"n/a")</f>
        <v>9572561</v>
      </c>
      <c r="L650" s="77">
        <f>+IF(ISNUMBER(DATA!AO966),DATA!AO966,"n/a")</f>
        <v>-7.6999999999999999E-2</v>
      </c>
      <c r="R650" s="66"/>
      <c r="S650" s="66"/>
      <c r="T650" s="66"/>
      <c r="U650" s="66"/>
      <c r="V650" s="66"/>
      <c r="W650" s="66"/>
      <c r="X650" s="66"/>
      <c r="Y650" s="66"/>
    </row>
    <row r="651" spans="1:25" x14ac:dyDescent="0.2">
      <c r="A651" s="66" t="s">
        <v>27</v>
      </c>
      <c r="B651" s="66" t="s">
        <v>24</v>
      </c>
      <c r="C651" s="66" t="s">
        <v>25</v>
      </c>
      <c r="D651" s="66" t="s">
        <v>323</v>
      </c>
      <c r="E651" s="86">
        <f>+IF(ISNUMBER(DATA!J967),DATA!J967,"n/a")</f>
        <v>415195</v>
      </c>
      <c r="F651" s="77">
        <f>+IF(ISNUMBER(DATA!K967),DATA!K967,"n/a")</f>
        <v>0.17699999999999999</v>
      </c>
      <c r="G651" s="86">
        <f>+IF(ISNUMBER(DATA!T967),DATA!T967,"n/a")</f>
        <v>1313000</v>
      </c>
      <c r="H651" s="77">
        <f>+IF(ISNUMBER(DATA!U967),DATA!U967,"n/a")</f>
        <v>0.30499999999999999</v>
      </c>
      <c r="I651" s="86">
        <f>+IF(ISNUMBER(DATA!AD967),DATA!AD967,"n/a")</f>
        <v>2448923</v>
      </c>
      <c r="J651" s="77">
        <f>+IF(ISNUMBER(DATA!AE967),DATA!AE967,"n/a")</f>
        <v>0.39600000000000002</v>
      </c>
      <c r="K651" s="86">
        <f>+IF(ISNUMBER(DATA!AN967),DATA!AN967,"n/a")</f>
        <v>4432856</v>
      </c>
      <c r="L651" s="77">
        <f>+IF(ISNUMBER(DATA!AO967),DATA!AO967,"n/a")</f>
        <v>0.43099999999999999</v>
      </c>
      <c r="R651" s="66"/>
      <c r="S651" s="66"/>
      <c r="T651" s="66"/>
      <c r="U651" s="66"/>
      <c r="V651" s="66"/>
      <c r="W651" s="66"/>
      <c r="X651" s="66"/>
      <c r="Y651" s="66"/>
    </row>
    <row r="652" spans="1:25" x14ac:dyDescent="0.2">
      <c r="A652" s="66" t="s">
        <v>27</v>
      </c>
      <c r="B652" s="66" t="s">
        <v>24</v>
      </c>
      <c r="C652" s="66" t="s">
        <v>25</v>
      </c>
      <c r="D652" s="66" t="s">
        <v>324</v>
      </c>
      <c r="E652" s="86">
        <f>+IF(ISNUMBER(DATA!J968),DATA!J968,"n/a")</f>
        <v>275518</v>
      </c>
      <c r="F652" s="77">
        <f>+IF(ISNUMBER(DATA!K968),DATA!K968,"n/a")</f>
        <v>0.14799999999999999</v>
      </c>
      <c r="G652" s="86">
        <f>+IF(ISNUMBER(DATA!T968),DATA!T968,"n/a")</f>
        <v>867436</v>
      </c>
      <c r="H652" s="77">
        <f>+IF(ISNUMBER(DATA!U968),DATA!U968,"n/a")</f>
        <v>0.155</v>
      </c>
      <c r="I652" s="86">
        <f>+IF(ISNUMBER(DATA!AD968),DATA!AD968,"n/a")</f>
        <v>1723296</v>
      </c>
      <c r="J652" s="77">
        <f>+IF(ISNUMBER(DATA!AE968),DATA!AE968,"n/a")</f>
        <v>0.157</v>
      </c>
      <c r="K652" s="86">
        <f>+IF(ISNUMBER(DATA!AN968),DATA!AN968,"n/a")</f>
        <v>3494668</v>
      </c>
      <c r="L652" s="77">
        <f>+IF(ISNUMBER(DATA!AO968),DATA!AO968,"n/a")</f>
        <v>0.159</v>
      </c>
      <c r="R652" s="66"/>
      <c r="S652" s="66"/>
      <c r="T652" s="66"/>
      <c r="U652" s="66"/>
      <c r="V652" s="66"/>
      <c r="W652" s="66"/>
      <c r="X652" s="66"/>
      <c r="Y652" s="66"/>
    </row>
    <row r="653" spans="1:25" x14ac:dyDescent="0.2">
      <c r="A653" s="66" t="s">
        <v>27</v>
      </c>
      <c r="B653" s="66" t="s">
        <v>24</v>
      </c>
      <c r="C653" s="66" t="s">
        <v>25</v>
      </c>
      <c r="D653" s="66" t="s">
        <v>325</v>
      </c>
      <c r="E653" s="86">
        <f>+IF(ISNUMBER(DATA!J969),DATA!J969,"n/a")</f>
        <v>541929</v>
      </c>
      <c r="F653" s="77">
        <f>+IF(ISNUMBER(DATA!K969),DATA!K969,"n/a")</f>
        <v>0.01</v>
      </c>
      <c r="G653" s="86">
        <f>+IF(ISNUMBER(DATA!T969),DATA!T969,"n/a")</f>
        <v>1590869</v>
      </c>
      <c r="H653" s="77">
        <f>+IF(ISNUMBER(DATA!U969),DATA!U969,"n/a")</f>
        <v>5.5E-2</v>
      </c>
      <c r="I653" s="86">
        <f>+IF(ISNUMBER(DATA!AD969),DATA!AD969,"n/a")</f>
        <v>3182948</v>
      </c>
      <c r="J653" s="77">
        <f>+IF(ISNUMBER(DATA!AE969),DATA!AE969,"n/a")</f>
        <v>0.13100000000000001</v>
      </c>
      <c r="K653" s="86">
        <f>+IF(ISNUMBER(DATA!AN969),DATA!AN969,"n/a")</f>
        <v>6594478</v>
      </c>
      <c r="L653" s="77">
        <f>+IF(ISNUMBER(DATA!AO969),DATA!AO969,"n/a")</f>
        <v>0.16800000000000001</v>
      </c>
      <c r="R653" s="66"/>
      <c r="S653" s="66"/>
      <c r="T653" s="66"/>
      <c r="U653" s="66"/>
      <c r="V653" s="66"/>
      <c r="W653" s="66"/>
      <c r="X653" s="66"/>
      <c r="Y653" s="66"/>
    </row>
    <row r="654" spans="1:25" x14ac:dyDescent="0.2">
      <c r="A654" s="66" t="s">
        <v>27</v>
      </c>
      <c r="B654" s="66" t="s">
        <v>24</v>
      </c>
      <c r="C654" s="66" t="s">
        <v>25</v>
      </c>
      <c r="D654" s="66" t="s">
        <v>326</v>
      </c>
      <c r="E654" s="86">
        <f>+IF(ISNUMBER(DATA!J970),DATA!J970,"n/a")</f>
        <v>627328</v>
      </c>
      <c r="F654" s="77">
        <f>+IF(ISNUMBER(DATA!K970),DATA!K970,"n/a")</f>
        <v>4.4999999999999998E-2</v>
      </c>
      <c r="G654" s="86">
        <f>+IF(ISNUMBER(DATA!T970),DATA!T970,"n/a")</f>
        <v>2044851</v>
      </c>
      <c r="H654" s="77">
        <f>+IF(ISNUMBER(DATA!U970),DATA!U970,"n/a")</f>
        <v>0.11600000000000001</v>
      </c>
      <c r="I654" s="86">
        <f>+IF(ISNUMBER(DATA!AD970),DATA!AD970,"n/a")</f>
        <v>4081855</v>
      </c>
      <c r="J654" s="77">
        <f>+IF(ISNUMBER(DATA!AE970),DATA!AE970,"n/a")</f>
        <v>0.16</v>
      </c>
      <c r="K654" s="86">
        <f>+IF(ISNUMBER(DATA!AN970),DATA!AN970,"n/a")</f>
        <v>8350568</v>
      </c>
      <c r="L654" s="77">
        <f>+IF(ISNUMBER(DATA!AO970),DATA!AO970,"n/a")</f>
        <v>0.2</v>
      </c>
      <c r="R654" s="66"/>
      <c r="S654" s="66"/>
      <c r="T654" s="66"/>
      <c r="U654" s="66"/>
      <c r="V654" s="66"/>
      <c r="W654" s="66"/>
      <c r="X654" s="66"/>
      <c r="Y654" s="66"/>
    </row>
    <row r="655" spans="1:25" x14ac:dyDescent="0.2">
      <c r="A655" s="66" t="s">
        <v>27</v>
      </c>
      <c r="B655" s="66" t="s">
        <v>24</v>
      </c>
      <c r="C655" s="66" t="s">
        <v>25</v>
      </c>
      <c r="D655" s="66" t="s">
        <v>327</v>
      </c>
      <c r="E655" s="86">
        <f>+IF(ISNUMBER(DATA!J971),DATA!J971,"n/a")</f>
        <v>3721378</v>
      </c>
      <c r="F655" s="77">
        <f>+IF(ISNUMBER(DATA!K971),DATA!K971,"n/a")</f>
        <v>-2E-3</v>
      </c>
      <c r="G655" s="86">
        <f>+IF(ISNUMBER(DATA!T971),DATA!T971,"n/a")</f>
        <v>11734162</v>
      </c>
      <c r="H655" s="77">
        <f>+IF(ISNUMBER(DATA!U971),DATA!U971,"n/a")</f>
        <v>2.8000000000000001E-2</v>
      </c>
      <c r="I655" s="86">
        <f>+IF(ISNUMBER(DATA!AD971),DATA!AD971,"n/a")</f>
        <v>23245516</v>
      </c>
      <c r="J655" s="77">
        <f>+IF(ISNUMBER(DATA!AE971),DATA!AE971,"n/a")</f>
        <v>4.4999999999999998E-2</v>
      </c>
      <c r="K655" s="86">
        <f>+IF(ISNUMBER(DATA!AN971),DATA!AN971,"n/a")</f>
        <v>48233688</v>
      </c>
      <c r="L655" s="77">
        <f>+IF(ISNUMBER(DATA!AO971),DATA!AO971,"n/a")</f>
        <v>0.104</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5.05</v>
      </c>
      <c r="F657" s="77">
        <f>+IF(ISNUMBER(DATA!M963),DATA!M963,"n/a")</f>
        <v>6.6000000000000003E-2</v>
      </c>
      <c r="G657" s="87">
        <f>+IF(ISNUMBER(DATA!V963),DATA!V963,"n/a")</f>
        <v>4.96</v>
      </c>
      <c r="H657" s="77">
        <f>+IF(ISNUMBER(DATA!W963),DATA!W963,"n/a")</f>
        <v>3.1E-2</v>
      </c>
      <c r="I657" s="87">
        <f>+IF(ISNUMBER(DATA!AF963),DATA!AF963,"n/a")</f>
        <v>5.03</v>
      </c>
      <c r="J657" s="77">
        <f>+IF(ISNUMBER(DATA!AG963),DATA!AG963,"n/a")</f>
        <v>3.1E-2</v>
      </c>
      <c r="K657" s="87">
        <f>+IF(ISNUMBER(DATA!AP963),DATA!AP963,"n/a")</f>
        <v>5.05</v>
      </c>
      <c r="L657" s="77">
        <f>+IF(ISNUMBER(DATA!AQ963),DATA!AQ963,"n/a")</f>
        <v>2.3E-2</v>
      </c>
      <c r="R657" s="66"/>
      <c r="S657" s="66"/>
      <c r="T657" s="66"/>
      <c r="U657" s="66"/>
      <c r="V657" s="66"/>
      <c r="W657" s="66"/>
      <c r="X657" s="66"/>
      <c r="Y657" s="66"/>
    </row>
    <row r="658" spans="1:25" x14ac:dyDescent="0.2">
      <c r="A658" s="66" t="s">
        <v>27</v>
      </c>
      <c r="B658" s="66" t="s">
        <v>24</v>
      </c>
      <c r="C658" s="66" t="s">
        <v>10</v>
      </c>
      <c r="D658" s="66" t="s">
        <v>320</v>
      </c>
      <c r="E658" s="87">
        <f>+IF(ISNUMBER(DATA!L964),DATA!L964,"n/a")</f>
        <v>4.1500000000000004</v>
      </c>
      <c r="F658" s="77">
        <f>+IF(ISNUMBER(DATA!M964),DATA!M964,"n/a")</f>
        <v>-4.0000000000000001E-3</v>
      </c>
      <c r="G658" s="87">
        <f>+IF(ISNUMBER(DATA!V964),DATA!V964,"n/a")</f>
        <v>4.18</v>
      </c>
      <c r="H658" s="77">
        <f>+IF(ISNUMBER(DATA!W964),DATA!W964,"n/a")</f>
        <v>-5.0000000000000001E-3</v>
      </c>
      <c r="I658" s="87">
        <f>+IF(ISNUMBER(DATA!AF964),DATA!AF964,"n/a")</f>
        <v>4.26</v>
      </c>
      <c r="J658" s="77">
        <f>+IF(ISNUMBER(DATA!AG964),DATA!AG964,"n/a")</f>
        <v>1.4999999999999999E-2</v>
      </c>
      <c r="K658" s="87">
        <f>+IF(ISNUMBER(DATA!AP964),DATA!AP964,"n/a")</f>
        <v>4.18</v>
      </c>
      <c r="L658" s="77">
        <f>+IF(ISNUMBER(DATA!AQ964),DATA!AQ964,"n/a")</f>
        <v>2E-3</v>
      </c>
      <c r="R658" s="66"/>
      <c r="S658" s="66"/>
      <c r="T658" s="66"/>
      <c r="U658" s="66"/>
      <c r="V658" s="66"/>
      <c r="W658" s="66"/>
      <c r="X658" s="66"/>
      <c r="Y658" s="66"/>
    </row>
    <row r="659" spans="1:25" x14ac:dyDescent="0.2">
      <c r="A659" s="66" t="s">
        <v>27</v>
      </c>
      <c r="B659" s="66" t="s">
        <v>24</v>
      </c>
      <c r="C659" s="66" t="s">
        <v>10</v>
      </c>
      <c r="D659" s="66" t="s">
        <v>321</v>
      </c>
      <c r="E659" s="87">
        <f>+IF(ISNUMBER(DATA!L965),DATA!L965,"n/a")</f>
        <v>4.34</v>
      </c>
      <c r="F659" s="77">
        <f>+IF(ISNUMBER(DATA!M965),DATA!M965,"n/a")</f>
        <v>7.0000000000000001E-3</v>
      </c>
      <c r="G659" s="87">
        <f>+IF(ISNUMBER(DATA!V965),DATA!V965,"n/a")</f>
        <v>4.37</v>
      </c>
      <c r="H659" s="77">
        <f>+IF(ISNUMBER(DATA!W965),DATA!W965,"n/a")</f>
        <v>1.2999999999999999E-2</v>
      </c>
      <c r="I659" s="87">
        <f>+IF(ISNUMBER(DATA!AF965),DATA!AF965,"n/a")</f>
        <v>4.38</v>
      </c>
      <c r="J659" s="77">
        <f>+IF(ISNUMBER(DATA!AG965),DATA!AG965,"n/a")</f>
        <v>0.02</v>
      </c>
      <c r="K659" s="87">
        <f>+IF(ISNUMBER(DATA!AP965),DATA!AP965,"n/a")</f>
        <v>4.3099999999999996</v>
      </c>
      <c r="L659" s="77">
        <f>+IF(ISNUMBER(DATA!AQ965),DATA!AQ965,"n/a")</f>
        <v>-0.01</v>
      </c>
      <c r="R659" s="66"/>
      <c r="S659" s="66"/>
      <c r="T659" s="66"/>
      <c r="U659" s="66"/>
      <c r="V659" s="66"/>
      <c r="W659" s="66"/>
      <c r="X659" s="66"/>
      <c r="Y659" s="66"/>
    </row>
    <row r="660" spans="1:25" x14ac:dyDescent="0.2">
      <c r="A660" s="66" t="s">
        <v>27</v>
      </c>
      <c r="B660" s="66" t="s">
        <v>24</v>
      </c>
      <c r="C660" s="66" t="s">
        <v>10</v>
      </c>
      <c r="D660" s="66" t="s">
        <v>322</v>
      </c>
      <c r="E660" s="87">
        <f>+IF(ISNUMBER(DATA!L966),DATA!L966,"n/a")</f>
        <v>3.86</v>
      </c>
      <c r="F660" s="77">
        <f>+IF(ISNUMBER(DATA!M966),DATA!M966,"n/a")</f>
        <v>-3.6999999999999998E-2</v>
      </c>
      <c r="G660" s="87">
        <f>+IF(ISNUMBER(DATA!V966),DATA!V966,"n/a")</f>
        <v>3.86</v>
      </c>
      <c r="H660" s="77">
        <f>+IF(ISNUMBER(DATA!W966),DATA!W966,"n/a")</f>
        <v>-0.03</v>
      </c>
      <c r="I660" s="87">
        <f>+IF(ISNUMBER(DATA!AF966),DATA!AF966,"n/a")</f>
        <v>3.83</v>
      </c>
      <c r="J660" s="77">
        <f>+IF(ISNUMBER(DATA!AG966),DATA!AG966,"n/a")</f>
        <v>-3.5999999999999997E-2</v>
      </c>
      <c r="K660" s="87">
        <f>+IF(ISNUMBER(DATA!AP966),DATA!AP966,"n/a")</f>
        <v>3.85</v>
      </c>
      <c r="L660" s="77">
        <f>+IF(ISNUMBER(DATA!AQ966),DATA!AQ966,"n/a")</f>
        <v>-4.7E-2</v>
      </c>
      <c r="R660" s="66"/>
      <c r="S660" s="66"/>
      <c r="T660" s="66"/>
      <c r="U660" s="66"/>
      <c r="V660" s="66"/>
      <c r="W660" s="66"/>
      <c r="X660" s="66"/>
      <c r="Y660" s="66"/>
    </row>
    <row r="661" spans="1:25" x14ac:dyDescent="0.2">
      <c r="A661" s="66" t="s">
        <v>27</v>
      </c>
      <c r="B661" s="66" t="s">
        <v>24</v>
      </c>
      <c r="C661" s="66" t="s">
        <v>10</v>
      </c>
      <c r="D661" s="66" t="s">
        <v>323</v>
      </c>
      <c r="E661" s="87">
        <f>+IF(ISNUMBER(DATA!L967),DATA!L967,"n/a")</f>
        <v>4.21</v>
      </c>
      <c r="F661" s="77">
        <f>+IF(ISNUMBER(DATA!M967),DATA!M967,"n/a")</f>
        <v>8.1000000000000003E-2</v>
      </c>
      <c r="G661" s="87">
        <f>+IF(ISNUMBER(DATA!V967),DATA!V967,"n/a")</f>
        <v>4.2699999999999996</v>
      </c>
      <c r="H661" s="77">
        <f>+IF(ISNUMBER(DATA!W967),DATA!W967,"n/a")</f>
        <v>5.8000000000000003E-2</v>
      </c>
      <c r="I661" s="87">
        <f>+IF(ISNUMBER(DATA!AF967),DATA!AF967,"n/a")</f>
        <v>4.37</v>
      </c>
      <c r="J661" s="77">
        <f>+IF(ISNUMBER(DATA!AG967),DATA!AG967,"n/a")</f>
        <v>4.9000000000000002E-2</v>
      </c>
      <c r="K661" s="87">
        <f>+IF(ISNUMBER(DATA!AP967),DATA!AP967,"n/a")</f>
        <v>4.3</v>
      </c>
      <c r="L661" s="77">
        <f>+IF(ISNUMBER(DATA!AQ967),DATA!AQ967,"n/a")</f>
        <v>7.0000000000000001E-3</v>
      </c>
      <c r="R661" s="66"/>
      <c r="S661" s="66"/>
      <c r="T661" s="66"/>
      <c r="U661" s="66"/>
      <c r="V661" s="66"/>
      <c r="W661" s="66"/>
      <c r="X661" s="66"/>
      <c r="Y661" s="66"/>
    </row>
    <row r="662" spans="1:25" x14ac:dyDescent="0.2">
      <c r="A662" s="66" t="s">
        <v>27</v>
      </c>
      <c r="B662" s="66" t="s">
        <v>24</v>
      </c>
      <c r="C662" s="66" t="s">
        <v>10</v>
      </c>
      <c r="D662" s="66" t="s">
        <v>324</v>
      </c>
      <c r="E662" s="87">
        <f>+IF(ISNUMBER(DATA!L968),DATA!L968,"n/a")</f>
        <v>4.3899999999999997</v>
      </c>
      <c r="F662" s="77">
        <f>+IF(ISNUMBER(DATA!M968),DATA!M968,"n/a")</f>
        <v>-1.2E-2</v>
      </c>
      <c r="G662" s="87">
        <f>+IF(ISNUMBER(DATA!V968),DATA!V968,"n/a")</f>
        <v>4.41</v>
      </c>
      <c r="H662" s="77">
        <f>+IF(ISNUMBER(DATA!W968),DATA!W968,"n/a")</f>
        <v>-8.8999999999999996E-2</v>
      </c>
      <c r="I662" s="87">
        <f>+IF(ISNUMBER(DATA!AF968),DATA!AF968,"n/a")</f>
        <v>4.4000000000000004</v>
      </c>
      <c r="J662" s="77">
        <f>+IF(ISNUMBER(DATA!AG968),DATA!AG968,"n/a")</f>
        <v>-9.8000000000000004E-2</v>
      </c>
      <c r="K662" s="87">
        <f>+IF(ISNUMBER(DATA!AP968),DATA!AP968,"n/a")</f>
        <v>4.37</v>
      </c>
      <c r="L662" s="77">
        <f>+IF(ISNUMBER(DATA!AQ968),DATA!AQ968,"n/a")</f>
        <v>-8.8999999999999996E-2</v>
      </c>
      <c r="R662" s="66"/>
      <c r="S662" s="66"/>
      <c r="T662" s="66"/>
      <c r="U662" s="66"/>
      <c r="V662" s="66"/>
      <c r="W662" s="66"/>
      <c r="X662" s="66"/>
      <c r="Y662" s="66"/>
    </row>
    <row r="663" spans="1:25" x14ac:dyDescent="0.2">
      <c r="A663" s="66" t="s">
        <v>27</v>
      </c>
      <c r="B663" s="66" t="s">
        <v>24</v>
      </c>
      <c r="C663" s="66" t="s">
        <v>10</v>
      </c>
      <c r="D663" s="66" t="s">
        <v>325</v>
      </c>
      <c r="E663" s="87">
        <f>+IF(ISNUMBER(DATA!L969),DATA!L969,"n/a")</f>
        <v>4.1500000000000004</v>
      </c>
      <c r="F663" s="77">
        <f>+IF(ISNUMBER(DATA!M969),DATA!M969,"n/a")</f>
        <v>0.03</v>
      </c>
      <c r="G663" s="87">
        <f>+IF(ISNUMBER(DATA!V969),DATA!V969,"n/a")</f>
        <v>4.22</v>
      </c>
      <c r="H663" s="77">
        <f>+IF(ISNUMBER(DATA!W969),DATA!W969,"n/a")</f>
        <v>3.0000000000000001E-3</v>
      </c>
      <c r="I663" s="87">
        <f>+IF(ISNUMBER(DATA!AF969),DATA!AF969,"n/a")</f>
        <v>4.18</v>
      </c>
      <c r="J663" s="77">
        <f>+IF(ISNUMBER(DATA!AG969),DATA!AG969,"n/a")</f>
        <v>-2.1000000000000001E-2</v>
      </c>
      <c r="K663" s="87">
        <f>+IF(ISNUMBER(DATA!AP969),DATA!AP969,"n/a")</f>
        <v>4.21</v>
      </c>
      <c r="L663" s="77">
        <f>+IF(ISNUMBER(DATA!AQ969),DATA!AQ969,"n/a")</f>
        <v>-2.1000000000000001E-2</v>
      </c>
      <c r="R663" s="66"/>
      <c r="S663" s="66"/>
      <c r="T663" s="66"/>
      <c r="U663" s="66"/>
      <c r="V663" s="66"/>
      <c r="W663" s="66"/>
      <c r="X663" s="66"/>
      <c r="Y663" s="66"/>
    </row>
    <row r="664" spans="1:25" x14ac:dyDescent="0.2">
      <c r="A664" s="66" t="s">
        <v>27</v>
      </c>
      <c r="B664" s="66" t="s">
        <v>24</v>
      </c>
      <c r="C664" s="66" t="s">
        <v>10</v>
      </c>
      <c r="D664" s="66" t="s">
        <v>326</v>
      </c>
      <c r="E664" s="87">
        <f>+IF(ISNUMBER(DATA!L970),DATA!L970,"n/a")</f>
        <v>3.97</v>
      </c>
      <c r="F664" s="77">
        <f>+IF(ISNUMBER(DATA!M970),DATA!M970,"n/a")</f>
        <v>6.0000000000000001E-3</v>
      </c>
      <c r="G664" s="87">
        <f>+IF(ISNUMBER(DATA!V970),DATA!V970,"n/a")</f>
        <v>3.93</v>
      </c>
      <c r="H664" s="77">
        <f>+IF(ISNUMBER(DATA!W970),DATA!W970,"n/a")</f>
        <v>-3.5000000000000003E-2</v>
      </c>
      <c r="I664" s="87">
        <f>+IF(ISNUMBER(DATA!AF970),DATA!AF970,"n/a")</f>
        <v>3.92</v>
      </c>
      <c r="J664" s="77">
        <f>+IF(ISNUMBER(DATA!AG970),DATA!AG970,"n/a")</f>
        <v>-7.1999999999999995E-2</v>
      </c>
      <c r="K664" s="87">
        <f>+IF(ISNUMBER(DATA!AP970),DATA!AP970,"n/a")</f>
        <v>3.92</v>
      </c>
      <c r="L664" s="77">
        <f>+IF(ISNUMBER(DATA!AQ970),DATA!AQ970,"n/a")</f>
        <v>-9.6000000000000002E-2</v>
      </c>
      <c r="R664" s="66"/>
      <c r="S664" s="66"/>
      <c r="T664" s="66"/>
      <c r="U664" s="66"/>
      <c r="V664" s="66"/>
      <c r="W664" s="66"/>
      <c r="X664" s="66"/>
      <c r="Y664" s="66"/>
    </row>
    <row r="665" spans="1:25" x14ac:dyDescent="0.2">
      <c r="A665" s="66" t="s">
        <v>27</v>
      </c>
      <c r="B665" s="66" t="s">
        <v>24</v>
      </c>
      <c r="C665" s="66" t="s">
        <v>10</v>
      </c>
      <c r="D665" s="66" t="s">
        <v>327</v>
      </c>
      <c r="E665" s="87">
        <f>+IF(ISNUMBER(DATA!L971),DATA!L971,"n/a")</f>
        <v>4.18</v>
      </c>
      <c r="F665" s="77">
        <f>+IF(ISNUMBER(DATA!M971),DATA!M971,"n/a")</f>
        <v>8.0000000000000002E-3</v>
      </c>
      <c r="G665" s="87">
        <f>+IF(ISNUMBER(DATA!V971),DATA!V971,"n/a")</f>
        <v>4.1900000000000004</v>
      </c>
      <c r="H665" s="77">
        <f>+IF(ISNUMBER(DATA!W971),DATA!W971,"n/a")</f>
        <v>-0.01</v>
      </c>
      <c r="I665" s="87">
        <f>+IF(ISNUMBER(DATA!AF971),DATA!AF971,"n/a")</f>
        <v>4.2</v>
      </c>
      <c r="J665" s="77">
        <f>+IF(ISNUMBER(DATA!AG971),DATA!AG971,"n/a")</f>
        <v>-1.7999999999999999E-2</v>
      </c>
      <c r="K665" s="87">
        <f>+IF(ISNUMBER(DATA!AP971),DATA!AP971,"n/a")</f>
        <v>4.1900000000000004</v>
      </c>
      <c r="L665" s="77">
        <f>+IF(ISNUMBER(DATA!AQ971),DATA!AQ971,"n/a")</f>
        <v>-3.5000000000000003E-2</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2.5</v>
      </c>
      <c r="F667" s="77">
        <f>+IF(ISNUMBER(DATA!O963),DATA!O963,"n/a")</f>
        <v>2.5999999999999999E-2</v>
      </c>
      <c r="G667" s="87">
        <f>+IF(ISNUMBER(DATA!X963),DATA!X963,"n/a")</f>
        <v>2.4300000000000002</v>
      </c>
      <c r="H667" s="77">
        <f>+IF(ISNUMBER(DATA!Y963),DATA!Y963,"n/a")</f>
        <v>-1E-3</v>
      </c>
      <c r="I667" s="87">
        <f>+IF(ISNUMBER(DATA!AH963),DATA!AH963,"n/a")</f>
        <v>2.44</v>
      </c>
      <c r="J667" s="77">
        <f>+IF(ISNUMBER(DATA!AI963),DATA!AI963,"n/a")</f>
        <v>-4.0000000000000001E-3</v>
      </c>
      <c r="K667" s="87">
        <f>+IF(ISNUMBER(DATA!AR963),DATA!AR963,"n/a")</f>
        <v>2.48</v>
      </c>
      <c r="L667" s="77">
        <f>+IF(ISNUMBER(DATA!AS963),DATA!AS963,"n/a")</f>
        <v>0</v>
      </c>
      <c r="R667" s="66"/>
      <c r="S667" s="66"/>
      <c r="T667" s="66"/>
      <c r="U667" s="66"/>
      <c r="V667" s="66"/>
      <c r="W667" s="66"/>
      <c r="X667" s="66"/>
      <c r="Y667" s="66"/>
    </row>
    <row r="668" spans="1:25" x14ac:dyDescent="0.2">
      <c r="A668" s="66" t="s">
        <v>27</v>
      </c>
      <c r="B668" s="66" t="s">
        <v>24</v>
      </c>
      <c r="C668" s="66" t="s">
        <v>26</v>
      </c>
      <c r="D668" s="66" t="s">
        <v>320</v>
      </c>
      <c r="E668" s="87">
        <f>+IF(ISNUMBER(DATA!N964),DATA!N964,"n/a")</f>
        <v>2.4900000000000002</v>
      </c>
      <c r="F668" s="77">
        <f>+IF(ISNUMBER(DATA!O964),DATA!O964,"n/a")</f>
        <v>-2.9000000000000001E-2</v>
      </c>
      <c r="G668" s="87">
        <f>+IF(ISNUMBER(DATA!X964),DATA!X964,"n/a")</f>
        <v>2.4500000000000002</v>
      </c>
      <c r="H668" s="77">
        <f>+IF(ISNUMBER(DATA!Y964),DATA!Y964,"n/a")</f>
        <v>-1.0999999999999999E-2</v>
      </c>
      <c r="I668" s="87">
        <f>+IF(ISNUMBER(DATA!AH964),DATA!AH964,"n/a")</f>
        <v>2.5</v>
      </c>
      <c r="J668" s="77">
        <f>+IF(ISNUMBER(DATA!AI964),DATA!AI964,"n/a")</f>
        <v>1.0999999999999999E-2</v>
      </c>
      <c r="K668" s="87">
        <f>+IF(ISNUMBER(DATA!AR964),DATA!AR964,"n/a")</f>
        <v>2.54</v>
      </c>
      <c r="L668" s="77">
        <f>+IF(ISNUMBER(DATA!AS964),DATA!AS964,"n/a")</f>
        <v>0.03</v>
      </c>
      <c r="R668" s="66"/>
      <c r="S668" s="66"/>
      <c r="T668" s="66"/>
      <c r="U668" s="66"/>
      <c r="V668" s="66"/>
      <c r="W668" s="66"/>
      <c r="X668" s="66"/>
      <c r="Y668" s="66"/>
    </row>
    <row r="669" spans="1:25" x14ac:dyDescent="0.2">
      <c r="A669" s="66" t="s">
        <v>27</v>
      </c>
      <c r="B669" s="66" t="s">
        <v>24</v>
      </c>
      <c r="C669" s="66" t="s">
        <v>26</v>
      </c>
      <c r="D669" s="66" t="s">
        <v>321</v>
      </c>
      <c r="E669" s="87">
        <f>+IF(ISNUMBER(DATA!N965),DATA!N965,"n/a")</f>
        <v>2.64</v>
      </c>
      <c r="F669" s="77">
        <f>+IF(ISNUMBER(DATA!O965),DATA!O965,"n/a")</f>
        <v>2.1999999999999999E-2</v>
      </c>
      <c r="G669" s="87">
        <f>+IF(ISNUMBER(DATA!X965),DATA!X965,"n/a")</f>
        <v>2.63</v>
      </c>
      <c r="H669" s="77">
        <f>+IF(ISNUMBER(DATA!Y965),DATA!Y965,"n/a")</f>
        <v>0.04</v>
      </c>
      <c r="I669" s="87">
        <f>+IF(ISNUMBER(DATA!AH965),DATA!AH965,"n/a")</f>
        <v>2.63</v>
      </c>
      <c r="J669" s="77">
        <f>+IF(ISNUMBER(DATA!AI965),DATA!AI965,"n/a")</f>
        <v>5.5E-2</v>
      </c>
      <c r="K669" s="87">
        <f>+IF(ISNUMBER(DATA!AR965),DATA!AR965,"n/a")</f>
        <v>2.62</v>
      </c>
      <c r="L669" s="77">
        <f>+IF(ISNUMBER(DATA!AS965),DATA!AS965,"n/a")</f>
        <v>6.8000000000000005E-2</v>
      </c>
      <c r="R669" s="66"/>
      <c r="S669" s="66"/>
      <c r="T669" s="66"/>
      <c r="U669" s="66"/>
      <c r="V669" s="66"/>
      <c r="W669" s="66"/>
      <c r="X669" s="66"/>
      <c r="Y669" s="66"/>
    </row>
    <row r="670" spans="1:25" x14ac:dyDescent="0.2">
      <c r="A670" s="66" t="s">
        <v>27</v>
      </c>
      <c r="B670" s="66" t="s">
        <v>24</v>
      </c>
      <c r="C670" s="66" t="s">
        <v>26</v>
      </c>
      <c r="D670" s="66" t="s">
        <v>322</v>
      </c>
      <c r="E670" s="87">
        <f>+IF(ISNUMBER(DATA!N966),DATA!N966,"n/a")</f>
        <v>2.7</v>
      </c>
      <c r="F670" s="77">
        <f>+IF(ISNUMBER(DATA!O966),DATA!O966,"n/a")</f>
        <v>8.5999999999999993E-2</v>
      </c>
      <c r="G670" s="87">
        <f>+IF(ISNUMBER(DATA!X966),DATA!X966,"n/a")</f>
        <v>2.72</v>
      </c>
      <c r="H670" s="77">
        <f>+IF(ISNUMBER(DATA!Y966),DATA!Y966,"n/a")</f>
        <v>0.10299999999999999</v>
      </c>
      <c r="I670" s="87">
        <f>+IF(ISNUMBER(DATA!AH966),DATA!AH966,"n/a")</f>
        <v>2.72</v>
      </c>
      <c r="J670" s="77">
        <f>+IF(ISNUMBER(DATA!AI966),DATA!AI966,"n/a")</f>
        <v>0.107</v>
      </c>
      <c r="K670" s="87">
        <f>+IF(ISNUMBER(DATA!AR966),DATA!AR966,"n/a")</f>
        <v>2.64</v>
      </c>
      <c r="L670" s="77">
        <f>+IF(ISNUMBER(DATA!AS966),DATA!AS966,"n/a")</f>
        <v>7.9000000000000001E-2</v>
      </c>
      <c r="R670" s="66"/>
      <c r="S670" s="66"/>
      <c r="T670" s="66"/>
      <c r="U670" s="66"/>
      <c r="V670" s="66"/>
      <c r="W670" s="66"/>
      <c r="X670" s="66"/>
      <c r="Y670" s="66"/>
    </row>
    <row r="671" spans="1:25" x14ac:dyDescent="0.2">
      <c r="A671" s="66" t="s">
        <v>27</v>
      </c>
      <c r="B671" s="66" t="s">
        <v>24</v>
      </c>
      <c r="C671" s="66" t="s">
        <v>26</v>
      </c>
      <c r="D671" s="66" t="s">
        <v>323</v>
      </c>
      <c r="E671" s="87">
        <f>+IF(ISNUMBER(DATA!N967),DATA!N967,"n/a")</f>
        <v>2.35</v>
      </c>
      <c r="F671" s="77">
        <f>+IF(ISNUMBER(DATA!O967),DATA!O967,"n/a")</f>
        <v>6.8000000000000005E-2</v>
      </c>
      <c r="G671" s="87">
        <f>+IF(ISNUMBER(DATA!X967),DATA!X967,"n/a")</f>
        <v>2.3199999999999998</v>
      </c>
      <c r="H671" s="77">
        <f>+IF(ISNUMBER(DATA!Y967),DATA!Y967,"n/a")</f>
        <v>4.5999999999999999E-2</v>
      </c>
      <c r="I671" s="87">
        <f>+IF(ISNUMBER(DATA!AH967),DATA!AH967,"n/a")</f>
        <v>2.36</v>
      </c>
      <c r="J671" s="77">
        <f>+IF(ISNUMBER(DATA!AI967),DATA!AI967,"n/a")</f>
        <v>1.6E-2</v>
      </c>
      <c r="K671" s="87">
        <f>+IF(ISNUMBER(DATA!AR967),DATA!AR967,"n/a")</f>
        <v>2.42</v>
      </c>
      <c r="L671" s="77">
        <f>+IF(ISNUMBER(DATA!AS967),DATA!AS967,"n/a")</f>
        <v>-1.4999999999999999E-2</v>
      </c>
      <c r="R671" s="66"/>
      <c r="S671" s="66"/>
      <c r="T671" s="66"/>
      <c r="U671" s="66"/>
      <c r="V671" s="66"/>
      <c r="W671" s="66"/>
      <c r="X671" s="66"/>
      <c r="Y671" s="66"/>
    </row>
    <row r="672" spans="1:25" x14ac:dyDescent="0.2">
      <c r="A672" s="66" t="s">
        <v>27</v>
      </c>
      <c r="B672" s="66" t="s">
        <v>24</v>
      </c>
      <c r="C672" s="66" t="s">
        <v>26</v>
      </c>
      <c r="D672" s="66" t="s">
        <v>324</v>
      </c>
      <c r="E672" s="87">
        <f>+IF(ISNUMBER(DATA!N968),DATA!N968,"n/a")</f>
        <v>2.93</v>
      </c>
      <c r="F672" s="77">
        <f>+IF(ISNUMBER(DATA!O968),DATA!O968,"n/a")</f>
        <v>4.7E-2</v>
      </c>
      <c r="G672" s="87">
        <f>+IF(ISNUMBER(DATA!X968),DATA!X968,"n/a")</f>
        <v>2.93</v>
      </c>
      <c r="H672" s="77">
        <f>+IF(ISNUMBER(DATA!Y968),DATA!Y968,"n/a")</f>
        <v>6.2E-2</v>
      </c>
      <c r="I672" s="87">
        <f>+IF(ISNUMBER(DATA!AH968),DATA!AH968,"n/a")</f>
        <v>2.91</v>
      </c>
      <c r="J672" s="77">
        <f>+IF(ISNUMBER(DATA!AI968),DATA!AI968,"n/a")</f>
        <v>6.3E-2</v>
      </c>
      <c r="K672" s="87">
        <f>+IF(ISNUMBER(DATA!AR968),DATA!AR968,"n/a")</f>
        <v>2.91</v>
      </c>
      <c r="L672" s="77">
        <f>+IF(ISNUMBER(DATA!AS968),DATA!AS968,"n/a")</f>
        <v>0.06</v>
      </c>
      <c r="R672" s="66"/>
      <c r="S672" s="66"/>
      <c r="T672" s="66"/>
      <c r="U672" s="66"/>
      <c r="V672" s="66"/>
      <c r="W672" s="66"/>
      <c r="X672" s="66"/>
      <c r="Y672" s="66"/>
    </row>
    <row r="673" spans="1:25" x14ac:dyDescent="0.2">
      <c r="A673" s="66" t="s">
        <v>27</v>
      </c>
      <c r="B673" s="66" t="s">
        <v>24</v>
      </c>
      <c r="C673" s="66" t="s">
        <v>26</v>
      </c>
      <c r="D673" s="66" t="s">
        <v>325</v>
      </c>
      <c r="E673" s="87">
        <f>+IF(ISNUMBER(DATA!N969),DATA!N969,"n/a")</f>
        <v>2.33</v>
      </c>
      <c r="F673" s="77">
        <f>+IF(ISNUMBER(DATA!O969),DATA!O969,"n/a")</f>
        <v>3.2000000000000001E-2</v>
      </c>
      <c r="G673" s="87">
        <f>+IF(ISNUMBER(DATA!X969),DATA!X969,"n/a")</f>
        <v>2.36</v>
      </c>
      <c r="H673" s="77">
        <f>+IF(ISNUMBER(DATA!Y969),DATA!Y969,"n/a")</f>
        <v>1.7999999999999999E-2</v>
      </c>
      <c r="I673" s="87">
        <f>+IF(ISNUMBER(DATA!AH969),DATA!AH969,"n/a")</f>
        <v>2.34</v>
      </c>
      <c r="J673" s="77">
        <f>+IF(ISNUMBER(DATA!AI969),DATA!AI969,"n/a")</f>
        <v>4.0000000000000001E-3</v>
      </c>
      <c r="K673" s="87">
        <f>+IF(ISNUMBER(DATA!AR969),DATA!AR969,"n/a")</f>
        <v>2.38</v>
      </c>
      <c r="L673" s="77">
        <f>+IF(ISNUMBER(DATA!AS969),DATA!AS969,"n/a")</f>
        <v>0.04</v>
      </c>
      <c r="R673" s="66"/>
      <c r="S673" s="66"/>
      <c r="T673" s="66"/>
      <c r="U673" s="66"/>
      <c r="V673" s="66"/>
      <c r="W673" s="66"/>
      <c r="X673" s="66"/>
      <c r="Y673" s="66"/>
    </row>
    <row r="674" spans="1:25" x14ac:dyDescent="0.2">
      <c r="A674" s="66" t="s">
        <v>27</v>
      </c>
      <c r="B674" s="66" t="s">
        <v>24</v>
      </c>
      <c r="C674" s="66" t="s">
        <v>26</v>
      </c>
      <c r="D674" s="66" t="s">
        <v>326</v>
      </c>
      <c r="E674" s="87">
        <f>+IF(ISNUMBER(DATA!N970),DATA!N970,"n/a")</f>
        <v>2.1800000000000002</v>
      </c>
      <c r="F674" s="77">
        <f>+IF(ISNUMBER(DATA!O970),DATA!O970,"n/a")</f>
        <v>3.5999999999999997E-2</v>
      </c>
      <c r="G674" s="87">
        <f>+IF(ISNUMBER(DATA!X970),DATA!X970,"n/a")</f>
        <v>2.13</v>
      </c>
      <c r="H674" s="77">
        <f>+IF(ISNUMBER(DATA!Y970),DATA!Y970,"n/a")</f>
        <v>2.1999999999999999E-2</v>
      </c>
      <c r="I674" s="87">
        <f>+IF(ISNUMBER(DATA!AH970),DATA!AH970,"n/a")</f>
        <v>2.11</v>
      </c>
      <c r="J674" s="77">
        <f>+IF(ISNUMBER(DATA!AI970),DATA!AI970,"n/a")</f>
        <v>-2.4E-2</v>
      </c>
      <c r="K674" s="87">
        <f>+IF(ISNUMBER(DATA!AR970),DATA!AR970,"n/a")</f>
        <v>2.12</v>
      </c>
      <c r="L674" s="77">
        <f>+IF(ISNUMBER(DATA!AS970),DATA!AS970,"n/a")</f>
        <v>-4.7E-2</v>
      </c>
      <c r="R674" s="66"/>
      <c r="S674" s="66"/>
      <c r="T674" s="66"/>
      <c r="U674" s="66"/>
      <c r="V674" s="66"/>
      <c r="W674" s="66"/>
      <c r="X674" s="66"/>
      <c r="Y674" s="66"/>
    </row>
    <row r="675" spans="1:25" x14ac:dyDescent="0.2">
      <c r="A675" s="66" t="s">
        <v>27</v>
      </c>
      <c r="B675" s="66" t="s">
        <v>24</v>
      </c>
      <c r="C675" s="66" t="s">
        <v>26</v>
      </c>
      <c r="D675" s="66" t="s">
        <v>327</v>
      </c>
      <c r="E675" s="87">
        <f>+IF(ISNUMBER(DATA!N971),DATA!N971,"n/a")</f>
        <v>2.48</v>
      </c>
      <c r="F675" s="77">
        <f>+IF(ISNUMBER(DATA!O971),DATA!O971,"n/a")</f>
        <v>3.6999999999999998E-2</v>
      </c>
      <c r="G675" s="87">
        <f>+IF(ISNUMBER(DATA!X971),DATA!X971,"n/a")</f>
        <v>2.4700000000000002</v>
      </c>
      <c r="H675" s="77">
        <f>+IF(ISNUMBER(DATA!Y971),DATA!Y971,"n/a")</f>
        <v>3.3000000000000002E-2</v>
      </c>
      <c r="I675" s="87">
        <f>+IF(ISNUMBER(DATA!AH971),DATA!AH971,"n/a")</f>
        <v>2.4700000000000002</v>
      </c>
      <c r="J675" s="77">
        <f>+IF(ISNUMBER(DATA!AI971),DATA!AI971,"n/a")</f>
        <v>2.5999999999999999E-2</v>
      </c>
      <c r="K675" s="87">
        <f>+IF(ISNUMBER(DATA!AR971),DATA!AR971,"n/a")</f>
        <v>2.48</v>
      </c>
      <c r="L675" s="77">
        <f>+IF(ISNUMBER(DATA!AS971),DATA!AS971,"n/a")</f>
        <v>2.5999999999999999E-2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321767</v>
      </c>
      <c r="F677" s="77">
        <f>+IF(ISNUMBER(DATA!G1022),DATA!G1022,"n/a")</f>
        <v>1.468</v>
      </c>
      <c r="G677" s="76">
        <f>+IF(ISNUMBER(DATA!P1022),DATA!P1022,"n/a")</f>
        <v>1015921</v>
      </c>
      <c r="H677" s="77">
        <f>+IF(ISNUMBER(DATA!Q1022),DATA!Q1022,"n/a")</f>
        <v>1.151</v>
      </c>
      <c r="I677" s="76">
        <f>+IF(ISNUMBER(DATA!Z1022),DATA!Z1022,"n/a")</f>
        <v>1980345</v>
      </c>
      <c r="J677" s="77">
        <f>+IF(ISNUMBER(DATA!AA1022),DATA!AA1022,"n/a")</f>
        <v>0.92300000000000004</v>
      </c>
      <c r="K677" s="76">
        <f>+IF(ISNUMBER(DATA!AJ1022),DATA!AJ1022,"n/a")</f>
        <v>3249305</v>
      </c>
      <c r="L677" s="77">
        <f>+IF(ISNUMBER(DATA!AK1022),DATA!AK1022,"n/a")</f>
        <v>0.71699999999999997</v>
      </c>
      <c r="R677" s="66"/>
      <c r="S677" s="66"/>
      <c r="T677" s="66"/>
      <c r="U677" s="66"/>
      <c r="V677" s="66"/>
      <c r="W677" s="66"/>
      <c r="X677" s="66"/>
      <c r="Y677" s="66"/>
    </row>
    <row r="678" spans="1:25" x14ac:dyDescent="0.2">
      <c r="A678" s="66" t="s">
        <v>28</v>
      </c>
      <c r="B678" s="66" t="s">
        <v>23</v>
      </c>
      <c r="C678" s="66" t="s">
        <v>0</v>
      </c>
      <c r="D678" s="66" t="s">
        <v>320</v>
      </c>
      <c r="E678" s="76">
        <f>+IF(ISNUMBER(DATA!F1023),DATA!F1023,"n/a")</f>
        <v>483010</v>
      </c>
      <c r="F678" s="77">
        <f>+IF(ISNUMBER(DATA!G1023),DATA!G1023,"n/a")</f>
        <v>0.55500000000000005</v>
      </c>
      <c r="G678" s="76">
        <f>+IF(ISNUMBER(DATA!P1023),DATA!P1023,"n/a")</f>
        <v>1585381</v>
      </c>
      <c r="H678" s="77">
        <f>+IF(ISNUMBER(DATA!Q1023),DATA!Q1023,"n/a")</f>
        <v>1.083</v>
      </c>
      <c r="I678" s="76">
        <f>+IF(ISNUMBER(DATA!Z1023),DATA!Z1023,"n/a")</f>
        <v>3094149</v>
      </c>
      <c r="J678" s="77">
        <f>+IF(ISNUMBER(DATA!AA1023),DATA!AA1023,"n/a")</f>
        <v>0.9</v>
      </c>
      <c r="K678" s="76">
        <f>+IF(ISNUMBER(DATA!AJ1023),DATA!AJ1023,"n/a")</f>
        <v>5312553</v>
      </c>
      <c r="L678" s="77">
        <f>+IF(ISNUMBER(DATA!AK1023),DATA!AK1023,"n/a")</f>
        <v>0.86699999999999999</v>
      </c>
      <c r="R678" s="66"/>
      <c r="S678" s="66"/>
      <c r="T678" s="66"/>
      <c r="U678" s="66"/>
      <c r="V678" s="66"/>
      <c r="W678" s="66"/>
      <c r="X678" s="66"/>
      <c r="Y678" s="66"/>
    </row>
    <row r="679" spans="1:25" x14ac:dyDescent="0.2">
      <c r="A679" s="66" t="s">
        <v>28</v>
      </c>
      <c r="B679" s="66" t="s">
        <v>23</v>
      </c>
      <c r="C679" s="66" t="s">
        <v>0</v>
      </c>
      <c r="D679" s="66" t="s">
        <v>321</v>
      </c>
      <c r="E679" s="76">
        <f>+IF(ISNUMBER(DATA!F1024),DATA!F1024,"n/a")</f>
        <v>450275</v>
      </c>
      <c r="F679" s="77">
        <f>+IF(ISNUMBER(DATA!G1024),DATA!G1024,"n/a")</f>
        <v>0.46800000000000003</v>
      </c>
      <c r="G679" s="76">
        <f>+IF(ISNUMBER(DATA!P1024),DATA!P1024,"n/a")</f>
        <v>1402655</v>
      </c>
      <c r="H679" s="77">
        <f>+IF(ISNUMBER(DATA!Q1024),DATA!Q1024,"n/a")</f>
        <v>0.75</v>
      </c>
      <c r="I679" s="76">
        <f>+IF(ISNUMBER(DATA!Z1024),DATA!Z1024,"n/a")</f>
        <v>2663946</v>
      </c>
      <c r="J679" s="77">
        <f>+IF(ISNUMBER(DATA!AA1024),DATA!AA1024,"n/a")</f>
        <v>0.61199999999999999</v>
      </c>
      <c r="K679" s="76">
        <f>+IF(ISNUMBER(DATA!AJ1024),DATA!AJ1024,"n/a")</f>
        <v>4887190</v>
      </c>
      <c r="L679" s="77">
        <f>+IF(ISNUMBER(DATA!AK1024),DATA!AK1024,"n/a")</f>
        <v>0.66200000000000003</v>
      </c>
      <c r="R679" s="66"/>
      <c r="S679" s="66"/>
      <c r="T679" s="66"/>
      <c r="U679" s="66"/>
      <c r="V679" s="66"/>
      <c r="W679" s="66"/>
      <c r="X679" s="66"/>
      <c r="Y679" s="66"/>
    </row>
    <row r="680" spans="1:25" x14ac:dyDescent="0.2">
      <c r="A680" s="66" t="s">
        <v>28</v>
      </c>
      <c r="B680" s="66" t="s">
        <v>23</v>
      </c>
      <c r="C680" s="66" t="s">
        <v>0</v>
      </c>
      <c r="D680" s="66" t="s">
        <v>322</v>
      </c>
      <c r="E680" s="76">
        <f>+IF(ISNUMBER(DATA!F1025),DATA!F1025,"n/a")</f>
        <v>728572</v>
      </c>
      <c r="F680" s="77">
        <f>+IF(ISNUMBER(DATA!G1025),DATA!G1025,"n/a")</f>
        <v>0.81499999999999995</v>
      </c>
      <c r="G680" s="76">
        <f>+IF(ISNUMBER(DATA!P1025),DATA!P1025,"n/a")</f>
        <v>2111462</v>
      </c>
      <c r="H680" s="77">
        <f>+IF(ISNUMBER(DATA!Q1025),DATA!Q1025,"n/a")</f>
        <v>0.33900000000000002</v>
      </c>
      <c r="I680" s="76">
        <f>+IF(ISNUMBER(DATA!Z1025),DATA!Z1025,"n/a")</f>
        <v>4229023</v>
      </c>
      <c r="J680" s="77">
        <f>+IF(ISNUMBER(DATA!AA1025),DATA!AA1025,"n/a")</f>
        <v>0.1</v>
      </c>
      <c r="K680" s="76">
        <f>+IF(ISNUMBER(DATA!AJ1025),DATA!AJ1025,"n/a")</f>
        <v>7056116</v>
      </c>
      <c r="L680" s="77">
        <f>+IF(ISNUMBER(DATA!AK1025),DATA!AK1025,"n/a")</f>
        <v>0</v>
      </c>
      <c r="R680" s="66"/>
      <c r="S680" s="66"/>
      <c r="T680" s="66"/>
      <c r="U680" s="66"/>
      <c r="V680" s="66"/>
      <c r="W680" s="66"/>
      <c r="X680" s="66"/>
      <c r="Y680" s="66"/>
    </row>
    <row r="681" spans="1:25" x14ac:dyDescent="0.2">
      <c r="A681" s="66" t="s">
        <v>28</v>
      </c>
      <c r="B681" s="66" t="s">
        <v>23</v>
      </c>
      <c r="C681" s="66" t="s">
        <v>0</v>
      </c>
      <c r="D681" s="66" t="s">
        <v>323</v>
      </c>
      <c r="E681" s="76">
        <f>+IF(ISNUMBER(DATA!F1026),DATA!F1026,"n/a")</f>
        <v>235769</v>
      </c>
      <c r="F681" s="77">
        <f>+IF(ISNUMBER(DATA!G1026),DATA!G1026,"n/a")</f>
        <v>1.06</v>
      </c>
      <c r="G681" s="76">
        <f>+IF(ISNUMBER(DATA!P1026),DATA!P1026,"n/a")</f>
        <v>769523</v>
      </c>
      <c r="H681" s="77">
        <f>+IF(ISNUMBER(DATA!Q1026),DATA!Q1026,"n/a")</f>
        <v>1.228</v>
      </c>
      <c r="I681" s="76">
        <f>+IF(ISNUMBER(DATA!Z1026),DATA!Z1026,"n/a")</f>
        <v>1533658</v>
      </c>
      <c r="J681" s="77">
        <f>+IF(ISNUMBER(DATA!AA1026),DATA!AA1026,"n/a")</f>
        <v>1.004</v>
      </c>
      <c r="K681" s="76">
        <f>+IF(ISNUMBER(DATA!AJ1026),DATA!AJ1026,"n/a")</f>
        <v>2928061</v>
      </c>
      <c r="L681" s="77">
        <f>+IF(ISNUMBER(DATA!AK1026),DATA!AK1026,"n/a")</f>
        <v>1.226</v>
      </c>
      <c r="R681" s="66"/>
      <c r="S681" s="66"/>
      <c r="T681" s="66"/>
      <c r="U681" s="66"/>
      <c r="V681" s="66"/>
      <c r="W681" s="66"/>
      <c r="X681" s="66"/>
      <c r="Y681" s="66"/>
    </row>
    <row r="682" spans="1:25" x14ac:dyDescent="0.2">
      <c r="A682" s="66" t="s">
        <v>28</v>
      </c>
      <c r="B682" s="66" t="s">
        <v>23</v>
      </c>
      <c r="C682" s="66" t="s">
        <v>0</v>
      </c>
      <c r="D682" s="66" t="s">
        <v>324</v>
      </c>
      <c r="E682" s="76">
        <f>+IF(ISNUMBER(DATA!F1027),DATA!F1027,"n/a")</f>
        <v>419215</v>
      </c>
      <c r="F682" s="77">
        <f>+IF(ISNUMBER(DATA!G1027),DATA!G1027,"n/a")</f>
        <v>0.65</v>
      </c>
      <c r="G682" s="76">
        <f>+IF(ISNUMBER(DATA!P1027),DATA!P1027,"n/a")</f>
        <v>1267534</v>
      </c>
      <c r="H682" s="77">
        <f>+IF(ISNUMBER(DATA!Q1027),DATA!Q1027,"n/a")</f>
        <v>0.94499999999999995</v>
      </c>
      <c r="I682" s="76">
        <f>+IF(ISNUMBER(DATA!Z1027),DATA!Z1027,"n/a")</f>
        <v>2252290</v>
      </c>
      <c r="J682" s="77">
        <f>+IF(ISNUMBER(DATA!AA1027),DATA!AA1027,"n/a")</f>
        <v>0.73299999999999998</v>
      </c>
      <c r="K682" s="76">
        <f>+IF(ISNUMBER(DATA!AJ1027),DATA!AJ1027,"n/a")</f>
        <v>4477228</v>
      </c>
      <c r="L682" s="77">
        <f>+IF(ISNUMBER(DATA!AK1027),DATA!AK1027,"n/a")</f>
        <v>1.0409999999999999</v>
      </c>
      <c r="R682" s="66"/>
      <c r="S682" s="66"/>
      <c r="T682" s="66"/>
      <c r="U682" s="66"/>
      <c r="V682" s="66"/>
      <c r="W682" s="66"/>
      <c r="X682" s="66"/>
      <c r="Y682" s="66"/>
    </row>
    <row r="683" spans="1:25" x14ac:dyDescent="0.2">
      <c r="A683" s="66" t="s">
        <v>28</v>
      </c>
      <c r="B683" s="66" t="s">
        <v>23</v>
      </c>
      <c r="C683" s="66" t="s">
        <v>0</v>
      </c>
      <c r="D683" s="66" t="s">
        <v>325</v>
      </c>
      <c r="E683" s="76">
        <f>+IF(ISNUMBER(DATA!F1028),DATA!F1028,"n/a")</f>
        <v>466131</v>
      </c>
      <c r="F683" s="77">
        <f>+IF(ISNUMBER(DATA!G1028),DATA!G1028,"n/a")</f>
        <v>-3.4000000000000002E-2</v>
      </c>
      <c r="G683" s="76">
        <f>+IF(ISNUMBER(DATA!P1028),DATA!P1028,"n/a")</f>
        <v>1624889</v>
      </c>
      <c r="H683" s="77">
        <f>+IF(ISNUMBER(DATA!Q1028),DATA!Q1028,"n/a")</f>
        <v>0.185</v>
      </c>
      <c r="I683" s="76">
        <f>+IF(ISNUMBER(DATA!Z1028),DATA!Z1028,"n/a")</f>
        <v>3236303</v>
      </c>
      <c r="J683" s="77">
        <f>+IF(ISNUMBER(DATA!AA1028),DATA!AA1028,"n/a")</f>
        <v>0.23799999999999999</v>
      </c>
      <c r="K683" s="76">
        <f>+IF(ISNUMBER(DATA!AJ1028),DATA!AJ1028,"n/a")</f>
        <v>6548002</v>
      </c>
      <c r="L683" s="77">
        <f>+IF(ISNUMBER(DATA!AK1028),DATA!AK1028,"n/a")</f>
        <v>0.50900000000000001</v>
      </c>
      <c r="R683" s="66"/>
      <c r="S683" s="66"/>
      <c r="T683" s="66"/>
      <c r="U683" s="66"/>
      <c r="V683" s="66"/>
      <c r="W683" s="66"/>
      <c r="X683" s="66"/>
      <c r="Y683" s="66"/>
    </row>
    <row r="684" spans="1:25" x14ac:dyDescent="0.2">
      <c r="A684" s="66" t="s">
        <v>28</v>
      </c>
      <c r="B684" s="66" t="s">
        <v>23</v>
      </c>
      <c r="C684" s="66" t="s">
        <v>0</v>
      </c>
      <c r="D684" s="66" t="s">
        <v>326</v>
      </c>
      <c r="E684" s="76">
        <f>+IF(ISNUMBER(DATA!F1029),DATA!F1029,"n/a")</f>
        <v>541285</v>
      </c>
      <c r="F684" s="77">
        <f>+IF(ISNUMBER(DATA!G1029),DATA!G1029,"n/a")</f>
        <v>1.6919999999999999</v>
      </c>
      <c r="G684" s="76">
        <f>+IF(ISNUMBER(DATA!P1029),DATA!P1029,"n/a")</f>
        <v>1632137</v>
      </c>
      <c r="H684" s="77">
        <f>+IF(ISNUMBER(DATA!Q1029),DATA!Q1029,"n/a")</f>
        <v>1.7010000000000001</v>
      </c>
      <c r="I684" s="76">
        <f>+IF(ISNUMBER(DATA!Z1029),DATA!Z1029,"n/a")</f>
        <v>2997856</v>
      </c>
      <c r="J684" s="77">
        <f>+IF(ISNUMBER(DATA!AA1029),DATA!AA1029,"n/a")</f>
        <v>1.373</v>
      </c>
      <c r="K684" s="76">
        <f>+IF(ISNUMBER(DATA!AJ1029),DATA!AJ1029,"n/a")</f>
        <v>5422707</v>
      </c>
      <c r="L684" s="77">
        <f>+IF(ISNUMBER(DATA!AK1029),DATA!AK1029,"n/a")</f>
        <v>1.36</v>
      </c>
      <c r="R684" s="66"/>
      <c r="S684" s="66"/>
      <c r="T684" s="66"/>
      <c r="U684" s="66"/>
      <c r="V684" s="66"/>
      <c r="W684" s="66"/>
      <c r="X684" s="66"/>
      <c r="Y684" s="66"/>
    </row>
    <row r="685" spans="1:25" x14ac:dyDescent="0.2">
      <c r="A685" s="66" t="s">
        <v>28</v>
      </c>
      <c r="B685" s="66" t="s">
        <v>23</v>
      </c>
      <c r="C685" s="66" t="s">
        <v>0</v>
      </c>
      <c r="D685" s="66" t="s">
        <v>327</v>
      </c>
      <c r="E685" s="76">
        <f>+IF(ISNUMBER(DATA!F1030),DATA!F1030,"n/a")</f>
        <v>3646024</v>
      </c>
      <c r="F685" s="77">
        <f>+IF(ISNUMBER(DATA!G1030),DATA!G1030,"n/a")</f>
        <v>0.65600000000000003</v>
      </c>
      <c r="G685" s="76">
        <f>+IF(ISNUMBER(DATA!P1030),DATA!P1030,"n/a")</f>
        <v>11409501</v>
      </c>
      <c r="H685" s="77">
        <f>+IF(ISNUMBER(DATA!Q1030),DATA!Q1030,"n/a")</f>
        <v>0.73299999999999998</v>
      </c>
      <c r="I685" s="76">
        <f>+IF(ISNUMBER(DATA!Z1030),DATA!Z1030,"n/a")</f>
        <v>21987570</v>
      </c>
      <c r="J685" s="77">
        <f>+IF(ISNUMBER(DATA!AA1030),DATA!AA1030,"n/a")</f>
        <v>0.56000000000000005</v>
      </c>
      <c r="K685" s="76">
        <f>+IF(ISNUMBER(DATA!AJ1030),DATA!AJ1030,"n/a")</f>
        <v>39881160</v>
      </c>
      <c r="L685" s="77">
        <f>+IF(ISNUMBER(DATA!AK1030),DATA!AK1030,"n/a")</f>
        <v>0.60299999999999998</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52662</v>
      </c>
      <c r="F687" s="77">
        <f>+IF(ISNUMBER(DATA!I1022),DATA!I1022,"n/a")</f>
        <v>2.4670000000000001</v>
      </c>
      <c r="G687" s="86">
        <f>+IF(ISNUMBER(DATA!R1022),DATA!R1022,"n/a")</f>
        <v>162479</v>
      </c>
      <c r="H687" s="77">
        <f>+IF(ISNUMBER(DATA!S1022),DATA!S1022,"n/a")</f>
        <v>1.8089999999999999</v>
      </c>
      <c r="I687" s="86">
        <f>+IF(ISNUMBER(DATA!AB1022),DATA!AB1022,"n/a")</f>
        <v>315857</v>
      </c>
      <c r="J687" s="77">
        <f>+IF(ISNUMBER(DATA!AC1022),DATA!AC1022,"n/a")</f>
        <v>1.4370000000000001</v>
      </c>
      <c r="K687" s="86">
        <f>+IF(ISNUMBER(DATA!AL1022),DATA!AL1022,"n/a")</f>
        <v>497830</v>
      </c>
      <c r="L687" s="77">
        <f>+IF(ISNUMBER(DATA!AM1022),DATA!AM1022,"n/a")</f>
        <v>1.1020000000000001</v>
      </c>
      <c r="R687" s="66"/>
      <c r="S687" s="66"/>
      <c r="T687" s="66"/>
      <c r="U687" s="66"/>
      <c r="V687" s="66"/>
      <c r="W687" s="66"/>
      <c r="X687" s="66"/>
      <c r="Y687" s="66"/>
    </row>
    <row r="688" spans="1:25" x14ac:dyDescent="0.2">
      <c r="A688" s="66" t="s">
        <v>28</v>
      </c>
      <c r="B688" s="66" t="s">
        <v>23</v>
      </c>
      <c r="C688" s="66" t="s">
        <v>9</v>
      </c>
      <c r="D688" s="66" t="s">
        <v>320</v>
      </c>
      <c r="E688" s="86">
        <f>+IF(ISNUMBER(DATA!H1023),DATA!H1023,"n/a")</f>
        <v>91924</v>
      </c>
      <c r="F688" s="77">
        <f>+IF(ISNUMBER(DATA!I1023),DATA!I1023,"n/a")</f>
        <v>0.73299999999999998</v>
      </c>
      <c r="G688" s="86">
        <f>+IF(ISNUMBER(DATA!R1023),DATA!R1023,"n/a")</f>
        <v>293245</v>
      </c>
      <c r="H688" s="77">
        <f>+IF(ISNUMBER(DATA!S1023),DATA!S1023,"n/a")</f>
        <v>1.4990000000000001</v>
      </c>
      <c r="I688" s="86">
        <f>+IF(ISNUMBER(DATA!AB1023),DATA!AB1023,"n/a")</f>
        <v>556310</v>
      </c>
      <c r="J688" s="77">
        <f>+IF(ISNUMBER(DATA!AC1023),DATA!AC1023,"n/a")</f>
        <v>1.3129999999999999</v>
      </c>
      <c r="K688" s="86">
        <f>+IF(ISNUMBER(DATA!AL1023),DATA!AL1023,"n/a")</f>
        <v>961916</v>
      </c>
      <c r="L688" s="77">
        <f>+IF(ISNUMBER(DATA!AM1023),DATA!AM1023,"n/a")</f>
        <v>1.476</v>
      </c>
      <c r="R688" s="66"/>
      <c r="S688" s="66"/>
      <c r="T688" s="66"/>
      <c r="U688" s="66"/>
      <c r="V688" s="66"/>
      <c r="W688" s="66"/>
      <c r="X688" s="66"/>
      <c r="Y688" s="66"/>
    </row>
    <row r="689" spans="1:25" x14ac:dyDescent="0.2">
      <c r="A689" s="66" t="s">
        <v>28</v>
      </c>
      <c r="B689" s="66" t="s">
        <v>23</v>
      </c>
      <c r="C689" s="66" t="s">
        <v>9</v>
      </c>
      <c r="D689" s="66" t="s">
        <v>321</v>
      </c>
      <c r="E689" s="86">
        <f>+IF(ISNUMBER(DATA!H1024),DATA!H1024,"n/a")</f>
        <v>90892</v>
      </c>
      <c r="F689" s="77">
        <f>+IF(ISNUMBER(DATA!I1024),DATA!I1024,"n/a")</f>
        <v>0.98699999999999999</v>
      </c>
      <c r="G689" s="86">
        <f>+IF(ISNUMBER(DATA!R1024),DATA!R1024,"n/a")</f>
        <v>263868</v>
      </c>
      <c r="H689" s="77">
        <f>+IF(ISNUMBER(DATA!S1024),DATA!S1024,"n/a")</f>
        <v>1.2569999999999999</v>
      </c>
      <c r="I689" s="86">
        <f>+IF(ISNUMBER(DATA!AB1024),DATA!AB1024,"n/a")</f>
        <v>471900</v>
      </c>
      <c r="J689" s="77">
        <f>+IF(ISNUMBER(DATA!AC1024),DATA!AC1024,"n/a")</f>
        <v>0.995</v>
      </c>
      <c r="K689" s="86">
        <f>+IF(ISNUMBER(DATA!AL1024),DATA!AL1024,"n/a")</f>
        <v>815633</v>
      </c>
      <c r="L689" s="77">
        <f>+IF(ISNUMBER(DATA!AM1024),DATA!AM1024,"n/a")</f>
        <v>1.1000000000000001</v>
      </c>
      <c r="R689" s="66"/>
      <c r="S689" s="66"/>
      <c r="T689" s="66"/>
      <c r="U689" s="66"/>
      <c r="V689" s="66"/>
      <c r="W689" s="66"/>
      <c r="X689" s="66"/>
      <c r="Y689" s="66"/>
    </row>
    <row r="690" spans="1:25" x14ac:dyDescent="0.2">
      <c r="A690" s="66" t="s">
        <v>28</v>
      </c>
      <c r="B690" s="66" t="s">
        <v>23</v>
      </c>
      <c r="C690" s="66" t="s">
        <v>9</v>
      </c>
      <c r="D690" s="66" t="s">
        <v>322</v>
      </c>
      <c r="E690" s="86">
        <f>+IF(ISNUMBER(DATA!H1025),DATA!H1025,"n/a")</f>
        <v>186293</v>
      </c>
      <c r="F690" s="77">
        <f>+IF(ISNUMBER(DATA!I1025),DATA!I1025,"n/a")</f>
        <v>2.4460000000000002</v>
      </c>
      <c r="G690" s="86">
        <f>+IF(ISNUMBER(DATA!R1025),DATA!R1025,"n/a")</f>
        <v>491335</v>
      </c>
      <c r="H690" s="77">
        <f>+IF(ISNUMBER(DATA!S1025),DATA!S1025,"n/a")</f>
        <v>1.2</v>
      </c>
      <c r="I690" s="86">
        <f>+IF(ISNUMBER(DATA!AB1025),DATA!AB1025,"n/a")</f>
        <v>891229</v>
      </c>
      <c r="J690" s="77">
        <f>+IF(ISNUMBER(DATA!AC1025),DATA!AC1025,"n/a")</f>
        <v>0.58599999999999997</v>
      </c>
      <c r="K690" s="86">
        <f>+IF(ISNUMBER(DATA!AL1025),DATA!AL1025,"n/a")</f>
        <v>1329502</v>
      </c>
      <c r="L690" s="77">
        <f>+IF(ISNUMBER(DATA!AM1025),DATA!AM1025,"n/a")</f>
        <v>0.27400000000000002</v>
      </c>
      <c r="R690" s="66"/>
      <c r="S690" s="66"/>
      <c r="T690" s="66"/>
      <c r="U690" s="66"/>
      <c r="V690" s="66"/>
      <c r="W690" s="66"/>
      <c r="X690" s="66"/>
      <c r="Y690" s="66"/>
    </row>
    <row r="691" spans="1:25" x14ac:dyDescent="0.2">
      <c r="A691" s="66" t="s">
        <v>28</v>
      </c>
      <c r="B691" s="66" t="s">
        <v>23</v>
      </c>
      <c r="C691" s="66" t="s">
        <v>9</v>
      </c>
      <c r="D691" s="66" t="s">
        <v>323</v>
      </c>
      <c r="E691" s="86">
        <f>+IF(ISNUMBER(DATA!H1026),DATA!H1026,"n/a")</f>
        <v>42474</v>
      </c>
      <c r="F691" s="77">
        <f>+IF(ISNUMBER(DATA!I1026),DATA!I1026,"n/a")</f>
        <v>1.119</v>
      </c>
      <c r="G691" s="86">
        <f>+IF(ISNUMBER(DATA!R1026),DATA!R1026,"n/a")</f>
        <v>138942</v>
      </c>
      <c r="H691" s="77">
        <f>+IF(ISNUMBER(DATA!S1026),DATA!S1026,"n/a")</f>
        <v>1.474</v>
      </c>
      <c r="I691" s="86">
        <f>+IF(ISNUMBER(DATA!AB1026),DATA!AB1026,"n/a")</f>
        <v>270812</v>
      </c>
      <c r="J691" s="77">
        <f>+IF(ISNUMBER(DATA!AC1026),DATA!AC1026,"n/a")</f>
        <v>1.226</v>
      </c>
      <c r="K691" s="86">
        <f>+IF(ISNUMBER(DATA!AL1026),DATA!AL1026,"n/a")</f>
        <v>525696</v>
      </c>
      <c r="L691" s="77">
        <f>+IF(ISNUMBER(DATA!AM1026),DATA!AM1026,"n/a")</f>
        <v>1.764</v>
      </c>
      <c r="R691" s="66"/>
      <c r="S691" s="66"/>
      <c r="T691" s="66"/>
      <c r="U691" s="66"/>
      <c r="V691" s="66"/>
      <c r="W691" s="66"/>
      <c r="X691" s="66"/>
      <c r="Y691" s="66"/>
    </row>
    <row r="692" spans="1:25" x14ac:dyDescent="0.2">
      <c r="A692" s="66" t="s">
        <v>28</v>
      </c>
      <c r="B692" s="66" t="s">
        <v>23</v>
      </c>
      <c r="C692" s="66" t="s">
        <v>9</v>
      </c>
      <c r="D692" s="66" t="s">
        <v>324</v>
      </c>
      <c r="E692" s="86">
        <f>+IF(ISNUMBER(DATA!H1027),DATA!H1027,"n/a")</f>
        <v>81148</v>
      </c>
      <c r="F692" s="77">
        <f>+IF(ISNUMBER(DATA!I1027),DATA!I1027,"n/a")</f>
        <v>0.83099999999999996</v>
      </c>
      <c r="G692" s="86">
        <f>+IF(ISNUMBER(DATA!R1027),DATA!R1027,"n/a")</f>
        <v>234362</v>
      </c>
      <c r="H692" s="77">
        <f>+IF(ISNUMBER(DATA!S1027),DATA!S1027,"n/a")</f>
        <v>1.2130000000000001</v>
      </c>
      <c r="I692" s="86">
        <f>+IF(ISNUMBER(DATA!AB1027),DATA!AB1027,"n/a")</f>
        <v>407797</v>
      </c>
      <c r="J692" s="77">
        <f>+IF(ISNUMBER(DATA!AC1027),DATA!AC1027,"n/a")</f>
        <v>0.99299999999999999</v>
      </c>
      <c r="K692" s="86">
        <f>+IF(ISNUMBER(DATA!AL1027),DATA!AL1027,"n/a")</f>
        <v>823294</v>
      </c>
      <c r="L692" s="77">
        <f>+IF(ISNUMBER(DATA!AM1027),DATA!AM1027,"n/a")</f>
        <v>1.667</v>
      </c>
      <c r="R692" s="66"/>
      <c r="S692" s="66"/>
      <c r="T692" s="66"/>
      <c r="U692" s="66"/>
      <c r="V692" s="66"/>
      <c r="W692" s="66"/>
      <c r="X692" s="66"/>
      <c r="Y692" s="66"/>
    </row>
    <row r="693" spans="1:25" x14ac:dyDescent="0.2">
      <c r="A693" s="66" t="s">
        <v>28</v>
      </c>
      <c r="B693" s="66" t="s">
        <v>23</v>
      </c>
      <c r="C693" s="66" t="s">
        <v>9</v>
      </c>
      <c r="D693" s="66" t="s">
        <v>325</v>
      </c>
      <c r="E693" s="86">
        <f>+IF(ISNUMBER(DATA!H1028),DATA!H1028,"n/a")</f>
        <v>86359</v>
      </c>
      <c r="F693" s="77">
        <f>+IF(ISNUMBER(DATA!I1028),DATA!I1028,"n/a")</f>
        <v>-0.01</v>
      </c>
      <c r="G693" s="86">
        <f>+IF(ISNUMBER(DATA!R1028),DATA!R1028,"n/a")</f>
        <v>297453</v>
      </c>
      <c r="H693" s="77">
        <f>+IF(ISNUMBER(DATA!S1028),DATA!S1028,"n/a")</f>
        <v>0.29099999999999998</v>
      </c>
      <c r="I693" s="86">
        <f>+IF(ISNUMBER(DATA!AB1028),DATA!AB1028,"n/a")</f>
        <v>582893</v>
      </c>
      <c r="J693" s="77">
        <f>+IF(ISNUMBER(DATA!AC1028),DATA!AC1028,"n/a")</f>
        <v>0.37</v>
      </c>
      <c r="K693" s="86">
        <f>+IF(ISNUMBER(DATA!AL1028),DATA!AL1028,"n/a")</f>
        <v>1197821</v>
      </c>
      <c r="L693" s="77">
        <f>+IF(ISNUMBER(DATA!AM1028),DATA!AM1028,"n/a")</f>
        <v>0.89300000000000002</v>
      </c>
      <c r="R693" s="66"/>
      <c r="S693" s="66"/>
      <c r="T693" s="66"/>
      <c r="U693" s="66"/>
      <c r="V693" s="66"/>
      <c r="W693" s="66"/>
      <c r="X693" s="66"/>
      <c r="Y693" s="66"/>
    </row>
    <row r="694" spans="1:25" x14ac:dyDescent="0.2">
      <c r="A694" s="66" t="s">
        <v>28</v>
      </c>
      <c r="B694" s="66" t="s">
        <v>23</v>
      </c>
      <c r="C694" s="66" t="s">
        <v>9</v>
      </c>
      <c r="D694" s="66" t="s">
        <v>326</v>
      </c>
      <c r="E694" s="86">
        <f>+IF(ISNUMBER(DATA!H1029),DATA!H1029,"n/a")</f>
        <v>102408</v>
      </c>
      <c r="F694" s="77">
        <f>+IF(ISNUMBER(DATA!I1029),DATA!I1029,"n/a")</f>
        <v>2.13</v>
      </c>
      <c r="G694" s="86">
        <f>+IF(ISNUMBER(DATA!R1029),DATA!R1029,"n/a")</f>
        <v>319719</v>
      </c>
      <c r="H694" s="77">
        <f>+IF(ISNUMBER(DATA!S1029),DATA!S1029,"n/a")</f>
        <v>2.4900000000000002</v>
      </c>
      <c r="I694" s="86">
        <f>+IF(ISNUMBER(DATA!AB1029),DATA!AB1029,"n/a")</f>
        <v>594437</v>
      </c>
      <c r="J694" s="77">
        <f>+IF(ISNUMBER(DATA!AC1029),DATA!AC1029,"n/a")</f>
        <v>2.1560000000000001</v>
      </c>
      <c r="K694" s="86">
        <f>+IF(ISNUMBER(DATA!AL1029),DATA!AL1029,"n/a")</f>
        <v>1069865</v>
      </c>
      <c r="L694" s="77">
        <f>+IF(ISNUMBER(DATA!AM1029),DATA!AM1029,"n/a")</f>
        <v>2.4689999999999999</v>
      </c>
      <c r="R694" s="66"/>
      <c r="S694" s="66"/>
      <c r="T694" s="66"/>
      <c r="U694" s="66"/>
      <c r="V694" s="66"/>
      <c r="W694" s="66"/>
      <c r="X694" s="66"/>
      <c r="Y694" s="66"/>
    </row>
    <row r="695" spans="1:25" x14ac:dyDescent="0.2">
      <c r="A695" s="66" t="s">
        <v>28</v>
      </c>
      <c r="B695" s="66" t="s">
        <v>23</v>
      </c>
      <c r="C695" s="66" t="s">
        <v>9</v>
      </c>
      <c r="D695" s="66" t="s">
        <v>327</v>
      </c>
      <c r="E695" s="86">
        <f>+IF(ISNUMBER(DATA!H1030),DATA!H1030,"n/a")</f>
        <v>734159</v>
      </c>
      <c r="F695" s="77">
        <f>+IF(ISNUMBER(DATA!I1030),DATA!I1030,"n/a")</f>
        <v>1.083</v>
      </c>
      <c r="G695" s="86">
        <f>+IF(ISNUMBER(DATA!R1030),DATA!R1030,"n/a")</f>
        <v>2201403</v>
      </c>
      <c r="H695" s="77">
        <f>+IF(ISNUMBER(DATA!S1030),DATA!S1030,"n/a")</f>
        <v>1.2030000000000001</v>
      </c>
      <c r="I695" s="86">
        <f>+IF(ISNUMBER(DATA!AB1030),DATA!AB1030,"n/a")</f>
        <v>4091236</v>
      </c>
      <c r="J695" s="77">
        <f>+IF(ISNUMBER(DATA!AC1030),DATA!AC1030,"n/a")</f>
        <v>0.94</v>
      </c>
      <c r="K695" s="86">
        <f>+IF(ISNUMBER(DATA!AL1030),DATA!AL1030,"n/a")</f>
        <v>7221556</v>
      </c>
      <c r="L695" s="77">
        <f>+IF(ISNUMBER(DATA!AM1030),DATA!AM1030,"n/a")</f>
        <v>1.0649999999999999</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97594</v>
      </c>
      <c r="F697" s="77">
        <f>+IF(ISNUMBER(DATA!K1022),DATA!K1022,"n/a")</f>
        <v>1.94</v>
      </c>
      <c r="G697" s="86">
        <f>+IF(ISNUMBER(DATA!T1022),DATA!T1022,"n/a")</f>
        <v>310604</v>
      </c>
      <c r="H697" s="77">
        <f>+IF(ISNUMBER(DATA!U1022),DATA!U1022,"n/a")</f>
        <v>1.573</v>
      </c>
      <c r="I697" s="86">
        <f>+IF(ISNUMBER(DATA!AD1022),DATA!AD1022,"n/a")</f>
        <v>621861</v>
      </c>
      <c r="J697" s="77">
        <f>+IF(ISNUMBER(DATA!AE1022),DATA!AE1022,"n/a")</f>
        <v>1.31</v>
      </c>
      <c r="K697" s="86">
        <f>+IF(ISNUMBER(DATA!AN1022),DATA!AN1022,"n/a")</f>
        <v>1001918</v>
      </c>
      <c r="L697" s="77">
        <f>+IF(ISNUMBER(DATA!AO1022),DATA!AO1022,"n/a")</f>
        <v>1.002</v>
      </c>
      <c r="R697" s="66"/>
      <c r="S697" s="66"/>
      <c r="T697" s="66"/>
      <c r="U697" s="66"/>
      <c r="V697" s="66"/>
      <c r="W697" s="66"/>
      <c r="X697" s="66"/>
      <c r="Y697" s="66"/>
    </row>
    <row r="698" spans="1:25" x14ac:dyDescent="0.2">
      <c r="A698" s="66" t="s">
        <v>28</v>
      </c>
      <c r="B698" s="66" t="s">
        <v>23</v>
      </c>
      <c r="C698" s="66" t="s">
        <v>25</v>
      </c>
      <c r="D698" s="66" t="s">
        <v>320</v>
      </c>
      <c r="E698" s="86">
        <f>+IF(ISNUMBER(DATA!J1023),DATA!J1023,"n/a")</f>
        <v>176162</v>
      </c>
      <c r="F698" s="77">
        <f>+IF(ISNUMBER(DATA!K1023),DATA!K1023,"n/a")</f>
        <v>0.66500000000000004</v>
      </c>
      <c r="G698" s="86">
        <f>+IF(ISNUMBER(DATA!T1023),DATA!T1023,"n/a")</f>
        <v>565151</v>
      </c>
      <c r="H698" s="77">
        <f>+IF(ISNUMBER(DATA!U1023),DATA!U1023,"n/a")</f>
        <v>1.2749999999999999</v>
      </c>
      <c r="I698" s="86">
        <f>+IF(ISNUMBER(DATA!AD1023),DATA!AD1023,"n/a")</f>
        <v>1081515</v>
      </c>
      <c r="J698" s="77">
        <f>+IF(ISNUMBER(DATA!AE1023),DATA!AE1023,"n/a")</f>
        <v>1.056</v>
      </c>
      <c r="K698" s="86">
        <f>+IF(ISNUMBER(DATA!AN1023),DATA!AN1023,"n/a")</f>
        <v>1867225</v>
      </c>
      <c r="L698" s="77">
        <f>+IF(ISNUMBER(DATA!AO1023),DATA!AO1023,"n/a")</f>
        <v>1.044</v>
      </c>
      <c r="R698" s="66"/>
      <c r="S698" s="66"/>
      <c r="T698" s="66"/>
      <c r="U698" s="66"/>
      <c r="V698" s="66"/>
      <c r="W698" s="66"/>
      <c r="X698" s="66"/>
      <c r="Y698" s="66"/>
    </row>
    <row r="699" spans="1:25" x14ac:dyDescent="0.2">
      <c r="A699" s="66" t="s">
        <v>28</v>
      </c>
      <c r="B699" s="66" t="s">
        <v>23</v>
      </c>
      <c r="C699" s="66" t="s">
        <v>25</v>
      </c>
      <c r="D699" s="66" t="s">
        <v>321</v>
      </c>
      <c r="E699" s="86">
        <f>+IF(ISNUMBER(DATA!J1024),DATA!J1024,"n/a")</f>
        <v>152398</v>
      </c>
      <c r="F699" s="77">
        <f>+IF(ISNUMBER(DATA!K1024),DATA!K1024,"n/a")</f>
        <v>0.628</v>
      </c>
      <c r="G699" s="86">
        <f>+IF(ISNUMBER(DATA!T1024),DATA!T1024,"n/a")</f>
        <v>474024</v>
      </c>
      <c r="H699" s="77">
        <f>+IF(ISNUMBER(DATA!U1024),DATA!U1024,"n/a")</f>
        <v>0.90900000000000003</v>
      </c>
      <c r="I699" s="86">
        <f>+IF(ISNUMBER(DATA!AD1024),DATA!AD1024,"n/a")</f>
        <v>887629</v>
      </c>
      <c r="J699" s="77">
        <f>+IF(ISNUMBER(DATA!AE1024),DATA!AE1024,"n/a")</f>
        <v>0.72399999999999998</v>
      </c>
      <c r="K699" s="86">
        <f>+IF(ISNUMBER(DATA!AN1024),DATA!AN1024,"n/a")</f>
        <v>1567836</v>
      </c>
      <c r="L699" s="77">
        <f>+IF(ISNUMBER(DATA!AO1024),DATA!AO1024,"n/a")</f>
        <v>0.71299999999999997</v>
      </c>
      <c r="R699" s="66"/>
      <c r="S699" s="66"/>
      <c r="T699" s="66"/>
      <c r="U699" s="66"/>
      <c r="V699" s="66"/>
      <c r="W699" s="66"/>
      <c r="X699" s="66"/>
      <c r="Y699" s="66"/>
    </row>
    <row r="700" spans="1:25" x14ac:dyDescent="0.2">
      <c r="A700" s="66" t="s">
        <v>28</v>
      </c>
      <c r="B700" s="66" t="s">
        <v>23</v>
      </c>
      <c r="C700" s="66" t="s">
        <v>25</v>
      </c>
      <c r="D700" s="66" t="s">
        <v>322</v>
      </c>
      <c r="E700" s="86">
        <f>+IF(ISNUMBER(DATA!J1025),DATA!J1025,"n/a")</f>
        <v>245264</v>
      </c>
      <c r="F700" s="77">
        <f>+IF(ISNUMBER(DATA!K1025),DATA!K1025,"n/a")</f>
        <v>0.99199999999999999</v>
      </c>
      <c r="G700" s="86">
        <f>+IF(ISNUMBER(DATA!T1025),DATA!T1025,"n/a")</f>
        <v>712075</v>
      </c>
      <c r="H700" s="77">
        <f>+IF(ISNUMBER(DATA!U1025),DATA!U1025,"n/a")</f>
        <v>0.42899999999999999</v>
      </c>
      <c r="I700" s="86">
        <f>+IF(ISNUMBER(DATA!AD1025),DATA!AD1025,"n/a")</f>
        <v>1372679</v>
      </c>
      <c r="J700" s="77">
        <f>+IF(ISNUMBER(DATA!AE1025),DATA!AE1025,"n/a")</f>
        <v>0.13900000000000001</v>
      </c>
      <c r="K700" s="86">
        <f>+IF(ISNUMBER(DATA!AN1025),DATA!AN1025,"n/a")</f>
        <v>2265466</v>
      </c>
      <c r="L700" s="77">
        <f>+IF(ISNUMBER(DATA!AO1025),DATA!AO1025,"n/a")</f>
        <v>2.9000000000000001E-2</v>
      </c>
      <c r="R700" s="66"/>
      <c r="S700" s="66"/>
      <c r="T700" s="66"/>
      <c r="U700" s="66"/>
      <c r="V700" s="66"/>
      <c r="W700" s="66"/>
      <c r="X700" s="66"/>
      <c r="Y700" s="66"/>
    </row>
    <row r="701" spans="1:25" x14ac:dyDescent="0.2">
      <c r="A701" s="66" t="s">
        <v>28</v>
      </c>
      <c r="B701" s="66" t="s">
        <v>23</v>
      </c>
      <c r="C701" s="66" t="s">
        <v>25</v>
      </c>
      <c r="D701" s="66" t="s">
        <v>323</v>
      </c>
      <c r="E701" s="86">
        <f>+IF(ISNUMBER(DATA!J1026),DATA!J1026,"n/a")</f>
        <v>71389</v>
      </c>
      <c r="F701" s="77">
        <f>+IF(ISNUMBER(DATA!K1026),DATA!K1026,"n/a")</f>
        <v>1.1919999999999999</v>
      </c>
      <c r="G701" s="86">
        <f>+IF(ISNUMBER(DATA!T1026),DATA!T1026,"n/a")</f>
        <v>236036</v>
      </c>
      <c r="H701" s="77">
        <f>+IF(ISNUMBER(DATA!U1026),DATA!U1026,"n/a")</f>
        <v>1.4219999999999999</v>
      </c>
      <c r="I701" s="86">
        <f>+IF(ISNUMBER(DATA!AD1026),DATA!AD1026,"n/a")</f>
        <v>473105</v>
      </c>
      <c r="J701" s="77">
        <f>+IF(ISNUMBER(DATA!AE1026),DATA!AE1026,"n/a")</f>
        <v>1.1539999999999999</v>
      </c>
      <c r="K701" s="86">
        <f>+IF(ISNUMBER(DATA!AN1026),DATA!AN1026,"n/a")</f>
        <v>907141</v>
      </c>
      <c r="L701" s="77">
        <f>+IF(ISNUMBER(DATA!AO1026),DATA!AO1026,"n/a")</f>
        <v>1.3380000000000001</v>
      </c>
      <c r="R701" s="66"/>
      <c r="S701" s="66"/>
      <c r="T701" s="66"/>
      <c r="U701" s="66"/>
      <c r="V701" s="66"/>
      <c r="W701" s="66"/>
      <c r="X701" s="66"/>
      <c r="Y701" s="66"/>
    </row>
    <row r="702" spans="1:25" x14ac:dyDescent="0.2">
      <c r="A702" s="66" t="s">
        <v>28</v>
      </c>
      <c r="B702" s="66" t="s">
        <v>23</v>
      </c>
      <c r="C702" s="66" t="s">
        <v>25</v>
      </c>
      <c r="D702" s="66" t="s">
        <v>324</v>
      </c>
      <c r="E702" s="86">
        <f>+IF(ISNUMBER(DATA!J1027),DATA!J1027,"n/a")</f>
        <v>153725</v>
      </c>
      <c r="F702" s="77">
        <f>+IF(ISNUMBER(DATA!K1027),DATA!K1027,"n/a")</f>
        <v>0.84399999999999997</v>
      </c>
      <c r="G702" s="86">
        <f>+IF(ISNUMBER(DATA!T1027),DATA!T1027,"n/a")</f>
        <v>447923</v>
      </c>
      <c r="H702" s="77">
        <f>+IF(ISNUMBER(DATA!U1027),DATA!U1027,"n/a")</f>
        <v>1.25</v>
      </c>
      <c r="I702" s="86">
        <f>+IF(ISNUMBER(DATA!AD1027),DATA!AD1027,"n/a")</f>
        <v>785980</v>
      </c>
      <c r="J702" s="77">
        <f>+IF(ISNUMBER(DATA!AE1027),DATA!AE1027,"n/a")</f>
        <v>1.0189999999999999</v>
      </c>
      <c r="K702" s="86">
        <f>+IF(ISNUMBER(DATA!AN1027),DATA!AN1027,"n/a")</f>
        <v>1554989</v>
      </c>
      <c r="L702" s="77">
        <f>+IF(ISNUMBER(DATA!AO1027),DATA!AO1027,"n/a")</f>
        <v>1.407</v>
      </c>
      <c r="R702" s="66"/>
      <c r="S702" s="66"/>
      <c r="T702" s="66"/>
      <c r="U702" s="66"/>
      <c r="V702" s="66"/>
      <c r="W702" s="66"/>
      <c r="X702" s="66"/>
      <c r="Y702" s="66"/>
    </row>
    <row r="703" spans="1:25" x14ac:dyDescent="0.2">
      <c r="A703" s="66" t="s">
        <v>28</v>
      </c>
      <c r="B703" s="66" t="s">
        <v>23</v>
      </c>
      <c r="C703" s="66" t="s">
        <v>25</v>
      </c>
      <c r="D703" s="66" t="s">
        <v>325</v>
      </c>
      <c r="E703" s="86">
        <f>+IF(ISNUMBER(DATA!J1028),DATA!J1028,"n/a")</f>
        <v>152847</v>
      </c>
      <c r="F703" s="77">
        <f>+IF(ISNUMBER(DATA!K1028),DATA!K1028,"n/a")</f>
        <v>-2.9000000000000001E-2</v>
      </c>
      <c r="G703" s="86">
        <f>+IF(ISNUMBER(DATA!T1028),DATA!T1028,"n/a")</f>
        <v>532391</v>
      </c>
      <c r="H703" s="77">
        <f>+IF(ISNUMBER(DATA!U1028),DATA!U1028,"n/a")</f>
        <v>0.26200000000000001</v>
      </c>
      <c r="I703" s="86">
        <f>+IF(ISNUMBER(DATA!AD1028),DATA!AD1028,"n/a")</f>
        <v>1049140</v>
      </c>
      <c r="J703" s="77">
        <f>+IF(ISNUMBER(DATA!AE1028),DATA!AE1028,"n/a")</f>
        <v>0.32300000000000001</v>
      </c>
      <c r="K703" s="86">
        <f>+IF(ISNUMBER(DATA!AN1028),DATA!AN1028,"n/a")</f>
        <v>2118062</v>
      </c>
      <c r="L703" s="77">
        <f>+IF(ISNUMBER(DATA!AO1028),DATA!AO1028,"n/a")</f>
        <v>0.59699999999999998</v>
      </c>
      <c r="R703" s="66"/>
      <c r="S703" s="66"/>
      <c r="T703" s="66"/>
      <c r="U703" s="66"/>
      <c r="V703" s="66"/>
      <c r="W703" s="66"/>
      <c r="X703" s="66"/>
      <c r="Y703" s="66"/>
    </row>
    <row r="704" spans="1:25" x14ac:dyDescent="0.2">
      <c r="A704" s="66" t="s">
        <v>28</v>
      </c>
      <c r="B704" s="66" t="s">
        <v>23</v>
      </c>
      <c r="C704" s="66" t="s">
        <v>25</v>
      </c>
      <c r="D704" s="66" t="s">
        <v>326</v>
      </c>
      <c r="E704" s="86">
        <f>+IF(ISNUMBER(DATA!J1029),DATA!J1029,"n/a")</f>
        <v>189864</v>
      </c>
      <c r="F704" s="77">
        <f>+IF(ISNUMBER(DATA!K1029),DATA!K1029,"n/a")</f>
        <v>2.3580000000000001</v>
      </c>
      <c r="G704" s="86">
        <f>+IF(ISNUMBER(DATA!T1029),DATA!T1029,"n/a")</f>
        <v>598475</v>
      </c>
      <c r="H704" s="77">
        <f>+IF(ISNUMBER(DATA!U1029),DATA!U1029,"n/a")</f>
        <v>2.4630000000000001</v>
      </c>
      <c r="I704" s="86">
        <f>+IF(ISNUMBER(DATA!AD1029),DATA!AD1029,"n/a")</f>
        <v>1122241</v>
      </c>
      <c r="J704" s="77">
        <f>+IF(ISNUMBER(DATA!AE1029),DATA!AE1029,"n/a")</f>
        <v>2.1</v>
      </c>
      <c r="K704" s="86">
        <f>+IF(ISNUMBER(DATA!AN1029),DATA!AN1029,"n/a")</f>
        <v>1987846</v>
      </c>
      <c r="L704" s="77">
        <f>+IF(ISNUMBER(DATA!AO1029),DATA!AO1029,"n/a")</f>
        <v>1.9450000000000001</v>
      </c>
      <c r="R704" s="66"/>
      <c r="S704" s="66"/>
      <c r="T704" s="66"/>
      <c r="U704" s="66"/>
      <c r="V704" s="66"/>
      <c r="W704" s="66"/>
      <c r="X704" s="66"/>
      <c r="Y704" s="66"/>
    </row>
    <row r="705" spans="1:25" x14ac:dyDescent="0.2">
      <c r="A705" s="66" t="s">
        <v>28</v>
      </c>
      <c r="B705" s="66" t="s">
        <v>23</v>
      </c>
      <c r="C705" s="66" t="s">
        <v>25</v>
      </c>
      <c r="D705" s="66" t="s">
        <v>327</v>
      </c>
      <c r="E705" s="86">
        <f>+IF(ISNUMBER(DATA!J1030),DATA!J1030,"n/a")</f>
        <v>1239243</v>
      </c>
      <c r="F705" s="77">
        <f>+IF(ISNUMBER(DATA!K1030),DATA!K1030,"n/a")</f>
        <v>0.80800000000000005</v>
      </c>
      <c r="G705" s="86">
        <f>+IF(ISNUMBER(DATA!T1030),DATA!T1030,"n/a")</f>
        <v>3876679</v>
      </c>
      <c r="H705" s="77">
        <f>+IF(ISNUMBER(DATA!U1030),DATA!U1030,"n/a")</f>
        <v>0.93200000000000005</v>
      </c>
      <c r="I705" s="86">
        <f>+IF(ISNUMBER(DATA!AD1030),DATA!AD1030,"n/a")</f>
        <v>7394149</v>
      </c>
      <c r="J705" s="77">
        <f>+IF(ISNUMBER(DATA!AE1030),DATA!AE1030,"n/a")</f>
        <v>0.72799999999999998</v>
      </c>
      <c r="K705" s="86">
        <f>+IF(ISNUMBER(DATA!AN1030),DATA!AN1030,"n/a")</f>
        <v>13270482</v>
      </c>
      <c r="L705" s="77">
        <f>+IF(ISNUMBER(DATA!AO1030),DATA!AO1030,"n/a")</f>
        <v>0.754</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6.11</v>
      </c>
      <c r="F707" s="77">
        <f>+IF(ISNUMBER(DATA!M1022),DATA!M1022,"n/a")</f>
        <v>-0.28799999999999998</v>
      </c>
      <c r="G707" s="87">
        <f>+IF(ISNUMBER(DATA!V1022),DATA!V1022,"n/a")</f>
        <v>6.25</v>
      </c>
      <c r="H707" s="77">
        <f>+IF(ISNUMBER(DATA!W1022),DATA!W1022,"n/a")</f>
        <v>-0.23400000000000001</v>
      </c>
      <c r="I707" s="87">
        <f>+IF(ISNUMBER(DATA!AF1022),DATA!AF1022,"n/a")</f>
        <v>6.27</v>
      </c>
      <c r="J707" s="77">
        <f>+IF(ISNUMBER(DATA!AG1022),DATA!AG1022,"n/a")</f>
        <v>-0.21099999999999999</v>
      </c>
      <c r="K707" s="87">
        <f>+IF(ISNUMBER(DATA!AP1022),DATA!AP1022,"n/a")</f>
        <v>6.53</v>
      </c>
      <c r="L707" s="77">
        <f>+IF(ISNUMBER(DATA!AQ1022),DATA!AQ1022,"n/a")</f>
        <v>-0.183</v>
      </c>
      <c r="R707" s="66"/>
      <c r="S707" s="66"/>
      <c r="T707" s="66"/>
      <c r="U707" s="66"/>
      <c r="V707" s="66"/>
      <c r="W707" s="66"/>
      <c r="X707" s="66"/>
      <c r="Y707" s="66"/>
    </row>
    <row r="708" spans="1:25" x14ac:dyDescent="0.2">
      <c r="A708" s="66" t="s">
        <v>28</v>
      </c>
      <c r="B708" s="66" t="s">
        <v>23</v>
      </c>
      <c r="C708" s="66" t="s">
        <v>10</v>
      </c>
      <c r="D708" s="66" t="s">
        <v>320</v>
      </c>
      <c r="E708" s="87">
        <f>+IF(ISNUMBER(DATA!L1023),DATA!L1023,"n/a")</f>
        <v>5.25</v>
      </c>
      <c r="F708" s="77">
        <f>+IF(ISNUMBER(DATA!M1023),DATA!M1023,"n/a")</f>
        <v>-0.10299999999999999</v>
      </c>
      <c r="G708" s="87">
        <f>+IF(ISNUMBER(DATA!V1023),DATA!V1023,"n/a")</f>
        <v>5.41</v>
      </c>
      <c r="H708" s="77">
        <f>+IF(ISNUMBER(DATA!W1023),DATA!W1023,"n/a")</f>
        <v>-0.16600000000000001</v>
      </c>
      <c r="I708" s="87">
        <f>+IF(ISNUMBER(DATA!AF1023),DATA!AF1023,"n/a")</f>
        <v>5.56</v>
      </c>
      <c r="J708" s="77">
        <f>+IF(ISNUMBER(DATA!AG1023),DATA!AG1023,"n/a")</f>
        <v>-0.17899999999999999</v>
      </c>
      <c r="K708" s="87">
        <f>+IF(ISNUMBER(DATA!AP1023),DATA!AP1023,"n/a")</f>
        <v>5.52</v>
      </c>
      <c r="L708" s="77">
        <f>+IF(ISNUMBER(DATA!AQ1023),DATA!AQ1023,"n/a")</f>
        <v>-0.246</v>
      </c>
      <c r="R708" s="66"/>
      <c r="S708" s="66"/>
      <c r="T708" s="66"/>
      <c r="U708" s="66"/>
      <c r="V708" s="66"/>
      <c r="W708" s="66"/>
      <c r="X708" s="66"/>
      <c r="Y708" s="66"/>
    </row>
    <row r="709" spans="1:25" x14ac:dyDescent="0.2">
      <c r="A709" s="66" t="s">
        <v>28</v>
      </c>
      <c r="B709" s="66" t="s">
        <v>23</v>
      </c>
      <c r="C709" s="66" t="s">
        <v>10</v>
      </c>
      <c r="D709" s="66" t="s">
        <v>321</v>
      </c>
      <c r="E709" s="87">
        <f>+IF(ISNUMBER(DATA!L1024),DATA!L1024,"n/a")</f>
        <v>4.95</v>
      </c>
      <c r="F709" s="77">
        <f>+IF(ISNUMBER(DATA!M1024),DATA!M1024,"n/a")</f>
        <v>-0.26100000000000001</v>
      </c>
      <c r="G709" s="87">
        <f>+IF(ISNUMBER(DATA!V1024),DATA!V1024,"n/a")</f>
        <v>5.32</v>
      </c>
      <c r="H709" s="77">
        <f>+IF(ISNUMBER(DATA!W1024),DATA!W1024,"n/a")</f>
        <v>-0.22500000000000001</v>
      </c>
      <c r="I709" s="87">
        <f>+IF(ISNUMBER(DATA!AF1024),DATA!AF1024,"n/a")</f>
        <v>5.65</v>
      </c>
      <c r="J709" s="77">
        <f>+IF(ISNUMBER(DATA!AG1024),DATA!AG1024,"n/a")</f>
        <v>-0.192</v>
      </c>
      <c r="K709" s="87">
        <f>+IF(ISNUMBER(DATA!AP1024),DATA!AP1024,"n/a")</f>
        <v>5.99</v>
      </c>
      <c r="L709" s="77">
        <f>+IF(ISNUMBER(DATA!AQ1024),DATA!AQ1024,"n/a")</f>
        <v>-0.20799999999999999</v>
      </c>
      <c r="R709" s="66"/>
      <c r="S709" s="66"/>
      <c r="T709" s="66"/>
      <c r="U709" s="66"/>
      <c r="V709" s="66"/>
      <c r="W709" s="66"/>
      <c r="X709" s="66"/>
      <c r="Y709" s="66"/>
    </row>
    <row r="710" spans="1:25" x14ac:dyDescent="0.2">
      <c r="A710" s="66" t="s">
        <v>28</v>
      </c>
      <c r="B710" s="66" t="s">
        <v>23</v>
      </c>
      <c r="C710" s="66" t="s">
        <v>10</v>
      </c>
      <c r="D710" s="66" t="s">
        <v>322</v>
      </c>
      <c r="E710" s="87">
        <f>+IF(ISNUMBER(DATA!L1025),DATA!L1025,"n/a")</f>
        <v>3.91</v>
      </c>
      <c r="F710" s="77">
        <f>+IF(ISNUMBER(DATA!M1025),DATA!M1025,"n/a")</f>
        <v>-0.47299999999999998</v>
      </c>
      <c r="G710" s="87">
        <f>+IF(ISNUMBER(DATA!V1025),DATA!V1025,"n/a")</f>
        <v>4.3</v>
      </c>
      <c r="H710" s="77">
        <f>+IF(ISNUMBER(DATA!W1025),DATA!W1025,"n/a")</f>
        <v>-0.39100000000000001</v>
      </c>
      <c r="I710" s="87">
        <f>+IF(ISNUMBER(DATA!AF1025),DATA!AF1025,"n/a")</f>
        <v>4.75</v>
      </c>
      <c r="J710" s="77">
        <f>+IF(ISNUMBER(DATA!AG1025),DATA!AG1025,"n/a")</f>
        <v>-0.307</v>
      </c>
      <c r="K710" s="87">
        <f>+IF(ISNUMBER(DATA!AP1025),DATA!AP1025,"n/a")</f>
        <v>5.31</v>
      </c>
      <c r="L710" s="77">
        <f>+IF(ISNUMBER(DATA!AQ1025),DATA!AQ1025,"n/a")</f>
        <v>-0.215</v>
      </c>
      <c r="R710" s="66"/>
      <c r="S710" s="66"/>
      <c r="T710" s="66"/>
      <c r="U710" s="66"/>
      <c r="V710" s="66"/>
      <c r="W710" s="66"/>
      <c r="X710" s="66"/>
      <c r="Y710" s="66"/>
    </row>
    <row r="711" spans="1:25" x14ac:dyDescent="0.2">
      <c r="A711" s="66" t="s">
        <v>28</v>
      </c>
      <c r="B711" s="66" t="s">
        <v>23</v>
      </c>
      <c r="C711" s="66" t="s">
        <v>10</v>
      </c>
      <c r="D711" s="66" t="s">
        <v>323</v>
      </c>
      <c r="E711" s="87">
        <f>+IF(ISNUMBER(DATA!L1026),DATA!L1026,"n/a")</f>
        <v>5.55</v>
      </c>
      <c r="F711" s="77">
        <f>+IF(ISNUMBER(DATA!M1026),DATA!M1026,"n/a")</f>
        <v>-2.8000000000000001E-2</v>
      </c>
      <c r="G711" s="87">
        <f>+IF(ISNUMBER(DATA!V1026),DATA!V1026,"n/a")</f>
        <v>5.54</v>
      </c>
      <c r="H711" s="77">
        <f>+IF(ISNUMBER(DATA!W1026),DATA!W1026,"n/a")</f>
        <v>-0.1</v>
      </c>
      <c r="I711" s="87">
        <f>+IF(ISNUMBER(DATA!AF1026),DATA!AF1026,"n/a")</f>
        <v>5.66</v>
      </c>
      <c r="J711" s="77">
        <f>+IF(ISNUMBER(DATA!AG1026),DATA!AG1026,"n/a")</f>
        <v>-0.1</v>
      </c>
      <c r="K711" s="87">
        <f>+IF(ISNUMBER(DATA!AP1026),DATA!AP1026,"n/a")</f>
        <v>5.57</v>
      </c>
      <c r="L711" s="77">
        <f>+IF(ISNUMBER(DATA!AQ1026),DATA!AQ1026,"n/a")</f>
        <v>-0.19500000000000001</v>
      </c>
      <c r="R711" s="66"/>
      <c r="S711" s="66"/>
      <c r="T711" s="66"/>
      <c r="U711" s="66"/>
      <c r="V711" s="66"/>
      <c r="W711" s="66"/>
      <c r="X711" s="66"/>
      <c r="Y711" s="66"/>
    </row>
    <row r="712" spans="1:25" x14ac:dyDescent="0.2">
      <c r="A712" s="66" t="s">
        <v>28</v>
      </c>
      <c r="B712" s="66" t="s">
        <v>23</v>
      </c>
      <c r="C712" s="66" t="s">
        <v>10</v>
      </c>
      <c r="D712" s="66" t="s">
        <v>324</v>
      </c>
      <c r="E712" s="87">
        <f>+IF(ISNUMBER(DATA!L1027),DATA!L1027,"n/a")</f>
        <v>5.17</v>
      </c>
      <c r="F712" s="77">
        <f>+IF(ISNUMBER(DATA!M1027),DATA!M1027,"n/a")</f>
        <v>-9.9000000000000005E-2</v>
      </c>
      <c r="G712" s="87">
        <f>+IF(ISNUMBER(DATA!V1027),DATA!V1027,"n/a")</f>
        <v>5.41</v>
      </c>
      <c r="H712" s="77">
        <f>+IF(ISNUMBER(DATA!W1027),DATA!W1027,"n/a")</f>
        <v>-0.121</v>
      </c>
      <c r="I712" s="87">
        <f>+IF(ISNUMBER(DATA!AF1027),DATA!AF1027,"n/a")</f>
        <v>5.52</v>
      </c>
      <c r="J712" s="77">
        <f>+IF(ISNUMBER(DATA!AG1027),DATA!AG1027,"n/a")</f>
        <v>-0.13</v>
      </c>
      <c r="K712" s="87">
        <f>+IF(ISNUMBER(DATA!AP1027),DATA!AP1027,"n/a")</f>
        <v>5.44</v>
      </c>
      <c r="L712" s="77">
        <f>+IF(ISNUMBER(DATA!AQ1027),DATA!AQ1027,"n/a")</f>
        <v>-0.23499999999999999</v>
      </c>
      <c r="R712" s="66"/>
      <c r="S712" s="66"/>
      <c r="T712" s="66"/>
      <c r="U712" s="66"/>
      <c r="V712" s="66"/>
      <c r="W712" s="66"/>
      <c r="X712" s="66"/>
      <c r="Y712" s="66"/>
    </row>
    <row r="713" spans="1:25" x14ac:dyDescent="0.2">
      <c r="A713" s="66" t="s">
        <v>28</v>
      </c>
      <c r="B713" s="66" t="s">
        <v>23</v>
      </c>
      <c r="C713" s="66" t="s">
        <v>10</v>
      </c>
      <c r="D713" s="66" t="s">
        <v>325</v>
      </c>
      <c r="E713" s="87">
        <f>+IF(ISNUMBER(DATA!L1028),DATA!L1028,"n/a")</f>
        <v>5.4</v>
      </c>
      <c r="F713" s="77">
        <f>+IF(ISNUMBER(DATA!M1028),DATA!M1028,"n/a")</f>
        <v>-2.4E-2</v>
      </c>
      <c r="G713" s="87">
        <f>+IF(ISNUMBER(DATA!V1028),DATA!V1028,"n/a")</f>
        <v>5.46</v>
      </c>
      <c r="H713" s="77">
        <f>+IF(ISNUMBER(DATA!W1028),DATA!W1028,"n/a")</f>
        <v>-8.2000000000000003E-2</v>
      </c>
      <c r="I713" s="87">
        <f>+IF(ISNUMBER(DATA!AF1028),DATA!AF1028,"n/a")</f>
        <v>5.55</v>
      </c>
      <c r="J713" s="77">
        <f>+IF(ISNUMBER(DATA!AG1028),DATA!AG1028,"n/a")</f>
        <v>-9.6000000000000002E-2</v>
      </c>
      <c r="K713" s="87">
        <f>+IF(ISNUMBER(DATA!AP1028),DATA!AP1028,"n/a")</f>
        <v>5.47</v>
      </c>
      <c r="L713" s="77">
        <f>+IF(ISNUMBER(DATA!AQ1028),DATA!AQ1028,"n/a")</f>
        <v>-0.20300000000000001</v>
      </c>
      <c r="R713" s="66"/>
      <c r="S713" s="66"/>
      <c r="T713" s="66"/>
      <c r="U713" s="66"/>
      <c r="V713" s="66"/>
      <c r="W713" s="66"/>
      <c r="X713" s="66"/>
      <c r="Y713" s="66"/>
    </row>
    <row r="714" spans="1:25" x14ac:dyDescent="0.2">
      <c r="A714" s="66" t="s">
        <v>28</v>
      </c>
      <c r="B714" s="66" t="s">
        <v>23</v>
      </c>
      <c r="C714" s="66" t="s">
        <v>10</v>
      </c>
      <c r="D714" s="66" t="s">
        <v>326</v>
      </c>
      <c r="E714" s="87">
        <f>+IF(ISNUMBER(DATA!L1029),DATA!L1029,"n/a")</f>
        <v>5.29</v>
      </c>
      <c r="F714" s="77">
        <f>+IF(ISNUMBER(DATA!M1029),DATA!M1029,"n/a")</f>
        <v>-0.14000000000000001</v>
      </c>
      <c r="G714" s="87">
        <f>+IF(ISNUMBER(DATA!V1029),DATA!V1029,"n/a")</f>
        <v>5.0999999999999996</v>
      </c>
      <c r="H714" s="77">
        <f>+IF(ISNUMBER(DATA!W1029),DATA!W1029,"n/a")</f>
        <v>-0.22600000000000001</v>
      </c>
      <c r="I714" s="87">
        <f>+IF(ISNUMBER(DATA!AF1029),DATA!AF1029,"n/a")</f>
        <v>5.04</v>
      </c>
      <c r="J714" s="77">
        <f>+IF(ISNUMBER(DATA!AG1029),DATA!AG1029,"n/a")</f>
        <v>-0.248</v>
      </c>
      <c r="K714" s="87">
        <f>+IF(ISNUMBER(DATA!AP1029),DATA!AP1029,"n/a")</f>
        <v>5.07</v>
      </c>
      <c r="L714" s="77">
        <f>+IF(ISNUMBER(DATA!AQ1029),DATA!AQ1029,"n/a")</f>
        <v>-0.32</v>
      </c>
      <c r="R714" s="66"/>
      <c r="S714" s="66"/>
      <c r="T714" s="66"/>
      <c r="U714" s="66"/>
      <c r="V714" s="66"/>
      <c r="W714" s="66"/>
      <c r="X714" s="66"/>
      <c r="Y714" s="66"/>
    </row>
    <row r="715" spans="1:25" x14ac:dyDescent="0.2">
      <c r="A715" s="66" t="s">
        <v>28</v>
      </c>
      <c r="B715" s="66" t="s">
        <v>23</v>
      </c>
      <c r="C715" s="66" t="s">
        <v>10</v>
      </c>
      <c r="D715" s="66" t="s">
        <v>327</v>
      </c>
      <c r="E715" s="87">
        <f>+IF(ISNUMBER(DATA!L1030),DATA!L1030,"n/a")</f>
        <v>4.97</v>
      </c>
      <c r="F715" s="77">
        <f>+IF(ISNUMBER(DATA!M1030),DATA!M1030,"n/a")</f>
        <v>-0.20499999999999999</v>
      </c>
      <c r="G715" s="87">
        <f>+IF(ISNUMBER(DATA!V1030),DATA!V1030,"n/a")</f>
        <v>5.18</v>
      </c>
      <c r="H715" s="77">
        <f>+IF(ISNUMBER(DATA!W1030),DATA!W1030,"n/a")</f>
        <v>-0.21299999999999999</v>
      </c>
      <c r="I715" s="87">
        <f>+IF(ISNUMBER(DATA!AF1030),DATA!AF1030,"n/a")</f>
        <v>5.37</v>
      </c>
      <c r="J715" s="77">
        <f>+IF(ISNUMBER(DATA!AG1030),DATA!AG1030,"n/a")</f>
        <v>-0.19600000000000001</v>
      </c>
      <c r="K715" s="87">
        <f>+IF(ISNUMBER(DATA!AP1030),DATA!AP1030,"n/a")</f>
        <v>5.52</v>
      </c>
      <c r="L715" s="77">
        <f>+IF(ISNUMBER(DATA!AQ1030),DATA!AQ1030,"n/a")</f>
        <v>-0.224</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3.3</v>
      </c>
      <c r="F717" s="77">
        <f>+IF(ISNUMBER(DATA!O1022),DATA!O1022,"n/a")</f>
        <v>-0.161</v>
      </c>
      <c r="G717" s="87">
        <f>+IF(ISNUMBER(DATA!X1022),DATA!X1022,"n/a")</f>
        <v>3.27</v>
      </c>
      <c r="H717" s="77">
        <f>+IF(ISNUMBER(DATA!Y1022),DATA!Y1022,"n/a")</f>
        <v>-0.16400000000000001</v>
      </c>
      <c r="I717" s="87">
        <f>+IF(ISNUMBER(DATA!AH1022),DATA!AH1022,"n/a")</f>
        <v>3.18</v>
      </c>
      <c r="J717" s="77">
        <f>+IF(ISNUMBER(DATA!AI1022),DATA!AI1022,"n/a")</f>
        <v>-0.16700000000000001</v>
      </c>
      <c r="K717" s="87">
        <f>+IF(ISNUMBER(DATA!AR1022),DATA!AR1022,"n/a")</f>
        <v>3.24</v>
      </c>
      <c r="L717" s="77">
        <f>+IF(ISNUMBER(DATA!AS1022),DATA!AS1022,"n/a")</f>
        <v>-0.14199999999999999</v>
      </c>
      <c r="R717" s="66"/>
      <c r="S717" s="66"/>
      <c r="T717" s="66"/>
      <c r="U717" s="66"/>
      <c r="V717" s="66"/>
      <c r="W717" s="66"/>
      <c r="X717" s="66"/>
      <c r="Y717" s="66"/>
    </row>
    <row r="718" spans="1:25" x14ac:dyDescent="0.2">
      <c r="A718" s="66" t="s">
        <v>28</v>
      </c>
      <c r="B718" s="66" t="s">
        <v>23</v>
      </c>
      <c r="C718" s="66" t="s">
        <v>26</v>
      </c>
      <c r="D718" s="66" t="s">
        <v>320</v>
      </c>
      <c r="E718" s="87">
        <f>+IF(ISNUMBER(DATA!N1023),DATA!N1023,"n/a")</f>
        <v>2.74</v>
      </c>
      <c r="F718" s="77">
        <f>+IF(ISNUMBER(DATA!O1023),DATA!O1023,"n/a")</f>
        <v>-6.6000000000000003E-2</v>
      </c>
      <c r="G718" s="87">
        <f>+IF(ISNUMBER(DATA!X1023),DATA!X1023,"n/a")</f>
        <v>2.81</v>
      </c>
      <c r="H718" s="77">
        <f>+IF(ISNUMBER(DATA!Y1023),DATA!Y1023,"n/a")</f>
        <v>-8.4000000000000005E-2</v>
      </c>
      <c r="I718" s="87">
        <f>+IF(ISNUMBER(DATA!AH1023),DATA!AH1023,"n/a")</f>
        <v>2.86</v>
      </c>
      <c r="J718" s="77">
        <f>+IF(ISNUMBER(DATA!AI1023),DATA!AI1023,"n/a")</f>
        <v>-7.5999999999999998E-2</v>
      </c>
      <c r="K718" s="87">
        <f>+IF(ISNUMBER(DATA!AR1023),DATA!AR1023,"n/a")</f>
        <v>2.85</v>
      </c>
      <c r="L718" s="77">
        <f>+IF(ISNUMBER(DATA!AS1023),DATA!AS1023,"n/a")</f>
        <v>-8.6999999999999994E-2</v>
      </c>
      <c r="R718" s="66"/>
      <c r="S718" s="66"/>
      <c r="T718" s="66"/>
      <c r="U718" s="66"/>
      <c r="V718" s="66"/>
      <c r="W718" s="66"/>
      <c r="X718" s="66"/>
      <c r="Y718" s="66"/>
    </row>
    <row r="719" spans="1:25" x14ac:dyDescent="0.2">
      <c r="A719" s="66" t="s">
        <v>28</v>
      </c>
      <c r="B719" s="66" t="s">
        <v>23</v>
      </c>
      <c r="C719" s="66" t="s">
        <v>26</v>
      </c>
      <c r="D719" s="66" t="s">
        <v>321</v>
      </c>
      <c r="E719" s="87">
        <f>+IF(ISNUMBER(DATA!N1024),DATA!N1024,"n/a")</f>
        <v>2.95</v>
      </c>
      <c r="F719" s="77">
        <f>+IF(ISNUMBER(DATA!O1024),DATA!O1024,"n/a")</f>
        <v>-9.8000000000000004E-2</v>
      </c>
      <c r="G719" s="87">
        <f>+IF(ISNUMBER(DATA!X1024),DATA!X1024,"n/a")</f>
        <v>2.96</v>
      </c>
      <c r="H719" s="77">
        <f>+IF(ISNUMBER(DATA!Y1024),DATA!Y1024,"n/a")</f>
        <v>-8.3000000000000004E-2</v>
      </c>
      <c r="I719" s="87">
        <f>+IF(ISNUMBER(DATA!AH1024),DATA!AH1024,"n/a")</f>
        <v>3</v>
      </c>
      <c r="J719" s="77">
        <f>+IF(ISNUMBER(DATA!AI1024),DATA!AI1024,"n/a")</f>
        <v>-6.5000000000000002E-2</v>
      </c>
      <c r="K719" s="87">
        <f>+IF(ISNUMBER(DATA!AR1024),DATA!AR1024,"n/a")</f>
        <v>3.12</v>
      </c>
      <c r="L719" s="77">
        <f>+IF(ISNUMBER(DATA!AS1024),DATA!AS1024,"n/a")</f>
        <v>-2.9000000000000001E-2</v>
      </c>
      <c r="R719" s="66"/>
      <c r="S719" s="66"/>
      <c r="T719" s="66"/>
      <c r="U719" s="66"/>
      <c r="V719" s="66"/>
      <c r="W719" s="66"/>
      <c r="X719" s="66"/>
      <c r="Y719" s="66"/>
    </row>
    <row r="720" spans="1:25" x14ac:dyDescent="0.2">
      <c r="A720" s="66" t="s">
        <v>28</v>
      </c>
      <c r="B720" s="66" t="s">
        <v>23</v>
      </c>
      <c r="C720" s="66" t="s">
        <v>26</v>
      </c>
      <c r="D720" s="66" t="s">
        <v>322</v>
      </c>
      <c r="E720" s="87">
        <f>+IF(ISNUMBER(DATA!N1025),DATA!N1025,"n/a")</f>
        <v>2.97</v>
      </c>
      <c r="F720" s="77">
        <f>+IF(ISNUMBER(DATA!O1025),DATA!O1025,"n/a")</f>
        <v>-8.8999999999999996E-2</v>
      </c>
      <c r="G720" s="87">
        <f>+IF(ISNUMBER(DATA!X1025),DATA!X1025,"n/a")</f>
        <v>2.97</v>
      </c>
      <c r="H720" s="77">
        <f>+IF(ISNUMBER(DATA!Y1025),DATA!Y1025,"n/a")</f>
        <v>-6.3E-2</v>
      </c>
      <c r="I720" s="87">
        <f>+IF(ISNUMBER(DATA!AH1025),DATA!AH1025,"n/a")</f>
        <v>3.08</v>
      </c>
      <c r="J720" s="77">
        <f>+IF(ISNUMBER(DATA!AI1025),DATA!AI1025,"n/a")</f>
        <v>-3.5000000000000003E-2</v>
      </c>
      <c r="K720" s="87">
        <f>+IF(ISNUMBER(DATA!AR1025),DATA!AR1025,"n/a")</f>
        <v>3.11</v>
      </c>
      <c r="L720" s="77">
        <f>+IF(ISNUMBER(DATA!AS1025),DATA!AS1025,"n/a")</f>
        <v>-2.8000000000000001E-2</v>
      </c>
      <c r="R720" s="66"/>
      <c r="S720" s="66"/>
      <c r="T720" s="66"/>
      <c r="U720" s="66"/>
      <c r="V720" s="66"/>
      <c r="W720" s="66"/>
      <c r="X720" s="66"/>
      <c r="Y720" s="66"/>
    </row>
    <row r="721" spans="1:25" x14ac:dyDescent="0.2">
      <c r="A721" s="66" t="s">
        <v>28</v>
      </c>
      <c r="B721" s="66" t="s">
        <v>23</v>
      </c>
      <c r="C721" s="66" t="s">
        <v>26</v>
      </c>
      <c r="D721" s="66" t="s">
        <v>323</v>
      </c>
      <c r="E721" s="87">
        <f>+IF(ISNUMBER(DATA!N1026),DATA!N1026,"n/a")</f>
        <v>3.3</v>
      </c>
      <c r="F721" s="77">
        <f>+IF(ISNUMBER(DATA!O1026),DATA!O1026,"n/a")</f>
        <v>-0.06</v>
      </c>
      <c r="G721" s="87">
        <f>+IF(ISNUMBER(DATA!X1026),DATA!X1026,"n/a")</f>
        <v>3.26</v>
      </c>
      <c r="H721" s="77">
        <f>+IF(ISNUMBER(DATA!Y1026),DATA!Y1026,"n/a")</f>
        <v>-0.08</v>
      </c>
      <c r="I721" s="87">
        <f>+IF(ISNUMBER(DATA!AH1026),DATA!AH1026,"n/a")</f>
        <v>3.24</v>
      </c>
      <c r="J721" s="77">
        <f>+IF(ISNUMBER(DATA!AI1026),DATA!AI1026,"n/a")</f>
        <v>-7.0000000000000007E-2</v>
      </c>
      <c r="K721" s="87">
        <f>+IF(ISNUMBER(DATA!AR1026),DATA!AR1026,"n/a")</f>
        <v>3.23</v>
      </c>
      <c r="L721" s="77">
        <f>+IF(ISNUMBER(DATA!AS1026),DATA!AS1026,"n/a")</f>
        <v>-4.8000000000000001E-2</v>
      </c>
      <c r="R721" s="66"/>
      <c r="S721" s="66"/>
      <c r="T721" s="66"/>
      <c r="U721" s="66"/>
      <c r="V721" s="66"/>
      <c r="W721" s="66"/>
      <c r="X721" s="66"/>
      <c r="Y721" s="66"/>
    </row>
    <row r="722" spans="1:25" x14ac:dyDescent="0.2">
      <c r="A722" s="66" t="s">
        <v>28</v>
      </c>
      <c r="B722" s="66" t="s">
        <v>23</v>
      </c>
      <c r="C722" s="66" t="s">
        <v>26</v>
      </c>
      <c r="D722" s="66" t="s">
        <v>324</v>
      </c>
      <c r="E722" s="87">
        <f>+IF(ISNUMBER(DATA!N1027),DATA!N1027,"n/a")</f>
        <v>2.73</v>
      </c>
      <c r="F722" s="77">
        <f>+IF(ISNUMBER(DATA!O1027),DATA!O1027,"n/a")</f>
        <v>-0.105</v>
      </c>
      <c r="G722" s="87">
        <f>+IF(ISNUMBER(DATA!X1027),DATA!X1027,"n/a")</f>
        <v>2.83</v>
      </c>
      <c r="H722" s="77">
        <f>+IF(ISNUMBER(DATA!Y1027),DATA!Y1027,"n/a")</f>
        <v>-0.13600000000000001</v>
      </c>
      <c r="I722" s="87">
        <f>+IF(ISNUMBER(DATA!AH1027),DATA!AH1027,"n/a")</f>
        <v>2.87</v>
      </c>
      <c r="J722" s="77">
        <f>+IF(ISNUMBER(DATA!AI1027),DATA!AI1027,"n/a")</f>
        <v>-0.14099999999999999</v>
      </c>
      <c r="K722" s="87">
        <f>+IF(ISNUMBER(DATA!AR1027),DATA!AR1027,"n/a")</f>
        <v>2.88</v>
      </c>
      <c r="L722" s="77">
        <f>+IF(ISNUMBER(DATA!AS1027),DATA!AS1027,"n/a")</f>
        <v>-0.152</v>
      </c>
      <c r="R722" s="66"/>
      <c r="S722" s="66"/>
      <c r="T722" s="66"/>
      <c r="U722" s="66"/>
      <c r="V722" s="66"/>
      <c r="W722" s="66"/>
      <c r="X722" s="66"/>
      <c r="Y722" s="66"/>
    </row>
    <row r="723" spans="1:25" x14ac:dyDescent="0.2">
      <c r="A723" s="66" t="s">
        <v>28</v>
      </c>
      <c r="B723" s="66" t="s">
        <v>23</v>
      </c>
      <c r="C723" s="66" t="s">
        <v>26</v>
      </c>
      <c r="D723" s="66" t="s">
        <v>325</v>
      </c>
      <c r="E723" s="87">
        <f>+IF(ISNUMBER(DATA!N1028),DATA!N1028,"n/a")</f>
        <v>3.05</v>
      </c>
      <c r="F723" s="77">
        <f>+IF(ISNUMBER(DATA!O1028),DATA!O1028,"n/a")</f>
        <v>-5.0000000000000001E-3</v>
      </c>
      <c r="G723" s="87">
        <f>+IF(ISNUMBER(DATA!X1028),DATA!X1028,"n/a")</f>
        <v>3.05</v>
      </c>
      <c r="H723" s="77">
        <f>+IF(ISNUMBER(DATA!Y1028),DATA!Y1028,"n/a")</f>
        <v>-6.0999999999999999E-2</v>
      </c>
      <c r="I723" s="87">
        <f>+IF(ISNUMBER(DATA!AH1028),DATA!AH1028,"n/a")</f>
        <v>3.08</v>
      </c>
      <c r="J723" s="77">
        <f>+IF(ISNUMBER(DATA!AI1028),DATA!AI1028,"n/a")</f>
        <v>-6.4000000000000001E-2</v>
      </c>
      <c r="K723" s="87">
        <f>+IF(ISNUMBER(DATA!AR1028),DATA!AR1028,"n/a")</f>
        <v>3.09</v>
      </c>
      <c r="L723" s="77">
        <f>+IF(ISNUMBER(DATA!AS1028),DATA!AS1028,"n/a")</f>
        <v>-5.5E-2</v>
      </c>
      <c r="R723" s="66"/>
      <c r="S723" s="66"/>
      <c r="T723" s="66"/>
      <c r="U723" s="66"/>
      <c r="V723" s="66"/>
      <c r="W723" s="66"/>
      <c r="X723" s="66"/>
      <c r="Y723" s="66"/>
    </row>
    <row r="724" spans="1:25" x14ac:dyDescent="0.2">
      <c r="A724" s="66" t="s">
        <v>28</v>
      </c>
      <c r="B724" s="66" t="s">
        <v>23</v>
      </c>
      <c r="C724" s="66" t="s">
        <v>26</v>
      </c>
      <c r="D724" s="66" t="s">
        <v>326</v>
      </c>
      <c r="E724" s="87">
        <f>+IF(ISNUMBER(DATA!N1029),DATA!N1029,"n/a")</f>
        <v>2.85</v>
      </c>
      <c r="F724" s="77">
        <f>+IF(ISNUMBER(DATA!O1029),DATA!O1029,"n/a")</f>
        <v>-0.19900000000000001</v>
      </c>
      <c r="G724" s="87">
        <f>+IF(ISNUMBER(DATA!X1029),DATA!X1029,"n/a")</f>
        <v>2.73</v>
      </c>
      <c r="H724" s="77">
        <f>+IF(ISNUMBER(DATA!Y1029),DATA!Y1029,"n/a")</f>
        <v>-0.22</v>
      </c>
      <c r="I724" s="87">
        <f>+IF(ISNUMBER(DATA!AH1029),DATA!AH1029,"n/a")</f>
        <v>2.67</v>
      </c>
      <c r="J724" s="77">
        <f>+IF(ISNUMBER(DATA!AI1029),DATA!AI1029,"n/a")</f>
        <v>-0.23499999999999999</v>
      </c>
      <c r="K724" s="87">
        <f>+IF(ISNUMBER(DATA!AR1029),DATA!AR1029,"n/a")</f>
        <v>2.73</v>
      </c>
      <c r="L724" s="77">
        <f>+IF(ISNUMBER(DATA!AS1029),DATA!AS1029,"n/a")</f>
        <v>-0.19900000000000001</v>
      </c>
      <c r="R724" s="66"/>
      <c r="S724" s="66"/>
      <c r="T724" s="66"/>
      <c r="U724" s="66"/>
      <c r="V724" s="66"/>
      <c r="W724" s="66"/>
      <c r="X724" s="66"/>
      <c r="Y724" s="66"/>
    </row>
    <row r="725" spans="1:25" x14ac:dyDescent="0.2">
      <c r="A725" s="66" t="s">
        <v>28</v>
      </c>
      <c r="B725" s="66" t="s">
        <v>23</v>
      </c>
      <c r="C725" s="66" t="s">
        <v>26</v>
      </c>
      <c r="D725" s="66" t="s">
        <v>327</v>
      </c>
      <c r="E725" s="87">
        <f>+IF(ISNUMBER(DATA!N1030),DATA!N1030,"n/a")</f>
        <v>2.94</v>
      </c>
      <c r="F725" s="77">
        <f>+IF(ISNUMBER(DATA!O1030),DATA!O1030,"n/a")</f>
        <v>-8.4000000000000005E-2</v>
      </c>
      <c r="G725" s="87">
        <f>+IF(ISNUMBER(DATA!X1030),DATA!X1030,"n/a")</f>
        <v>2.94</v>
      </c>
      <c r="H725" s="77">
        <f>+IF(ISNUMBER(DATA!Y1030),DATA!Y1030,"n/a")</f>
        <v>-0.10299999999999999</v>
      </c>
      <c r="I725" s="87">
        <f>+IF(ISNUMBER(DATA!AH1030),DATA!AH1030,"n/a")</f>
        <v>2.97</v>
      </c>
      <c r="J725" s="77">
        <f>+IF(ISNUMBER(DATA!AI1030),DATA!AI1030,"n/a")</f>
        <v>-9.7000000000000003E-2</v>
      </c>
      <c r="K725" s="87">
        <f>+IF(ISNUMBER(DATA!AR1030),DATA!AR1030,"n/a")</f>
        <v>3.01</v>
      </c>
      <c r="L725" s="77">
        <f>+IF(ISNUMBER(DATA!AS1030),DATA!AS1030,"n/a")</f>
        <v>-8.5999999999999993E-2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379436</v>
      </c>
      <c r="F727" s="77">
        <f>+IF(ISNUMBER(DATA!G1081),DATA!G1081,"n/a")</f>
        <v>-0.04</v>
      </c>
      <c r="G727" s="76">
        <f>+IF(ISNUMBER(DATA!P1081),DATA!P1081,"n/a")</f>
        <v>1301917</v>
      </c>
      <c r="H727" s="77">
        <f>+IF(ISNUMBER(DATA!Q1081),DATA!Q1081,"n/a")</f>
        <v>-3.9E-2</v>
      </c>
      <c r="I727" s="76">
        <f>+IF(ISNUMBER(DATA!Z1081),DATA!Z1081,"n/a")</f>
        <v>2786591</v>
      </c>
      <c r="J727" s="77">
        <f>+IF(ISNUMBER(DATA!AA1081),DATA!AA1081,"n/a")</f>
        <v>-4.7E-2</v>
      </c>
      <c r="K727" s="76">
        <f>+IF(ISNUMBER(DATA!AJ1081),DATA!AJ1081,"n/a")</f>
        <v>5525269</v>
      </c>
      <c r="L727" s="77">
        <f>+IF(ISNUMBER(DATA!AK1081),DATA!AK1081,"n/a")</f>
        <v>1.4E-2</v>
      </c>
      <c r="R727" s="66"/>
      <c r="S727" s="66"/>
      <c r="T727" s="66"/>
      <c r="U727" s="66"/>
      <c r="V727" s="66"/>
      <c r="W727" s="66"/>
      <c r="X727" s="66"/>
      <c r="Y727" s="66"/>
    </row>
    <row r="728" spans="1:25" x14ac:dyDescent="0.2">
      <c r="A728" s="66" t="s">
        <v>28</v>
      </c>
      <c r="B728" s="66" t="s">
        <v>24</v>
      </c>
      <c r="C728" s="66" t="s">
        <v>0</v>
      </c>
      <c r="D728" s="66" t="s">
        <v>320</v>
      </c>
      <c r="E728" s="76">
        <f>+IF(ISNUMBER(DATA!F1082),DATA!F1082,"n/a")</f>
        <v>751490</v>
      </c>
      <c r="F728" s="77">
        <f>+IF(ISNUMBER(DATA!G1082),DATA!G1082,"n/a")</f>
        <v>0.10199999999999999</v>
      </c>
      <c r="G728" s="76">
        <f>+IF(ISNUMBER(DATA!P1082),DATA!P1082,"n/a")</f>
        <v>2605938</v>
      </c>
      <c r="H728" s="77">
        <f>+IF(ISNUMBER(DATA!Q1082),DATA!Q1082,"n/a")</f>
        <v>0.28999999999999998</v>
      </c>
      <c r="I728" s="76">
        <f>+IF(ISNUMBER(DATA!Z1082),DATA!Z1082,"n/a")</f>
        <v>5824084</v>
      </c>
      <c r="J728" s="77">
        <f>+IF(ISNUMBER(DATA!AA1082),DATA!AA1082,"n/a")</f>
        <v>0.34899999999999998</v>
      </c>
      <c r="K728" s="76">
        <f>+IF(ISNUMBER(DATA!AJ1082),DATA!AJ1082,"n/a")</f>
        <v>10704838</v>
      </c>
      <c r="L728" s="77">
        <f>+IF(ISNUMBER(DATA!AK1082),DATA!AK1082,"n/a")</f>
        <v>0.308</v>
      </c>
      <c r="R728" s="66"/>
      <c r="S728" s="66"/>
      <c r="T728" s="66"/>
      <c r="U728" s="66"/>
      <c r="V728" s="66"/>
      <c r="W728" s="66"/>
      <c r="X728" s="66"/>
      <c r="Y728" s="66"/>
    </row>
    <row r="729" spans="1:25" x14ac:dyDescent="0.2">
      <c r="A729" s="66" t="s">
        <v>28</v>
      </c>
      <c r="B729" s="66" t="s">
        <v>24</v>
      </c>
      <c r="C729" s="66" t="s">
        <v>0</v>
      </c>
      <c r="D729" s="66" t="s">
        <v>321</v>
      </c>
      <c r="E729" s="76">
        <f>+IF(ISNUMBER(DATA!F1083),DATA!F1083,"n/a")</f>
        <v>399745</v>
      </c>
      <c r="F729" s="77">
        <f>+IF(ISNUMBER(DATA!G1083),DATA!G1083,"n/a")</f>
        <v>0.217</v>
      </c>
      <c r="G729" s="76">
        <f>+IF(ISNUMBER(DATA!P1083),DATA!P1083,"n/a")</f>
        <v>1462958</v>
      </c>
      <c r="H729" s="77">
        <f>+IF(ISNUMBER(DATA!Q1083),DATA!Q1083,"n/a")</f>
        <v>0.26400000000000001</v>
      </c>
      <c r="I729" s="76">
        <f>+IF(ISNUMBER(DATA!Z1083),DATA!Z1083,"n/a")</f>
        <v>3242117</v>
      </c>
      <c r="J729" s="77">
        <f>+IF(ISNUMBER(DATA!AA1083),DATA!AA1083,"n/a")</f>
        <v>0.27700000000000002</v>
      </c>
      <c r="K729" s="76">
        <f>+IF(ISNUMBER(DATA!AJ1083),DATA!AJ1083,"n/a")</f>
        <v>5868437</v>
      </c>
      <c r="L729" s="77">
        <f>+IF(ISNUMBER(DATA!AK1083),DATA!AK1083,"n/a")</f>
        <v>0.24299999999999999</v>
      </c>
      <c r="R729" s="66"/>
      <c r="S729" s="66"/>
      <c r="T729" s="66"/>
      <c r="U729" s="66"/>
      <c r="V729" s="66"/>
      <c r="W729" s="66"/>
      <c r="X729" s="66"/>
      <c r="Y729" s="66"/>
    </row>
    <row r="730" spans="1:25" x14ac:dyDescent="0.2">
      <c r="A730" s="66" t="s">
        <v>28</v>
      </c>
      <c r="B730" s="66" t="s">
        <v>24</v>
      </c>
      <c r="C730" s="66" t="s">
        <v>0</v>
      </c>
      <c r="D730" s="66" t="s">
        <v>322</v>
      </c>
      <c r="E730" s="76">
        <f>+IF(ISNUMBER(DATA!F1084),DATA!F1084,"n/a")</f>
        <v>655607</v>
      </c>
      <c r="F730" s="77">
        <f>+IF(ISNUMBER(DATA!G1084),DATA!G1084,"n/a")</f>
        <v>-8.1000000000000003E-2</v>
      </c>
      <c r="G730" s="76">
        <f>+IF(ISNUMBER(DATA!P1084),DATA!P1084,"n/a")</f>
        <v>2737841</v>
      </c>
      <c r="H730" s="77">
        <f>+IF(ISNUMBER(DATA!Q1084),DATA!Q1084,"n/a")</f>
        <v>-7.5999999999999998E-2</v>
      </c>
      <c r="I730" s="76">
        <f>+IF(ISNUMBER(DATA!Z1084),DATA!Z1084,"n/a")</f>
        <v>6806943</v>
      </c>
      <c r="J730" s="77">
        <f>+IF(ISNUMBER(DATA!AA1084),DATA!AA1084,"n/a")</f>
        <v>-3.5000000000000003E-2</v>
      </c>
      <c r="K730" s="76">
        <f>+IF(ISNUMBER(DATA!AJ1084),DATA!AJ1084,"n/a")</f>
        <v>11910478</v>
      </c>
      <c r="L730" s="77">
        <f>+IF(ISNUMBER(DATA!AK1084),DATA!AK1084,"n/a")</f>
        <v>2.5000000000000001E-2</v>
      </c>
      <c r="R730" s="66"/>
      <c r="S730" s="66"/>
      <c r="T730" s="66"/>
      <c r="U730" s="66"/>
      <c r="V730" s="66"/>
      <c r="W730" s="66"/>
      <c r="X730" s="66"/>
      <c r="Y730" s="66"/>
    </row>
    <row r="731" spans="1:25" x14ac:dyDescent="0.2">
      <c r="A731" s="66" t="s">
        <v>28</v>
      </c>
      <c r="B731" s="66" t="s">
        <v>24</v>
      </c>
      <c r="C731" s="66" t="s">
        <v>0</v>
      </c>
      <c r="D731" s="66" t="s">
        <v>323</v>
      </c>
      <c r="E731" s="76">
        <f>+IF(ISNUMBER(DATA!F1085),DATA!F1085,"n/a")</f>
        <v>185096</v>
      </c>
      <c r="F731" s="77">
        <f>+IF(ISNUMBER(DATA!G1085),DATA!G1085,"n/a")</f>
        <v>8.8999999999999996E-2</v>
      </c>
      <c r="G731" s="76">
        <f>+IF(ISNUMBER(DATA!P1085),DATA!P1085,"n/a")</f>
        <v>704840</v>
      </c>
      <c r="H731" s="77">
        <f>+IF(ISNUMBER(DATA!Q1085),DATA!Q1085,"n/a")</f>
        <v>0.17799999999999999</v>
      </c>
      <c r="I731" s="76">
        <f>+IF(ISNUMBER(DATA!Z1085),DATA!Z1085,"n/a")</f>
        <v>1655568</v>
      </c>
      <c r="J731" s="77">
        <f>+IF(ISNUMBER(DATA!AA1085),DATA!AA1085,"n/a")</f>
        <v>0.20699999999999999</v>
      </c>
      <c r="K731" s="76">
        <f>+IF(ISNUMBER(DATA!AJ1085),DATA!AJ1085,"n/a")</f>
        <v>3000137</v>
      </c>
      <c r="L731" s="77">
        <f>+IF(ISNUMBER(DATA!AK1085),DATA!AK1085,"n/a")</f>
        <v>0.17799999999999999</v>
      </c>
      <c r="R731" s="66"/>
      <c r="S731" s="66"/>
      <c r="T731" s="66"/>
      <c r="U731" s="66"/>
      <c r="V731" s="66"/>
      <c r="W731" s="66"/>
      <c r="X731" s="66"/>
      <c r="Y731" s="66"/>
    </row>
    <row r="732" spans="1:25" x14ac:dyDescent="0.2">
      <c r="A732" s="66" t="s">
        <v>28</v>
      </c>
      <c r="B732" s="66" t="s">
        <v>24</v>
      </c>
      <c r="C732" s="66" t="s">
        <v>0</v>
      </c>
      <c r="D732" s="66" t="s">
        <v>324</v>
      </c>
      <c r="E732" s="76">
        <f>+IF(ISNUMBER(DATA!F1086),DATA!F1086,"n/a")</f>
        <v>319625</v>
      </c>
      <c r="F732" s="77">
        <f>+IF(ISNUMBER(DATA!G1086),DATA!G1086,"n/a")</f>
        <v>0.26100000000000001</v>
      </c>
      <c r="G732" s="76">
        <f>+IF(ISNUMBER(DATA!P1086),DATA!P1086,"n/a")</f>
        <v>1114578</v>
      </c>
      <c r="H732" s="77">
        <f>+IF(ISNUMBER(DATA!Q1086),DATA!Q1086,"n/a")</f>
        <v>0.44400000000000001</v>
      </c>
      <c r="I732" s="76">
        <f>+IF(ISNUMBER(DATA!Z1086),DATA!Z1086,"n/a")</f>
        <v>2382985</v>
      </c>
      <c r="J732" s="77">
        <f>+IF(ISNUMBER(DATA!AA1086),DATA!AA1086,"n/a")</f>
        <v>0.498</v>
      </c>
      <c r="K732" s="76">
        <f>+IF(ISNUMBER(DATA!AJ1086),DATA!AJ1086,"n/a")</f>
        <v>4532110</v>
      </c>
      <c r="L732" s="77">
        <f>+IF(ISNUMBER(DATA!AK1086),DATA!AK1086,"n/a")</f>
        <v>0.48399999999999999</v>
      </c>
      <c r="R732" s="66"/>
      <c r="S732" s="66"/>
      <c r="T732" s="66"/>
      <c r="U732" s="66"/>
      <c r="V732" s="66"/>
      <c r="W732" s="66"/>
      <c r="X732" s="66"/>
      <c r="Y732" s="66"/>
    </row>
    <row r="733" spans="1:25" x14ac:dyDescent="0.2">
      <c r="A733" s="66" t="s">
        <v>28</v>
      </c>
      <c r="B733" s="66" t="s">
        <v>24</v>
      </c>
      <c r="C733" s="66" t="s">
        <v>0</v>
      </c>
      <c r="D733" s="66" t="s">
        <v>325</v>
      </c>
      <c r="E733" s="76">
        <f>+IF(ISNUMBER(DATA!F1087),DATA!F1087,"n/a")</f>
        <v>487601</v>
      </c>
      <c r="F733" s="77">
        <f>+IF(ISNUMBER(DATA!G1087),DATA!G1087,"n/a")</f>
        <v>0.18</v>
      </c>
      <c r="G733" s="76">
        <f>+IF(ISNUMBER(DATA!P1087),DATA!P1087,"n/a")</f>
        <v>1768899</v>
      </c>
      <c r="H733" s="77">
        <f>+IF(ISNUMBER(DATA!Q1087),DATA!Q1087,"n/a")</f>
        <v>0.183</v>
      </c>
      <c r="I733" s="76">
        <f>+IF(ISNUMBER(DATA!Z1087),DATA!Z1087,"n/a")</f>
        <v>3659688</v>
      </c>
      <c r="J733" s="77">
        <f>+IF(ISNUMBER(DATA!AA1087),DATA!AA1087,"n/a")</f>
        <v>0.13800000000000001</v>
      </c>
      <c r="K733" s="76">
        <f>+IF(ISNUMBER(DATA!AJ1087),DATA!AJ1087,"n/a")</f>
        <v>6801502</v>
      </c>
      <c r="L733" s="77">
        <f>+IF(ISNUMBER(DATA!AK1087),DATA!AK1087,"n/a")</f>
        <v>6.3E-2</v>
      </c>
      <c r="R733" s="66"/>
      <c r="S733" s="66"/>
      <c r="T733" s="66"/>
      <c r="U733" s="66"/>
      <c r="V733" s="66"/>
      <c r="W733" s="66"/>
      <c r="X733" s="66"/>
      <c r="Y733" s="66"/>
    </row>
    <row r="734" spans="1:25" x14ac:dyDescent="0.2">
      <c r="A734" s="66" t="s">
        <v>28</v>
      </c>
      <c r="B734" s="66" t="s">
        <v>24</v>
      </c>
      <c r="C734" s="66" t="s">
        <v>0</v>
      </c>
      <c r="D734" s="66" t="s">
        <v>326</v>
      </c>
      <c r="E734" s="76">
        <f>+IF(ISNUMBER(DATA!F1088),DATA!F1088,"n/a")</f>
        <v>510741</v>
      </c>
      <c r="F734" s="77">
        <f>+IF(ISNUMBER(DATA!G1088),DATA!G1088,"n/a")</f>
        <v>0.41</v>
      </c>
      <c r="G734" s="76">
        <f>+IF(ISNUMBER(DATA!P1088),DATA!P1088,"n/a")</f>
        <v>1710994</v>
      </c>
      <c r="H734" s="77">
        <f>+IF(ISNUMBER(DATA!Q1088),DATA!Q1088,"n/a")</f>
        <v>0.375</v>
      </c>
      <c r="I734" s="76">
        <f>+IF(ISNUMBER(DATA!Z1088),DATA!Z1088,"n/a")</f>
        <v>3602207</v>
      </c>
      <c r="J734" s="77">
        <f>+IF(ISNUMBER(DATA!AA1088),DATA!AA1088,"n/a")</f>
        <v>0.34699999999999998</v>
      </c>
      <c r="K734" s="76">
        <f>+IF(ISNUMBER(DATA!AJ1088),DATA!AJ1088,"n/a")</f>
        <v>6644772</v>
      </c>
      <c r="L734" s="77">
        <f>+IF(ISNUMBER(DATA!AK1088),DATA!AK1088,"n/a")</f>
        <v>0.33500000000000002</v>
      </c>
      <c r="R734" s="66"/>
      <c r="S734" s="66"/>
      <c r="T734" s="66"/>
      <c r="U734" s="66"/>
      <c r="V734" s="66"/>
      <c r="W734" s="66"/>
      <c r="X734" s="66"/>
      <c r="Y734" s="66"/>
    </row>
    <row r="735" spans="1:25" x14ac:dyDescent="0.2">
      <c r="A735" s="66" t="s">
        <v>28</v>
      </c>
      <c r="B735" s="66" t="s">
        <v>24</v>
      </c>
      <c r="C735" s="66" t="s">
        <v>0</v>
      </c>
      <c r="D735" s="66" t="s">
        <v>327</v>
      </c>
      <c r="E735" s="76">
        <f>+IF(ISNUMBER(DATA!F1089),DATA!F1089,"n/a")</f>
        <v>3689341</v>
      </c>
      <c r="F735" s="77">
        <f>+IF(ISNUMBER(DATA!G1089),DATA!G1089,"n/a")</f>
        <v>0.112</v>
      </c>
      <c r="G735" s="76">
        <f>+IF(ISNUMBER(DATA!P1089),DATA!P1089,"n/a")</f>
        <v>13407966</v>
      </c>
      <c r="H735" s="77">
        <f>+IF(ISNUMBER(DATA!Q1089),DATA!Q1089,"n/a")</f>
        <v>0.155</v>
      </c>
      <c r="I735" s="76">
        <f>+IF(ISNUMBER(DATA!Z1089),DATA!Z1089,"n/a")</f>
        <v>29960184</v>
      </c>
      <c r="J735" s="77">
        <f>+IF(ISNUMBER(DATA!AA1089),DATA!AA1089,"n/a")</f>
        <v>0.16700000000000001</v>
      </c>
      <c r="K735" s="76">
        <f>+IF(ISNUMBER(DATA!AJ1089),DATA!AJ1089,"n/a")</f>
        <v>54987544</v>
      </c>
      <c r="L735" s="77">
        <f>+IF(ISNUMBER(DATA!AK1089),DATA!AK1089,"n/a")</f>
        <v>0.17100000000000001</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59944</v>
      </c>
      <c r="F737" s="77">
        <f>+IF(ISNUMBER(DATA!I1081),DATA!I1081,"n/a")</f>
        <v>-0.20100000000000001</v>
      </c>
      <c r="G737" s="86">
        <f>+IF(ISNUMBER(DATA!R1081),DATA!R1081,"n/a")</f>
        <v>209281</v>
      </c>
      <c r="H737" s="77">
        <f>+IF(ISNUMBER(DATA!S1081),DATA!S1081,"n/a")</f>
        <v>-0.19500000000000001</v>
      </c>
      <c r="I737" s="86">
        <f>+IF(ISNUMBER(DATA!AB1081),DATA!AB1081,"n/a")</f>
        <v>452219</v>
      </c>
      <c r="J737" s="77">
        <f>+IF(ISNUMBER(DATA!AC1081),DATA!AC1081,"n/a")</f>
        <v>-0.20200000000000001</v>
      </c>
      <c r="K737" s="86">
        <f>+IF(ISNUMBER(DATA!AL1081),DATA!AL1081,"n/a")</f>
        <v>907786</v>
      </c>
      <c r="L737" s="77">
        <f>+IF(ISNUMBER(DATA!AM1081),DATA!AM1081,"n/a")</f>
        <v>-0.14899999999999999</v>
      </c>
      <c r="R737" s="66"/>
      <c r="S737" s="66"/>
      <c r="T737" s="66"/>
      <c r="U737" s="66"/>
      <c r="V737" s="66"/>
      <c r="W737" s="66"/>
      <c r="X737" s="66"/>
      <c r="Y737" s="66"/>
    </row>
    <row r="738" spans="1:25" x14ac:dyDescent="0.2">
      <c r="A738" s="66" t="s">
        <v>28</v>
      </c>
      <c r="B738" s="66" t="s">
        <v>24</v>
      </c>
      <c r="C738" s="66" t="s">
        <v>9</v>
      </c>
      <c r="D738" s="66" t="s">
        <v>320</v>
      </c>
      <c r="E738" s="86">
        <f>+IF(ISNUMBER(DATA!H1082),DATA!H1082,"n/a")</f>
        <v>252184</v>
      </c>
      <c r="F738" s="77">
        <f>+IF(ISNUMBER(DATA!I1082),DATA!I1082,"n/a")</f>
        <v>-1.6E-2</v>
      </c>
      <c r="G738" s="86">
        <f>+IF(ISNUMBER(DATA!R1082),DATA!R1082,"n/a")</f>
        <v>767588</v>
      </c>
      <c r="H738" s="77">
        <f>+IF(ISNUMBER(DATA!S1082),DATA!S1082,"n/a")</f>
        <v>0.13</v>
      </c>
      <c r="I738" s="86">
        <f>+IF(ISNUMBER(DATA!AB1082),DATA!AB1082,"n/a")</f>
        <v>1527446</v>
      </c>
      <c r="J738" s="77">
        <f>+IF(ISNUMBER(DATA!AC1082),DATA!AC1082,"n/a")</f>
        <v>9.8000000000000004E-2</v>
      </c>
      <c r="K738" s="86">
        <f>+IF(ISNUMBER(DATA!AL1082),DATA!AL1082,"n/a")</f>
        <v>2952877</v>
      </c>
      <c r="L738" s="77">
        <f>+IF(ISNUMBER(DATA!AM1082),DATA!AM1082,"n/a")</f>
        <v>0.108</v>
      </c>
      <c r="R738" s="66"/>
      <c r="S738" s="66"/>
      <c r="T738" s="66"/>
      <c r="U738" s="66"/>
      <c r="V738" s="66"/>
      <c r="W738" s="66"/>
      <c r="X738" s="66"/>
      <c r="Y738" s="66"/>
    </row>
    <row r="739" spans="1:25" x14ac:dyDescent="0.2">
      <c r="A739" s="66" t="s">
        <v>28</v>
      </c>
      <c r="B739" s="66" t="s">
        <v>24</v>
      </c>
      <c r="C739" s="66" t="s">
        <v>9</v>
      </c>
      <c r="D739" s="66" t="s">
        <v>321</v>
      </c>
      <c r="E739" s="86">
        <f>+IF(ISNUMBER(DATA!H1083),DATA!H1083,"n/a")</f>
        <v>72199</v>
      </c>
      <c r="F739" s="77">
        <f>+IF(ISNUMBER(DATA!I1083),DATA!I1083,"n/a")</f>
        <v>0.215</v>
      </c>
      <c r="G739" s="86">
        <f>+IF(ISNUMBER(DATA!R1083),DATA!R1083,"n/a")</f>
        <v>248644</v>
      </c>
      <c r="H739" s="77">
        <f>+IF(ISNUMBER(DATA!S1083),DATA!S1083,"n/a")</f>
        <v>0.23799999999999999</v>
      </c>
      <c r="I739" s="86">
        <f>+IF(ISNUMBER(DATA!AB1083),DATA!AB1083,"n/a")</f>
        <v>539576</v>
      </c>
      <c r="J739" s="77">
        <f>+IF(ISNUMBER(DATA!AC1083),DATA!AC1083,"n/a")</f>
        <v>0.26700000000000002</v>
      </c>
      <c r="K739" s="86">
        <f>+IF(ISNUMBER(DATA!AL1083),DATA!AL1083,"n/a")</f>
        <v>994757</v>
      </c>
      <c r="L739" s="77">
        <f>+IF(ISNUMBER(DATA!AM1083),DATA!AM1083,"n/a")</f>
        <v>0.25600000000000001</v>
      </c>
      <c r="R739" s="66"/>
      <c r="S739" s="66"/>
      <c r="T739" s="66"/>
      <c r="U739" s="66"/>
      <c r="V739" s="66"/>
      <c r="W739" s="66"/>
      <c r="X739" s="66"/>
      <c r="Y739" s="66"/>
    </row>
    <row r="740" spans="1:25" x14ac:dyDescent="0.2">
      <c r="A740" s="66" t="s">
        <v>28</v>
      </c>
      <c r="B740" s="66" t="s">
        <v>24</v>
      </c>
      <c r="C740" s="66" t="s">
        <v>9</v>
      </c>
      <c r="D740" s="66" t="s">
        <v>322</v>
      </c>
      <c r="E740" s="86">
        <f>+IF(ISNUMBER(DATA!H1084),DATA!H1084,"n/a")</f>
        <v>173482</v>
      </c>
      <c r="F740" s="77">
        <f>+IF(ISNUMBER(DATA!I1084),DATA!I1084,"n/a")</f>
        <v>1.0999999999999999E-2</v>
      </c>
      <c r="G740" s="86">
        <f>+IF(ISNUMBER(DATA!R1084),DATA!R1084,"n/a")</f>
        <v>717067</v>
      </c>
      <c r="H740" s="77">
        <f>+IF(ISNUMBER(DATA!S1084),DATA!S1084,"n/a")</f>
        <v>1.2E-2</v>
      </c>
      <c r="I740" s="86">
        <f>+IF(ISNUMBER(DATA!AB1084),DATA!AB1084,"n/a")</f>
        <v>1749133</v>
      </c>
      <c r="J740" s="77">
        <f>+IF(ISNUMBER(DATA!AC1084),DATA!AC1084,"n/a")</f>
        <v>3.2000000000000001E-2</v>
      </c>
      <c r="K740" s="86">
        <f>+IF(ISNUMBER(DATA!AL1084),DATA!AL1084,"n/a")</f>
        <v>3009689</v>
      </c>
      <c r="L740" s="77">
        <f>+IF(ISNUMBER(DATA!AM1084),DATA!AM1084,"n/a")</f>
        <v>0.05</v>
      </c>
      <c r="R740" s="66"/>
      <c r="S740" s="66"/>
      <c r="T740" s="66"/>
      <c r="U740" s="66"/>
      <c r="V740" s="66"/>
      <c r="W740" s="66"/>
      <c r="X740" s="66"/>
      <c r="Y740" s="66"/>
    </row>
    <row r="741" spans="1:25" x14ac:dyDescent="0.2">
      <c r="A741" s="66" t="s">
        <v>28</v>
      </c>
      <c r="B741" s="66" t="s">
        <v>24</v>
      </c>
      <c r="C741" s="66" t="s">
        <v>9</v>
      </c>
      <c r="D741" s="66" t="s">
        <v>323</v>
      </c>
      <c r="E741" s="86">
        <f>+IF(ISNUMBER(DATA!H1085),DATA!H1085,"n/a")</f>
        <v>26850</v>
      </c>
      <c r="F741" s="77">
        <f>+IF(ISNUMBER(DATA!I1085),DATA!I1085,"n/a")</f>
        <v>4.7E-2</v>
      </c>
      <c r="G741" s="86">
        <f>+IF(ISNUMBER(DATA!R1085),DATA!R1085,"n/a")</f>
        <v>103060</v>
      </c>
      <c r="H741" s="77">
        <f>+IF(ISNUMBER(DATA!S1085),DATA!S1085,"n/a")</f>
        <v>0.112</v>
      </c>
      <c r="I741" s="86">
        <f>+IF(ISNUMBER(DATA!AB1085),DATA!AB1085,"n/a")</f>
        <v>244494</v>
      </c>
      <c r="J741" s="77">
        <f>+IF(ISNUMBER(DATA!AC1085),DATA!AC1085,"n/a")</f>
        <v>0.14499999999999999</v>
      </c>
      <c r="K741" s="86">
        <f>+IF(ISNUMBER(DATA!AL1085),DATA!AL1085,"n/a")</f>
        <v>452213</v>
      </c>
      <c r="L741" s="77">
        <f>+IF(ISNUMBER(DATA!AM1085),DATA!AM1085,"n/a")</f>
        <v>0.115</v>
      </c>
      <c r="R741" s="66"/>
      <c r="S741" s="66"/>
      <c r="T741" s="66"/>
      <c r="U741" s="66"/>
      <c r="V741" s="66"/>
      <c r="W741" s="66"/>
      <c r="X741" s="66"/>
      <c r="Y741" s="66"/>
    </row>
    <row r="742" spans="1:25" x14ac:dyDescent="0.2">
      <c r="A742" s="66" t="s">
        <v>28</v>
      </c>
      <c r="B742" s="66" t="s">
        <v>24</v>
      </c>
      <c r="C742" s="66" t="s">
        <v>9</v>
      </c>
      <c r="D742" s="66" t="s">
        <v>324</v>
      </c>
      <c r="E742" s="86">
        <f>+IF(ISNUMBER(DATA!H1086),DATA!H1086,"n/a")</f>
        <v>63174</v>
      </c>
      <c r="F742" s="77">
        <f>+IF(ISNUMBER(DATA!I1086),DATA!I1086,"n/a")</f>
        <v>0.129</v>
      </c>
      <c r="G742" s="86">
        <f>+IF(ISNUMBER(DATA!R1086),DATA!R1086,"n/a")</f>
        <v>220697</v>
      </c>
      <c r="H742" s="77">
        <f>+IF(ISNUMBER(DATA!S1086),DATA!S1086,"n/a")</f>
        <v>0.31</v>
      </c>
      <c r="I742" s="86">
        <f>+IF(ISNUMBER(DATA!AB1086),DATA!AB1086,"n/a")</f>
        <v>469459</v>
      </c>
      <c r="J742" s="77">
        <f>+IF(ISNUMBER(DATA!AC1086),DATA!AC1086,"n/a")</f>
        <v>0.38900000000000001</v>
      </c>
      <c r="K742" s="86">
        <f>+IF(ISNUMBER(DATA!AL1086),DATA!AL1086,"n/a")</f>
        <v>904724</v>
      </c>
      <c r="L742" s="77">
        <f>+IF(ISNUMBER(DATA!AM1086),DATA!AM1086,"n/a")</f>
        <v>0.51300000000000001</v>
      </c>
      <c r="R742" s="66"/>
      <c r="S742" s="66"/>
      <c r="T742" s="66"/>
      <c r="U742" s="66"/>
      <c r="V742" s="66"/>
      <c r="W742" s="66"/>
      <c r="X742" s="66"/>
      <c r="Y742" s="66"/>
    </row>
    <row r="743" spans="1:25" x14ac:dyDescent="0.2">
      <c r="A743" s="66" t="s">
        <v>28</v>
      </c>
      <c r="B743" s="66" t="s">
        <v>24</v>
      </c>
      <c r="C743" s="66" t="s">
        <v>9</v>
      </c>
      <c r="D743" s="66" t="s">
        <v>325</v>
      </c>
      <c r="E743" s="86">
        <f>+IF(ISNUMBER(DATA!H1087),DATA!H1087,"n/a")</f>
        <v>74417</v>
      </c>
      <c r="F743" s="77">
        <f>+IF(ISNUMBER(DATA!I1087),DATA!I1087,"n/a")</f>
        <v>0.45400000000000001</v>
      </c>
      <c r="G743" s="86">
        <f>+IF(ISNUMBER(DATA!R1087),DATA!R1087,"n/a")</f>
        <v>259754</v>
      </c>
      <c r="H743" s="77">
        <f>+IF(ISNUMBER(DATA!S1087),DATA!S1087,"n/a")</f>
        <v>0.44500000000000001</v>
      </c>
      <c r="I743" s="86">
        <f>+IF(ISNUMBER(DATA!AB1087),DATA!AB1087,"n/a")</f>
        <v>524429</v>
      </c>
      <c r="J743" s="77">
        <f>+IF(ISNUMBER(DATA!AC1087),DATA!AC1087,"n/a")</f>
        <v>0.36199999999999999</v>
      </c>
      <c r="K743" s="86">
        <f>+IF(ISNUMBER(DATA!AL1087),DATA!AL1087,"n/a")</f>
        <v>942758</v>
      </c>
      <c r="L743" s="77">
        <f>+IF(ISNUMBER(DATA!AM1087),DATA!AM1087,"n/a")</f>
        <v>0.22</v>
      </c>
      <c r="R743" s="66"/>
      <c r="S743" s="66"/>
      <c r="T743" s="66"/>
      <c r="U743" s="66"/>
      <c r="V743" s="66"/>
      <c r="W743" s="66"/>
      <c r="X743" s="66"/>
      <c r="Y743" s="66"/>
    </row>
    <row r="744" spans="1:25" x14ac:dyDescent="0.2">
      <c r="A744" s="66" t="s">
        <v>28</v>
      </c>
      <c r="B744" s="66" t="s">
        <v>24</v>
      </c>
      <c r="C744" s="66" t="s">
        <v>9</v>
      </c>
      <c r="D744" s="66" t="s">
        <v>326</v>
      </c>
      <c r="E744" s="86">
        <f>+IF(ISNUMBER(DATA!H1088),DATA!H1088,"n/a")</f>
        <v>121529</v>
      </c>
      <c r="F744" s="77">
        <f>+IF(ISNUMBER(DATA!I1088),DATA!I1088,"n/a")</f>
        <v>0.17899999999999999</v>
      </c>
      <c r="G744" s="86">
        <f>+IF(ISNUMBER(DATA!R1088),DATA!R1088,"n/a")</f>
        <v>393927</v>
      </c>
      <c r="H744" s="77">
        <f>+IF(ISNUMBER(DATA!S1088),DATA!S1088,"n/a")</f>
        <v>0.108</v>
      </c>
      <c r="I744" s="86">
        <f>+IF(ISNUMBER(DATA!AB1088),DATA!AB1088,"n/a")</f>
        <v>829553</v>
      </c>
      <c r="J744" s="77">
        <f>+IF(ISNUMBER(DATA!AC1088),DATA!AC1088,"n/a")</f>
        <v>9.7000000000000003E-2</v>
      </c>
      <c r="K744" s="86">
        <f>+IF(ISNUMBER(DATA!AL1088),DATA!AL1088,"n/a")</f>
        <v>1587197</v>
      </c>
      <c r="L744" s="77">
        <f>+IF(ISNUMBER(DATA!AM1088),DATA!AM1088,"n/a")</f>
        <v>0.26300000000000001</v>
      </c>
      <c r="R744" s="66"/>
      <c r="S744" s="66"/>
      <c r="T744" s="66"/>
      <c r="U744" s="66"/>
      <c r="V744" s="66"/>
      <c r="W744" s="66"/>
      <c r="X744" s="66"/>
      <c r="Y744" s="66"/>
    </row>
    <row r="745" spans="1:25" x14ac:dyDescent="0.2">
      <c r="A745" s="66" t="s">
        <v>28</v>
      </c>
      <c r="B745" s="66" t="s">
        <v>24</v>
      </c>
      <c r="C745" s="66" t="s">
        <v>9</v>
      </c>
      <c r="D745" s="66" t="s">
        <v>327</v>
      </c>
      <c r="E745" s="86">
        <f>+IF(ISNUMBER(DATA!H1089),DATA!H1089,"n/a")</f>
        <v>843779</v>
      </c>
      <c r="F745" s="77">
        <f>+IF(ISNUMBER(DATA!I1089),DATA!I1089,"n/a")</f>
        <v>5.7000000000000002E-2</v>
      </c>
      <c r="G745" s="86">
        <f>+IF(ISNUMBER(DATA!R1089),DATA!R1089,"n/a")</f>
        <v>2920017</v>
      </c>
      <c r="H745" s="77">
        <f>+IF(ISNUMBER(DATA!S1089),DATA!S1089,"n/a")</f>
        <v>0.104</v>
      </c>
      <c r="I745" s="86">
        <f>+IF(ISNUMBER(DATA!AB1089),DATA!AB1089,"n/a")</f>
        <v>6336307</v>
      </c>
      <c r="J745" s="77">
        <f>+IF(ISNUMBER(DATA!AC1089),DATA!AC1089,"n/a")</f>
        <v>9.8000000000000004E-2</v>
      </c>
      <c r="K745" s="86">
        <f>+IF(ISNUMBER(DATA!AL1089),DATA!AL1089,"n/a")</f>
        <v>11752000</v>
      </c>
      <c r="L745" s="77">
        <f>+IF(ISNUMBER(DATA!AM1089),DATA!AM1089,"n/a")</f>
        <v>0.128</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119332</v>
      </c>
      <c r="F747" s="77">
        <f>+IF(ISNUMBER(DATA!K1081),DATA!K1081,"n/a")</f>
        <v>-0.183</v>
      </c>
      <c r="G747" s="86">
        <f>+IF(ISNUMBER(DATA!T1081),DATA!T1081,"n/a")</f>
        <v>416613</v>
      </c>
      <c r="H747" s="77">
        <f>+IF(ISNUMBER(DATA!U1081),DATA!U1081,"n/a")</f>
        <v>-0.17499999999999999</v>
      </c>
      <c r="I747" s="86">
        <f>+IF(ISNUMBER(DATA!AD1081),DATA!AD1081,"n/a")</f>
        <v>899810</v>
      </c>
      <c r="J747" s="77">
        <f>+IF(ISNUMBER(DATA!AE1081),DATA!AE1081,"n/a")</f>
        <v>-0.182</v>
      </c>
      <c r="K747" s="86">
        <f>+IF(ISNUMBER(DATA!AN1081),DATA!AN1081,"n/a")</f>
        <v>1800668</v>
      </c>
      <c r="L747" s="77">
        <f>+IF(ISNUMBER(DATA!AO1081),DATA!AO1081,"n/a")</f>
        <v>-0.13</v>
      </c>
      <c r="R747" s="66"/>
      <c r="S747" s="66"/>
      <c r="T747" s="66"/>
      <c r="U747" s="66"/>
      <c r="V747" s="66"/>
      <c r="W747" s="66"/>
      <c r="X747" s="66"/>
      <c r="Y747" s="66"/>
    </row>
    <row r="748" spans="1:25" x14ac:dyDescent="0.2">
      <c r="A748" s="66" t="s">
        <v>28</v>
      </c>
      <c r="B748" s="66" t="s">
        <v>24</v>
      </c>
      <c r="C748" s="66" t="s">
        <v>25</v>
      </c>
      <c r="D748" s="66" t="s">
        <v>320</v>
      </c>
      <c r="E748" s="86">
        <f>+IF(ISNUMBER(DATA!J1082),DATA!J1082,"n/a")</f>
        <v>424101</v>
      </c>
      <c r="F748" s="77">
        <f>+IF(ISNUMBER(DATA!K1082),DATA!K1082,"n/a")</f>
        <v>-7.0000000000000001E-3</v>
      </c>
      <c r="G748" s="86">
        <f>+IF(ISNUMBER(DATA!T1082),DATA!T1082,"n/a")</f>
        <v>1313098</v>
      </c>
      <c r="H748" s="77">
        <f>+IF(ISNUMBER(DATA!U1082),DATA!U1082,"n/a")</f>
        <v>0.14199999999999999</v>
      </c>
      <c r="I748" s="86">
        <f>+IF(ISNUMBER(DATA!AD1082),DATA!AD1082,"n/a")</f>
        <v>2643423</v>
      </c>
      <c r="J748" s="77">
        <f>+IF(ISNUMBER(DATA!AE1082),DATA!AE1082,"n/a")</f>
        <v>0.104</v>
      </c>
      <c r="K748" s="86">
        <f>+IF(ISNUMBER(DATA!AN1082),DATA!AN1082,"n/a")</f>
        <v>5073241</v>
      </c>
      <c r="L748" s="77">
        <f>+IF(ISNUMBER(DATA!AO1082),DATA!AO1082,"n/a")</f>
        <v>0.106</v>
      </c>
      <c r="R748" s="66"/>
      <c r="S748" s="66"/>
      <c r="T748" s="66"/>
      <c r="U748" s="66"/>
      <c r="V748" s="66"/>
      <c r="W748" s="66"/>
      <c r="X748" s="66"/>
      <c r="Y748" s="66"/>
    </row>
    <row r="749" spans="1:25" x14ac:dyDescent="0.2">
      <c r="A749" s="66" t="s">
        <v>28</v>
      </c>
      <c r="B749" s="66" t="s">
        <v>24</v>
      </c>
      <c r="C749" s="66" t="s">
        <v>25</v>
      </c>
      <c r="D749" s="66" t="s">
        <v>321</v>
      </c>
      <c r="E749" s="86">
        <f>+IF(ISNUMBER(DATA!J1083),DATA!J1083,"n/a")</f>
        <v>127155</v>
      </c>
      <c r="F749" s="77">
        <f>+IF(ISNUMBER(DATA!K1083),DATA!K1083,"n/a")</f>
        <v>0.156</v>
      </c>
      <c r="G749" s="86">
        <f>+IF(ISNUMBER(DATA!T1083),DATA!T1083,"n/a")</f>
        <v>457976</v>
      </c>
      <c r="H749" s="77">
        <f>+IF(ISNUMBER(DATA!U1083),DATA!U1083,"n/a")</f>
        <v>0.219</v>
      </c>
      <c r="I749" s="86">
        <f>+IF(ISNUMBER(DATA!AD1083),DATA!AD1083,"n/a")</f>
        <v>1001638</v>
      </c>
      <c r="J749" s="77">
        <f>+IF(ISNUMBER(DATA!AE1083),DATA!AE1083,"n/a")</f>
        <v>0.22800000000000001</v>
      </c>
      <c r="K749" s="86">
        <f>+IF(ISNUMBER(DATA!AN1083),DATA!AN1083,"n/a")</f>
        <v>1839700</v>
      </c>
      <c r="L749" s="77">
        <f>+IF(ISNUMBER(DATA!AO1083),DATA!AO1083,"n/a")</f>
        <v>0.191</v>
      </c>
      <c r="R749" s="66"/>
      <c r="S749" s="66"/>
      <c r="T749" s="66"/>
      <c r="U749" s="66"/>
      <c r="V749" s="66"/>
      <c r="W749" s="66"/>
      <c r="X749" s="66"/>
      <c r="Y749" s="66"/>
    </row>
    <row r="750" spans="1:25" x14ac:dyDescent="0.2">
      <c r="A750" s="66" t="s">
        <v>28</v>
      </c>
      <c r="B750" s="66" t="s">
        <v>24</v>
      </c>
      <c r="C750" s="66" t="s">
        <v>25</v>
      </c>
      <c r="D750" s="66" t="s">
        <v>322</v>
      </c>
      <c r="E750" s="86">
        <f>+IF(ISNUMBER(DATA!J1084),DATA!J1084,"n/a")</f>
        <v>204501</v>
      </c>
      <c r="F750" s="77">
        <f>+IF(ISNUMBER(DATA!K1084),DATA!K1084,"n/a")</f>
        <v>-6.0999999999999999E-2</v>
      </c>
      <c r="G750" s="86">
        <f>+IF(ISNUMBER(DATA!T1084),DATA!T1084,"n/a")</f>
        <v>828284</v>
      </c>
      <c r="H750" s="77">
        <f>+IF(ISNUMBER(DATA!U1084),DATA!U1084,"n/a")</f>
        <v>-8.3000000000000004E-2</v>
      </c>
      <c r="I750" s="86">
        <f>+IF(ISNUMBER(DATA!AD1084),DATA!AD1084,"n/a")</f>
        <v>2044123</v>
      </c>
      <c r="J750" s="77">
        <f>+IF(ISNUMBER(DATA!AE1084),DATA!AE1084,"n/a")</f>
        <v>-4.7E-2</v>
      </c>
      <c r="K750" s="86">
        <f>+IF(ISNUMBER(DATA!AN1084),DATA!AN1084,"n/a")</f>
        <v>3572806</v>
      </c>
      <c r="L750" s="77">
        <f>+IF(ISNUMBER(DATA!AO1084),DATA!AO1084,"n/a")</f>
        <v>-3.0000000000000001E-3</v>
      </c>
      <c r="R750" s="66"/>
      <c r="S750" s="66"/>
      <c r="T750" s="66"/>
      <c r="U750" s="66"/>
      <c r="V750" s="66"/>
      <c r="W750" s="66"/>
      <c r="X750" s="66"/>
      <c r="Y750" s="66"/>
    </row>
    <row r="751" spans="1:25" x14ac:dyDescent="0.2">
      <c r="A751" s="66" t="s">
        <v>28</v>
      </c>
      <c r="B751" s="66" t="s">
        <v>24</v>
      </c>
      <c r="C751" s="66" t="s">
        <v>25</v>
      </c>
      <c r="D751" s="66" t="s">
        <v>323</v>
      </c>
      <c r="E751" s="86">
        <f>+IF(ISNUMBER(DATA!J1085),DATA!J1085,"n/a")</f>
        <v>55500</v>
      </c>
      <c r="F751" s="77">
        <f>+IF(ISNUMBER(DATA!K1085),DATA!K1085,"n/a")</f>
        <v>2.8000000000000001E-2</v>
      </c>
      <c r="G751" s="86">
        <f>+IF(ISNUMBER(DATA!T1085),DATA!T1085,"n/a")</f>
        <v>212399</v>
      </c>
      <c r="H751" s="77">
        <f>+IF(ISNUMBER(DATA!U1085),DATA!U1085,"n/a")</f>
        <v>8.6999999999999994E-2</v>
      </c>
      <c r="I751" s="86">
        <f>+IF(ISNUMBER(DATA!AD1085),DATA!AD1085,"n/a")</f>
        <v>506384</v>
      </c>
      <c r="J751" s="77">
        <f>+IF(ISNUMBER(DATA!AE1085),DATA!AE1085,"n/a")</f>
        <v>0.125</v>
      </c>
      <c r="K751" s="86">
        <f>+IF(ISNUMBER(DATA!AN1085),DATA!AN1085,"n/a")</f>
        <v>938909</v>
      </c>
      <c r="L751" s="77">
        <f>+IF(ISNUMBER(DATA!AO1085),DATA!AO1085,"n/a")</f>
        <v>0.1</v>
      </c>
      <c r="R751" s="66"/>
      <c r="S751" s="66"/>
      <c r="T751" s="66"/>
      <c r="U751" s="66"/>
      <c r="V751" s="66"/>
      <c r="W751" s="66"/>
      <c r="X751" s="66"/>
      <c r="Y751" s="66"/>
    </row>
    <row r="752" spans="1:25" x14ac:dyDescent="0.2">
      <c r="A752" s="66" t="s">
        <v>28</v>
      </c>
      <c r="B752" s="66" t="s">
        <v>24</v>
      </c>
      <c r="C752" s="66" t="s">
        <v>25</v>
      </c>
      <c r="D752" s="66" t="s">
        <v>324</v>
      </c>
      <c r="E752" s="86">
        <f>+IF(ISNUMBER(DATA!J1086),DATA!J1086,"n/a")</f>
        <v>94723</v>
      </c>
      <c r="F752" s="77">
        <f>+IF(ISNUMBER(DATA!K1086),DATA!K1086,"n/a")</f>
        <v>0.19400000000000001</v>
      </c>
      <c r="G752" s="86">
        <f>+IF(ISNUMBER(DATA!T1086),DATA!T1086,"n/a")</f>
        <v>328006</v>
      </c>
      <c r="H752" s="77">
        <f>+IF(ISNUMBER(DATA!U1086),DATA!U1086,"n/a")</f>
        <v>0.34300000000000003</v>
      </c>
      <c r="I752" s="86">
        <f>+IF(ISNUMBER(DATA!AD1086),DATA!AD1086,"n/a")</f>
        <v>702048</v>
      </c>
      <c r="J752" s="77">
        <f>+IF(ISNUMBER(DATA!AE1086),DATA!AE1086,"n/a")</f>
        <v>0.38900000000000001</v>
      </c>
      <c r="K752" s="86">
        <f>+IF(ISNUMBER(DATA!AN1086),DATA!AN1086,"n/a")</f>
        <v>1350167</v>
      </c>
      <c r="L752" s="77">
        <f>+IF(ISNUMBER(DATA!AO1086),DATA!AO1086,"n/a")</f>
        <v>0.36699999999999999</v>
      </c>
      <c r="R752" s="66"/>
      <c r="S752" s="66"/>
      <c r="T752" s="66"/>
      <c r="U752" s="66"/>
      <c r="V752" s="66"/>
      <c r="W752" s="66"/>
      <c r="X752" s="66"/>
      <c r="Y752" s="66"/>
    </row>
    <row r="753" spans="1:25" x14ac:dyDescent="0.2">
      <c r="A753" s="66" t="s">
        <v>28</v>
      </c>
      <c r="B753" s="66" t="s">
        <v>24</v>
      </c>
      <c r="C753" s="66" t="s">
        <v>25</v>
      </c>
      <c r="D753" s="66" t="s">
        <v>325</v>
      </c>
      <c r="E753" s="86">
        <f>+IF(ISNUMBER(DATA!J1087),DATA!J1087,"n/a")</f>
        <v>139488</v>
      </c>
      <c r="F753" s="77">
        <f>+IF(ISNUMBER(DATA!K1087),DATA!K1087,"n/a")</f>
        <v>0.10299999999999999</v>
      </c>
      <c r="G753" s="86">
        <f>+IF(ISNUMBER(DATA!T1087),DATA!T1087,"n/a")</f>
        <v>502728</v>
      </c>
      <c r="H753" s="77">
        <f>+IF(ISNUMBER(DATA!U1087),DATA!U1087,"n/a")</f>
        <v>0.13900000000000001</v>
      </c>
      <c r="I753" s="86">
        <f>+IF(ISNUMBER(DATA!AD1087),DATA!AD1087,"n/a")</f>
        <v>1041830</v>
      </c>
      <c r="J753" s="77">
        <f>+IF(ISNUMBER(DATA!AE1087),DATA!AE1087,"n/a")</f>
        <v>0.108</v>
      </c>
      <c r="K753" s="86">
        <f>+IF(ISNUMBER(DATA!AN1087),DATA!AN1087,"n/a")</f>
        <v>1978572</v>
      </c>
      <c r="L753" s="77">
        <f>+IF(ISNUMBER(DATA!AO1087),DATA!AO1087,"n/a")</f>
        <v>5.0999999999999997E-2</v>
      </c>
      <c r="R753" s="66"/>
      <c r="S753" s="66"/>
      <c r="T753" s="66"/>
      <c r="U753" s="66"/>
      <c r="V753" s="66"/>
      <c r="W753" s="66"/>
      <c r="X753" s="66"/>
      <c r="Y753" s="66"/>
    </row>
    <row r="754" spans="1:25" x14ac:dyDescent="0.2">
      <c r="A754" s="66" t="s">
        <v>28</v>
      </c>
      <c r="B754" s="66" t="s">
        <v>24</v>
      </c>
      <c r="C754" s="66" t="s">
        <v>25</v>
      </c>
      <c r="D754" s="66" t="s">
        <v>326</v>
      </c>
      <c r="E754" s="86">
        <f>+IF(ISNUMBER(DATA!J1088),DATA!J1088,"n/a")</f>
        <v>150332</v>
      </c>
      <c r="F754" s="77">
        <f>+IF(ISNUMBER(DATA!K1088),DATA!K1088,"n/a")</f>
        <v>0.29299999999999998</v>
      </c>
      <c r="G754" s="86">
        <f>+IF(ISNUMBER(DATA!T1088),DATA!T1088,"n/a")</f>
        <v>506552</v>
      </c>
      <c r="H754" s="77">
        <f>+IF(ISNUMBER(DATA!U1088),DATA!U1088,"n/a")</f>
        <v>0.27700000000000002</v>
      </c>
      <c r="I754" s="86">
        <f>+IF(ISNUMBER(DATA!AD1088),DATA!AD1088,"n/a")</f>
        <v>1078214</v>
      </c>
      <c r="J754" s="77">
        <f>+IF(ISNUMBER(DATA!AE1088),DATA!AE1088,"n/a")</f>
        <v>0.26800000000000002</v>
      </c>
      <c r="K754" s="86">
        <f>+IF(ISNUMBER(DATA!AN1088),DATA!AN1088,"n/a")</f>
        <v>2013006</v>
      </c>
      <c r="L754" s="77">
        <f>+IF(ISNUMBER(DATA!AO1088),DATA!AO1088,"n/a")</f>
        <v>0.252</v>
      </c>
      <c r="R754" s="66"/>
      <c r="S754" s="66"/>
      <c r="T754" s="66"/>
      <c r="U754" s="66"/>
      <c r="V754" s="66"/>
      <c r="W754" s="66"/>
      <c r="X754" s="66"/>
      <c r="Y754" s="66"/>
    </row>
    <row r="755" spans="1:25" x14ac:dyDescent="0.2">
      <c r="A755" s="66" t="s">
        <v>28</v>
      </c>
      <c r="B755" s="66" t="s">
        <v>24</v>
      </c>
      <c r="C755" s="66" t="s">
        <v>25</v>
      </c>
      <c r="D755" s="66" t="s">
        <v>327</v>
      </c>
      <c r="E755" s="86">
        <f>+IF(ISNUMBER(DATA!J1089),DATA!J1089,"n/a")</f>
        <v>1315131</v>
      </c>
      <c r="F755" s="77">
        <f>+IF(ISNUMBER(DATA!K1089),DATA!K1089,"n/a")</f>
        <v>0.03</v>
      </c>
      <c r="G755" s="86">
        <f>+IF(ISNUMBER(DATA!T1089),DATA!T1089,"n/a")</f>
        <v>4565656</v>
      </c>
      <c r="H755" s="77">
        <f>+IF(ISNUMBER(DATA!U1089),DATA!U1089,"n/a")</f>
        <v>8.4000000000000005E-2</v>
      </c>
      <c r="I755" s="86">
        <f>+IF(ISNUMBER(DATA!AD1089),DATA!AD1089,"n/a")</f>
        <v>9917469</v>
      </c>
      <c r="J755" s="77">
        <f>+IF(ISNUMBER(DATA!AE1089),DATA!AE1089,"n/a")</f>
        <v>7.8E-2</v>
      </c>
      <c r="K755" s="86">
        <f>+IF(ISNUMBER(DATA!AN1089),DATA!AN1089,"n/a")</f>
        <v>18567070</v>
      </c>
      <c r="L755" s="77">
        <f>+IF(ISNUMBER(DATA!AO1089),DATA!AO1089,"n/a")</f>
        <v>8.5000000000000006E-2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6.33</v>
      </c>
      <c r="F757" s="77">
        <f>+IF(ISNUMBER(DATA!M1081),DATA!M1081,"n/a")</f>
        <v>0.20300000000000001</v>
      </c>
      <c r="G757" s="87">
        <f>+IF(ISNUMBER(DATA!V1081),DATA!V1081,"n/a")</f>
        <v>6.22</v>
      </c>
      <c r="H757" s="77">
        <f>+IF(ISNUMBER(DATA!W1081),DATA!W1081,"n/a")</f>
        <v>0.19400000000000001</v>
      </c>
      <c r="I757" s="87">
        <f>+IF(ISNUMBER(DATA!AF1081),DATA!AF1081,"n/a")</f>
        <v>6.16</v>
      </c>
      <c r="J757" s="77">
        <f>+IF(ISNUMBER(DATA!AG1081),DATA!AG1081,"n/a")</f>
        <v>0.19500000000000001</v>
      </c>
      <c r="K757" s="87">
        <f>+IF(ISNUMBER(DATA!AP1081),DATA!AP1081,"n/a")</f>
        <v>6.09</v>
      </c>
      <c r="L757" s="77">
        <f>+IF(ISNUMBER(DATA!AQ1081),DATA!AQ1081,"n/a")</f>
        <v>0.191</v>
      </c>
      <c r="R757" s="66"/>
      <c r="S757" s="66"/>
      <c r="T757" s="66"/>
      <c r="U757" s="66"/>
      <c r="V757" s="66"/>
      <c r="W757" s="66"/>
      <c r="X757" s="66"/>
      <c r="Y757" s="66"/>
    </row>
    <row r="758" spans="1:25" x14ac:dyDescent="0.2">
      <c r="A758" s="66" t="s">
        <v>28</v>
      </c>
      <c r="B758" s="66" t="s">
        <v>24</v>
      </c>
      <c r="C758" s="66" t="s">
        <v>10</v>
      </c>
      <c r="D758" s="66" t="s">
        <v>320</v>
      </c>
      <c r="E758" s="87">
        <f>+IF(ISNUMBER(DATA!L1082),DATA!L1082,"n/a")</f>
        <v>2.98</v>
      </c>
      <c r="F758" s="77">
        <f>+IF(ISNUMBER(DATA!M1082),DATA!M1082,"n/a")</f>
        <v>0.11899999999999999</v>
      </c>
      <c r="G758" s="87">
        <f>+IF(ISNUMBER(DATA!V1082),DATA!V1082,"n/a")</f>
        <v>3.39</v>
      </c>
      <c r="H758" s="77">
        <f>+IF(ISNUMBER(DATA!W1082),DATA!W1082,"n/a")</f>
        <v>0.14099999999999999</v>
      </c>
      <c r="I758" s="87">
        <f>+IF(ISNUMBER(DATA!AF1082),DATA!AF1082,"n/a")</f>
        <v>3.81</v>
      </c>
      <c r="J758" s="77">
        <f>+IF(ISNUMBER(DATA!AG1082),DATA!AG1082,"n/a")</f>
        <v>0.22800000000000001</v>
      </c>
      <c r="K758" s="87">
        <f>+IF(ISNUMBER(DATA!AP1082),DATA!AP1082,"n/a")</f>
        <v>3.63</v>
      </c>
      <c r="L758" s="77">
        <f>+IF(ISNUMBER(DATA!AQ1082),DATA!AQ1082,"n/a")</f>
        <v>0.18</v>
      </c>
      <c r="R758" s="66"/>
      <c r="S758" s="66"/>
      <c r="T758" s="66"/>
      <c r="U758" s="66"/>
      <c r="V758" s="66"/>
      <c r="W758" s="66"/>
      <c r="X758" s="66"/>
      <c r="Y758" s="66"/>
    </row>
    <row r="759" spans="1:25" x14ac:dyDescent="0.2">
      <c r="A759" s="66" t="s">
        <v>28</v>
      </c>
      <c r="B759" s="66" t="s">
        <v>24</v>
      </c>
      <c r="C759" s="66" t="s">
        <v>10</v>
      </c>
      <c r="D759" s="66" t="s">
        <v>321</v>
      </c>
      <c r="E759" s="87">
        <f>+IF(ISNUMBER(DATA!L1083),DATA!L1083,"n/a")</f>
        <v>5.54</v>
      </c>
      <c r="F759" s="77">
        <f>+IF(ISNUMBER(DATA!M1083),DATA!M1083,"n/a")</f>
        <v>2E-3</v>
      </c>
      <c r="G759" s="87">
        <f>+IF(ISNUMBER(DATA!V1083),DATA!V1083,"n/a")</f>
        <v>5.88</v>
      </c>
      <c r="H759" s="77">
        <f>+IF(ISNUMBER(DATA!W1083),DATA!W1083,"n/a")</f>
        <v>2.1000000000000001E-2</v>
      </c>
      <c r="I759" s="87">
        <f>+IF(ISNUMBER(DATA!AF1083),DATA!AF1083,"n/a")</f>
        <v>6.01</v>
      </c>
      <c r="J759" s="77">
        <f>+IF(ISNUMBER(DATA!AG1083),DATA!AG1083,"n/a")</f>
        <v>8.0000000000000002E-3</v>
      </c>
      <c r="K759" s="87">
        <f>+IF(ISNUMBER(DATA!AP1083),DATA!AP1083,"n/a")</f>
        <v>5.9</v>
      </c>
      <c r="L759" s="77">
        <f>+IF(ISNUMBER(DATA!AQ1083),DATA!AQ1083,"n/a")</f>
        <v>-0.01</v>
      </c>
      <c r="R759" s="66"/>
      <c r="S759" s="66"/>
      <c r="T759" s="66"/>
      <c r="U759" s="66"/>
      <c r="V759" s="66"/>
      <c r="W759" s="66"/>
      <c r="X759" s="66"/>
      <c r="Y759" s="66"/>
    </row>
    <row r="760" spans="1:25" x14ac:dyDescent="0.2">
      <c r="A760" s="66" t="s">
        <v>28</v>
      </c>
      <c r="B760" s="66" t="s">
        <v>24</v>
      </c>
      <c r="C760" s="66" t="s">
        <v>10</v>
      </c>
      <c r="D760" s="66" t="s">
        <v>322</v>
      </c>
      <c r="E760" s="87">
        <f>+IF(ISNUMBER(DATA!L1084),DATA!L1084,"n/a")</f>
        <v>3.78</v>
      </c>
      <c r="F760" s="77">
        <f>+IF(ISNUMBER(DATA!M1084),DATA!M1084,"n/a")</f>
        <v>-9.0999999999999998E-2</v>
      </c>
      <c r="G760" s="87">
        <f>+IF(ISNUMBER(DATA!V1084),DATA!V1084,"n/a")</f>
        <v>3.82</v>
      </c>
      <c r="H760" s="77">
        <f>+IF(ISNUMBER(DATA!W1084),DATA!W1084,"n/a")</f>
        <v>-8.7999999999999995E-2</v>
      </c>
      <c r="I760" s="87">
        <f>+IF(ISNUMBER(DATA!AF1084),DATA!AF1084,"n/a")</f>
        <v>3.89</v>
      </c>
      <c r="J760" s="77">
        <f>+IF(ISNUMBER(DATA!AG1084),DATA!AG1084,"n/a")</f>
        <v>-6.5000000000000002E-2</v>
      </c>
      <c r="K760" s="87">
        <f>+IF(ISNUMBER(DATA!AP1084),DATA!AP1084,"n/a")</f>
        <v>3.96</v>
      </c>
      <c r="L760" s="77">
        <f>+IF(ISNUMBER(DATA!AQ1084),DATA!AQ1084,"n/a")</f>
        <v>-2.4E-2</v>
      </c>
      <c r="R760" s="66"/>
      <c r="S760" s="66"/>
      <c r="T760" s="66"/>
      <c r="U760" s="66"/>
      <c r="V760" s="66"/>
      <c r="W760" s="66"/>
      <c r="X760" s="66"/>
      <c r="Y760" s="66"/>
    </row>
    <row r="761" spans="1:25" x14ac:dyDescent="0.2">
      <c r="A761" s="66" t="s">
        <v>28</v>
      </c>
      <c r="B761" s="66" t="s">
        <v>24</v>
      </c>
      <c r="C761" s="66" t="s">
        <v>10</v>
      </c>
      <c r="D761" s="66" t="s">
        <v>323</v>
      </c>
      <c r="E761" s="87">
        <f>+IF(ISNUMBER(DATA!L1085),DATA!L1085,"n/a")</f>
        <v>6.89</v>
      </c>
      <c r="F761" s="77">
        <f>+IF(ISNUMBER(DATA!M1085),DATA!M1085,"n/a")</f>
        <v>0.04</v>
      </c>
      <c r="G761" s="87">
        <f>+IF(ISNUMBER(DATA!V1085),DATA!V1085,"n/a")</f>
        <v>6.84</v>
      </c>
      <c r="H761" s="77">
        <f>+IF(ISNUMBER(DATA!W1085),DATA!W1085,"n/a")</f>
        <v>5.8999999999999997E-2</v>
      </c>
      <c r="I761" s="87">
        <f>+IF(ISNUMBER(DATA!AF1085),DATA!AF1085,"n/a")</f>
        <v>6.77</v>
      </c>
      <c r="J761" s="77">
        <f>+IF(ISNUMBER(DATA!AG1085),DATA!AG1085,"n/a")</f>
        <v>5.3999999999999999E-2</v>
      </c>
      <c r="K761" s="87">
        <f>+IF(ISNUMBER(DATA!AP1085),DATA!AP1085,"n/a")</f>
        <v>6.63</v>
      </c>
      <c r="L761" s="77">
        <f>+IF(ISNUMBER(DATA!AQ1085),DATA!AQ1085,"n/a")</f>
        <v>5.7000000000000002E-2</v>
      </c>
      <c r="R761" s="66"/>
      <c r="S761" s="66"/>
      <c r="T761" s="66"/>
      <c r="U761" s="66"/>
      <c r="V761" s="66"/>
      <c r="W761" s="66"/>
      <c r="X761" s="66"/>
      <c r="Y761" s="66"/>
    </row>
    <row r="762" spans="1:25" x14ac:dyDescent="0.2">
      <c r="A762" s="66" t="s">
        <v>28</v>
      </c>
      <c r="B762" s="66" t="s">
        <v>24</v>
      </c>
      <c r="C762" s="66" t="s">
        <v>10</v>
      </c>
      <c r="D762" s="66" t="s">
        <v>324</v>
      </c>
      <c r="E762" s="87">
        <f>+IF(ISNUMBER(DATA!L1086),DATA!L1086,"n/a")</f>
        <v>5.0599999999999996</v>
      </c>
      <c r="F762" s="77">
        <f>+IF(ISNUMBER(DATA!M1086),DATA!M1086,"n/a")</f>
        <v>0.11600000000000001</v>
      </c>
      <c r="G762" s="87">
        <f>+IF(ISNUMBER(DATA!V1086),DATA!V1086,"n/a")</f>
        <v>5.05</v>
      </c>
      <c r="H762" s="77">
        <f>+IF(ISNUMBER(DATA!W1086),DATA!W1086,"n/a")</f>
        <v>0.10199999999999999</v>
      </c>
      <c r="I762" s="87">
        <f>+IF(ISNUMBER(DATA!AF1086),DATA!AF1086,"n/a")</f>
        <v>5.08</v>
      </c>
      <c r="J762" s="77">
        <f>+IF(ISNUMBER(DATA!AG1086),DATA!AG1086,"n/a")</f>
        <v>7.9000000000000001E-2</v>
      </c>
      <c r="K762" s="87">
        <f>+IF(ISNUMBER(DATA!AP1086),DATA!AP1086,"n/a")</f>
        <v>5.01</v>
      </c>
      <c r="L762" s="77">
        <f>+IF(ISNUMBER(DATA!AQ1086),DATA!AQ1086,"n/a")</f>
        <v>-0.02</v>
      </c>
      <c r="R762" s="66"/>
      <c r="S762" s="66"/>
      <c r="T762" s="66"/>
      <c r="U762" s="66"/>
      <c r="V762" s="66"/>
      <c r="W762" s="66"/>
      <c r="X762" s="66"/>
      <c r="Y762" s="66"/>
    </row>
    <row r="763" spans="1:25" x14ac:dyDescent="0.2">
      <c r="A763" s="66" t="s">
        <v>28</v>
      </c>
      <c r="B763" s="66" t="s">
        <v>24</v>
      </c>
      <c r="C763" s="66" t="s">
        <v>10</v>
      </c>
      <c r="D763" s="66" t="s">
        <v>325</v>
      </c>
      <c r="E763" s="87">
        <f>+IF(ISNUMBER(DATA!L1087),DATA!L1087,"n/a")</f>
        <v>6.55</v>
      </c>
      <c r="F763" s="77">
        <f>+IF(ISNUMBER(DATA!M1087),DATA!M1087,"n/a")</f>
        <v>-0.189</v>
      </c>
      <c r="G763" s="87">
        <f>+IF(ISNUMBER(DATA!V1087),DATA!V1087,"n/a")</f>
        <v>6.81</v>
      </c>
      <c r="H763" s="77">
        <f>+IF(ISNUMBER(DATA!W1087),DATA!W1087,"n/a")</f>
        <v>-0.18099999999999999</v>
      </c>
      <c r="I763" s="87">
        <f>+IF(ISNUMBER(DATA!AF1087),DATA!AF1087,"n/a")</f>
        <v>6.98</v>
      </c>
      <c r="J763" s="77">
        <f>+IF(ISNUMBER(DATA!AG1087),DATA!AG1087,"n/a")</f>
        <v>-0.16400000000000001</v>
      </c>
      <c r="K763" s="87">
        <f>+IF(ISNUMBER(DATA!AP1087),DATA!AP1087,"n/a")</f>
        <v>7.21</v>
      </c>
      <c r="L763" s="77">
        <f>+IF(ISNUMBER(DATA!AQ1087),DATA!AQ1087,"n/a")</f>
        <v>-0.128</v>
      </c>
      <c r="R763" s="66"/>
      <c r="S763" s="66"/>
      <c r="T763" s="66"/>
      <c r="U763" s="66"/>
      <c r="V763" s="66"/>
      <c r="W763" s="66"/>
      <c r="X763" s="66"/>
      <c r="Y763" s="66"/>
    </row>
    <row r="764" spans="1:25" x14ac:dyDescent="0.2">
      <c r="A764" s="66" t="s">
        <v>28</v>
      </c>
      <c r="B764" s="66" t="s">
        <v>24</v>
      </c>
      <c r="C764" s="66" t="s">
        <v>10</v>
      </c>
      <c r="D764" s="66" t="s">
        <v>326</v>
      </c>
      <c r="E764" s="87">
        <f>+IF(ISNUMBER(DATA!L1088),DATA!L1088,"n/a")</f>
        <v>4.2</v>
      </c>
      <c r="F764" s="77">
        <f>+IF(ISNUMBER(DATA!M1088),DATA!M1088,"n/a")</f>
        <v>0.19600000000000001</v>
      </c>
      <c r="G764" s="87">
        <f>+IF(ISNUMBER(DATA!V1088),DATA!V1088,"n/a")</f>
        <v>4.34</v>
      </c>
      <c r="H764" s="77">
        <f>+IF(ISNUMBER(DATA!W1088),DATA!W1088,"n/a")</f>
        <v>0.24099999999999999</v>
      </c>
      <c r="I764" s="87">
        <f>+IF(ISNUMBER(DATA!AF1088),DATA!AF1088,"n/a")</f>
        <v>4.34</v>
      </c>
      <c r="J764" s="77">
        <f>+IF(ISNUMBER(DATA!AG1088),DATA!AG1088,"n/a")</f>
        <v>0.22900000000000001</v>
      </c>
      <c r="K764" s="87">
        <f>+IF(ISNUMBER(DATA!AP1088),DATA!AP1088,"n/a")</f>
        <v>4.1900000000000004</v>
      </c>
      <c r="L764" s="77">
        <f>+IF(ISNUMBER(DATA!AQ1088),DATA!AQ1088,"n/a")</f>
        <v>5.7000000000000002E-2</v>
      </c>
      <c r="R764" s="66"/>
      <c r="S764" s="66"/>
      <c r="T764" s="66"/>
      <c r="U764" s="66"/>
      <c r="V764" s="66"/>
      <c r="W764" s="66"/>
      <c r="X764" s="66"/>
      <c r="Y764" s="66"/>
    </row>
    <row r="765" spans="1:25" x14ac:dyDescent="0.2">
      <c r="A765" s="66" t="s">
        <v>28</v>
      </c>
      <c r="B765" s="66" t="s">
        <v>24</v>
      </c>
      <c r="C765" s="66" t="s">
        <v>10</v>
      </c>
      <c r="D765" s="66" t="s">
        <v>327</v>
      </c>
      <c r="E765" s="87">
        <f>+IF(ISNUMBER(DATA!L1089),DATA!L1089,"n/a")</f>
        <v>4.37</v>
      </c>
      <c r="F765" s="77">
        <f>+IF(ISNUMBER(DATA!M1089),DATA!M1089,"n/a")</f>
        <v>5.1999999999999998E-2</v>
      </c>
      <c r="G765" s="87">
        <f>+IF(ISNUMBER(DATA!V1089),DATA!V1089,"n/a")</f>
        <v>4.59</v>
      </c>
      <c r="H765" s="77">
        <f>+IF(ISNUMBER(DATA!W1089),DATA!W1089,"n/a")</f>
        <v>4.5999999999999999E-2</v>
      </c>
      <c r="I765" s="87">
        <f>+IF(ISNUMBER(DATA!AF1089),DATA!AF1089,"n/a")</f>
        <v>4.7300000000000004</v>
      </c>
      <c r="J765" s="77">
        <f>+IF(ISNUMBER(DATA!AG1089),DATA!AG1089,"n/a")</f>
        <v>6.2E-2</v>
      </c>
      <c r="K765" s="87">
        <f>+IF(ISNUMBER(DATA!AP1089),DATA!AP1089,"n/a")</f>
        <v>4.68</v>
      </c>
      <c r="L765" s="77">
        <f>+IF(ISNUMBER(DATA!AQ1089),DATA!AQ1089,"n/a")</f>
        <v>3.9E-2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3.18</v>
      </c>
      <c r="F767" s="77">
        <f>+IF(ISNUMBER(DATA!O1081),DATA!O1081,"n/a")</f>
        <v>0.17499999999999999</v>
      </c>
      <c r="G767" s="87">
        <f>+IF(ISNUMBER(DATA!X1081),DATA!X1081,"n/a")</f>
        <v>3.13</v>
      </c>
      <c r="H767" s="77">
        <f>+IF(ISNUMBER(DATA!Y1081),DATA!Y1081,"n/a")</f>
        <v>0.16500000000000001</v>
      </c>
      <c r="I767" s="87">
        <f>+IF(ISNUMBER(DATA!AH1081),DATA!AH1081,"n/a")</f>
        <v>3.1</v>
      </c>
      <c r="J767" s="77">
        <f>+IF(ISNUMBER(DATA!AI1081),DATA!AI1081,"n/a")</f>
        <v>0.16600000000000001</v>
      </c>
      <c r="K767" s="87">
        <f>+IF(ISNUMBER(DATA!AR1081),DATA!AR1081,"n/a")</f>
        <v>3.07</v>
      </c>
      <c r="L767" s="77">
        <f>+IF(ISNUMBER(DATA!AS1081),DATA!AS1081,"n/a")</f>
        <v>0.16500000000000001</v>
      </c>
      <c r="R767" s="66"/>
      <c r="S767" s="66"/>
      <c r="T767" s="66"/>
      <c r="U767" s="66"/>
      <c r="V767" s="66"/>
      <c r="W767" s="66"/>
      <c r="X767" s="66"/>
      <c r="Y767" s="66"/>
    </row>
    <row r="768" spans="1:25" x14ac:dyDescent="0.2">
      <c r="A768" s="66" t="s">
        <v>28</v>
      </c>
      <c r="B768" s="66" t="s">
        <v>24</v>
      </c>
      <c r="C768" s="66" t="s">
        <v>26</v>
      </c>
      <c r="D768" s="66" t="s">
        <v>320</v>
      </c>
      <c r="E768" s="87">
        <f>+IF(ISNUMBER(DATA!N1082),DATA!N1082,"n/a")</f>
        <v>1.77</v>
      </c>
      <c r="F768" s="77">
        <f>+IF(ISNUMBER(DATA!O1082),DATA!O1082,"n/a")</f>
        <v>0.109</v>
      </c>
      <c r="G768" s="87">
        <f>+IF(ISNUMBER(DATA!X1082),DATA!X1082,"n/a")</f>
        <v>1.98</v>
      </c>
      <c r="H768" s="77">
        <f>+IF(ISNUMBER(DATA!Y1082),DATA!Y1082,"n/a")</f>
        <v>0.13</v>
      </c>
      <c r="I768" s="87">
        <f>+IF(ISNUMBER(DATA!AH1082),DATA!AH1082,"n/a")</f>
        <v>2.2000000000000002</v>
      </c>
      <c r="J768" s="77">
        <f>+IF(ISNUMBER(DATA!AI1082),DATA!AI1082,"n/a")</f>
        <v>0.222</v>
      </c>
      <c r="K768" s="87">
        <f>+IF(ISNUMBER(DATA!AR1082),DATA!AR1082,"n/a")</f>
        <v>2.11</v>
      </c>
      <c r="L768" s="77">
        <f>+IF(ISNUMBER(DATA!AS1082),DATA!AS1082,"n/a")</f>
        <v>0.183</v>
      </c>
      <c r="R768" s="66"/>
      <c r="S768" s="66"/>
      <c r="T768" s="66"/>
      <c r="U768" s="66"/>
      <c r="V768" s="66"/>
      <c r="W768" s="66"/>
      <c r="X768" s="66"/>
      <c r="Y768" s="66"/>
    </row>
    <row r="769" spans="1:25" x14ac:dyDescent="0.2">
      <c r="A769" s="66" t="s">
        <v>28</v>
      </c>
      <c r="B769" s="66" t="s">
        <v>24</v>
      </c>
      <c r="C769" s="66" t="s">
        <v>26</v>
      </c>
      <c r="D769" s="66" t="s">
        <v>321</v>
      </c>
      <c r="E769" s="87">
        <f>+IF(ISNUMBER(DATA!N1083),DATA!N1083,"n/a")</f>
        <v>3.14</v>
      </c>
      <c r="F769" s="77">
        <f>+IF(ISNUMBER(DATA!O1083),DATA!O1083,"n/a")</f>
        <v>5.2999999999999999E-2</v>
      </c>
      <c r="G769" s="87">
        <f>+IF(ISNUMBER(DATA!X1083),DATA!X1083,"n/a")</f>
        <v>3.19</v>
      </c>
      <c r="H769" s="77">
        <f>+IF(ISNUMBER(DATA!Y1083),DATA!Y1083,"n/a")</f>
        <v>3.6999999999999998E-2</v>
      </c>
      <c r="I769" s="87">
        <f>+IF(ISNUMBER(DATA!AH1083),DATA!AH1083,"n/a")</f>
        <v>3.24</v>
      </c>
      <c r="J769" s="77">
        <f>+IF(ISNUMBER(DATA!AI1083),DATA!AI1083,"n/a")</f>
        <v>0.04</v>
      </c>
      <c r="K769" s="87">
        <f>+IF(ISNUMBER(DATA!AR1083),DATA!AR1083,"n/a")</f>
        <v>3.19</v>
      </c>
      <c r="L769" s="77">
        <f>+IF(ISNUMBER(DATA!AS1083),DATA!AS1083,"n/a")</f>
        <v>4.3999999999999997E-2</v>
      </c>
      <c r="R769" s="66"/>
      <c r="S769" s="66"/>
      <c r="T769" s="66"/>
      <c r="U769" s="66"/>
      <c r="V769" s="66"/>
      <c r="W769" s="66"/>
      <c r="X769" s="66"/>
      <c r="Y769" s="66"/>
    </row>
    <row r="770" spans="1:25" x14ac:dyDescent="0.2">
      <c r="A770" s="66" t="s">
        <v>28</v>
      </c>
      <c r="B770" s="66" t="s">
        <v>24</v>
      </c>
      <c r="C770" s="66" t="s">
        <v>26</v>
      </c>
      <c r="D770" s="66" t="s">
        <v>322</v>
      </c>
      <c r="E770" s="87">
        <f>+IF(ISNUMBER(DATA!N1084),DATA!N1084,"n/a")</f>
        <v>3.21</v>
      </c>
      <c r="F770" s="77">
        <f>+IF(ISNUMBER(DATA!O1084),DATA!O1084,"n/a")</f>
        <v>-2.1000000000000001E-2</v>
      </c>
      <c r="G770" s="87">
        <f>+IF(ISNUMBER(DATA!X1084),DATA!X1084,"n/a")</f>
        <v>3.31</v>
      </c>
      <c r="H770" s="77">
        <f>+IF(ISNUMBER(DATA!Y1084),DATA!Y1084,"n/a")</f>
        <v>7.0000000000000001E-3</v>
      </c>
      <c r="I770" s="87">
        <f>+IF(ISNUMBER(DATA!AH1084),DATA!AH1084,"n/a")</f>
        <v>3.33</v>
      </c>
      <c r="J770" s="77">
        <f>+IF(ISNUMBER(DATA!AI1084),DATA!AI1084,"n/a")</f>
        <v>1.2999999999999999E-2</v>
      </c>
      <c r="K770" s="87">
        <f>+IF(ISNUMBER(DATA!AR1084),DATA!AR1084,"n/a")</f>
        <v>3.33</v>
      </c>
      <c r="L770" s="77">
        <f>+IF(ISNUMBER(DATA!AS1084),DATA!AS1084,"n/a")</f>
        <v>2.7E-2</v>
      </c>
      <c r="R770" s="66"/>
      <c r="S770" s="66"/>
      <c r="T770" s="66"/>
      <c r="U770" s="66"/>
      <c r="V770" s="66"/>
      <c r="W770" s="66"/>
      <c r="X770" s="66"/>
      <c r="Y770" s="66"/>
    </row>
    <row r="771" spans="1:25" x14ac:dyDescent="0.2">
      <c r="A771" s="66" t="s">
        <v>28</v>
      </c>
      <c r="B771" s="66" t="s">
        <v>24</v>
      </c>
      <c r="C771" s="66" t="s">
        <v>26</v>
      </c>
      <c r="D771" s="66" t="s">
        <v>323</v>
      </c>
      <c r="E771" s="87">
        <f>+IF(ISNUMBER(DATA!N1085),DATA!N1085,"n/a")</f>
        <v>3.34</v>
      </c>
      <c r="F771" s="77">
        <f>+IF(ISNUMBER(DATA!O1085),DATA!O1085,"n/a")</f>
        <v>5.8999999999999997E-2</v>
      </c>
      <c r="G771" s="87">
        <f>+IF(ISNUMBER(DATA!X1085),DATA!X1085,"n/a")</f>
        <v>3.32</v>
      </c>
      <c r="H771" s="77">
        <f>+IF(ISNUMBER(DATA!Y1085),DATA!Y1085,"n/a")</f>
        <v>8.3000000000000004E-2</v>
      </c>
      <c r="I771" s="87">
        <f>+IF(ISNUMBER(DATA!AH1085),DATA!AH1085,"n/a")</f>
        <v>3.27</v>
      </c>
      <c r="J771" s="77">
        <f>+IF(ISNUMBER(DATA!AI1085),DATA!AI1085,"n/a")</f>
        <v>7.2999999999999995E-2</v>
      </c>
      <c r="K771" s="87">
        <f>+IF(ISNUMBER(DATA!AR1085),DATA!AR1085,"n/a")</f>
        <v>3.2</v>
      </c>
      <c r="L771" s="77">
        <f>+IF(ISNUMBER(DATA!AS1085),DATA!AS1085,"n/a")</f>
        <v>7.0999999999999994E-2</v>
      </c>
      <c r="R771" s="66"/>
      <c r="S771" s="66"/>
      <c r="T771" s="66"/>
      <c r="U771" s="66"/>
      <c r="V771" s="66"/>
      <c r="W771" s="66"/>
      <c r="X771" s="66"/>
      <c r="Y771" s="66"/>
    </row>
    <row r="772" spans="1:25" x14ac:dyDescent="0.2">
      <c r="A772" s="66" t="s">
        <v>28</v>
      </c>
      <c r="B772" s="66" t="s">
        <v>24</v>
      </c>
      <c r="C772" s="66" t="s">
        <v>26</v>
      </c>
      <c r="D772" s="66" t="s">
        <v>324</v>
      </c>
      <c r="E772" s="87">
        <f>+IF(ISNUMBER(DATA!N1086),DATA!N1086,"n/a")</f>
        <v>3.37</v>
      </c>
      <c r="F772" s="77">
        <f>+IF(ISNUMBER(DATA!O1086),DATA!O1086,"n/a")</f>
        <v>5.6000000000000001E-2</v>
      </c>
      <c r="G772" s="87">
        <f>+IF(ISNUMBER(DATA!X1086),DATA!X1086,"n/a")</f>
        <v>3.4</v>
      </c>
      <c r="H772" s="77">
        <f>+IF(ISNUMBER(DATA!Y1086),DATA!Y1086,"n/a")</f>
        <v>7.4999999999999997E-2</v>
      </c>
      <c r="I772" s="87">
        <f>+IF(ISNUMBER(DATA!AH1086),DATA!AH1086,"n/a")</f>
        <v>3.39</v>
      </c>
      <c r="J772" s="77">
        <f>+IF(ISNUMBER(DATA!AI1086),DATA!AI1086,"n/a")</f>
        <v>7.9000000000000001E-2</v>
      </c>
      <c r="K772" s="87">
        <f>+IF(ISNUMBER(DATA!AR1086),DATA!AR1086,"n/a")</f>
        <v>3.36</v>
      </c>
      <c r="L772" s="77">
        <f>+IF(ISNUMBER(DATA!AS1086),DATA!AS1086,"n/a")</f>
        <v>8.5999999999999993E-2</v>
      </c>
      <c r="R772" s="66"/>
      <c r="S772" s="66"/>
      <c r="T772" s="66"/>
      <c r="U772" s="66"/>
      <c r="V772" s="66"/>
      <c r="W772" s="66"/>
      <c r="X772" s="66"/>
      <c r="Y772" s="66"/>
    </row>
    <row r="773" spans="1:25" x14ac:dyDescent="0.2">
      <c r="A773" s="66" t="s">
        <v>28</v>
      </c>
      <c r="B773" s="66" t="s">
        <v>24</v>
      </c>
      <c r="C773" s="66" t="s">
        <v>26</v>
      </c>
      <c r="D773" s="66" t="s">
        <v>325</v>
      </c>
      <c r="E773" s="87">
        <f>+IF(ISNUMBER(DATA!N1087),DATA!N1087,"n/a")</f>
        <v>3.5</v>
      </c>
      <c r="F773" s="77">
        <f>+IF(ISNUMBER(DATA!O1087),DATA!O1087,"n/a")</f>
        <v>7.0000000000000007E-2</v>
      </c>
      <c r="G773" s="87">
        <f>+IF(ISNUMBER(DATA!X1087),DATA!X1087,"n/a")</f>
        <v>3.52</v>
      </c>
      <c r="H773" s="77">
        <f>+IF(ISNUMBER(DATA!Y1087),DATA!Y1087,"n/a")</f>
        <v>3.9E-2</v>
      </c>
      <c r="I773" s="87">
        <f>+IF(ISNUMBER(DATA!AH1087),DATA!AH1087,"n/a")</f>
        <v>3.51</v>
      </c>
      <c r="J773" s="77">
        <f>+IF(ISNUMBER(DATA!AI1087),DATA!AI1087,"n/a")</f>
        <v>2.7E-2</v>
      </c>
      <c r="K773" s="87">
        <f>+IF(ISNUMBER(DATA!AR1087),DATA!AR1087,"n/a")</f>
        <v>3.44</v>
      </c>
      <c r="L773" s="77">
        <f>+IF(ISNUMBER(DATA!AS1087),DATA!AS1087,"n/a")</f>
        <v>1.2E-2</v>
      </c>
      <c r="R773" s="66"/>
      <c r="S773" s="66"/>
      <c r="T773" s="66"/>
      <c r="U773" s="66"/>
      <c r="V773" s="66"/>
      <c r="W773" s="66"/>
      <c r="X773" s="66"/>
      <c r="Y773" s="66"/>
    </row>
    <row r="774" spans="1:25" x14ac:dyDescent="0.2">
      <c r="A774" s="66" t="s">
        <v>28</v>
      </c>
      <c r="B774" s="66" t="s">
        <v>24</v>
      </c>
      <c r="C774" s="66" t="s">
        <v>26</v>
      </c>
      <c r="D774" s="66" t="s">
        <v>326</v>
      </c>
      <c r="E774" s="87">
        <f>+IF(ISNUMBER(DATA!N1088),DATA!N1088,"n/a")</f>
        <v>3.4</v>
      </c>
      <c r="F774" s="77">
        <f>+IF(ISNUMBER(DATA!O1088),DATA!O1088,"n/a")</f>
        <v>0.09</v>
      </c>
      <c r="G774" s="87">
        <f>+IF(ISNUMBER(DATA!X1088),DATA!X1088,"n/a")</f>
        <v>3.38</v>
      </c>
      <c r="H774" s="77">
        <f>+IF(ISNUMBER(DATA!Y1088),DATA!Y1088,"n/a")</f>
        <v>7.6999999999999999E-2</v>
      </c>
      <c r="I774" s="87">
        <f>+IF(ISNUMBER(DATA!AH1088),DATA!AH1088,"n/a")</f>
        <v>3.34</v>
      </c>
      <c r="J774" s="77">
        <f>+IF(ISNUMBER(DATA!AI1088),DATA!AI1088,"n/a")</f>
        <v>6.3E-2</v>
      </c>
      <c r="K774" s="87">
        <f>+IF(ISNUMBER(DATA!AR1088),DATA!AR1088,"n/a")</f>
        <v>3.3</v>
      </c>
      <c r="L774" s="77">
        <f>+IF(ISNUMBER(DATA!AS1088),DATA!AS1088,"n/a")</f>
        <v>6.6000000000000003E-2</v>
      </c>
      <c r="R774" s="66"/>
      <c r="S774" s="66"/>
      <c r="T774" s="66"/>
      <c r="U774" s="66"/>
      <c r="V774" s="66"/>
      <c r="W774" s="66"/>
      <c r="X774" s="66"/>
      <c r="Y774" s="66"/>
    </row>
    <row r="775" spans="1:25" x14ac:dyDescent="0.2">
      <c r="A775" s="66" t="s">
        <v>28</v>
      </c>
      <c r="B775" s="66" t="s">
        <v>24</v>
      </c>
      <c r="C775" s="66" t="s">
        <v>26</v>
      </c>
      <c r="D775" s="66" t="s">
        <v>327</v>
      </c>
      <c r="E775" s="87">
        <f>+IF(ISNUMBER(DATA!N1089),DATA!N1089,"n/a")</f>
        <v>2.81</v>
      </c>
      <c r="F775" s="77">
        <f>+IF(ISNUMBER(DATA!O1089),DATA!O1089,"n/a")</f>
        <v>0.08</v>
      </c>
      <c r="G775" s="87">
        <f>+IF(ISNUMBER(DATA!X1089),DATA!X1089,"n/a")</f>
        <v>2.94</v>
      </c>
      <c r="H775" s="77">
        <f>+IF(ISNUMBER(DATA!Y1089),DATA!Y1089,"n/a")</f>
        <v>6.6000000000000003E-2</v>
      </c>
      <c r="I775" s="87">
        <f>+IF(ISNUMBER(DATA!AH1089),DATA!AH1089,"n/a")</f>
        <v>3.02</v>
      </c>
      <c r="J775" s="77">
        <f>+IF(ISNUMBER(DATA!AI1089),DATA!AI1089,"n/a")</f>
        <v>8.2000000000000003E-2</v>
      </c>
      <c r="K775" s="87">
        <f>+IF(ISNUMBER(DATA!AR1089),DATA!AR1089,"n/a")</f>
        <v>2.96</v>
      </c>
      <c r="L775" s="77">
        <f>+IF(ISNUMBER(DATA!AS1089),DATA!AS1089,"n/a")</f>
        <v>0.08</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71367</v>
      </c>
      <c r="F777" s="77">
        <f>+IF(ISNUMBER(DATA!G541),DATA!G541,"n/a")</f>
        <v>8.9999999999999993E-3</v>
      </c>
      <c r="G777" s="76">
        <f>+IF(ISNUMBER(DATA!P541),DATA!P541,"n/a")</f>
        <v>212992</v>
      </c>
      <c r="H777" s="77">
        <f>+IF(ISNUMBER(DATA!Q541),DATA!Q541,"n/a")</f>
        <v>0.311</v>
      </c>
      <c r="I777" s="76">
        <f>+IF(ISNUMBER(DATA!Z541),DATA!Z541,"n/a")</f>
        <v>390731</v>
      </c>
      <c r="J777" s="77">
        <f>+IF(ISNUMBER(DATA!AA541),DATA!AA541,"n/a")</f>
        <v>0.35</v>
      </c>
      <c r="K777" s="76">
        <f>+IF(ISNUMBER(DATA!AJ541),DATA!AJ541,"n/a")</f>
        <v>851416</v>
      </c>
      <c r="L777" s="77">
        <f>+IF(ISNUMBER(DATA!AK541),DATA!AK541,"n/a")</f>
        <v>0.32900000000000001</v>
      </c>
      <c r="R777" s="66"/>
      <c r="S777" s="66"/>
      <c r="T777" s="66"/>
      <c r="U777" s="66"/>
      <c r="V777" s="66"/>
      <c r="W777" s="66"/>
      <c r="X777" s="66"/>
      <c r="Y777" s="66"/>
    </row>
    <row r="778" spans="1:25" x14ac:dyDescent="0.2">
      <c r="A778" s="66" t="s">
        <v>20</v>
      </c>
      <c r="B778" s="66" t="s">
        <v>23</v>
      </c>
      <c r="C778" s="66" t="s">
        <v>0</v>
      </c>
      <c r="D778" s="66" t="s">
        <v>320</v>
      </c>
      <c r="E778" s="76">
        <f>+IF(ISNUMBER(DATA!F542),DATA!F542,"n/a")</f>
        <v>209214</v>
      </c>
      <c r="F778" s="77">
        <f>+IF(ISNUMBER(DATA!G542),DATA!G542,"n/a")</f>
        <v>0.11700000000000001</v>
      </c>
      <c r="G778" s="76">
        <f>+IF(ISNUMBER(DATA!P542),DATA!P542,"n/a")</f>
        <v>608704</v>
      </c>
      <c r="H778" s="77">
        <f>+IF(ISNUMBER(DATA!Q542),DATA!Q542,"n/a")</f>
        <v>0.39400000000000002</v>
      </c>
      <c r="I778" s="76">
        <f>+IF(ISNUMBER(DATA!Z542),DATA!Z542,"n/a")</f>
        <v>1134871</v>
      </c>
      <c r="J778" s="77">
        <f>+IF(ISNUMBER(DATA!AA542),DATA!AA542,"n/a")</f>
        <v>0.51700000000000002</v>
      </c>
      <c r="K778" s="76">
        <f>+IF(ISNUMBER(DATA!AJ542),DATA!AJ542,"n/a")</f>
        <v>2524003</v>
      </c>
      <c r="L778" s="77">
        <f>+IF(ISNUMBER(DATA!AK542),DATA!AK542,"n/a")</f>
        <v>0.60399999999999998</v>
      </c>
      <c r="R778" s="66"/>
      <c r="S778" s="66"/>
      <c r="T778" s="66"/>
      <c r="U778" s="66"/>
      <c r="V778" s="66"/>
      <c r="W778" s="66"/>
      <c r="X778" s="66"/>
      <c r="Y778" s="66"/>
    </row>
    <row r="779" spans="1:25" x14ac:dyDescent="0.2">
      <c r="A779" s="66" t="s">
        <v>20</v>
      </c>
      <c r="B779" s="66" t="s">
        <v>23</v>
      </c>
      <c r="C779" s="66" t="s">
        <v>0</v>
      </c>
      <c r="D779" s="66" t="s">
        <v>321</v>
      </c>
      <c r="E779" s="76">
        <f>+IF(ISNUMBER(DATA!F543),DATA!F543,"n/a")</f>
        <v>123921</v>
      </c>
      <c r="F779" s="77">
        <f>+IF(ISNUMBER(DATA!G543),DATA!G543,"n/a")</f>
        <v>2.8000000000000001E-2</v>
      </c>
      <c r="G779" s="76">
        <f>+IF(ISNUMBER(DATA!P543),DATA!P543,"n/a")</f>
        <v>363834</v>
      </c>
      <c r="H779" s="77">
        <f>+IF(ISNUMBER(DATA!Q543),DATA!Q543,"n/a")</f>
        <v>0.122</v>
      </c>
      <c r="I779" s="76">
        <f>+IF(ISNUMBER(DATA!Z543),DATA!Z543,"n/a")</f>
        <v>732739</v>
      </c>
      <c r="J779" s="77">
        <f>+IF(ISNUMBER(DATA!AA543),DATA!AA543,"n/a")</f>
        <v>0.26700000000000002</v>
      </c>
      <c r="K779" s="76">
        <f>+IF(ISNUMBER(DATA!AJ543),DATA!AJ543,"n/a")</f>
        <v>1708967</v>
      </c>
      <c r="L779" s="77">
        <f>+IF(ISNUMBER(DATA!AK543),DATA!AK543,"n/a")</f>
        <v>0.41799999999999998</v>
      </c>
      <c r="R779" s="66"/>
      <c r="S779" s="66"/>
      <c r="T779" s="66"/>
      <c r="U779" s="66"/>
      <c r="V779" s="66"/>
      <c r="W779" s="66"/>
      <c r="X779" s="66"/>
      <c r="Y779" s="66"/>
    </row>
    <row r="780" spans="1:25" x14ac:dyDescent="0.2">
      <c r="A780" s="66" t="s">
        <v>20</v>
      </c>
      <c r="B780" s="66" t="s">
        <v>23</v>
      </c>
      <c r="C780" s="66" t="s">
        <v>0</v>
      </c>
      <c r="D780" s="66" t="s">
        <v>322</v>
      </c>
      <c r="E780" s="76">
        <f>+IF(ISNUMBER(DATA!F544),DATA!F544,"n/a")</f>
        <v>156556</v>
      </c>
      <c r="F780" s="77">
        <f>+IF(ISNUMBER(DATA!G544),DATA!G544,"n/a")</f>
        <v>-0.39600000000000002</v>
      </c>
      <c r="G780" s="76">
        <f>+IF(ISNUMBER(DATA!P544),DATA!P544,"n/a")</f>
        <v>425260</v>
      </c>
      <c r="H780" s="77">
        <f>+IF(ISNUMBER(DATA!Q544),DATA!Q544,"n/a")</f>
        <v>-0.38900000000000001</v>
      </c>
      <c r="I780" s="76">
        <f>+IF(ISNUMBER(DATA!Z544),DATA!Z544,"n/a")</f>
        <v>886381</v>
      </c>
      <c r="J780" s="77">
        <f>+IF(ISNUMBER(DATA!AA544),DATA!AA544,"n/a")</f>
        <v>-0.316</v>
      </c>
      <c r="K780" s="76">
        <f>+IF(ISNUMBER(DATA!AJ544),DATA!AJ544,"n/a")</f>
        <v>2461399</v>
      </c>
      <c r="L780" s="77">
        <f>+IF(ISNUMBER(DATA!AK544),DATA!AK544,"n/a")</f>
        <v>-0.16500000000000001</v>
      </c>
      <c r="R780" s="66"/>
      <c r="S780" s="66"/>
      <c r="T780" s="66"/>
      <c r="U780" s="66"/>
      <c r="V780" s="66"/>
      <c r="W780" s="66"/>
      <c r="X780" s="66"/>
      <c r="Y780" s="66"/>
    </row>
    <row r="781" spans="1:25" x14ac:dyDescent="0.2">
      <c r="A781" s="66" t="s">
        <v>20</v>
      </c>
      <c r="B781" s="66" t="s">
        <v>23</v>
      </c>
      <c r="C781" s="66" t="s">
        <v>0</v>
      </c>
      <c r="D781" s="66" t="s">
        <v>323</v>
      </c>
      <c r="E781" s="76">
        <f>+IF(ISNUMBER(DATA!F545),DATA!F545,"n/a")</f>
        <v>107758</v>
      </c>
      <c r="F781" s="77">
        <f>+IF(ISNUMBER(DATA!G545),DATA!G545,"n/a")</f>
        <v>1.052</v>
      </c>
      <c r="G781" s="76">
        <f>+IF(ISNUMBER(DATA!P545),DATA!P545,"n/a")</f>
        <v>312170</v>
      </c>
      <c r="H781" s="77">
        <f>+IF(ISNUMBER(DATA!Q545),DATA!Q545,"n/a")</f>
        <v>1.02</v>
      </c>
      <c r="I781" s="76">
        <f>+IF(ISNUMBER(DATA!Z545),DATA!Z545,"n/a")</f>
        <v>594331</v>
      </c>
      <c r="J781" s="77">
        <f>+IF(ISNUMBER(DATA!AA545),DATA!AA545,"n/a")</f>
        <v>1.2110000000000001</v>
      </c>
      <c r="K781" s="76">
        <f>+IF(ISNUMBER(DATA!AJ545),DATA!AJ545,"n/a")</f>
        <v>1189881</v>
      </c>
      <c r="L781" s="77">
        <f>+IF(ISNUMBER(DATA!AK545),DATA!AK545,"n/a")</f>
        <v>1.1100000000000001</v>
      </c>
      <c r="R781" s="66"/>
      <c r="S781" s="66"/>
      <c r="T781" s="66"/>
      <c r="U781" s="66"/>
      <c r="V781" s="66"/>
      <c r="W781" s="66"/>
      <c r="X781" s="66"/>
      <c r="Y781" s="66"/>
    </row>
    <row r="782" spans="1:25" x14ac:dyDescent="0.2">
      <c r="A782" s="66" t="s">
        <v>20</v>
      </c>
      <c r="B782" s="66" t="s">
        <v>23</v>
      </c>
      <c r="C782" s="66" t="s">
        <v>0</v>
      </c>
      <c r="D782" s="66" t="s">
        <v>324</v>
      </c>
      <c r="E782" s="76">
        <f>+IF(ISNUMBER(DATA!F546),DATA!F546,"n/a")</f>
        <v>88388</v>
      </c>
      <c r="F782" s="77">
        <f>+IF(ISNUMBER(DATA!G546),DATA!G546,"n/a")</f>
        <v>0.66600000000000004</v>
      </c>
      <c r="G782" s="76">
        <f>+IF(ISNUMBER(DATA!P546),DATA!P546,"n/a")</f>
        <v>276131</v>
      </c>
      <c r="H782" s="77">
        <f>+IF(ISNUMBER(DATA!Q546),DATA!Q546,"n/a")</f>
        <v>0.69399999999999995</v>
      </c>
      <c r="I782" s="76">
        <f>+IF(ISNUMBER(DATA!Z546),DATA!Z546,"n/a")</f>
        <v>483370</v>
      </c>
      <c r="J782" s="77">
        <f>+IF(ISNUMBER(DATA!AA546),DATA!AA546,"n/a")</f>
        <v>0.34100000000000003</v>
      </c>
      <c r="K782" s="76">
        <f>+IF(ISNUMBER(DATA!AJ546),DATA!AJ546,"n/a")</f>
        <v>1047866</v>
      </c>
      <c r="L782" s="77">
        <f>+IF(ISNUMBER(DATA!AK546),DATA!AK546,"n/a")</f>
        <v>0.373</v>
      </c>
      <c r="R782" s="66"/>
      <c r="S782" s="66"/>
      <c r="T782" s="66"/>
      <c r="U782" s="66"/>
      <c r="V782" s="66"/>
      <c r="W782" s="66"/>
      <c r="X782" s="66"/>
      <c r="Y782" s="66"/>
    </row>
    <row r="783" spans="1:25" x14ac:dyDescent="0.2">
      <c r="A783" s="66" t="s">
        <v>20</v>
      </c>
      <c r="B783" s="66" t="s">
        <v>23</v>
      </c>
      <c r="C783" s="66" t="s">
        <v>0</v>
      </c>
      <c r="D783" s="66" t="s">
        <v>325</v>
      </c>
      <c r="E783" s="76">
        <f>+IF(ISNUMBER(DATA!F547),DATA!F547,"n/a")</f>
        <v>46555</v>
      </c>
      <c r="F783" s="77">
        <f>+IF(ISNUMBER(DATA!G547),DATA!G547,"n/a")</f>
        <v>1.5189999999999999</v>
      </c>
      <c r="G783" s="76">
        <f>+IF(ISNUMBER(DATA!P547),DATA!P547,"n/a")</f>
        <v>139242</v>
      </c>
      <c r="H783" s="77">
        <f>+IF(ISNUMBER(DATA!Q547),DATA!Q547,"n/a")</f>
        <v>1.0669999999999999</v>
      </c>
      <c r="I783" s="76">
        <f>+IF(ISNUMBER(DATA!Z547),DATA!Z547,"n/a")</f>
        <v>243038</v>
      </c>
      <c r="J783" s="77">
        <f>+IF(ISNUMBER(DATA!AA547),DATA!AA547,"n/a")</f>
        <v>0.59299999999999997</v>
      </c>
      <c r="K783" s="76">
        <f>+IF(ISNUMBER(DATA!AJ547),DATA!AJ547,"n/a")</f>
        <v>445109</v>
      </c>
      <c r="L783" s="77">
        <f>+IF(ISNUMBER(DATA!AK547),DATA!AK547,"n/a")</f>
        <v>0.443</v>
      </c>
      <c r="R783" s="66"/>
      <c r="S783" s="66"/>
      <c r="T783" s="66"/>
      <c r="U783" s="66"/>
      <c r="V783" s="66"/>
      <c r="W783" s="66"/>
      <c r="X783" s="66"/>
      <c r="Y783" s="66"/>
    </row>
    <row r="784" spans="1:25" x14ac:dyDescent="0.2">
      <c r="A784" s="66" t="s">
        <v>20</v>
      </c>
      <c r="B784" s="66" t="s">
        <v>23</v>
      </c>
      <c r="C784" s="66" t="s">
        <v>0</v>
      </c>
      <c r="D784" s="66" t="s">
        <v>326</v>
      </c>
      <c r="E784" s="76">
        <f>+IF(ISNUMBER(DATA!F548),DATA!F548,"n/a")</f>
        <v>149181</v>
      </c>
      <c r="F784" s="77">
        <f>+IF(ISNUMBER(DATA!G548),DATA!G548,"n/a")</f>
        <v>5.1779999999999999</v>
      </c>
      <c r="G784" s="76">
        <f>+IF(ISNUMBER(DATA!P548),DATA!P548,"n/a")</f>
        <v>400459</v>
      </c>
      <c r="H784" s="77">
        <f>+IF(ISNUMBER(DATA!Q548),DATA!Q548,"n/a")</f>
        <v>5.2080000000000002</v>
      </c>
      <c r="I784" s="76">
        <f>+IF(ISNUMBER(DATA!Z548),DATA!Z548,"n/a")</f>
        <v>644429</v>
      </c>
      <c r="J784" s="77">
        <f>+IF(ISNUMBER(DATA!AA548),DATA!AA548,"n/a")</f>
        <v>4.6909999999999998</v>
      </c>
      <c r="K784" s="76">
        <f>+IF(ISNUMBER(DATA!AJ548),DATA!AJ548,"n/a")</f>
        <v>1101913</v>
      </c>
      <c r="L784" s="77">
        <f>+IF(ISNUMBER(DATA!AK548),DATA!AK548,"n/a")</f>
        <v>3.3730000000000002</v>
      </c>
      <c r="R784" s="66"/>
      <c r="S784" s="66"/>
      <c r="T784" s="66"/>
      <c r="U784" s="66"/>
      <c r="V784" s="66"/>
      <c r="W784" s="66"/>
      <c r="X784" s="66"/>
      <c r="Y784" s="66"/>
    </row>
    <row r="785" spans="1:25" x14ac:dyDescent="0.2">
      <c r="A785" s="66" t="s">
        <v>20</v>
      </c>
      <c r="B785" s="66" t="s">
        <v>23</v>
      </c>
      <c r="C785" s="66" t="s">
        <v>0</v>
      </c>
      <c r="D785" s="66" t="s">
        <v>327</v>
      </c>
      <c r="E785" s="76">
        <f>+IF(ISNUMBER(DATA!F549),DATA!F549,"n/a")</f>
        <v>952940</v>
      </c>
      <c r="F785" s="77">
        <f>+IF(ISNUMBER(DATA!G549),DATA!G549,"n/a")</f>
        <v>0.21299999999999999</v>
      </c>
      <c r="G785" s="76">
        <f>+IF(ISNUMBER(DATA!P549),DATA!P549,"n/a")</f>
        <v>2738792</v>
      </c>
      <c r="H785" s="77">
        <f>+IF(ISNUMBER(DATA!Q549),DATA!Q549,"n/a")</f>
        <v>0.32400000000000001</v>
      </c>
      <c r="I785" s="76">
        <f>+IF(ISNUMBER(DATA!Z549),DATA!Z549,"n/a")</f>
        <v>5109890</v>
      </c>
      <c r="J785" s="77">
        <f>+IF(ISNUMBER(DATA!AA549),DATA!AA549,"n/a")</f>
        <v>0.34200000000000003</v>
      </c>
      <c r="K785" s="76">
        <f>+IF(ISNUMBER(DATA!AJ549),DATA!AJ549,"n/a")</f>
        <v>11330552</v>
      </c>
      <c r="L785" s="77">
        <f>+IF(ISNUMBER(DATA!AK549),DATA!AK549,"n/a")</f>
        <v>0.372</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5137</v>
      </c>
      <c r="F787" s="77">
        <f>+IF(ISNUMBER(DATA!I541),DATA!I541,"n/a")</f>
        <v>-0.10100000000000001</v>
      </c>
      <c r="G787" s="86">
        <f>+IF(ISNUMBER(DATA!R541),DATA!R541,"n/a")</f>
        <v>15728</v>
      </c>
      <c r="H787" s="77">
        <f>+IF(ISNUMBER(DATA!S541),DATA!S541,"n/a")</f>
        <v>0.19900000000000001</v>
      </c>
      <c r="I787" s="86">
        <f>+IF(ISNUMBER(DATA!AB541),DATA!AB541,"n/a")</f>
        <v>29059</v>
      </c>
      <c r="J787" s="77">
        <f>+IF(ISNUMBER(DATA!AC541),DATA!AC541,"n/a")</f>
        <v>0.27300000000000002</v>
      </c>
      <c r="K787" s="86">
        <f>+IF(ISNUMBER(DATA!AL541),DATA!AL541,"n/a")</f>
        <v>63493</v>
      </c>
      <c r="L787" s="77">
        <f>+IF(ISNUMBER(DATA!AM541),DATA!AM541,"n/a")</f>
        <v>0.26300000000000001</v>
      </c>
      <c r="R787" s="66"/>
      <c r="S787" s="66"/>
      <c r="T787" s="66"/>
      <c r="U787" s="66"/>
      <c r="V787" s="66"/>
      <c r="W787" s="66"/>
      <c r="X787" s="66"/>
      <c r="Y787" s="66"/>
    </row>
    <row r="788" spans="1:25" x14ac:dyDescent="0.2">
      <c r="A788" s="66" t="s">
        <v>20</v>
      </c>
      <c r="B788" s="66" t="s">
        <v>23</v>
      </c>
      <c r="C788" s="66" t="s">
        <v>9</v>
      </c>
      <c r="D788" s="66" t="s">
        <v>320</v>
      </c>
      <c r="E788" s="86">
        <f>+IF(ISNUMBER(DATA!H542),DATA!H542,"n/a")</f>
        <v>15437</v>
      </c>
      <c r="F788" s="77">
        <f>+IF(ISNUMBER(DATA!I542),DATA!I542,"n/a")</f>
        <v>2.1999999999999999E-2</v>
      </c>
      <c r="G788" s="86">
        <f>+IF(ISNUMBER(DATA!R542),DATA!R542,"n/a")</f>
        <v>44713</v>
      </c>
      <c r="H788" s="77">
        <f>+IF(ISNUMBER(DATA!S542),DATA!S542,"n/a")</f>
        <v>0.27100000000000002</v>
      </c>
      <c r="I788" s="86">
        <f>+IF(ISNUMBER(DATA!AB542),DATA!AB542,"n/a")</f>
        <v>83066</v>
      </c>
      <c r="J788" s="77">
        <f>+IF(ISNUMBER(DATA!AC542),DATA!AC542,"n/a")</f>
        <v>0.40899999999999997</v>
      </c>
      <c r="K788" s="86">
        <f>+IF(ISNUMBER(DATA!AL542),DATA!AL542,"n/a")</f>
        <v>187386</v>
      </c>
      <c r="L788" s="77">
        <f>+IF(ISNUMBER(DATA!AM542),DATA!AM542,"n/a")</f>
        <v>0.55700000000000005</v>
      </c>
      <c r="R788" s="66"/>
      <c r="S788" s="66"/>
      <c r="T788" s="66"/>
      <c r="U788" s="66"/>
      <c r="V788" s="66"/>
      <c r="W788" s="66"/>
      <c r="X788" s="66"/>
      <c r="Y788" s="66"/>
    </row>
    <row r="789" spans="1:25" x14ac:dyDescent="0.2">
      <c r="A789" s="66" t="s">
        <v>20</v>
      </c>
      <c r="B789" s="66" t="s">
        <v>23</v>
      </c>
      <c r="C789" s="66" t="s">
        <v>9</v>
      </c>
      <c r="D789" s="66" t="s">
        <v>321</v>
      </c>
      <c r="E789" s="86">
        <f>+IF(ISNUMBER(DATA!H543),DATA!H543,"n/a")</f>
        <v>9384</v>
      </c>
      <c r="F789" s="77">
        <f>+IF(ISNUMBER(DATA!I543),DATA!I543,"n/a")</f>
        <v>-0.108</v>
      </c>
      <c r="G789" s="86">
        <f>+IF(ISNUMBER(DATA!R543),DATA!R543,"n/a")</f>
        <v>28202</v>
      </c>
      <c r="H789" s="77">
        <f>+IF(ISNUMBER(DATA!S543),DATA!S543,"n/a")</f>
        <v>-2.9000000000000001E-2</v>
      </c>
      <c r="I789" s="86">
        <f>+IF(ISNUMBER(DATA!AB543),DATA!AB543,"n/a")</f>
        <v>56961</v>
      </c>
      <c r="J789" s="77">
        <f>+IF(ISNUMBER(DATA!AC543),DATA!AC543,"n/a")</f>
        <v>0.16</v>
      </c>
      <c r="K789" s="86">
        <f>+IF(ISNUMBER(DATA!AL543),DATA!AL543,"n/a")</f>
        <v>134297</v>
      </c>
      <c r="L789" s="77">
        <f>+IF(ISNUMBER(DATA!AM543),DATA!AM543,"n/a")</f>
        <v>0.36699999999999999</v>
      </c>
      <c r="R789" s="66"/>
      <c r="S789" s="66"/>
      <c r="T789" s="66"/>
      <c r="U789" s="66"/>
      <c r="V789" s="66"/>
      <c r="W789" s="66"/>
      <c r="X789" s="66"/>
      <c r="Y789" s="66"/>
    </row>
    <row r="790" spans="1:25" x14ac:dyDescent="0.2">
      <c r="A790" s="66" t="s">
        <v>20</v>
      </c>
      <c r="B790" s="66" t="s">
        <v>23</v>
      </c>
      <c r="C790" s="66" t="s">
        <v>9</v>
      </c>
      <c r="D790" s="66" t="s">
        <v>322</v>
      </c>
      <c r="E790" s="86">
        <f>+IF(ISNUMBER(DATA!H544),DATA!H544,"n/a")</f>
        <v>11039</v>
      </c>
      <c r="F790" s="77">
        <f>+IF(ISNUMBER(DATA!I544),DATA!I544,"n/a")</f>
        <v>-0.41</v>
      </c>
      <c r="G790" s="86">
        <f>+IF(ISNUMBER(DATA!R544),DATA!R544,"n/a")</f>
        <v>30277</v>
      </c>
      <c r="H790" s="77">
        <f>+IF(ISNUMBER(DATA!S544),DATA!S544,"n/a")</f>
        <v>-0.4</v>
      </c>
      <c r="I790" s="86">
        <f>+IF(ISNUMBER(DATA!AB544),DATA!AB544,"n/a")</f>
        <v>65212</v>
      </c>
      <c r="J790" s="77">
        <f>+IF(ISNUMBER(DATA!AC544),DATA!AC544,"n/a")</f>
        <v>-0.31</v>
      </c>
      <c r="K790" s="86">
        <f>+IF(ISNUMBER(DATA!AL544),DATA!AL544,"n/a")</f>
        <v>182173</v>
      </c>
      <c r="L790" s="77">
        <f>+IF(ISNUMBER(DATA!AM544),DATA!AM544,"n/a")</f>
        <v>-0.14899999999999999</v>
      </c>
      <c r="R790" s="66"/>
      <c r="S790" s="66"/>
      <c r="T790" s="66"/>
      <c r="U790" s="66"/>
      <c r="V790" s="66"/>
      <c r="W790" s="66"/>
      <c r="X790" s="66"/>
      <c r="Y790" s="66"/>
    </row>
    <row r="791" spans="1:25" x14ac:dyDescent="0.2">
      <c r="A791" s="66" t="s">
        <v>20</v>
      </c>
      <c r="B791" s="66" t="s">
        <v>23</v>
      </c>
      <c r="C791" s="66" t="s">
        <v>9</v>
      </c>
      <c r="D791" s="66" t="s">
        <v>323</v>
      </c>
      <c r="E791" s="86">
        <f>+IF(ISNUMBER(DATA!H545),DATA!H545,"n/a")</f>
        <v>7341</v>
      </c>
      <c r="F791" s="77">
        <f>+IF(ISNUMBER(DATA!I545),DATA!I545,"n/a")</f>
        <v>0.84099999999999997</v>
      </c>
      <c r="G791" s="86">
        <f>+IF(ISNUMBER(DATA!R545),DATA!R545,"n/a")</f>
        <v>21252</v>
      </c>
      <c r="H791" s="77">
        <f>+IF(ISNUMBER(DATA!S545),DATA!S545,"n/a")</f>
        <v>0.86199999999999999</v>
      </c>
      <c r="I791" s="86">
        <f>+IF(ISNUMBER(DATA!AB545),DATA!AB545,"n/a")</f>
        <v>40374</v>
      </c>
      <c r="J791" s="77">
        <f>+IF(ISNUMBER(DATA!AC545),DATA!AC545,"n/a")</f>
        <v>1.101</v>
      </c>
      <c r="K791" s="86">
        <f>+IF(ISNUMBER(DATA!AL545),DATA!AL545,"n/a")</f>
        <v>85204</v>
      </c>
      <c r="L791" s="77">
        <f>+IF(ISNUMBER(DATA!AM545),DATA!AM545,"n/a")</f>
        <v>1.171</v>
      </c>
      <c r="R791" s="66"/>
      <c r="S791" s="66"/>
      <c r="T791" s="66"/>
      <c r="U791" s="66"/>
      <c r="V791" s="66"/>
      <c r="W791" s="66"/>
      <c r="X791" s="66"/>
      <c r="Y791" s="66"/>
    </row>
    <row r="792" spans="1:25" x14ac:dyDescent="0.2">
      <c r="A792" s="66" t="s">
        <v>20</v>
      </c>
      <c r="B792" s="66" t="s">
        <v>23</v>
      </c>
      <c r="C792" s="66" t="s">
        <v>9</v>
      </c>
      <c r="D792" s="66" t="s">
        <v>324</v>
      </c>
      <c r="E792" s="86">
        <f>+IF(ISNUMBER(DATA!H546),DATA!H546,"n/a")</f>
        <v>6944</v>
      </c>
      <c r="F792" s="77">
        <f>+IF(ISNUMBER(DATA!I546),DATA!I546,"n/a")</f>
        <v>0.218</v>
      </c>
      <c r="G792" s="86">
        <f>+IF(ISNUMBER(DATA!R546),DATA!R546,"n/a")</f>
        <v>21803</v>
      </c>
      <c r="H792" s="77">
        <f>+IF(ISNUMBER(DATA!S546),DATA!S546,"n/a")</f>
        <v>0.51100000000000001</v>
      </c>
      <c r="I792" s="86">
        <f>+IF(ISNUMBER(DATA!AB546),DATA!AB546,"n/a")</f>
        <v>38550</v>
      </c>
      <c r="J792" s="77">
        <f>+IF(ISNUMBER(DATA!AC546),DATA!AC546,"n/a")</f>
        <v>0.38400000000000001</v>
      </c>
      <c r="K792" s="86">
        <f>+IF(ISNUMBER(DATA!AL546),DATA!AL546,"n/a")</f>
        <v>93260</v>
      </c>
      <c r="L792" s="77">
        <f>+IF(ISNUMBER(DATA!AM546),DATA!AM546,"n/a")</f>
        <v>0.73199999999999998</v>
      </c>
      <c r="R792" s="66"/>
      <c r="S792" s="66"/>
      <c r="T792" s="66"/>
      <c r="U792" s="66"/>
      <c r="V792" s="66"/>
      <c r="W792" s="66"/>
      <c r="X792" s="66"/>
      <c r="Y792" s="66"/>
    </row>
    <row r="793" spans="1:25" x14ac:dyDescent="0.2">
      <c r="A793" s="66" t="s">
        <v>20</v>
      </c>
      <c r="B793" s="66" t="s">
        <v>23</v>
      </c>
      <c r="C793" s="66" t="s">
        <v>9</v>
      </c>
      <c r="D793" s="66" t="s">
        <v>325</v>
      </c>
      <c r="E793" s="86">
        <f>+IF(ISNUMBER(DATA!H547),DATA!H547,"n/a")</f>
        <v>3535</v>
      </c>
      <c r="F793" s="77">
        <f>+IF(ISNUMBER(DATA!I547),DATA!I547,"n/a")</f>
        <v>1.2470000000000001</v>
      </c>
      <c r="G793" s="86">
        <f>+IF(ISNUMBER(DATA!R547),DATA!R547,"n/a")</f>
        <v>10714</v>
      </c>
      <c r="H793" s="77">
        <f>+IF(ISNUMBER(DATA!S547),DATA!S547,"n/a")</f>
        <v>0.997</v>
      </c>
      <c r="I793" s="86">
        <f>+IF(ISNUMBER(DATA!AB547),DATA!AB547,"n/a")</f>
        <v>18815</v>
      </c>
      <c r="J793" s="77">
        <f>+IF(ISNUMBER(DATA!AC547),DATA!AC547,"n/a")</f>
        <v>0.627</v>
      </c>
      <c r="K793" s="86">
        <f>+IF(ISNUMBER(DATA!AL547),DATA!AL547,"n/a")</f>
        <v>34692</v>
      </c>
      <c r="L793" s="77">
        <f>+IF(ISNUMBER(DATA!AM547),DATA!AM547,"n/a")</f>
        <v>0.49299999999999999</v>
      </c>
      <c r="R793" s="66"/>
      <c r="S793" s="66"/>
      <c r="T793" s="66"/>
      <c r="U793" s="66"/>
      <c r="V793" s="66"/>
      <c r="W793" s="66"/>
      <c r="X793" s="66"/>
      <c r="Y793" s="66"/>
    </row>
    <row r="794" spans="1:25" x14ac:dyDescent="0.2">
      <c r="A794" s="66" t="s">
        <v>20</v>
      </c>
      <c r="B794" s="66" t="s">
        <v>23</v>
      </c>
      <c r="C794" s="66" t="s">
        <v>9</v>
      </c>
      <c r="D794" s="66" t="s">
        <v>326</v>
      </c>
      <c r="E794" s="86">
        <f>+IF(ISNUMBER(DATA!H548),DATA!H548,"n/a")</f>
        <v>9530</v>
      </c>
      <c r="F794" s="77">
        <f>+IF(ISNUMBER(DATA!I548),DATA!I548,"n/a")</f>
        <v>4.7309999999999999</v>
      </c>
      <c r="G794" s="86">
        <f>+IF(ISNUMBER(DATA!R548),DATA!R548,"n/a")</f>
        <v>25811</v>
      </c>
      <c r="H794" s="77">
        <f>+IF(ISNUMBER(DATA!S548),DATA!S548,"n/a")</f>
        <v>4.76</v>
      </c>
      <c r="I794" s="86">
        <f>+IF(ISNUMBER(DATA!AB548),DATA!AB548,"n/a")</f>
        <v>41504</v>
      </c>
      <c r="J794" s="77">
        <f>+IF(ISNUMBER(DATA!AC548),DATA!AC548,"n/a")</f>
        <v>4.3810000000000002</v>
      </c>
      <c r="K794" s="86">
        <f>+IF(ISNUMBER(DATA!AL548),DATA!AL548,"n/a")</f>
        <v>72711</v>
      </c>
      <c r="L794" s="77">
        <f>+IF(ISNUMBER(DATA!AM548),DATA!AM548,"n/a")</f>
        <v>3.3119999999999998</v>
      </c>
      <c r="R794" s="66"/>
      <c r="S794" s="66"/>
      <c r="T794" s="66"/>
      <c r="U794" s="66"/>
      <c r="V794" s="66"/>
      <c r="W794" s="66"/>
      <c r="X794" s="66"/>
      <c r="Y794" s="66"/>
    </row>
    <row r="795" spans="1:25" x14ac:dyDescent="0.2">
      <c r="A795" s="66" t="s">
        <v>20</v>
      </c>
      <c r="B795" s="66" t="s">
        <v>23</v>
      </c>
      <c r="C795" s="66" t="s">
        <v>9</v>
      </c>
      <c r="D795" s="66" t="s">
        <v>327</v>
      </c>
      <c r="E795" s="86">
        <f>+IF(ISNUMBER(DATA!H549),DATA!H549,"n/a")</f>
        <v>68348</v>
      </c>
      <c r="F795" s="77">
        <f>+IF(ISNUMBER(DATA!I549),DATA!I549,"n/a")</f>
        <v>8.5000000000000006E-2</v>
      </c>
      <c r="G795" s="86">
        <f>+IF(ISNUMBER(DATA!R549),DATA!R549,"n/a")</f>
        <v>198501</v>
      </c>
      <c r="H795" s="77">
        <f>+IF(ISNUMBER(DATA!S549),DATA!S549,"n/a")</f>
        <v>0.214</v>
      </c>
      <c r="I795" s="86">
        <f>+IF(ISNUMBER(DATA!AB549),DATA!AB549,"n/a")</f>
        <v>373540</v>
      </c>
      <c r="J795" s="77">
        <f>+IF(ISNUMBER(DATA!AC549),DATA!AC549,"n/a")</f>
        <v>0.28100000000000003</v>
      </c>
      <c r="K795" s="86">
        <f>+IF(ISNUMBER(DATA!AL549),DATA!AL549,"n/a")</f>
        <v>853215</v>
      </c>
      <c r="L795" s="77">
        <f>+IF(ISNUMBER(DATA!AM549),DATA!AM549,"n/a")</f>
        <v>0.38500000000000001</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17280</v>
      </c>
      <c r="F797" s="77">
        <f>+IF(ISNUMBER(DATA!K541),DATA!K541,"n/a")</f>
        <v>-0.11</v>
      </c>
      <c r="G797" s="86">
        <f>+IF(ISNUMBER(DATA!T541),DATA!T541,"n/a")</f>
        <v>52911</v>
      </c>
      <c r="H797" s="77">
        <f>+IF(ISNUMBER(DATA!U541),DATA!U541,"n/a")</f>
        <v>0.22700000000000001</v>
      </c>
      <c r="I797" s="86">
        <f>+IF(ISNUMBER(DATA!AD541),DATA!AD541,"n/a")</f>
        <v>97574</v>
      </c>
      <c r="J797" s="77">
        <f>+IF(ISNUMBER(DATA!AE541),DATA!AE541,"n/a")</f>
        <v>0.315</v>
      </c>
      <c r="K797" s="86">
        <f>+IF(ISNUMBER(DATA!AN541),DATA!AN541,"n/a")</f>
        <v>214181</v>
      </c>
      <c r="L797" s="77">
        <f>+IF(ISNUMBER(DATA!AO541),DATA!AO541,"n/a")</f>
        <v>0.32200000000000001</v>
      </c>
      <c r="R797" s="66"/>
      <c r="S797" s="66"/>
      <c r="T797" s="66"/>
      <c r="U797" s="66"/>
      <c r="V797" s="66"/>
      <c r="W797" s="66"/>
      <c r="X797" s="66"/>
      <c r="Y797" s="66"/>
    </row>
    <row r="798" spans="1:25" x14ac:dyDescent="0.2">
      <c r="A798" s="66" t="s">
        <v>20</v>
      </c>
      <c r="B798" s="66" t="s">
        <v>23</v>
      </c>
      <c r="C798" s="66" t="s">
        <v>25</v>
      </c>
      <c r="D798" s="66" t="s">
        <v>320</v>
      </c>
      <c r="E798" s="86">
        <f>+IF(ISNUMBER(DATA!J542),DATA!J542,"n/a")</f>
        <v>54569</v>
      </c>
      <c r="F798" s="77">
        <f>+IF(ISNUMBER(DATA!K542),DATA!K542,"n/a")</f>
        <v>1.4E-2</v>
      </c>
      <c r="G798" s="86">
        <f>+IF(ISNUMBER(DATA!T542),DATA!T542,"n/a")</f>
        <v>157250</v>
      </c>
      <c r="H798" s="77">
        <f>+IF(ISNUMBER(DATA!U542),DATA!U542,"n/a")</f>
        <v>0.30099999999999999</v>
      </c>
      <c r="I798" s="86">
        <f>+IF(ISNUMBER(DATA!AD542),DATA!AD542,"n/a")</f>
        <v>289816</v>
      </c>
      <c r="J798" s="77">
        <f>+IF(ISNUMBER(DATA!AE542),DATA!AE542,"n/a")</f>
        <v>0.443</v>
      </c>
      <c r="K798" s="86">
        <f>+IF(ISNUMBER(DATA!AN542),DATA!AN542,"n/a")</f>
        <v>653838</v>
      </c>
      <c r="L798" s="77">
        <f>+IF(ISNUMBER(DATA!AO542),DATA!AO542,"n/a")</f>
        <v>0.58899999999999997</v>
      </c>
      <c r="R798" s="66"/>
      <c r="S798" s="66"/>
      <c r="T798" s="66"/>
      <c r="U798" s="66"/>
      <c r="V798" s="66"/>
      <c r="W798" s="66"/>
      <c r="X798" s="66"/>
      <c r="Y798" s="66"/>
    </row>
    <row r="799" spans="1:25" x14ac:dyDescent="0.2">
      <c r="A799" s="66" t="s">
        <v>20</v>
      </c>
      <c r="B799" s="66" t="s">
        <v>23</v>
      </c>
      <c r="C799" s="66" t="s">
        <v>25</v>
      </c>
      <c r="D799" s="66" t="s">
        <v>321</v>
      </c>
      <c r="E799" s="86">
        <f>+IF(ISNUMBER(DATA!J543),DATA!J543,"n/a")</f>
        <v>33027</v>
      </c>
      <c r="F799" s="77">
        <f>+IF(ISNUMBER(DATA!K543),DATA!K543,"n/a")</f>
        <v>-9.8000000000000004E-2</v>
      </c>
      <c r="G799" s="86">
        <f>+IF(ISNUMBER(DATA!T543),DATA!T543,"n/a")</f>
        <v>98435</v>
      </c>
      <c r="H799" s="77">
        <f>+IF(ISNUMBER(DATA!U543),DATA!U543,"n/a")</f>
        <v>1E-3</v>
      </c>
      <c r="I799" s="86">
        <f>+IF(ISNUMBER(DATA!AD543),DATA!AD543,"n/a")</f>
        <v>197395</v>
      </c>
      <c r="J799" s="77">
        <f>+IF(ISNUMBER(DATA!AE543),DATA!AE543,"n/a")</f>
        <v>0.191</v>
      </c>
      <c r="K799" s="86">
        <f>+IF(ISNUMBER(DATA!AN543),DATA!AN543,"n/a")</f>
        <v>465397</v>
      </c>
      <c r="L799" s="77">
        <f>+IF(ISNUMBER(DATA!AO543),DATA!AO543,"n/a")</f>
        <v>0.41</v>
      </c>
      <c r="R799" s="66"/>
      <c r="S799" s="66"/>
      <c r="T799" s="66"/>
      <c r="U799" s="66"/>
      <c r="V799" s="66"/>
      <c r="W799" s="66"/>
      <c r="X799" s="66"/>
      <c r="Y799" s="66"/>
    </row>
    <row r="800" spans="1:25" x14ac:dyDescent="0.2">
      <c r="A800" s="66" t="s">
        <v>20</v>
      </c>
      <c r="B800" s="66" t="s">
        <v>23</v>
      </c>
      <c r="C800" s="66" t="s">
        <v>25</v>
      </c>
      <c r="D800" s="66" t="s">
        <v>322</v>
      </c>
      <c r="E800" s="86">
        <f>+IF(ISNUMBER(DATA!J544),DATA!J544,"n/a")</f>
        <v>37271</v>
      </c>
      <c r="F800" s="77">
        <f>+IF(ISNUMBER(DATA!K544),DATA!K544,"n/a")</f>
        <v>-0.45500000000000002</v>
      </c>
      <c r="G800" s="86">
        <f>+IF(ISNUMBER(DATA!T544),DATA!T544,"n/a")</f>
        <v>102751</v>
      </c>
      <c r="H800" s="77">
        <f>+IF(ISNUMBER(DATA!U544),DATA!U544,"n/a")</f>
        <v>-0.437</v>
      </c>
      <c r="I800" s="86">
        <f>+IF(ISNUMBER(DATA!AD544),DATA!AD544,"n/a")</f>
        <v>219752</v>
      </c>
      <c r="J800" s="77">
        <f>+IF(ISNUMBER(DATA!AE544),DATA!AE544,"n/a")</f>
        <v>-0.35499999999999998</v>
      </c>
      <c r="K800" s="86">
        <f>+IF(ISNUMBER(DATA!AN544),DATA!AN544,"n/a")</f>
        <v>626665</v>
      </c>
      <c r="L800" s="77">
        <f>+IF(ISNUMBER(DATA!AO544),DATA!AO544,"n/a")</f>
        <v>-0.186</v>
      </c>
      <c r="R800" s="66"/>
      <c r="S800" s="66"/>
      <c r="T800" s="66"/>
      <c r="U800" s="66"/>
      <c r="V800" s="66"/>
      <c r="W800" s="66"/>
      <c r="X800" s="66"/>
      <c r="Y800" s="66"/>
    </row>
    <row r="801" spans="1:25" x14ac:dyDescent="0.2">
      <c r="A801" s="66" t="s">
        <v>20</v>
      </c>
      <c r="B801" s="66" t="s">
        <v>23</v>
      </c>
      <c r="C801" s="66" t="s">
        <v>25</v>
      </c>
      <c r="D801" s="66" t="s">
        <v>323</v>
      </c>
      <c r="E801" s="86">
        <f>+IF(ISNUMBER(DATA!J545),DATA!J545,"n/a")</f>
        <v>24320</v>
      </c>
      <c r="F801" s="77">
        <f>+IF(ISNUMBER(DATA!K545),DATA!K545,"n/a")</f>
        <v>0.87</v>
      </c>
      <c r="G801" s="86">
        <f>+IF(ISNUMBER(DATA!T545),DATA!T545,"n/a")</f>
        <v>70104</v>
      </c>
      <c r="H801" s="77">
        <f>+IF(ISNUMBER(DATA!U545),DATA!U545,"n/a")</f>
        <v>0.89900000000000002</v>
      </c>
      <c r="I801" s="86">
        <f>+IF(ISNUMBER(DATA!AD545),DATA!AD545,"n/a")</f>
        <v>132838</v>
      </c>
      <c r="J801" s="77">
        <f>+IF(ISNUMBER(DATA!AE545),DATA!AE545,"n/a")</f>
        <v>1.1299999999999999</v>
      </c>
      <c r="K801" s="86">
        <f>+IF(ISNUMBER(DATA!AN545),DATA!AN545,"n/a")</f>
        <v>278480</v>
      </c>
      <c r="L801" s="77">
        <f>+IF(ISNUMBER(DATA!AO545),DATA!AO545,"n/a")</f>
        <v>1.177</v>
      </c>
      <c r="R801" s="66"/>
      <c r="S801" s="66"/>
      <c r="T801" s="66"/>
      <c r="U801" s="66"/>
      <c r="V801" s="66"/>
      <c r="W801" s="66"/>
      <c r="X801" s="66"/>
      <c r="Y801" s="66"/>
    </row>
    <row r="802" spans="1:25" x14ac:dyDescent="0.2">
      <c r="A802" s="66" t="s">
        <v>20</v>
      </c>
      <c r="B802" s="66" t="s">
        <v>23</v>
      </c>
      <c r="C802" s="66" t="s">
        <v>25</v>
      </c>
      <c r="D802" s="66" t="s">
        <v>324</v>
      </c>
      <c r="E802" s="86">
        <f>+IF(ISNUMBER(DATA!J546),DATA!J546,"n/a")</f>
        <v>23018</v>
      </c>
      <c r="F802" s="77">
        <f>+IF(ISNUMBER(DATA!K546),DATA!K546,"n/a")</f>
        <v>0.29199999999999998</v>
      </c>
      <c r="G802" s="86">
        <f>+IF(ISNUMBER(DATA!T546),DATA!T546,"n/a")</f>
        <v>71864</v>
      </c>
      <c r="H802" s="77">
        <f>+IF(ISNUMBER(DATA!U546),DATA!U546,"n/a")</f>
        <v>0.60799999999999998</v>
      </c>
      <c r="I802" s="86">
        <f>+IF(ISNUMBER(DATA!AD546),DATA!AD546,"n/a")</f>
        <v>126377</v>
      </c>
      <c r="J802" s="77">
        <f>+IF(ISNUMBER(DATA!AE546),DATA!AE546,"n/a")</f>
        <v>0.45900000000000002</v>
      </c>
      <c r="K802" s="86">
        <f>+IF(ISNUMBER(DATA!AN546),DATA!AN546,"n/a")</f>
        <v>292291</v>
      </c>
      <c r="L802" s="77">
        <f>+IF(ISNUMBER(DATA!AO546),DATA!AO546,"n/a")</f>
        <v>0.72499999999999998</v>
      </c>
      <c r="R802" s="66"/>
      <c r="S802" s="66"/>
      <c r="T802" s="66"/>
      <c r="U802" s="66"/>
      <c r="V802" s="66"/>
      <c r="W802" s="66"/>
      <c r="X802" s="66"/>
      <c r="Y802" s="66"/>
    </row>
    <row r="803" spans="1:25" x14ac:dyDescent="0.2">
      <c r="A803" s="66" t="s">
        <v>20</v>
      </c>
      <c r="B803" s="66" t="s">
        <v>23</v>
      </c>
      <c r="C803" s="66" t="s">
        <v>25</v>
      </c>
      <c r="D803" s="66" t="s">
        <v>325</v>
      </c>
      <c r="E803" s="86">
        <f>+IF(ISNUMBER(DATA!J547),DATA!J547,"n/a")</f>
        <v>12097</v>
      </c>
      <c r="F803" s="77">
        <f>+IF(ISNUMBER(DATA!K547),DATA!K547,"n/a")</f>
        <v>1.361</v>
      </c>
      <c r="G803" s="86">
        <f>+IF(ISNUMBER(DATA!T547),DATA!T547,"n/a")</f>
        <v>36539</v>
      </c>
      <c r="H803" s="77">
        <f>+IF(ISNUMBER(DATA!U547),DATA!U547,"n/a")</f>
        <v>1.117</v>
      </c>
      <c r="I803" s="86">
        <f>+IF(ISNUMBER(DATA!AD547),DATA!AD547,"n/a")</f>
        <v>63790</v>
      </c>
      <c r="J803" s="77">
        <f>+IF(ISNUMBER(DATA!AE547),DATA!AE547,"n/a")</f>
        <v>0.71899999999999997</v>
      </c>
      <c r="K803" s="86">
        <f>+IF(ISNUMBER(DATA!AN547),DATA!AN547,"n/a")</f>
        <v>117450</v>
      </c>
      <c r="L803" s="77">
        <f>+IF(ISNUMBER(DATA!AO547),DATA!AO547,"n/a")</f>
        <v>0.57299999999999995</v>
      </c>
      <c r="R803" s="66"/>
      <c r="S803" s="66"/>
      <c r="T803" s="66"/>
      <c r="U803" s="66"/>
      <c r="V803" s="66"/>
      <c r="W803" s="66"/>
      <c r="X803" s="66"/>
      <c r="Y803" s="66"/>
    </row>
    <row r="804" spans="1:25" x14ac:dyDescent="0.2">
      <c r="A804" s="66" t="s">
        <v>20</v>
      </c>
      <c r="B804" s="66" t="s">
        <v>23</v>
      </c>
      <c r="C804" s="66" t="s">
        <v>25</v>
      </c>
      <c r="D804" s="66" t="s">
        <v>326</v>
      </c>
      <c r="E804" s="86">
        <f>+IF(ISNUMBER(DATA!J548),DATA!J548,"n/a")</f>
        <v>33387</v>
      </c>
      <c r="F804" s="77">
        <f>+IF(ISNUMBER(DATA!K548),DATA!K548,"n/a")</f>
        <v>5.08</v>
      </c>
      <c r="G804" s="86">
        <f>+IF(ISNUMBER(DATA!T548),DATA!T548,"n/a")</f>
        <v>90060</v>
      </c>
      <c r="H804" s="77">
        <f>+IF(ISNUMBER(DATA!U548),DATA!U548,"n/a")</f>
        <v>5.2060000000000004</v>
      </c>
      <c r="I804" s="86">
        <f>+IF(ISNUMBER(DATA!AD548),DATA!AD548,"n/a")</f>
        <v>143951</v>
      </c>
      <c r="J804" s="77">
        <f>+IF(ISNUMBER(DATA!AE548),DATA!AE548,"n/a")</f>
        <v>4.7910000000000004</v>
      </c>
      <c r="K804" s="86">
        <f>+IF(ISNUMBER(DATA!AN548),DATA!AN548,"n/a")</f>
        <v>249495</v>
      </c>
      <c r="L804" s="77">
        <f>+IF(ISNUMBER(DATA!AO548),DATA!AO548,"n/a")</f>
        <v>3.6080000000000001</v>
      </c>
      <c r="R804" s="66"/>
      <c r="S804" s="66"/>
      <c r="T804" s="66"/>
      <c r="U804" s="66"/>
      <c r="V804" s="66"/>
      <c r="W804" s="66"/>
      <c r="X804" s="66"/>
      <c r="Y804" s="66"/>
    </row>
    <row r="805" spans="1:25" x14ac:dyDescent="0.2">
      <c r="A805" s="66" t="s">
        <v>20</v>
      </c>
      <c r="B805" s="66" t="s">
        <v>23</v>
      </c>
      <c r="C805" s="66" t="s">
        <v>25</v>
      </c>
      <c r="D805" s="66" t="s">
        <v>327</v>
      </c>
      <c r="E805" s="86">
        <f>+IF(ISNUMBER(DATA!J549),DATA!J549,"n/a")</f>
        <v>234969</v>
      </c>
      <c r="F805" s="77">
        <f>+IF(ISNUMBER(DATA!K549),DATA!K549,"n/a")</f>
        <v>7.0000000000000007E-2</v>
      </c>
      <c r="G805" s="86">
        <f>+IF(ISNUMBER(DATA!T549),DATA!T549,"n/a")</f>
        <v>679913</v>
      </c>
      <c r="H805" s="77">
        <f>+IF(ISNUMBER(DATA!U549),DATA!U549,"n/a")</f>
        <v>0.218</v>
      </c>
      <c r="I805" s="86">
        <f>+IF(ISNUMBER(DATA!AD549),DATA!AD549,"n/a")</f>
        <v>1271493</v>
      </c>
      <c r="J805" s="77">
        <f>+IF(ISNUMBER(DATA!AE549),DATA!AE549,"n/a")</f>
        <v>0.28100000000000003</v>
      </c>
      <c r="K805" s="86">
        <f>+IF(ISNUMBER(DATA!AN549),DATA!AN549,"n/a")</f>
        <v>2897798</v>
      </c>
      <c r="L805" s="77">
        <f>+IF(ISNUMBER(DATA!AO549),DATA!AO549,"n/a")</f>
        <v>0.38</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13.89</v>
      </c>
      <c r="F807" s="77">
        <f>+IF(ISNUMBER(DATA!M541),DATA!M541,"n/a")</f>
        <v>0.123</v>
      </c>
      <c r="G807" s="87">
        <f>+IF(ISNUMBER(DATA!V541),DATA!V541,"n/a")</f>
        <v>13.54</v>
      </c>
      <c r="H807" s="77">
        <f>+IF(ISNUMBER(DATA!W541),DATA!W541,"n/a")</f>
        <v>9.4E-2</v>
      </c>
      <c r="I807" s="87">
        <f>+IF(ISNUMBER(DATA!AF541),DATA!AF541,"n/a")</f>
        <v>13.45</v>
      </c>
      <c r="J807" s="77">
        <f>+IF(ISNUMBER(DATA!AG541),DATA!AG541,"n/a")</f>
        <v>6.0999999999999999E-2</v>
      </c>
      <c r="K807" s="87">
        <f>+IF(ISNUMBER(DATA!AP541),DATA!AP541,"n/a")</f>
        <v>13.41</v>
      </c>
      <c r="L807" s="77">
        <f>+IF(ISNUMBER(DATA!AQ541),DATA!AQ541,"n/a")</f>
        <v>5.1999999999999998E-2</v>
      </c>
      <c r="R807" s="66"/>
      <c r="S807" s="66"/>
      <c r="T807" s="66"/>
      <c r="U807" s="66"/>
      <c r="V807" s="66"/>
      <c r="W807" s="66"/>
      <c r="X807" s="66"/>
      <c r="Y807" s="66"/>
    </row>
    <row r="808" spans="1:25" x14ac:dyDescent="0.2">
      <c r="A808" s="66" t="s">
        <v>20</v>
      </c>
      <c r="B808" s="66" t="s">
        <v>23</v>
      </c>
      <c r="C808" s="66" t="s">
        <v>10</v>
      </c>
      <c r="D808" s="66" t="s">
        <v>320</v>
      </c>
      <c r="E808" s="87">
        <f>+IF(ISNUMBER(DATA!L542),DATA!L542,"n/a")</f>
        <v>13.55</v>
      </c>
      <c r="F808" s="77">
        <f>+IF(ISNUMBER(DATA!M542),DATA!M542,"n/a")</f>
        <v>9.2999999999999999E-2</v>
      </c>
      <c r="G808" s="87">
        <f>+IF(ISNUMBER(DATA!V542),DATA!V542,"n/a")</f>
        <v>13.61</v>
      </c>
      <c r="H808" s="77">
        <f>+IF(ISNUMBER(DATA!W542),DATA!W542,"n/a")</f>
        <v>9.6000000000000002E-2</v>
      </c>
      <c r="I808" s="87">
        <f>+IF(ISNUMBER(DATA!AF542),DATA!AF542,"n/a")</f>
        <v>13.66</v>
      </c>
      <c r="J808" s="77">
        <f>+IF(ISNUMBER(DATA!AG542),DATA!AG542,"n/a")</f>
        <v>7.5999999999999998E-2</v>
      </c>
      <c r="K808" s="87">
        <f>+IF(ISNUMBER(DATA!AP542),DATA!AP542,"n/a")</f>
        <v>13.47</v>
      </c>
      <c r="L808" s="77">
        <f>+IF(ISNUMBER(DATA!AQ542),DATA!AQ542,"n/a")</f>
        <v>0.03</v>
      </c>
      <c r="R808" s="66"/>
      <c r="S808" s="66"/>
      <c r="T808" s="66"/>
      <c r="U808" s="66"/>
      <c r="V808" s="66"/>
      <c r="W808" s="66"/>
      <c r="X808" s="66"/>
      <c r="Y808" s="66"/>
    </row>
    <row r="809" spans="1:25" x14ac:dyDescent="0.2">
      <c r="A809" s="66" t="s">
        <v>20</v>
      </c>
      <c r="B809" s="66" t="s">
        <v>23</v>
      </c>
      <c r="C809" s="66" t="s">
        <v>10</v>
      </c>
      <c r="D809" s="66" t="s">
        <v>321</v>
      </c>
      <c r="E809" s="87">
        <f>+IF(ISNUMBER(DATA!L543),DATA!L543,"n/a")</f>
        <v>13.21</v>
      </c>
      <c r="F809" s="77">
        <f>+IF(ISNUMBER(DATA!M543),DATA!M543,"n/a")</f>
        <v>0.152</v>
      </c>
      <c r="G809" s="87">
        <f>+IF(ISNUMBER(DATA!V543),DATA!V543,"n/a")</f>
        <v>12.9</v>
      </c>
      <c r="H809" s="77">
        <f>+IF(ISNUMBER(DATA!W543),DATA!W543,"n/a")</f>
        <v>0.156</v>
      </c>
      <c r="I809" s="87">
        <f>+IF(ISNUMBER(DATA!AF543),DATA!AF543,"n/a")</f>
        <v>12.86</v>
      </c>
      <c r="J809" s="77">
        <f>+IF(ISNUMBER(DATA!AG543),DATA!AG543,"n/a")</f>
        <v>9.2999999999999999E-2</v>
      </c>
      <c r="K809" s="87">
        <f>+IF(ISNUMBER(DATA!AP543),DATA!AP543,"n/a")</f>
        <v>12.73</v>
      </c>
      <c r="L809" s="77">
        <f>+IF(ISNUMBER(DATA!AQ543),DATA!AQ543,"n/a")</f>
        <v>3.6999999999999998E-2</v>
      </c>
      <c r="R809" s="66"/>
      <c r="S809" s="66"/>
      <c r="T809" s="66"/>
      <c r="U809" s="66"/>
      <c r="V809" s="66"/>
      <c r="W809" s="66"/>
      <c r="X809" s="66"/>
      <c r="Y809" s="66"/>
    </row>
    <row r="810" spans="1:25" x14ac:dyDescent="0.2">
      <c r="A810" s="66" t="s">
        <v>20</v>
      </c>
      <c r="B810" s="66" t="s">
        <v>23</v>
      </c>
      <c r="C810" s="66" t="s">
        <v>10</v>
      </c>
      <c r="D810" s="66" t="s">
        <v>322</v>
      </c>
      <c r="E810" s="87">
        <f>+IF(ISNUMBER(DATA!L544),DATA!L544,"n/a")</f>
        <v>14.18</v>
      </c>
      <c r="F810" s="77">
        <f>+IF(ISNUMBER(DATA!M544),DATA!M544,"n/a")</f>
        <v>2.4E-2</v>
      </c>
      <c r="G810" s="87">
        <f>+IF(ISNUMBER(DATA!V544),DATA!V544,"n/a")</f>
        <v>14.05</v>
      </c>
      <c r="H810" s="77">
        <f>+IF(ISNUMBER(DATA!W544),DATA!W544,"n/a")</f>
        <v>1.9E-2</v>
      </c>
      <c r="I810" s="87">
        <f>+IF(ISNUMBER(DATA!AF544),DATA!AF544,"n/a")</f>
        <v>13.59</v>
      </c>
      <c r="J810" s="77">
        <f>+IF(ISNUMBER(DATA!AG544),DATA!AG544,"n/a")</f>
        <v>-0.01</v>
      </c>
      <c r="K810" s="87">
        <f>+IF(ISNUMBER(DATA!AP544),DATA!AP544,"n/a")</f>
        <v>13.51</v>
      </c>
      <c r="L810" s="77">
        <f>+IF(ISNUMBER(DATA!AQ544),DATA!AQ544,"n/a")</f>
        <v>-0.02</v>
      </c>
      <c r="R810" s="66"/>
      <c r="S810" s="66"/>
      <c r="T810" s="66"/>
      <c r="U810" s="66"/>
      <c r="V810" s="66"/>
      <c r="W810" s="66"/>
      <c r="X810" s="66"/>
      <c r="Y810" s="66"/>
    </row>
    <row r="811" spans="1:25" x14ac:dyDescent="0.2">
      <c r="A811" s="66" t="s">
        <v>20</v>
      </c>
      <c r="B811" s="66" t="s">
        <v>23</v>
      </c>
      <c r="C811" s="66" t="s">
        <v>10</v>
      </c>
      <c r="D811" s="66" t="s">
        <v>323</v>
      </c>
      <c r="E811" s="87">
        <f>+IF(ISNUMBER(DATA!L545),DATA!L545,"n/a")</f>
        <v>14.68</v>
      </c>
      <c r="F811" s="77">
        <f>+IF(ISNUMBER(DATA!M545),DATA!M545,"n/a")</f>
        <v>0.115</v>
      </c>
      <c r="G811" s="87">
        <f>+IF(ISNUMBER(DATA!V545),DATA!V545,"n/a")</f>
        <v>14.69</v>
      </c>
      <c r="H811" s="77">
        <f>+IF(ISNUMBER(DATA!W545),DATA!W545,"n/a")</f>
        <v>8.5000000000000006E-2</v>
      </c>
      <c r="I811" s="87">
        <f>+IF(ISNUMBER(DATA!AF545),DATA!AF545,"n/a")</f>
        <v>14.72</v>
      </c>
      <c r="J811" s="77">
        <f>+IF(ISNUMBER(DATA!AG545),DATA!AG545,"n/a")</f>
        <v>5.1999999999999998E-2</v>
      </c>
      <c r="K811" s="87">
        <f>+IF(ISNUMBER(DATA!AP545),DATA!AP545,"n/a")</f>
        <v>13.97</v>
      </c>
      <c r="L811" s="77">
        <f>+IF(ISNUMBER(DATA!AQ545),DATA!AQ545,"n/a")</f>
        <v>-2.8000000000000001E-2</v>
      </c>
      <c r="R811" s="66"/>
      <c r="S811" s="66"/>
      <c r="T811" s="66"/>
      <c r="U811" s="66"/>
      <c r="V811" s="66"/>
      <c r="W811" s="66"/>
      <c r="X811" s="66"/>
      <c r="Y811" s="66"/>
    </row>
    <row r="812" spans="1:25" x14ac:dyDescent="0.2">
      <c r="A812" s="66" t="s">
        <v>20</v>
      </c>
      <c r="B812" s="66" t="s">
        <v>23</v>
      </c>
      <c r="C812" s="66" t="s">
        <v>10</v>
      </c>
      <c r="D812" s="66" t="s">
        <v>324</v>
      </c>
      <c r="E812" s="87">
        <f>+IF(ISNUMBER(DATA!L546),DATA!L546,"n/a")</f>
        <v>12.73</v>
      </c>
      <c r="F812" s="77">
        <f>+IF(ISNUMBER(DATA!M546),DATA!M546,"n/a")</f>
        <v>0.36899999999999999</v>
      </c>
      <c r="G812" s="87">
        <f>+IF(ISNUMBER(DATA!V546),DATA!V546,"n/a")</f>
        <v>12.66</v>
      </c>
      <c r="H812" s="77">
        <f>+IF(ISNUMBER(DATA!W546),DATA!W546,"n/a")</f>
        <v>0.122</v>
      </c>
      <c r="I812" s="87">
        <f>+IF(ISNUMBER(DATA!AF546),DATA!AF546,"n/a")</f>
        <v>12.54</v>
      </c>
      <c r="J812" s="77">
        <f>+IF(ISNUMBER(DATA!AG546),DATA!AG546,"n/a")</f>
        <v>-3.1E-2</v>
      </c>
      <c r="K812" s="87">
        <f>+IF(ISNUMBER(DATA!AP546),DATA!AP546,"n/a")</f>
        <v>11.24</v>
      </c>
      <c r="L812" s="77">
        <f>+IF(ISNUMBER(DATA!AQ546),DATA!AQ546,"n/a")</f>
        <v>-0.20699999999999999</v>
      </c>
      <c r="R812" s="66"/>
      <c r="S812" s="66"/>
      <c r="T812" s="66"/>
      <c r="U812" s="66"/>
      <c r="V812" s="66"/>
      <c r="W812" s="66"/>
      <c r="X812" s="66"/>
      <c r="Y812" s="66"/>
    </row>
    <row r="813" spans="1:25" x14ac:dyDescent="0.2">
      <c r="A813" s="66" t="s">
        <v>20</v>
      </c>
      <c r="B813" s="66" t="s">
        <v>23</v>
      </c>
      <c r="C813" s="66" t="s">
        <v>10</v>
      </c>
      <c r="D813" s="66" t="s">
        <v>325</v>
      </c>
      <c r="E813" s="87">
        <f>+IF(ISNUMBER(DATA!L547),DATA!L547,"n/a")</f>
        <v>13.17</v>
      </c>
      <c r="F813" s="77">
        <f>+IF(ISNUMBER(DATA!M547),DATA!M547,"n/a")</f>
        <v>0.121</v>
      </c>
      <c r="G813" s="87">
        <f>+IF(ISNUMBER(DATA!V547),DATA!V547,"n/a")</f>
        <v>13</v>
      </c>
      <c r="H813" s="77">
        <f>+IF(ISNUMBER(DATA!W547),DATA!W547,"n/a")</f>
        <v>3.5000000000000003E-2</v>
      </c>
      <c r="I813" s="87">
        <f>+IF(ISNUMBER(DATA!AF547),DATA!AF547,"n/a")</f>
        <v>12.92</v>
      </c>
      <c r="J813" s="77">
        <f>+IF(ISNUMBER(DATA!AG547),DATA!AG547,"n/a")</f>
        <v>-2.1000000000000001E-2</v>
      </c>
      <c r="K813" s="87">
        <f>+IF(ISNUMBER(DATA!AP547),DATA!AP547,"n/a")</f>
        <v>12.83</v>
      </c>
      <c r="L813" s="77">
        <f>+IF(ISNUMBER(DATA!AQ547),DATA!AQ547,"n/a")</f>
        <v>-3.3000000000000002E-2</v>
      </c>
      <c r="R813" s="66"/>
      <c r="S813" s="66"/>
      <c r="T813" s="66"/>
      <c r="U813" s="66"/>
      <c r="V813" s="66"/>
      <c r="W813" s="66"/>
      <c r="X813" s="66"/>
      <c r="Y813" s="66"/>
    </row>
    <row r="814" spans="1:25" x14ac:dyDescent="0.2">
      <c r="A814" s="66" t="s">
        <v>20</v>
      </c>
      <c r="B814" s="66" t="s">
        <v>23</v>
      </c>
      <c r="C814" s="66" t="s">
        <v>10</v>
      </c>
      <c r="D814" s="66" t="s">
        <v>326</v>
      </c>
      <c r="E814" s="87">
        <f>+IF(ISNUMBER(DATA!L548),DATA!L548,"n/a")</f>
        <v>15.65</v>
      </c>
      <c r="F814" s="77">
        <f>+IF(ISNUMBER(DATA!M548),DATA!M548,"n/a")</f>
        <v>7.8E-2</v>
      </c>
      <c r="G814" s="87">
        <f>+IF(ISNUMBER(DATA!V548),DATA!V548,"n/a")</f>
        <v>15.51</v>
      </c>
      <c r="H814" s="77">
        <f>+IF(ISNUMBER(DATA!W548),DATA!W548,"n/a")</f>
        <v>7.8E-2</v>
      </c>
      <c r="I814" s="87">
        <f>+IF(ISNUMBER(DATA!AF548),DATA!AF548,"n/a")</f>
        <v>15.53</v>
      </c>
      <c r="J814" s="77">
        <f>+IF(ISNUMBER(DATA!AG548),DATA!AG548,"n/a")</f>
        <v>5.8000000000000003E-2</v>
      </c>
      <c r="K814" s="87">
        <f>+IF(ISNUMBER(DATA!AP548),DATA!AP548,"n/a")</f>
        <v>15.15</v>
      </c>
      <c r="L814" s="77">
        <f>+IF(ISNUMBER(DATA!AQ548),DATA!AQ548,"n/a")</f>
        <v>1.4E-2</v>
      </c>
      <c r="R814" s="66"/>
      <c r="S814" s="66"/>
      <c r="T814" s="66"/>
      <c r="U814" s="66"/>
      <c r="V814" s="66"/>
      <c r="W814" s="66"/>
      <c r="X814" s="66"/>
      <c r="Y814" s="66"/>
    </row>
    <row r="815" spans="1:25" x14ac:dyDescent="0.2">
      <c r="A815" s="66" t="s">
        <v>20</v>
      </c>
      <c r="B815" s="66" t="s">
        <v>23</v>
      </c>
      <c r="C815" s="66" t="s">
        <v>10</v>
      </c>
      <c r="D815" s="66" t="s">
        <v>327</v>
      </c>
      <c r="E815" s="87">
        <f>+IF(ISNUMBER(DATA!L549),DATA!L549,"n/a")</f>
        <v>13.94</v>
      </c>
      <c r="F815" s="77">
        <f>+IF(ISNUMBER(DATA!M549),DATA!M549,"n/a")</f>
        <v>0.11700000000000001</v>
      </c>
      <c r="G815" s="87">
        <f>+IF(ISNUMBER(DATA!V549),DATA!V549,"n/a")</f>
        <v>13.8</v>
      </c>
      <c r="H815" s="77">
        <f>+IF(ISNUMBER(DATA!W549),DATA!W549,"n/a")</f>
        <v>9.0999999999999998E-2</v>
      </c>
      <c r="I815" s="87">
        <f>+IF(ISNUMBER(DATA!AF549),DATA!AF549,"n/a")</f>
        <v>13.68</v>
      </c>
      <c r="J815" s="77">
        <f>+IF(ISNUMBER(DATA!AG549),DATA!AG549,"n/a")</f>
        <v>4.8000000000000001E-2</v>
      </c>
      <c r="K815" s="87">
        <f>+IF(ISNUMBER(DATA!AP549),DATA!AP549,"n/a")</f>
        <v>13.28</v>
      </c>
      <c r="L815" s="77">
        <f>+IF(ISNUMBER(DATA!AQ549),DATA!AQ549,"n/a")</f>
        <v>-8.9999999999999993E-3</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4.13</v>
      </c>
      <c r="F817" s="77">
        <f>+IF(ISNUMBER(DATA!O541),DATA!O541,"n/a")</f>
        <v>0.13500000000000001</v>
      </c>
      <c r="G817" s="87">
        <f>+IF(ISNUMBER(DATA!X541),DATA!X541,"n/a")</f>
        <v>4.03</v>
      </c>
      <c r="H817" s="77">
        <f>+IF(ISNUMBER(DATA!Y541),DATA!Y541,"n/a")</f>
        <v>6.9000000000000006E-2</v>
      </c>
      <c r="I817" s="87">
        <f>+IF(ISNUMBER(DATA!AH541),DATA!AH541,"n/a")</f>
        <v>4</v>
      </c>
      <c r="J817" s="77">
        <f>+IF(ISNUMBER(DATA!AI541),DATA!AI541,"n/a")</f>
        <v>2.7E-2</v>
      </c>
      <c r="K817" s="87">
        <f>+IF(ISNUMBER(DATA!AR541),DATA!AR541,"n/a")</f>
        <v>3.98</v>
      </c>
      <c r="L817" s="77">
        <f>+IF(ISNUMBER(DATA!AS541),DATA!AS541,"n/a")</f>
        <v>5.0000000000000001E-3</v>
      </c>
      <c r="R817" s="66"/>
      <c r="S817" s="66"/>
      <c r="T817" s="66"/>
      <c r="U817" s="66"/>
      <c r="V817" s="66"/>
      <c r="W817" s="66"/>
      <c r="X817" s="66"/>
      <c r="Y817" s="66"/>
    </row>
    <row r="818" spans="1:25" x14ac:dyDescent="0.2">
      <c r="A818" s="66" t="s">
        <v>20</v>
      </c>
      <c r="B818" s="66" t="s">
        <v>23</v>
      </c>
      <c r="C818" s="66" t="s">
        <v>26</v>
      </c>
      <c r="D818" s="66" t="s">
        <v>320</v>
      </c>
      <c r="E818" s="87">
        <f>+IF(ISNUMBER(DATA!N542),DATA!N542,"n/a")</f>
        <v>3.83</v>
      </c>
      <c r="F818" s="77">
        <f>+IF(ISNUMBER(DATA!O542),DATA!O542,"n/a")</f>
        <v>0.10100000000000001</v>
      </c>
      <c r="G818" s="87">
        <f>+IF(ISNUMBER(DATA!X542),DATA!X542,"n/a")</f>
        <v>3.87</v>
      </c>
      <c r="H818" s="77">
        <f>+IF(ISNUMBER(DATA!Y542),DATA!Y542,"n/a")</f>
        <v>7.0999999999999994E-2</v>
      </c>
      <c r="I818" s="87">
        <f>+IF(ISNUMBER(DATA!AH542),DATA!AH542,"n/a")</f>
        <v>3.92</v>
      </c>
      <c r="J818" s="77">
        <f>+IF(ISNUMBER(DATA!AI542),DATA!AI542,"n/a")</f>
        <v>5.0999999999999997E-2</v>
      </c>
      <c r="K818" s="87">
        <f>+IF(ISNUMBER(DATA!AR542),DATA!AR542,"n/a")</f>
        <v>3.86</v>
      </c>
      <c r="L818" s="77">
        <f>+IF(ISNUMBER(DATA!AS542),DATA!AS542,"n/a")</f>
        <v>0.01</v>
      </c>
      <c r="R818" s="66"/>
      <c r="S818" s="66"/>
      <c r="T818" s="66"/>
      <c r="U818" s="66"/>
      <c r="V818" s="66"/>
      <c r="W818" s="66"/>
      <c r="X818" s="66"/>
      <c r="Y818" s="66"/>
    </row>
    <row r="819" spans="1:25" x14ac:dyDescent="0.2">
      <c r="A819" s="66" t="s">
        <v>20</v>
      </c>
      <c r="B819" s="66" t="s">
        <v>23</v>
      </c>
      <c r="C819" s="66" t="s">
        <v>26</v>
      </c>
      <c r="D819" s="66" t="s">
        <v>321</v>
      </c>
      <c r="E819" s="87">
        <f>+IF(ISNUMBER(DATA!N543),DATA!N543,"n/a")</f>
        <v>3.75</v>
      </c>
      <c r="F819" s="77">
        <f>+IF(ISNUMBER(DATA!O543),DATA!O543,"n/a")</f>
        <v>0.13900000000000001</v>
      </c>
      <c r="G819" s="87">
        <f>+IF(ISNUMBER(DATA!X543),DATA!X543,"n/a")</f>
        <v>3.7</v>
      </c>
      <c r="H819" s="77">
        <f>+IF(ISNUMBER(DATA!Y543),DATA!Y543,"n/a")</f>
        <v>0.121</v>
      </c>
      <c r="I819" s="87">
        <f>+IF(ISNUMBER(DATA!AH543),DATA!AH543,"n/a")</f>
        <v>3.71</v>
      </c>
      <c r="J819" s="77">
        <f>+IF(ISNUMBER(DATA!AI543),DATA!AI543,"n/a")</f>
        <v>6.4000000000000001E-2</v>
      </c>
      <c r="K819" s="87">
        <f>+IF(ISNUMBER(DATA!AR543),DATA!AR543,"n/a")</f>
        <v>3.67</v>
      </c>
      <c r="L819" s="77">
        <f>+IF(ISNUMBER(DATA!AS543),DATA!AS543,"n/a")</f>
        <v>5.0000000000000001E-3</v>
      </c>
      <c r="R819" s="66"/>
      <c r="S819" s="66"/>
      <c r="T819" s="66"/>
      <c r="U819" s="66"/>
      <c r="V819" s="66"/>
      <c r="W819" s="66"/>
      <c r="X819" s="66"/>
      <c r="Y819" s="66"/>
    </row>
    <row r="820" spans="1:25" x14ac:dyDescent="0.2">
      <c r="A820" s="66" t="s">
        <v>20</v>
      </c>
      <c r="B820" s="66" t="s">
        <v>23</v>
      </c>
      <c r="C820" s="66" t="s">
        <v>26</v>
      </c>
      <c r="D820" s="66" t="s">
        <v>322</v>
      </c>
      <c r="E820" s="87">
        <f>+IF(ISNUMBER(DATA!N544),DATA!N544,"n/a")</f>
        <v>4.2</v>
      </c>
      <c r="F820" s="77">
        <f>+IF(ISNUMBER(DATA!O544),DATA!O544,"n/a")</f>
        <v>0.108</v>
      </c>
      <c r="G820" s="87">
        <f>+IF(ISNUMBER(DATA!X544),DATA!X544,"n/a")</f>
        <v>4.1399999999999997</v>
      </c>
      <c r="H820" s="77">
        <f>+IF(ISNUMBER(DATA!Y544),DATA!Y544,"n/a")</f>
        <v>8.5999999999999993E-2</v>
      </c>
      <c r="I820" s="87">
        <f>+IF(ISNUMBER(DATA!AH544),DATA!AH544,"n/a")</f>
        <v>4.03</v>
      </c>
      <c r="J820" s="77">
        <f>+IF(ISNUMBER(DATA!AI544),DATA!AI544,"n/a")</f>
        <v>0.06</v>
      </c>
      <c r="K820" s="87">
        <f>+IF(ISNUMBER(DATA!AR544),DATA!AR544,"n/a")</f>
        <v>3.93</v>
      </c>
      <c r="L820" s="77">
        <f>+IF(ISNUMBER(DATA!AS544),DATA!AS544,"n/a")</f>
        <v>2.5999999999999999E-2</v>
      </c>
      <c r="R820" s="66"/>
      <c r="S820" s="66"/>
      <c r="T820" s="66"/>
      <c r="U820" s="66"/>
      <c r="V820" s="66"/>
      <c r="W820" s="66"/>
      <c r="X820" s="66"/>
      <c r="Y820" s="66"/>
    </row>
    <row r="821" spans="1:25" x14ac:dyDescent="0.2">
      <c r="A821" s="66" t="s">
        <v>20</v>
      </c>
      <c r="B821" s="66" t="s">
        <v>23</v>
      </c>
      <c r="C821" s="66" t="s">
        <v>26</v>
      </c>
      <c r="D821" s="66" t="s">
        <v>323</v>
      </c>
      <c r="E821" s="87">
        <f>+IF(ISNUMBER(DATA!N545),DATA!N545,"n/a")</f>
        <v>4.43</v>
      </c>
      <c r="F821" s="77">
        <f>+IF(ISNUMBER(DATA!O545),DATA!O545,"n/a")</f>
        <v>9.8000000000000004E-2</v>
      </c>
      <c r="G821" s="87">
        <f>+IF(ISNUMBER(DATA!X545),DATA!X545,"n/a")</f>
        <v>4.45</v>
      </c>
      <c r="H821" s="77">
        <f>+IF(ISNUMBER(DATA!Y545),DATA!Y545,"n/a")</f>
        <v>6.4000000000000001E-2</v>
      </c>
      <c r="I821" s="87">
        <f>+IF(ISNUMBER(DATA!AH545),DATA!AH545,"n/a")</f>
        <v>4.47</v>
      </c>
      <c r="J821" s="77">
        <f>+IF(ISNUMBER(DATA!AI545),DATA!AI545,"n/a")</f>
        <v>3.7999999999999999E-2</v>
      </c>
      <c r="K821" s="87">
        <f>+IF(ISNUMBER(DATA!AR545),DATA!AR545,"n/a")</f>
        <v>4.2699999999999996</v>
      </c>
      <c r="L821" s="77">
        <f>+IF(ISNUMBER(DATA!AS545),DATA!AS545,"n/a")</f>
        <v>-3.1E-2</v>
      </c>
      <c r="R821" s="66"/>
      <c r="S821" s="66"/>
      <c r="T821" s="66"/>
      <c r="U821" s="66"/>
      <c r="V821" s="66"/>
      <c r="W821" s="66"/>
      <c r="X821" s="66"/>
      <c r="Y821" s="66"/>
    </row>
    <row r="822" spans="1:25" x14ac:dyDescent="0.2">
      <c r="A822" s="66" t="s">
        <v>20</v>
      </c>
      <c r="B822" s="66" t="s">
        <v>23</v>
      </c>
      <c r="C822" s="66" t="s">
        <v>26</v>
      </c>
      <c r="D822" s="66" t="s">
        <v>324</v>
      </c>
      <c r="E822" s="87">
        <f>+IF(ISNUMBER(DATA!N546),DATA!N546,"n/a")</f>
        <v>3.84</v>
      </c>
      <c r="F822" s="77">
        <f>+IF(ISNUMBER(DATA!O546),DATA!O546,"n/a")</f>
        <v>0.28999999999999998</v>
      </c>
      <c r="G822" s="87">
        <f>+IF(ISNUMBER(DATA!X546),DATA!X546,"n/a")</f>
        <v>3.84</v>
      </c>
      <c r="H822" s="77">
        <f>+IF(ISNUMBER(DATA!Y546),DATA!Y546,"n/a")</f>
        <v>5.2999999999999999E-2</v>
      </c>
      <c r="I822" s="87">
        <f>+IF(ISNUMBER(DATA!AH546),DATA!AH546,"n/a")</f>
        <v>3.82</v>
      </c>
      <c r="J822" s="77">
        <f>+IF(ISNUMBER(DATA!AI546),DATA!AI546,"n/a")</f>
        <v>-8.1000000000000003E-2</v>
      </c>
      <c r="K822" s="87">
        <f>+IF(ISNUMBER(DATA!AR546),DATA!AR546,"n/a")</f>
        <v>3.59</v>
      </c>
      <c r="L822" s="77">
        <f>+IF(ISNUMBER(DATA!AS546),DATA!AS546,"n/a")</f>
        <v>-0.20399999999999999</v>
      </c>
      <c r="R822" s="66"/>
      <c r="S822" s="66"/>
      <c r="T822" s="66"/>
      <c r="U822" s="66"/>
      <c r="V822" s="66"/>
      <c r="W822" s="66"/>
      <c r="X822" s="66"/>
      <c r="Y822" s="66"/>
    </row>
    <row r="823" spans="1:25" x14ac:dyDescent="0.2">
      <c r="A823" s="66" t="s">
        <v>20</v>
      </c>
      <c r="B823" s="66" t="s">
        <v>23</v>
      </c>
      <c r="C823" s="66" t="s">
        <v>26</v>
      </c>
      <c r="D823" s="66" t="s">
        <v>325</v>
      </c>
      <c r="E823" s="87">
        <f>+IF(ISNUMBER(DATA!N547),DATA!N547,"n/a")</f>
        <v>3.85</v>
      </c>
      <c r="F823" s="77">
        <f>+IF(ISNUMBER(DATA!O547),DATA!O547,"n/a")</f>
        <v>6.7000000000000004E-2</v>
      </c>
      <c r="G823" s="87">
        <f>+IF(ISNUMBER(DATA!X547),DATA!X547,"n/a")</f>
        <v>3.81</v>
      </c>
      <c r="H823" s="77">
        <f>+IF(ISNUMBER(DATA!Y547),DATA!Y547,"n/a")</f>
        <v>-2.4E-2</v>
      </c>
      <c r="I823" s="87">
        <f>+IF(ISNUMBER(DATA!AH547),DATA!AH547,"n/a")</f>
        <v>3.81</v>
      </c>
      <c r="J823" s="77">
        <f>+IF(ISNUMBER(DATA!AI547),DATA!AI547,"n/a")</f>
        <v>-7.3999999999999996E-2</v>
      </c>
      <c r="K823" s="87">
        <f>+IF(ISNUMBER(DATA!AR547),DATA!AR547,"n/a")</f>
        <v>3.79</v>
      </c>
      <c r="L823" s="77">
        <f>+IF(ISNUMBER(DATA!AS547),DATA!AS547,"n/a")</f>
        <v>-8.3000000000000004E-2</v>
      </c>
      <c r="R823" s="66"/>
      <c r="S823" s="66"/>
      <c r="T823" s="66"/>
      <c r="U823" s="66"/>
      <c r="V823" s="66"/>
      <c r="W823" s="66"/>
      <c r="X823" s="66"/>
      <c r="Y823" s="66"/>
    </row>
    <row r="824" spans="1:25" x14ac:dyDescent="0.2">
      <c r="A824" s="66" t="s">
        <v>20</v>
      </c>
      <c r="B824" s="66" t="s">
        <v>23</v>
      </c>
      <c r="C824" s="66" t="s">
        <v>26</v>
      </c>
      <c r="D824" s="66" t="s">
        <v>326</v>
      </c>
      <c r="E824" s="87">
        <f>+IF(ISNUMBER(DATA!N548),DATA!N548,"n/a")</f>
        <v>4.47</v>
      </c>
      <c r="F824" s="77">
        <f>+IF(ISNUMBER(DATA!O548),DATA!O548,"n/a")</f>
        <v>1.6E-2</v>
      </c>
      <c r="G824" s="87">
        <f>+IF(ISNUMBER(DATA!X548),DATA!X548,"n/a")</f>
        <v>4.45</v>
      </c>
      <c r="H824" s="77">
        <f>+IF(ISNUMBER(DATA!Y548),DATA!Y548,"n/a")</f>
        <v>0</v>
      </c>
      <c r="I824" s="87">
        <f>+IF(ISNUMBER(DATA!AH548),DATA!AH548,"n/a")</f>
        <v>4.4800000000000004</v>
      </c>
      <c r="J824" s="77">
        <f>+IF(ISNUMBER(DATA!AI548),DATA!AI548,"n/a")</f>
        <v>-1.7000000000000001E-2</v>
      </c>
      <c r="K824" s="87">
        <f>+IF(ISNUMBER(DATA!AR548),DATA!AR548,"n/a")</f>
        <v>4.42</v>
      </c>
      <c r="L824" s="77">
        <f>+IF(ISNUMBER(DATA!AS548),DATA!AS548,"n/a")</f>
        <v>-5.0999999999999997E-2</v>
      </c>
      <c r="R824" s="66"/>
      <c r="S824" s="66"/>
      <c r="T824" s="66"/>
      <c r="U824" s="66"/>
      <c r="V824" s="66"/>
      <c r="W824" s="66"/>
      <c r="X824" s="66"/>
      <c r="Y824" s="66"/>
    </row>
    <row r="825" spans="1:25" x14ac:dyDescent="0.2">
      <c r="A825" s="66" t="s">
        <v>20</v>
      </c>
      <c r="B825" s="66" t="s">
        <v>23</v>
      </c>
      <c r="C825" s="66" t="s">
        <v>26</v>
      </c>
      <c r="D825" s="66" t="s">
        <v>327</v>
      </c>
      <c r="E825" s="87">
        <f>+IF(ISNUMBER(DATA!N549),DATA!N549,"n/a")</f>
        <v>4.0599999999999996</v>
      </c>
      <c r="F825" s="77">
        <f>+IF(ISNUMBER(DATA!O549),DATA!O549,"n/a")</f>
        <v>0.13400000000000001</v>
      </c>
      <c r="G825" s="87">
        <f>+IF(ISNUMBER(DATA!X549),DATA!X549,"n/a")</f>
        <v>4.03</v>
      </c>
      <c r="H825" s="77">
        <f>+IF(ISNUMBER(DATA!Y549),DATA!Y549,"n/a")</f>
        <v>8.6999999999999994E-2</v>
      </c>
      <c r="I825" s="87">
        <f>+IF(ISNUMBER(DATA!AH549),DATA!AH549,"n/a")</f>
        <v>4.0199999999999996</v>
      </c>
      <c r="J825" s="77">
        <f>+IF(ISNUMBER(DATA!AI549),DATA!AI549,"n/a")</f>
        <v>4.8000000000000001E-2</v>
      </c>
      <c r="K825" s="87">
        <f>+IF(ISNUMBER(DATA!AR549),DATA!AR549,"n/a")</f>
        <v>3.91</v>
      </c>
      <c r="L825" s="77">
        <f>+IF(ISNUMBER(DATA!AS549),DATA!AS549,"n/a")</f>
        <v>-5.0000000000000001E-3</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182542</v>
      </c>
      <c r="F827" s="77">
        <f>+IF(ISNUMBER(DATA!G600),DATA!G600,"n/a")</f>
        <v>0.35299999999999998</v>
      </c>
      <c r="G827" s="76">
        <f>+IF(ISNUMBER(DATA!P600),DATA!P600,"n/a")</f>
        <v>535746</v>
      </c>
      <c r="H827" s="77">
        <f>+IF(ISNUMBER(DATA!Q600),DATA!Q600,"n/a")</f>
        <v>0.35299999999999998</v>
      </c>
      <c r="I827" s="76">
        <f>+IF(ISNUMBER(DATA!Z600),DATA!Z600,"n/a")</f>
        <v>985674</v>
      </c>
      <c r="J827" s="77">
        <f>+IF(ISNUMBER(DATA!AA600),DATA!AA600,"n/a")</f>
        <v>0.25900000000000001</v>
      </c>
      <c r="K827" s="76">
        <f>+IF(ISNUMBER(DATA!AJ600),DATA!AJ600,"n/a")</f>
        <v>2063589</v>
      </c>
      <c r="L827" s="77">
        <f>+IF(ISNUMBER(DATA!AK600),DATA!AK600,"n/a")</f>
        <v>0.13300000000000001</v>
      </c>
      <c r="R827" s="66"/>
      <c r="S827" s="66"/>
      <c r="T827" s="66"/>
      <c r="U827" s="66"/>
      <c r="V827" s="66"/>
      <c r="W827" s="66"/>
      <c r="X827" s="66"/>
      <c r="Y827" s="66"/>
    </row>
    <row r="828" spans="1:25" x14ac:dyDescent="0.2">
      <c r="A828" s="66" t="s">
        <v>20</v>
      </c>
      <c r="B828" s="66" t="s">
        <v>24</v>
      </c>
      <c r="C828" s="66" t="s">
        <v>0</v>
      </c>
      <c r="D828" s="66" t="s">
        <v>320</v>
      </c>
      <c r="E828" s="76">
        <f>+IF(ISNUMBER(DATA!F601),DATA!F601,"n/a")</f>
        <v>192505</v>
      </c>
      <c r="F828" s="77">
        <f>+IF(ISNUMBER(DATA!G601),DATA!G601,"n/a")</f>
        <v>-8.9999999999999993E-3</v>
      </c>
      <c r="G828" s="76">
        <f>+IF(ISNUMBER(DATA!P601),DATA!P601,"n/a")</f>
        <v>575128</v>
      </c>
      <c r="H828" s="77">
        <f>+IF(ISNUMBER(DATA!Q601),DATA!Q601,"n/a")</f>
        <v>-5.5E-2</v>
      </c>
      <c r="I828" s="76">
        <f>+IF(ISNUMBER(DATA!Z601),DATA!Z601,"n/a")</f>
        <v>1182773</v>
      </c>
      <c r="J828" s="77">
        <f>+IF(ISNUMBER(DATA!AA601),DATA!AA601,"n/a")</f>
        <v>6.0000000000000001E-3</v>
      </c>
      <c r="K828" s="76">
        <f>+IF(ISNUMBER(DATA!AJ601),DATA!AJ601,"n/a")</f>
        <v>2628615</v>
      </c>
      <c r="L828" s="77">
        <f>+IF(ISNUMBER(DATA!AK601),DATA!AK601,"n/a")</f>
        <v>-1.2E-2</v>
      </c>
      <c r="R828" s="66"/>
      <c r="S828" s="66"/>
      <c r="T828" s="66"/>
      <c r="U828" s="66"/>
      <c r="V828" s="66"/>
      <c r="W828" s="66"/>
      <c r="X828" s="66"/>
      <c r="Y828" s="66"/>
    </row>
    <row r="829" spans="1:25" x14ac:dyDescent="0.2">
      <c r="A829" s="66" t="s">
        <v>20</v>
      </c>
      <c r="B829" s="66" t="s">
        <v>24</v>
      </c>
      <c r="C829" s="66" t="s">
        <v>0</v>
      </c>
      <c r="D829" s="66" t="s">
        <v>321</v>
      </c>
      <c r="E829" s="76">
        <f>+IF(ISNUMBER(DATA!F602),DATA!F602,"n/a")</f>
        <v>267305</v>
      </c>
      <c r="F829" s="77">
        <f>+IF(ISNUMBER(DATA!G602),DATA!G602,"n/a")</f>
        <v>0.157</v>
      </c>
      <c r="G829" s="76">
        <f>+IF(ISNUMBER(DATA!P602),DATA!P602,"n/a")</f>
        <v>830639</v>
      </c>
      <c r="H829" s="77">
        <f>+IF(ISNUMBER(DATA!Q602),DATA!Q602,"n/a")</f>
        <v>0.17799999999999999</v>
      </c>
      <c r="I829" s="76">
        <f>+IF(ISNUMBER(DATA!Z602),DATA!Z602,"n/a")</f>
        <v>1536322</v>
      </c>
      <c r="J829" s="77">
        <f>+IF(ISNUMBER(DATA!AA602),DATA!AA602,"n/a")</f>
        <v>0.157</v>
      </c>
      <c r="K829" s="76">
        <f>+IF(ISNUMBER(DATA!AJ602),DATA!AJ602,"n/a")</f>
        <v>3371713</v>
      </c>
      <c r="L829" s="77">
        <f>+IF(ISNUMBER(DATA!AK602),DATA!AK602,"n/a")</f>
        <v>0.158</v>
      </c>
      <c r="R829" s="66"/>
      <c r="S829" s="66"/>
      <c r="T829" s="66"/>
      <c r="U829" s="66"/>
      <c r="V829" s="66"/>
      <c r="W829" s="66"/>
      <c r="X829" s="66"/>
      <c r="Y829" s="66"/>
    </row>
    <row r="830" spans="1:25" x14ac:dyDescent="0.2">
      <c r="A830" s="66" t="s">
        <v>20</v>
      </c>
      <c r="B830" s="66" t="s">
        <v>24</v>
      </c>
      <c r="C830" s="66" t="s">
        <v>0</v>
      </c>
      <c r="D830" s="66" t="s">
        <v>322</v>
      </c>
      <c r="E830" s="76">
        <f>+IF(ISNUMBER(DATA!F603),DATA!F603,"n/a")</f>
        <v>659924</v>
      </c>
      <c r="F830" s="77">
        <f>+IF(ISNUMBER(DATA!G603),DATA!G603,"n/a")</f>
        <v>0.3</v>
      </c>
      <c r="G830" s="76">
        <f>+IF(ISNUMBER(DATA!P603),DATA!P603,"n/a")</f>
        <v>2043502</v>
      </c>
      <c r="H830" s="77">
        <f>+IF(ISNUMBER(DATA!Q603),DATA!Q603,"n/a")</f>
        <v>0.40100000000000002</v>
      </c>
      <c r="I830" s="76">
        <f>+IF(ISNUMBER(DATA!Z603),DATA!Z603,"n/a")</f>
        <v>3852835</v>
      </c>
      <c r="J830" s="77">
        <f>+IF(ISNUMBER(DATA!AA603),DATA!AA603,"n/a")</f>
        <v>0.376</v>
      </c>
      <c r="K830" s="76">
        <f>+IF(ISNUMBER(DATA!AJ603),DATA!AJ603,"n/a")</f>
        <v>8354768</v>
      </c>
      <c r="L830" s="77">
        <f>+IF(ISNUMBER(DATA!AK603),DATA!AK603,"n/a")</f>
        <v>0.32800000000000001</v>
      </c>
      <c r="R830" s="66"/>
      <c r="S830" s="66"/>
      <c r="T830" s="66"/>
      <c r="U830" s="66"/>
      <c r="V830" s="66"/>
      <c r="W830" s="66"/>
      <c r="X830" s="66"/>
      <c r="Y830" s="66"/>
    </row>
    <row r="831" spans="1:25" x14ac:dyDescent="0.2">
      <c r="A831" s="66" t="s">
        <v>20</v>
      </c>
      <c r="B831" s="66" t="s">
        <v>24</v>
      </c>
      <c r="C831" s="66" t="s">
        <v>0</v>
      </c>
      <c r="D831" s="66" t="s">
        <v>323</v>
      </c>
      <c r="E831" s="76">
        <f>+IF(ISNUMBER(DATA!F604),DATA!F604,"n/a")</f>
        <v>106509</v>
      </c>
      <c r="F831" s="77">
        <f>+IF(ISNUMBER(DATA!G604),DATA!G604,"n/a")</f>
        <v>4.3999999999999997E-2</v>
      </c>
      <c r="G831" s="76">
        <f>+IF(ISNUMBER(DATA!P604),DATA!P604,"n/a")</f>
        <v>304282</v>
      </c>
      <c r="H831" s="77">
        <f>+IF(ISNUMBER(DATA!Q604),DATA!Q604,"n/a")</f>
        <v>-4.0000000000000001E-3</v>
      </c>
      <c r="I831" s="76">
        <f>+IF(ISNUMBER(DATA!Z604),DATA!Z604,"n/a")</f>
        <v>589778</v>
      </c>
      <c r="J831" s="77">
        <f>+IF(ISNUMBER(DATA!AA604),DATA!AA604,"n/a")</f>
        <v>7.4999999999999997E-2</v>
      </c>
      <c r="K831" s="76">
        <f>+IF(ISNUMBER(DATA!AJ604),DATA!AJ604,"n/a")</f>
        <v>1347885</v>
      </c>
      <c r="L831" s="77">
        <f>+IF(ISNUMBER(DATA!AK604),DATA!AK604,"n/a")</f>
        <v>9.7000000000000003E-2</v>
      </c>
      <c r="R831" s="66"/>
      <c r="S831" s="66"/>
      <c r="T831" s="66"/>
      <c r="U831" s="66"/>
      <c r="V831" s="66"/>
      <c r="W831" s="66"/>
      <c r="X831" s="66"/>
      <c r="Y831" s="66"/>
    </row>
    <row r="832" spans="1:25" x14ac:dyDescent="0.2">
      <c r="A832" s="66" t="s">
        <v>20</v>
      </c>
      <c r="B832" s="66" t="s">
        <v>24</v>
      </c>
      <c r="C832" s="66" t="s">
        <v>0</v>
      </c>
      <c r="D832" s="66" t="s">
        <v>324</v>
      </c>
      <c r="E832" s="76">
        <f>+IF(ISNUMBER(DATA!F605),DATA!F605,"n/a")</f>
        <v>111281</v>
      </c>
      <c r="F832" s="77">
        <f>+IF(ISNUMBER(DATA!G605),DATA!G605,"n/a")</f>
        <v>0.17</v>
      </c>
      <c r="G832" s="76">
        <f>+IF(ISNUMBER(DATA!P605),DATA!P605,"n/a")</f>
        <v>338770</v>
      </c>
      <c r="H832" s="77">
        <f>+IF(ISNUMBER(DATA!Q605),DATA!Q605,"n/a")</f>
        <v>0.125</v>
      </c>
      <c r="I832" s="76">
        <f>+IF(ISNUMBER(DATA!Z605),DATA!Z605,"n/a")</f>
        <v>646959</v>
      </c>
      <c r="J832" s="77">
        <f>+IF(ISNUMBER(DATA!AA605),DATA!AA605,"n/a")</f>
        <v>0.185</v>
      </c>
      <c r="K832" s="76">
        <f>+IF(ISNUMBER(DATA!AJ605),DATA!AJ605,"n/a")</f>
        <v>1376887</v>
      </c>
      <c r="L832" s="77">
        <f>+IF(ISNUMBER(DATA!AK605),DATA!AK605,"n/a")</f>
        <v>0.26300000000000001</v>
      </c>
      <c r="R832" s="66"/>
      <c r="S832" s="66"/>
      <c r="T832" s="66"/>
      <c r="U832" s="66"/>
      <c r="V832" s="66"/>
      <c r="W832" s="66"/>
      <c r="X832" s="66"/>
      <c r="Y832" s="66"/>
    </row>
    <row r="833" spans="1:25" x14ac:dyDescent="0.2">
      <c r="A833" s="66" t="s">
        <v>20</v>
      </c>
      <c r="B833" s="66" t="s">
        <v>24</v>
      </c>
      <c r="C833" s="66" t="s">
        <v>0</v>
      </c>
      <c r="D833" s="66" t="s">
        <v>325</v>
      </c>
      <c r="E833" s="76">
        <f>+IF(ISNUMBER(DATA!F606),DATA!F606,"n/a")</f>
        <v>305915</v>
      </c>
      <c r="F833" s="77">
        <f>+IF(ISNUMBER(DATA!G606),DATA!G606,"n/a")</f>
        <v>1.4E-2</v>
      </c>
      <c r="G833" s="76">
        <f>+IF(ISNUMBER(DATA!P606),DATA!P606,"n/a")</f>
        <v>915621</v>
      </c>
      <c r="H833" s="77">
        <f>+IF(ISNUMBER(DATA!Q606),DATA!Q606,"n/a")</f>
        <v>-6.3E-2</v>
      </c>
      <c r="I833" s="76">
        <f>+IF(ISNUMBER(DATA!Z606),DATA!Z606,"n/a")</f>
        <v>1721285</v>
      </c>
      <c r="J833" s="77">
        <f>+IF(ISNUMBER(DATA!AA606),DATA!AA606,"n/a")</f>
        <v>-7.0000000000000001E-3</v>
      </c>
      <c r="K833" s="76">
        <f>+IF(ISNUMBER(DATA!AJ606),DATA!AJ606,"n/a")</f>
        <v>3940456</v>
      </c>
      <c r="L833" s="77">
        <f>+IF(ISNUMBER(DATA!AK606),DATA!AK606,"n/a")</f>
        <v>3.7999999999999999E-2</v>
      </c>
      <c r="R833" s="66"/>
      <c r="S833" s="66"/>
      <c r="T833" s="66"/>
      <c r="U833" s="66"/>
      <c r="V833" s="66"/>
      <c r="W833" s="66"/>
      <c r="X833" s="66"/>
      <c r="Y833" s="66"/>
    </row>
    <row r="834" spans="1:25" x14ac:dyDescent="0.2">
      <c r="A834" s="66" t="s">
        <v>20</v>
      </c>
      <c r="B834" s="66" t="s">
        <v>24</v>
      </c>
      <c r="C834" s="66" t="s">
        <v>0</v>
      </c>
      <c r="D834" s="66" t="s">
        <v>326</v>
      </c>
      <c r="E834" s="76">
        <f>+IF(ISNUMBER(DATA!F607),DATA!F607,"n/a")</f>
        <v>221877</v>
      </c>
      <c r="F834" s="77">
        <f>+IF(ISNUMBER(DATA!G607),DATA!G607,"n/a")</f>
        <v>0.315</v>
      </c>
      <c r="G834" s="76">
        <f>+IF(ISNUMBER(DATA!P607),DATA!P607,"n/a")</f>
        <v>633467</v>
      </c>
      <c r="H834" s="77">
        <f>+IF(ISNUMBER(DATA!Q607),DATA!Q607,"n/a")</f>
        <v>0.30099999999999999</v>
      </c>
      <c r="I834" s="76">
        <f>+IF(ISNUMBER(DATA!Z607),DATA!Z607,"n/a")</f>
        <v>1139891</v>
      </c>
      <c r="J834" s="77">
        <f>+IF(ISNUMBER(DATA!AA607),DATA!AA607,"n/a")</f>
        <v>0.182</v>
      </c>
      <c r="K834" s="76">
        <f>+IF(ISNUMBER(DATA!AJ607),DATA!AJ607,"n/a")</f>
        <v>2369848</v>
      </c>
      <c r="L834" s="77">
        <f>+IF(ISNUMBER(DATA!AK607),DATA!AK607,"n/a")</f>
        <v>5.1999999999999998E-2</v>
      </c>
      <c r="R834" s="66"/>
      <c r="S834" s="66"/>
      <c r="T834" s="66"/>
      <c r="U834" s="66"/>
      <c r="V834" s="66"/>
      <c r="W834" s="66"/>
      <c r="X834" s="66"/>
      <c r="Y834" s="66"/>
    </row>
    <row r="835" spans="1:25" x14ac:dyDescent="0.2">
      <c r="A835" s="66" t="s">
        <v>20</v>
      </c>
      <c r="B835" s="66" t="s">
        <v>24</v>
      </c>
      <c r="C835" s="66" t="s">
        <v>0</v>
      </c>
      <c r="D835" s="66" t="s">
        <v>327</v>
      </c>
      <c r="E835" s="76">
        <f>+IF(ISNUMBER(DATA!F608),DATA!F608,"n/a")</f>
        <v>2047857</v>
      </c>
      <c r="F835" s="77">
        <f>+IF(ISNUMBER(DATA!G608),DATA!G608,"n/a")</f>
        <v>0.18</v>
      </c>
      <c r="G835" s="76">
        <f>+IF(ISNUMBER(DATA!P608),DATA!P608,"n/a")</f>
        <v>6177156</v>
      </c>
      <c r="H835" s="77">
        <f>+IF(ISNUMBER(DATA!Q608),DATA!Q608,"n/a")</f>
        <v>0.17899999999999999</v>
      </c>
      <c r="I835" s="76">
        <f>+IF(ISNUMBER(DATA!Z608),DATA!Z608,"n/a")</f>
        <v>11655518</v>
      </c>
      <c r="J835" s="77">
        <f>+IF(ISNUMBER(DATA!AA608),DATA!AA608,"n/a")</f>
        <v>0.18</v>
      </c>
      <c r="K835" s="76">
        <f>+IF(ISNUMBER(DATA!AJ608),DATA!AJ608,"n/a")</f>
        <v>25453761</v>
      </c>
      <c r="L835" s="77">
        <f>+IF(ISNUMBER(DATA!AK608),DATA!AK608,"n/a")</f>
        <v>0.154</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11871</v>
      </c>
      <c r="F837" s="77">
        <f>+IF(ISNUMBER(DATA!I600),DATA!I600,"n/a")</f>
        <v>0.38900000000000001</v>
      </c>
      <c r="G837" s="86">
        <f>+IF(ISNUMBER(DATA!R600),DATA!R600,"n/a")</f>
        <v>34304</v>
      </c>
      <c r="H837" s="77">
        <f>+IF(ISNUMBER(DATA!S600),DATA!S600,"n/a")</f>
        <v>0.36099999999999999</v>
      </c>
      <c r="I837" s="86">
        <f>+IF(ISNUMBER(DATA!AB600),DATA!AB600,"n/a")</f>
        <v>63843</v>
      </c>
      <c r="J837" s="77">
        <f>+IF(ISNUMBER(DATA!AC600),DATA!AC600,"n/a")</f>
        <v>0.26800000000000002</v>
      </c>
      <c r="K837" s="86">
        <f>+IF(ISNUMBER(DATA!AL600),DATA!AL600,"n/a")</f>
        <v>134482</v>
      </c>
      <c r="L837" s="77">
        <f>+IF(ISNUMBER(DATA!AM600),DATA!AM600,"n/a")</f>
        <v>0.11799999999999999</v>
      </c>
      <c r="R837" s="66"/>
      <c r="S837" s="66"/>
      <c r="T837" s="66"/>
      <c r="U837" s="66"/>
      <c r="V837" s="66"/>
      <c r="W837" s="66"/>
      <c r="X837" s="66"/>
      <c r="Y837" s="66"/>
    </row>
    <row r="838" spans="1:25" x14ac:dyDescent="0.2">
      <c r="A838" s="66" t="s">
        <v>20</v>
      </c>
      <c r="B838" s="66" t="s">
        <v>24</v>
      </c>
      <c r="C838" s="66" t="s">
        <v>9</v>
      </c>
      <c r="D838" s="66" t="s">
        <v>320</v>
      </c>
      <c r="E838" s="86">
        <f>+IF(ISNUMBER(DATA!H601),DATA!H601,"n/a")</f>
        <v>17238</v>
      </c>
      <c r="F838" s="77">
        <f>+IF(ISNUMBER(DATA!I601),DATA!I601,"n/a")</f>
        <v>2.1000000000000001E-2</v>
      </c>
      <c r="G838" s="86">
        <f>+IF(ISNUMBER(DATA!R601),DATA!R601,"n/a")</f>
        <v>51328</v>
      </c>
      <c r="H838" s="77">
        <f>+IF(ISNUMBER(DATA!S601),DATA!S601,"n/a")</f>
        <v>-4.4999999999999998E-2</v>
      </c>
      <c r="I838" s="86">
        <f>+IF(ISNUMBER(DATA!AB601),DATA!AB601,"n/a")</f>
        <v>100789</v>
      </c>
      <c r="J838" s="77">
        <f>+IF(ISNUMBER(DATA!AC601),DATA!AC601,"n/a")</f>
        <v>-3.5999999999999997E-2</v>
      </c>
      <c r="K838" s="86">
        <f>+IF(ISNUMBER(DATA!AL601),DATA!AL601,"n/a")</f>
        <v>228637</v>
      </c>
      <c r="L838" s="77">
        <f>+IF(ISNUMBER(DATA!AM601),DATA!AM601,"n/a")</f>
        <v>-3.7999999999999999E-2</v>
      </c>
      <c r="R838" s="66"/>
      <c r="S838" s="66"/>
      <c r="T838" s="66"/>
      <c r="U838" s="66"/>
      <c r="V838" s="66"/>
      <c r="W838" s="66"/>
      <c r="X838" s="66"/>
      <c r="Y838" s="66"/>
    </row>
    <row r="839" spans="1:25" x14ac:dyDescent="0.2">
      <c r="A839" s="66" t="s">
        <v>20</v>
      </c>
      <c r="B839" s="66" t="s">
        <v>24</v>
      </c>
      <c r="C839" s="66" t="s">
        <v>9</v>
      </c>
      <c r="D839" s="66" t="s">
        <v>321</v>
      </c>
      <c r="E839" s="86">
        <f>+IF(ISNUMBER(DATA!H602),DATA!H602,"n/a")</f>
        <v>28022</v>
      </c>
      <c r="F839" s="77">
        <f>+IF(ISNUMBER(DATA!I602),DATA!I602,"n/a")</f>
        <v>0.16700000000000001</v>
      </c>
      <c r="G839" s="86">
        <f>+IF(ISNUMBER(DATA!R602),DATA!R602,"n/a")</f>
        <v>91825</v>
      </c>
      <c r="H839" s="77">
        <f>+IF(ISNUMBER(DATA!S602),DATA!S602,"n/a")</f>
        <v>0.24099999999999999</v>
      </c>
      <c r="I839" s="86">
        <f>+IF(ISNUMBER(DATA!AB602),DATA!AB602,"n/a")</f>
        <v>163870</v>
      </c>
      <c r="J839" s="77">
        <f>+IF(ISNUMBER(DATA!AC602),DATA!AC602,"n/a")</f>
        <v>0.189</v>
      </c>
      <c r="K839" s="86">
        <f>+IF(ISNUMBER(DATA!AL602),DATA!AL602,"n/a")</f>
        <v>361402</v>
      </c>
      <c r="L839" s="77">
        <f>+IF(ISNUMBER(DATA!AM602),DATA!AM602,"n/a")</f>
        <v>0.27700000000000002</v>
      </c>
      <c r="R839" s="66"/>
      <c r="S839" s="66"/>
      <c r="T839" s="66"/>
      <c r="U839" s="66"/>
      <c r="V839" s="66"/>
      <c r="W839" s="66"/>
      <c r="X839" s="66"/>
      <c r="Y839" s="66"/>
    </row>
    <row r="840" spans="1:25" x14ac:dyDescent="0.2">
      <c r="A840" s="66" t="s">
        <v>20</v>
      </c>
      <c r="B840" s="66" t="s">
        <v>24</v>
      </c>
      <c r="C840" s="66" t="s">
        <v>9</v>
      </c>
      <c r="D840" s="66" t="s">
        <v>322</v>
      </c>
      <c r="E840" s="86">
        <f>+IF(ISNUMBER(DATA!H603),DATA!H603,"n/a")</f>
        <v>89567</v>
      </c>
      <c r="F840" s="77">
        <f>+IF(ISNUMBER(DATA!I603),DATA!I603,"n/a")</f>
        <v>0.58499999999999996</v>
      </c>
      <c r="G840" s="86">
        <f>+IF(ISNUMBER(DATA!R603),DATA!R603,"n/a")</f>
        <v>314401</v>
      </c>
      <c r="H840" s="77">
        <f>+IF(ISNUMBER(DATA!S603),DATA!S603,"n/a")</f>
        <v>0.92100000000000004</v>
      </c>
      <c r="I840" s="86">
        <f>+IF(ISNUMBER(DATA!AB603),DATA!AB603,"n/a")</f>
        <v>557888</v>
      </c>
      <c r="J840" s="77">
        <f>+IF(ISNUMBER(DATA!AC603),DATA!AC603,"n/a")</f>
        <v>0.78900000000000003</v>
      </c>
      <c r="K840" s="86">
        <f>+IF(ISNUMBER(DATA!AL603),DATA!AL603,"n/a")</f>
        <v>1127038</v>
      </c>
      <c r="L840" s="77">
        <f>+IF(ISNUMBER(DATA!AM603),DATA!AM603,"n/a")</f>
        <v>0.61099999999999999</v>
      </c>
      <c r="R840" s="66"/>
      <c r="S840" s="66"/>
      <c r="T840" s="66"/>
      <c r="U840" s="66"/>
      <c r="V840" s="66"/>
      <c r="W840" s="66"/>
      <c r="X840" s="66"/>
      <c r="Y840" s="66"/>
    </row>
    <row r="841" spans="1:25" x14ac:dyDescent="0.2">
      <c r="A841" s="66" t="s">
        <v>20</v>
      </c>
      <c r="B841" s="66" t="s">
        <v>24</v>
      </c>
      <c r="C841" s="66" t="s">
        <v>9</v>
      </c>
      <c r="D841" s="66" t="s">
        <v>323</v>
      </c>
      <c r="E841" s="86">
        <f>+IF(ISNUMBER(DATA!H604),DATA!H604,"n/a")</f>
        <v>8196</v>
      </c>
      <c r="F841" s="77">
        <f>+IF(ISNUMBER(DATA!I604),DATA!I604,"n/a")</f>
        <v>6.0000000000000001E-3</v>
      </c>
      <c r="G841" s="86">
        <f>+IF(ISNUMBER(DATA!R604),DATA!R604,"n/a")</f>
        <v>24022</v>
      </c>
      <c r="H841" s="77">
        <f>+IF(ISNUMBER(DATA!S604),DATA!S604,"n/a")</f>
        <v>-1.2E-2</v>
      </c>
      <c r="I841" s="86">
        <f>+IF(ISNUMBER(DATA!AB604),DATA!AB604,"n/a")</f>
        <v>45970</v>
      </c>
      <c r="J841" s="77">
        <f>+IF(ISNUMBER(DATA!AC604),DATA!AC604,"n/a")</f>
        <v>3.3000000000000002E-2</v>
      </c>
      <c r="K841" s="86">
        <f>+IF(ISNUMBER(DATA!AL604),DATA!AL604,"n/a")</f>
        <v>106309</v>
      </c>
      <c r="L841" s="77">
        <f>+IF(ISNUMBER(DATA!AM604),DATA!AM604,"n/a")</f>
        <v>4.2000000000000003E-2</v>
      </c>
      <c r="R841" s="66"/>
      <c r="S841" s="66"/>
      <c r="T841" s="66"/>
      <c r="U841" s="66"/>
      <c r="V841" s="66"/>
      <c r="W841" s="66"/>
      <c r="X841" s="66"/>
      <c r="Y841" s="66"/>
    </row>
    <row r="842" spans="1:25" x14ac:dyDescent="0.2">
      <c r="A842" s="66" t="s">
        <v>20</v>
      </c>
      <c r="B842" s="66" t="s">
        <v>24</v>
      </c>
      <c r="C842" s="66" t="s">
        <v>9</v>
      </c>
      <c r="D842" s="66" t="s">
        <v>324</v>
      </c>
      <c r="E842" s="86">
        <f>+IF(ISNUMBER(DATA!H605),DATA!H605,"n/a")</f>
        <v>13134</v>
      </c>
      <c r="F842" s="77">
        <f>+IF(ISNUMBER(DATA!I605),DATA!I605,"n/a")</f>
        <v>0.153</v>
      </c>
      <c r="G842" s="86">
        <f>+IF(ISNUMBER(DATA!R605),DATA!R605,"n/a")</f>
        <v>39529</v>
      </c>
      <c r="H842" s="77">
        <f>+IF(ISNUMBER(DATA!S605),DATA!S605,"n/a")</f>
        <v>0.11899999999999999</v>
      </c>
      <c r="I842" s="86">
        <f>+IF(ISNUMBER(DATA!AB605),DATA!AB605,"n/a")</f>
        <v>75479</v>
      </c>
      <c r="J842" s="77">
        <f>+IF(ISNUMBER(DATA!AC605),DATA!AC605,"n/a")</f>
        <v>0.247</v>
      </c>
      <c r="K842" s="86">
        <f>+IF(ISNUMBER(DATA!AL605),DATA!AL605,"n/a")</f>
        <v>152851</v>
      </c>
      <c r="L842" s="77">
        <f>+IF(ISNUMBER(DATA!AM605),DATA!AM605,"n/a")</f>
        <v>0.47599999999999998</v>
      </c>
      <c r="R842" s="66"/>
      <c r="S842" s="66"/>
      <c r="T842" s="66"/>
      <c r="U842" s="66"/>
      <c r="V842" s="66"/>
      <c r="W842" s="66"/>
      <c r="X842" s="66"/>
      <c r="Y842" s="66"/>
    </row>
    <row r="843" spans="1:25" x14ac:dyDescent="0.2">
      <c r="A843" s="66" t="s">
        <v>20</v>
      </c>
      <c r="B843" s="66" t="s">
        <v>24</v>
      </c>
      <c r="C843" s="66" t="s">
        <v>9</v>
      </c>
      <c r="D843" s="66" t="s">
        <v>325</v>
      </c>
      <c r="E843" s="86">
        <f>+IF(ISNUMBER(DATA!H606),DATA!H606,"n/a")</f>
        <v>19982</v>
      </c>
      <c r="F843" s="77">
        <f>+IF(ISNUMBER(DATA!I606),DATA!I606,"n/a")</f>
        <v>-3.2000000000000001E-2</v>
      </c>
      <c r="G843" s="86">
        <f>+IF(ISNUMBER(DATA!R606),DATA!R606,"n/a")</f>
        <v>57311</v>
      </c>
      <c r="H843" s="77">
        <f>+IF(ISNUMBER(DATA!S606),DATA!S606,"n/a")</f>
        <v>-0.156</v>
      </c>
      <c r="I843" s="86">
        <f>+IF(ISNUMBER(DATA!AB606),DATA!AB606,"n/a")</f>
        <v>106830</v>
      </c>
      <c r="J843" s="77">
        <f>+IF(ISNUMBER(DATA!AC606),DATA!AC606,"n/a")</f>
        <v>-9.8000000000000004E-2</v>
      </c>
      <c r="K843" s="86">
        <f>+IF(ISNUMBER(DATA!AL606),DATA!AL606,"n/a")</f>
        <v>249029</v>
      </c>
      <c r="L843" s="77">
        <f>+IF(ISNUMBER(DATA!AM606),DATA!AM606,"n/a")</f>
        <v>-4.2999999999999997E-2</v>
      </c>
      <c r="R843" s="66"/>
      <c r="S843" s="66"/>
      <c r="T843" s="66"/>
      <c r="U843" s="66"/>
      <c r="V843" s="66"/>
      <c r="W843" s="66"/>
      <c r="X843" s="66"/>
      <c r="Y843" s="66"/>
    </row>
    <row r="844" spans="1:25" x14ac:dyDescent="0.2">
      <c r="A844" s="66" t="s">
        <v>20</v>
      </c>
      <c r="B844" s="66" t="s">
        <v>24</v>
      </c>
      <c r="C844" s="66" t="s">
        <v>9</v>
      </c>
      <c r="D844" s="66" t="s">
        <v>326</v>
      </c>
      <c r="E844" s="86">
        <f>+IF(ISNUMBER(DATA!H607),DATA!H607,"n/a")</f>
        <v>16141</v>
      </c>
      <c r="F844" s="77">
        <f>+IF(ISNUMBER(DATA!I607),DATA!I607,"n/a")</f>
        <v>0.26</v>
      </c>
      <c r="G844" s="86">
        <f>+IF(ISNUMBER(DATA!R607),DATA!R607,"n/a")</f>
        <v>47205</v>
      </c>
      <c r="H844" s="77">
        <f>+IF(ISNUMBER(DATA!S607),DATA!S607,"n/a")</f>
        <v>0.26</v>
      </c>
      <c r="I844" s="86">
        <f>+IF(ISNUMBER(DATA!AB607),DATA!AB607,"n/a")</f>
        <v>87257</v>
      </c>
      <c r="J844" s="77">
        <f>+IF(ISNUMBER(DATA!AC607),DATA!AC607,"n/a")</f>
        <v>0.16300000000000001</v>
      </c>
      <c r="K844" s="86">
        <f>+IF(ISNUMBER(DATA!AL607),DATA!AL607,"n/a")</f>
        <v>184705</v>
      </c>
      <c r="L844" s="77">
        <f>+IF(ISNUMBER(DATA!AM607),DATA!AM607,"n/a")</f>
        <v>4.2999999999999997E-2</v>
      </c>
      <c r="R844" s="66"/>
      <c r="S844" s="66"/>
      <c r="T844" s="66"/>
      <c r="U844" s="66"/>
      <c r="V844" s="66"/>
      <c r="W844" s="66"/>
      <c r="X844" s="66"/>
      <c r="Y844" s="66"/>
    </row>
    <row r="845" spans="1:25" x14ac:dyDescent="0.2">
      <c r="A845" s="66" t="s">
        <v>20</v>
      </c>
      <c r="B845" s="66" t="s">
        <v>24</v>
      </c>
      <c r="C845" s="66" t="s">
        <v>9</v>
      </c>
      <c r="D845" s="66" t="s">
        <v>327</v>
      </c>
      <c r="E845" s="86">
        <f>+IF(ISNUMBER(DATA!H608),DATA!H608,"n/a")</f>
        <v>204151</v>
      </c>
      <c r="F845" s="77">
        <f>+IF(ISNUMBER(DATA!I608),DATA!I608,"n/a")</f>
        <v>0.28499999999999998</v>
      </c>
      <c r="G845" s="86">
        <f>+IF(ISNUMBER(DATA!R608),DATA!R608,"n/a")</f>
        <v>659925</v>
      </c>
      <c r="H845" s="77">
        <f>+IF(ISNUMBER(DATA!S608),DATA!S608,"n/a")</f>
        <v>0.37</v>
      </c>
      <c r="I845" s="86">
        <f>+IF(ISNUMBER(DATA!AB608),DATA!AB608,"n/a")</f>
        <v>1201926</v>
      </c>
      <c r="J845" s="77">
        <f>+IF(ISNUMBER(DATA!AC608),DATA!AC608,"n/a")</f>
        <v>0.33100000000000002</v>
      </c>
      <c r="K845" s="86">
        <f>+IF(ISNUMBER(DATA!AL608),DATA!AL608,"n/a")</f>
        <v>2544454</v>
      </c>
      <c r="L845" s="77">
        <f>+IF(ISNUMBER(DATA!AM608),DATA!AM608,"n/a")</f>
        <v>0.28299999999999997</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43465</v>
      </c>
      <c r="F847" s="77">
        <f>+IF(ISNUMBER(DATA!K600),DATA!K600,"n/a")</f>
        <v>0.29899999999999999</v>
      </c>
      <c r="G847" s="86">
        <f>+IF(ISNUMBER(DATA!T600),DATA!T600,"n/a")</f>
        <v>126194</v>
      </c>
      <c r="H847" s="77">
        <f>+IF(ISNUMBER(DATA!U600),DATA!U600,"n/a")</f>
        <v>0.251</v>
      </c>
      <c r="I847" s="86">
        <f>+IF(ISNUMBER(DATA!AD600),DATA!AD600,"n/a")</f>
        <v>236671</v>
      </c>
      <c r="J847" s="77">
        <f>+IF(ISNUMBER(DATA!AE600),DATA!AE600,"n/a")</f>
        <v>0.17799999999999999</v>
      </c>
      <c r="K847" s="86">
        <f>+IF(ISNUMBER(DATA!AN600),DATA!AN600,"n/a")</f>
        <v>505175</v>
      </c>
      <c r="L847" s="77">
        <f>+IF(ISNUMBER(DATA!AO600),DATA!AO600,"n/a")</f>
        <v>4.4999999999999998E-2</v>
      </c>
      <c r="R847" s="66"/>
      <c r="S847" s="66"/>
      <c r="T847" s="66"/>
      <c r="U847" s="66"/>
      <c r="V847" s="66"/>
      <c r="W847" s="66"/>
      <c r="X847" s="66"/>
      <c r="Y847" s="66"/>
    </row>
    <row r="848" spans="1:25" x14ac:dyDescent="0.2">
      <c r="A848" s="66" t="s">
        <v>20</v>
      </c>
      <c r="B848" s="66" t="s">
        <v>24</v>
      </c>
      <c r="C848" s="66" t="s">
        <v>25</v>
      </c>
      <c r="D848" s="66" t="s">
        <v>320</v>
      </c>
      <c r="E848" s="86">
        <f>+IF(ISNUMBER(DATA!J601),DATA!J601,"n/a")</f>
        <v>64914</v>
      </c>
      <c r="F848" s="77">
        <f>+IF(ISNUMBER(DATA!K601),DATA!K601,"n/a")</f>
        <v>1E-3</v>
      </c>
      <c r="G848" s="86">
        <f>+IF(ISNUMBER(DATA!T601),DATA!T601,"n/a")</f>
        <v>192519</v>
      </c>
      <c r="H848" s="77">
        <f>+IF(ISNUMBER(DATA!U601),DATA!U601,"n/a")</f>
        <v>-7.0000000000000007E-2</v>
      </c>
      <c r="I848" s="86">
        <f>+IF(ISNUMBER(DATA!AD601),DATA!AD601,"n/a")</f>
        <v>372074</v>
      </c>
      <c r="J848" s="77">
        <f>+IF(ISNUMBER(DATA!AE601),DATA!AE601,"n/a")</f>
        <v>-7.0999999999999994E-2</v>
      </c>
      <c r="K848" s="86">
        <f>+IF(ISNUMBER(DATA!AN601),DATA!AN601,"n/a")</f>
        <v>862197</v>
      </c>
      <c r="L848" s="77">
        <f>+IF(ISNUMBER(DATA!AO601),DATA!AO601,"n/a")</f>
        <v>-6.3E-2</v>
      </c>
      <c r="R848" s="66"/>
      <c r="S848" s="66"/>
      <c r="T848" s="66"/>
      <c r="U848" s="66"/>
      <c r="V848" s="66"/>
      <c r="W848" s="66"/>
      <c r="X848" s="66"/>
      <c r="Y848" s="66"/>
    </row>
    <row r="849" spans="1:25" x14ac:dyDescent="0.2">
      <c r="A849" s="66" t="s">
        <v>20</v>
      </c>
      <c r="B849" s="66" t="s">
        <v>24</v>
      </c>
      <c r="C849" s="66" t="s">
        <v>25</v>
      </c>
      <c r="D849" s="66" t="s">
        <v>321</v>
      </c>
      <c r="E849" s="86">
        <f>+IF(ISNUMBER(DATA!J602),DATA!J602,"n/a")</f>
        <v>77380</v>
      </c>
      <c r="F849" s="77">
        <f>+IF(ISNUMBER(DATA!K602),DATA!K602,"n/a")</f>
        <v>2.3E-2</v>
      </c>
      <c r="G849" s="86">
        <f>+IF(ISNUMBER(DATA!T602),DATA!T602,"n/a")</f>
        <v>245500</v>
      </c>
      <c r="H849" s="77">
        <f>+IF(ISNUMBER(DATA!U602),DATA!U602,"n/a")</f>
        <v>4.2000000000000003E-2</v>
      </c>
      <c r="I849" s="86">
        <f>+IF(ISNUMBER(DATA!AD602),DATA!AD602,"n/a")</f>
        <v>445090</v>
      </c>
      <c r="J849" s="77">
        <f>+IF(ISNUMBER(DATA!AE602),DATA!AE602,"n/a")</f>
        <v>1.6E-2</v>
      </c>
      <c r="K849" s="86">
        <f>+IF(ISNUMBER(DATA!AN602),DATA!AN602,"n/a")</f>
        <v>1012956</v>
      </c>
      <c r="L849" s="77">
        <f>+IF(ISNUMBER(DATA!AO602),DATA!AO602,"n/a")</f>
        <v>8.2000000000000003E-2</v>
      </c>
      <c r="R849" s="66"/>
      <c r="S849" s="66"/>
      <c r="T849" s="66"/>
      <c r="U849" s="66"/>
      <c r="V849" s="66"/>
      <c r="W849" s="66"/>
      <c r="X849" s="66"/>
      <c r="Y849" s="66"/>
    </row>
    <row r="850" spans="1:25" x14ac:dyDescent="0.2">
      <c r="A850" s="66" t="s">
        <v>20</v>
      </c>
      <c r="B850" s="66" t="s">
        <v>24</v>
      </c>
      <c r="C850" s="66" t="s">
        <v>25</v>
      </c>
      <c r="D850" s="66" t="s">
        <v>322</v>
      </c>
      <c r="E850" s="86">
        <f>+IF(ISNUMBER(DATA!J603),DATA!J603,"n/a")</f>
        <v>194886</v>
      </c>
      <c r="F850" s="77">
        <f>+IF(ISNUMBER(DATA!K603),DATA!K603,"n/a")</f>
        <v>0.21099999999999999</v>
      </c>
      <c r="G850" s="86">
        <f>+IF(ISNUMBER(DATA!T603),DATA!T603,"n/a")</f>
        <v>635210</v>
      </c>
      <c r="H850" s="77">
        <f>+IF(ISNUMBER(DATA!U603),DATA!U603,"n/a")</f>
        <v>0.36899999999999999</v>
      </c>
      <c r="I850" s="86">
        <f>+IF(ISNUMBER(DATA!AD603),DATA!AD603,"n/a")</f>
        <v>1163836</v>
      </c>
      <c r="J850" s="77">
        <f>+IF(ISNUMBER(DATA!AE603),DATA!AE603,"n/a")</f>
        <v>0.32200000000000001</v>
      </c>
      <c r="K850" s="86">
        <f>+IF(ISNUMBER(DATA!AN603),DATA!AN603,"n/a")</f>
        <v>2512396</v>
      </c>
      <c r="L850" s="77">
        <f>+IF(ISNUMBER(DATA!AO603),DATA!AO603,"n/a")</f>
        <v>0.26700000000000002</v>
      </c>
      <c r="R850" s="66"/>
      <c r="S850" s="66"/>
      <c r="T850" s="66"/>
      <c r="U850" s="66"/>
      <c r="V850" s="66"/>
      <c r="W850" s="66"/>
      <c r="X850" s="66"/>
      <c r="Y850" s="66"/>
    </row>
    <row r="851" spans="1:25" x14ac:dyDescent="0.2">
      <c r="A851" s="66" t="s">
        <v>20</v>
      </c>
      <c r="B851" s="66" t="s">
        <v>24</v>
      </c>
      <c r="C851" s="66" t="s">
        <v>25</v>
      </c>
      <c r="D851" s="66" t="s">
        <v>323</v>
      </c>
      <c r="E851" s="86">
        <f>+IF(ISNUMBER(DATA!J604),DATA!J604,"n/a")</f>
        <v>27223</v>
      </c>
      <c r="F851" s="77">
        <f>+IF(ISNUMBER(DATA!K604),DATA!K604,"n/a")</f>
        <v>-0.01</v>
      </c>
      <c r="G851" s="86">
        <f>+IF(ISNUMBER(DATA!T604),DATA!T604,"n/a")</f>
        <v>79152</v>
      </c>
      <c r="H851" s="77">
        <f>+IF(ISNUMBER(DATA!U604),DATA!U604,"n/a")</f>
        <v>-3.2000000000000001E-2</v>
      </c>
      <c r="I851" s="86">
        <f>+IF(ISNUMBER(DATA!AD604),DATA!AD604,"n/a")</f>
        <v>151835</v>
      </c>
      <c r="J851" s="77">
        <f>+IF(ISNUMBER(DATA!AE604),DATA!AE604,"n/a")</f>
        <v>1.2999999999999999E-2</v>
      </c>
      <c r="K851" s="86">
        <f>+IF(ISNUMBER(DATA!AN604),DATA!AN604,"n/a")</f>
        <v>357382</v>
      </c>
      <c r="L851" s="77">
        <f>+IF(ISNUMBER(DATA!AO604),DATA!AO604,"n/a")</f>
        <v>3.5999999999999997E-2</v>
      </c>
      <c r="R851" s="66"/>
      <c r="S851" s="66"/>
      <c r="T851" s="66"/>
      <c r="U851" s="66"/>
      <c r="V851" s="66"/>
      <c r="W851" s="66"/>
      <c r="X851" s="66"/>
      <c r="Y851" s="66"/>
    </row>
    <row r="852" spans="1:25" x14ac:dyDescent="0.2">
      <c r="A852" s="66" t="s">
        <v>20</v>
      </c>
      <c r="B852" s="66" t="s">
        <v>24</v>
      </c>
      <c r="C852" s="66" t="s">
        <v>25</v>
      </c>
      <c r="D852" s="66" t="s">
        <v>324</v>
      </c>
      <c r="E852" s="86">
        <f>+IF(ISNUMBER(DATA!J605),DATA!J605,"n/a")</f>
        <v>36304</v>
      </c>
      <c r="F852" s="77">
        <f>+IF(ISNUMBER(DATA!K605),DATA!K605,"n/a")</f>
        <v>0.13400000000000001</v>
      </c>
      <c r="G852" s="86">
        <f>+IF(ISNUMBER(DATA!T605),DATA!T605,"n/a")</f>
        <v>110620</v>
      </c>
      <c r="H852" s="77">
        <f>+IF(ISNUMBER(DATA!U605),DATA!U605,"n/a")</f>
        <v>8.7999999999999995E-2</v>
      </c>
      <c r="I852" s="86">
        <f>+IF(ISNUMBER(DATA!AD605),DATA!AD605,"n/a")</f>
        <v>211284</v>
      </c>
      <c r="J852" s="77">
        <f>+IF(ISNUMBER(DATA!AE605),DATA!AE605,"n/a")</f>
        <v>0.20300000000000001</v>
      </c>
      <c r="K852" s="86">
        <f>+IF(ISNUMBER(DATA!AN605),DATA!AN605,"n/a")</f>
        <v>440350</v>
      </c>
      <c r="L852" s="77">
        <f>+IF(ISNUMBER(DATA!AO605),DATA!AO605,"n/a")</f>
        <v>0.377</v>
      </c>
      <c r="R852" s="66"/>
      <c r="S852" s="66"/>
      <c r="T852" s="66"/>
      <c r="U852" s="66"/>
      <c r="V852" s="66"/>
      <c r="W852" s="66"/>
      <c r="X852" s="66"/>
      <c r="Y852" s="66"/>
    </row>
    <row r="853" spans="1:25" x14ac:dyDescent="0.2">
      <c r="A853" s="66" t="s">
        <v>20</v>
      </c>
      <c r="B853" s="66" t="s">
        <v>24</v>
      </c>
      <c r="C853" s="66" t="s">
        <v>25</v>
      </c>
      <c r="D853" s="66" t="s">
        <v>325</v>
      </c>
      <c r="E853" s="86">
        <f>+IF(ISNUMBER(DATA!J606),DATA!J606,"n/a")</f>
        <v>88630</v>
      </c>
      <c r="F853" s="77">
        <f>+IF(ISNUMBER(DATA!K606),DATA!K606,"n/a")</f>
        <v>1.6E-2</v>
      </c>
      <c r="G853" s="86">
        <f>+IF(ISNUMBER(DATA!T606),DATA!T606,"n/a")</f>
        <v>254331</v>
      </c>
      <c r="H853" s="77">
        <f>+IF(ISNUMBER(DATA!U606),DATA!U606,"n/a")</f>
        <v>-0.109</v>
      </c>
      <c r="I853" s="86">
        <f>+IF(ISNUMBER(DATA!AD606),DATA!AD606,"n/a")</f>
        <v>475266</v>
      </c>
      <c r="J853" s="77">
        <f>+IF(ISNUMBER(DATA!AE606),DATA!AE606,"n/a")</f>
        <v>-4.7E-2</v>
      </c>
      <c r="K853" s="86">
        <f>+IF(ISNUMBER(DATA!AN606),DATA!AN606,"n/a")</f>
        <v>1096422</v>
      </c>
      <c r="L853" s="77">
        <f>+IF(ISNUMBER(DATA!AO606),DATA!AO606,"n/a")</f>
        <v>-2.5000000000000001E-2</v>
      </c>
      <c r="R853" s="66"/>
      <c r="S853" s="66"/>
      <c r="T853" s="66"/>
      <c r="U853" s="66"/>
      <c r="V853" s="66"/>
      <c r="W853" s="66"/>
      <c r="X853" s="66"/>
      <c r="Y853" s="66"/>
    </row>
    <row r="854" spans="1:25" x14ac:dyDescent="0.2">
      <c r="A854" s="66" t="s">
        <v>20</v>
      </c>
      <c r="B854" s="66" t="s">
        <v>24</v>
      </c>
      <c r="C854" s="66" t="s">
        <v>25</v>
      </c>
      <c r="D854" s="66" t="s">
        <v>326</v>
      </c>
      <c r="E854" s="86">
        <f>+IF(ISNUMBER(DATA!J607),DATA!J607,"n/a")</f>
        <v>54936</v>
      </c>
      <c r="F854" s="77">
        <f>+IF(ISNUMBER(DATA!K607),DATA!K607,"n/a")</f>
        <v>0.32500000000000001</v>
      </c>
      <c r="G854" s="86">
        <f>+IF(ISNUMBER(DATA!T607),DATA!T607,"n/a")</f>
        <v>161890</v>
      </c>
      <c r="H854" s="77">
        <f>+IF(ISNUMBER(DATA!U607),DATA!U607,"n/a")</f>
        <v>0.33400000000000002</v>
      </c>
      <c r="I854" s="86">
        <f>+IF(ISNUMBER(DATA!AD607),DATA!AD607,"n/a")</f>
        <v>298804</v>
      </c>
      <c r="J854" s="77">
        <f>+IF(ISNUMBER(DATA!AE607),DATA!AE607,"n/a")</f>
        <v>0.24299999999999999</v>
      </c>
      <c r="K854" s="86">
        <f>+IF(ISNUMBER(DATA!AN607),DATA!AN607,"n/a")</f>
        <v>625257</v>
      </c>
      <c r="L854" s="77">
        <f>+IF(ISNUMBER(DATA!AO607),DATA!AO607,"n/a")</f>
        <v>0.11</v>
      </c>
      <c r="R854" s="66"/>
      <c r="S854" s="66"/>
      <c r="T854" s="66"/>
      <c r="U854" s="66"/>
      <c r="V854" s="66"/>
      <c r="W854" s="66"/>
      <c r="X854" s="66"/>
      <c r="Y854" s="66"/>
    </row>
    <row r="855" spans="1:25" x14ac:dyDescent="0.2">
      <c r="A855" s="66" t="s">
        <v>20</v>
      </c>
      <c r="B855" s="66" t="s">
        <v>24</v>
      </c>
      <c r="C855" s="66" t="s">
        <v>25</v>
      </c>
      <c r="D855" s="66" t="s">
        <v>327</v>
      </c>
      <c r="E855" s="86">
        <f>+IF(ISNUMBER(DATA!J608),DATA!J608,"n/a")</f>
        <v>587738</v>
      </c>
      <c r="F855" s="77">
        <f>+IF(ISNUMBER(DATA!K608),DATA!K608,"n/a")</f>
        <v>0.124</v>
      </c>
      <c r="G855" s="86">
        <f>+IF(ISNUMBER(DATA!T608),DATA!T608,"n/a")</f>
        <v>1805416</v>
      </c>
      <c r="H855" s="77">
        <f>+IF(ISNUMBER(DATA!U608),DATA!U608,"n/a")</f>
        <v>0.13</v>
      </c>
      <c r="I855" s="86">
        <f>+IF(ISNUMBER(DATA!AD608),DATA!AD608,"n/a")</f>
        <v>3354861</v>
      </c>
      <c r="J855" s="77">
        <f>+IF(ISNUMBER(DATA!AE608),DATA!AE608,"n/a")</f>
        <v>0.124</v>
      </c>
      <c r="K855" s="86">
        <f>+IF(ISNUMBER(DATA!AN608),DATA!AN608,"n/a")</f>
        <v>7412134</v>
      </c>
      <c r="L855" s="77">
        <f>+IF(ISNUMBER(DATA!AO608),DATA!AO608,"n/a")</f>
        <v>0.11</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15.38</v>
      </c>
      <c r="F857" s="77">
        <f>+IF(ISNUMBER(DATA!M600),DATA!M600,"n/a")</f>
        <v>-2.5999999999999999E-2</v>
      </c>
      <c r="G857" s="87">
        <f>+IF(ISNUMBER(DATA!V600),DATA!V600,"n/a")</f>
        <v>15.62</v>
      </c>
      <c r="H857" s="77">
        <f>+IF(ISNUMBER(DATA!W600),DATA!W600,"n/a")</f>
        <v>-6.0000000000000001E-3</v>
      </c>
      <c r="I857" s="87">
        <f>+IF(ISNUMBER(DATA!AF600),DATA!AF600,"n/a")</f>
        <v>15.44</v>
      </c>
      <c r="J857" s="77">
        <f>+IF(ISNUMBER(DATA!AG600),DATA!AG600,"n/a")</f>
        <v>-8.0000000000000002E-3</v>
      </c>
      <c r="K857" s="87">
        <f>+IF(ISNUMBER(DATA!AP600),DATA!AP600,"n/a")</f>
        <v>15.34</v>
      </c>
      <c r="L857" s="77">
        <f>+IF(ISNUMBER(DATA!AQ600),DATA!AQ600,"n/a")</f>
        <v>1.2999999999999999E-2</v>
      </c>
      <c r="R857" s="66"/>
      <c r="S857" s="66"/>
      <c r="T857" s="66"/>
      <c r="U857" s="66"/>
      <c r="V857" s="66"/>
      <c r="W857" s="66"/>
      <c r="X857" s="66"/>
      <c r="Y857" s="66"/>
    </row>
    <row r="858" spans="1:25" x14ac:dyDescent="0.2">
      <c r="A858" s="66" t="s">
        <v>20</v>
      </c>
      <c r="B858" s="66" t="s">
        <v>24</v>
      </c>
      <c r="C858" s="66" t="s">
        <v>10</v>
      </c>
      <c r="D858" s="66" t="s">
        <v>320</v>
      </c>
      <c r="E858" s="87">
        <f>+IF(ISNUMBER(DATA!L601),DATA!L601,"n/a")</f>
        <v>11.17</v>
      </c>
      <c r="F858" s="77">
        <f>+IF(ISNUMBER(DATA!M601),DATA!M601,"n/a")</f>
        <v>-0.03</v>
      </c>
      <c r="G858" s="87">
        <f>+IF(ISNUMBER(DATA!V601),DATA!V601,"n/a")</f>
        <v>11.21</v>
      </c>
      <c r="H858" s="77">
        <f>+IF(ISNUMBER(DATA!W601),DATA!W601,"n/a")</f>
        <v>-1.0999999999999999E-2</v>
      </c>
      <c r="I858" s="87">
        <f>+IF(ISNUMBER(DATA!AF601),DATA!AF601,"n/a")</f>
        <v>11.74</v>
      </c>
      <c r="J858" s="77">
        <f>+IF(ISNUMBER(DATA!AG601),DATA!AG601,"n/a")</f>
        <v>4.3999999999999997E-2</v>
      </c>
      <c r="K858" s="87">
        <f>+IF(ISNUMBER(DATA!AP601),DATA!AP601,"n/a")</f>
        <v>11.5</v>
      </c>
      <c r="L858" s="77">
        <f>+IF(ISNUMBER(DATA!AQ601),DATA!AQ601,"n/a")</f>
        <v>2.7E-2</v>
      </c>
      <c r="R858" s="66"/>
      <c r="S858" s="66"/>
      <c r="T858" s="66"/>
      <c r="U858" s="66"/>
      <c r="V858" s="66"/>
      <c r="W858" s="66"/>
      <c r="X858" s="66"/>
      <c r="Y858" s="66"/>
    </row>
    <row r="859" spans="1:25" x14ac:dyDescent="0.2">
      <c r="A859" s="66" t="s">
        <v>20</v>
      </c>
      <c r="B859" s="66" t="s">
        <v>24</v>
      </c>
      <c r="C859" s="66" t="s">
        <v>10</v>
      </c>
      <c r="D859" s="66" t="s">
        <v>321</v>
      </c>
      <c r="E859" s="87">
        <f>+IF(ISNUMBER(DATA!L602),DATA!L602,"n/a")</f>
        <v>9.5399999999999991</v>
      </c>
      <c r="F859" s="77">
        <f>+IF(ISNUMBER(DATA!M602),DATA!M602,"n/a")</f>
        <v>-8.9999999999999993E-3</v>
      </c>
      <c r="G859" s="87">
        <f>+IF(ISNUMBER(DATA!V602),DATA!V602,"n/a")</f>
        <v>9.0500000000000007</v>
      </c>
      <c r="H859" s="77">
        <f>+IF(ISNUMBER(DATA!W602),DATA!W602,"n/a")</f>
        <v>-5.0999999999999997E-2</v>
      </c>
      <c r="I859" s="87">
        <f>+IF(ISNUMBER(DATA!AF602),DATA!AF602,"n/a")</f>
        <v>9.3800000000000008</v>
      </c>
      <c r="J859" s="77">
        <f>+IF(ISNUMBER(DATA!AG602),DATA!AG602,"n/a")</f>
        <v>-2.7E-2</v>
      </c>
      <c r="K859" s="87">
        <f>+IF(ISNUMBER(DATA!AP602),DATA!AP602,"n/a")</f>
        <v>9.33</v>
      </c>
      <c r="L859" s="77">
        <f>+IF(ISNUMBER(DATA!AQ602),DATA!AQ602,"n/a")</f>
        <v>-9.2999999999999999E-2</v>
      </c>
      <c r="R859" s="66"/>
      <c r="S859" s="66"/>
      <c r="T859" s="66"/>
      <c r="U859" s="66"/>
      <c r="V859" s="66"/>
      <c r="W859" s="66"/>
      <c r="X859" s="66"/>
      <c r="Y859" s="66"/>
    </row>
    <row r="860" spans="1:25" x14ac:dyDescent="0.2">
      <c r="A860" s="66" t="s">
        <v>20</v>
      </c>
      <c r="B860" s="66" t="s">
        <v>24</v>
      </c>
      <c r="C860" s="66" t="s">
        <v>10</v>
      </c>
      <c r="D860" s="66" t="s">
        <v>322</v>
      </c>
      <c r="E860" s="87">
        <f>+IF(ISNUMBER(DATA!L603),DATA!L603,"n/a")</f>
        <v>7.37</v>
      </c>
      <c r="F860" s="77">
        <f>+IF(ISNUMBER(DATA!M603),DATA!M603,"n/a")</f>
        <v>-0.18</v>
      </c>
      <c r="G860" s="87">
        <f>+IF(ISNUMBER(DATA!V603),DATA!V603,"n/a")</f>
        <v>6.5</v>
      </c>
      <c r="H860" s="77">
        <f>+IF(ISNUMBER(DATA!W603),DATA!W603,"n/a")</f>
        <v>-0.27</v>
      </c>
      <c r="I860" s="87">
        <f>+IF(ISNUMBER(DATA!AF603),DATA!AF603,"n/a")</f>
        <v>6.91</v>
      </c>
      <c r="J860" s="77">
        <f>+IF(ISNUMBER(DATA!AG603),DATA!AG603,"n/a")</f>
        <v>-0.23100000000000001</v>
      </c>
      <c r="K860" s="87">
        <f>+IF(ISNUMBER(DATA!AP603),DATA!AP603,"n/a")</f>
        <v>7.41</v>
      </c>
      <c r="L860" s="77">
        <f>+IF(ISNUMBER(DATA!AQ603),DATA!AQ603,"n/a")</f>
        <v>-0.17599999999999999</v>
      </c>
      <c r="R860" s="66"/>
      <c r="S860" s="66"/>
      <c r="T860" s="66"/>
      <c r="U860" s="66"/>
      <c r="V860" s="66"/>
      <c r="W860" s="66"/>
      <c r="X860" s="66"/>
      <c r="Y860" s="66"/>
    </row>
    <row r="861" spans="1:25" x14ac:dyDescent="0.2">
      <c r="A861" s="66" t="s">
        <v>20</v>
      </c>
      <c r="B861" s="66" t="s">
        <v>24</v>
      </c>
      <c r="C861" s="66" t="s">
        <v>10</v>
      </c>
      <c r="D861" s="66" t="s">
        <v>323</v>
      </c>
      <c r="E861" s="87">
        <f>+IF(ISNUMBER(DATA!L604),DATA!L604,"n/a")</f>
        <v>13</v>
      </c>
      <c r="F861" s="77">
        <f>+IF(ISNUMBER(DATA!M604),DATA!M604,"n/a")</f>
        <v>3.7999999999999999E-2</v>
      </c>
      <c r="G861" s="87">
        <f>+IF(ISNUMBER(DATA!V604),DATA!V604,"n/a")</f>
        <v>12.67</v>
      </c>
      <c r="H861" s="77">
        <f>+IF(ISNUMBER(DATA!W604),DATA!W604,"n/a")</f>
        <v>8.0000000000000002E-3</v>
      </c>
      <c r="I861" s="87">
        <f>+IF(ISNUMBER(DATA!AF604),DATA!AF604,"n/a")</f>
        <v>12.83</v>
      </c>
      <c r="J861" s="77">
        <f>+IF(ISNUMBER(DATA!AG604),DATA!AG604,"n/a")</f>
        <v>4.1000000000000002E-2</v>
      </c>
      <c r="K861" s="87">
        <f>+IF(ISNUMBER(DATA!AP604),DATA!AP604,"n/a")</f>
        <v>12.68</v>
      </c>
      <c r="L861" s="77">
        <f>+IF(ISNUMBER(DATA!AQ604),DATA!AQ604,"n/a")</f>
        <v>5.2999999999999999E-2</v>
      </c>
      <c r="R861" s="66"/>
      <c r="S861" s="66"/>
      <c r="T861" s="66"/>
      <c r="U861" s="66"/>
      <c r="V861" s="66"/>
      <c r="W861" s="66"/>
      <c r="X861" s="66"/>
      <c r="Y861" s="66"/>
    </row>
    <row r="862" spans="1:25" x14ac:dyDescent="0.2">
      <c r="A862" s="66" t="s">
        <v>20</v>
      </c>
      <c r="B862" s="66" t="s">
        <v>24</v>
      </c>
      <c r="C862" s="66" t="s">
        <v>10</v>
      </c>
      <c r="D862" s="66" t="s">
        <v>324</v>
      </c>
      <c r="E862" s="87">
        <f>+IF(ISNUMBER(DATA!L605),DATA!L605,"n/a")</f>
        <v>8.4700000000000006</v>
      </c>
      <c r="F862" s="77">
        <f>+IF(ISNUMBER(DATA!M605),DATA!M605,"n/a")</f>
        <v>1.4E-2</v>
      </c>
      <c r="G862" s="87">
        <f>+IF(ISNUMBER(DATA!V605),DATA!V605,"n/a")</f>
        <v>8.57</v>
      </c>
      <c r="H862" s="77">
        <f>+IF(ISNUMBER(DATA!W605),DATA!W605,"n/a")</f>
        <v>6.0000000000000001E-3</v>
      </c>
      <c r="I862" s="87">
        <f>+IF(ISNUMBER(DATA!AF605),DATA!AF605,"n/a")</f>
        <v>8.57</v>
      </c>
      <c r="J862" s="77">
        <f>+IF(ISNUMBER(DATA!AG605),DATA!AG605,"n/a")</f>
        <v>-0.05</v>
      </c>
      <c r="K862" s="87">
        <f>+IF(ISNUMBER(DATA!AP605),DATA!AP605,"n/a")</f>
        <v>9.01</v>
      </c>
      <c r="L862" s="77">
        <f>+IF(ISNUMBER(DATA!AQ605),DATA!AQ605,"n/a")</f>
        <v>-0.14399999999999999</v>
      </c>
      <c r="R862" s="66"/>
      <c r="S862" s="66"/>
      <c r="T862" s="66"/>
      <c r="U862" s="66"/>
      <c r="V862" s="66"/>
      <c r="W862" s="66"/>
      <c r="X862" s="66"/>
      <c r="Y862" s="66"/>
    </row>
    <row r="863" spans="1:25" x14ac:dyDescent="0.2">
      <c r="A863" s="66" t="s">
        <v>20</v>
      </c>
      <c r="B863" s="66" t="s">
        <v>24</v>
      </c>
      <c r="C863" s="66" t="s">
        <v>10</v>
      </c>
      <c r="D863" s="66" t="s">
        <v>325</v>
      </c>
      <c r="E863" s="87">
        <f>+IF(ISNUMBER(DATA!L606),DATA!L606,"n/a")</f>
        <v>15.31</v>
      </c>
      <c r="F863" s="77">
        <f>+IF(ISNUMBER(DATA!M606),DATA!M606,"n/a")</f>
        <v>4.8000000000000001E-2</v>
      </c>
      <c r="G863" s="87">
        <f>+IF(ISNUMBER(DATA!V606),DATA!V606,"n/a")</f>
        <v>15.98</v>
      </c>
      <c r="H863" s="77">
        <f>+IF(ISNUMBER(DATA!W606),DATA!W606,"n/a")</f>
        <v>0.11</v>
      </c>
      <c r="I863" s="87">
        <f>+IF(ISNUMBER(DATA!AF606),DATA!AF606,"n/a")</f>
        <v>16.11</v>
      </c>
      <c r="J863" s="77">
        <f>+IF(ISNUMBER(DATA!AG606),DATA!AG606,"n/a")</f>
        <v>0.10100000000000001</v>
      </c>
      <c r="K863" s="87">
        <f>+IF(ISNUMBER(DATA!AP606),DATA!AP606,"n/a")</f>
        <v>15.82</v>
      </c>
      <c r="L863" s="77">
        <f>+IF(ISNUMBER(DATA!AQ606),DATA!AQ606,"n/a")</f>
        <v>8.5000000000000006E-2</v>
      </c>
      <c r="R863" s="66"/>
      <c r="S863" s="66"/>
      <c r="T863" s="66"/>
      <c r="U863" s="66"/>
      <c r="V863" s="66"/>
      <c r="W863" s="66"/>
      <c r="X863" s="66"/>
      <c r="Y863" s="66"/>
    </row>
    <row r="864" spans="1:25" x14ac:dyDescent="0.2">
      <c r="A864" s="66" t="s">
        <v>20</v>
      </c>
      <c r="B864" s="66" t="s">
        <v>24</v>
      </c>
      <c r="C864" s="66" t="s">
        <v>10</v>
      </c>
      <c r="D864" s="66" t="s">
        <v>326</v>
      </c>
      <c r="E864" s="87">
        <f>+IF(ISNUMBER(DATA!L607),DATA!L607,"n/a")</f>
        <v>13.75</v>
      </c>
      <c r="F864" s="77">
        <f>+IF(ISNUMBER(DATA!M607),DATA!M607,"n/a")</f>
        <v>4.2999999999999997E-2</v>
      </c>
      <c r="G864" s="87">
        <f>+IF(ISNUMBER(DATA!V607),DATA!V607,"n/a")</f>
        <v>13.42</v>
      </c>
      <c r="H864" s="77">
        <f>+IF(ISNUMBER(DATA!W607),DATA!W607,"n/a")</f>
        <v>3.3000000000000002E-2</v>
      </c>
      <c r="I864" s="87">
        <f>+IF(ISNUMBER(DATA!AF607),DATA!AF607,"n/a")</f>
        <v>13.06</v>
      </c>
      <c r="J864" s="77">
        <f>+IF(ISNUMBER(DATA!AG607),DATA!AG607,"n/a")</f>
        <v>1.6E-2</v>
      </c>
      <c r="K864" s="87">
        <f>+IF(ISNUMBER(DATA!AP607),DATA!AP607,"n/a")</f>
        <v>12.83</v>
      </c>
      <c r="L864" s="77">
        <f>+IF(ISNUMBER(DATA!AQ607),DATA!AQ607,"n/a")</f>
        <v>8.9999999999999993E-3</v>
      </c>
      <c r="R864" s="66"/>
      <c r="S864" s="66"/>
      <c r="T864" s="66"/>
      <c r="U864" s="66"/>
      <c r="V864" s="66"/>
      <c r="W864" s="66"/>
      <c r="X864" s="66"/>
      <c r="Y864" s="66"/>
    </row>
    <row r="865" spans="1:25" x14ac:dyDescent="0.2">
      <c r="A865" s="66" t="s">
        <v>20</v>
      </c>
      <c r="B865" s="66" t="s">
        <v>24</v>
      </c>
      <c r="C865" s="66" t="s">
        <v>10</v>
      </c>
      <c r="D865" s="66" t="s">
        <v>327</v>
      </c>
      <c r="E865" s="87">
        <f>+IF(ISNUMBER(DATA!L608),DATA!L608,"n/a")</f>
        <v>10.029999999999999</v>
      </c>
      <c r="F865" s="77">
        <f>+IF(ISNUMBER(DATA!M608),DATA!M608,"n/a")</f>
        <v>-8.1000000000000003E-2</v>
      </c>
      <c r="G865" s="87">
        <f>+IF(ISNUMBER(DATA!V608),DATA!V608,"n/a")</f>
        <v>9.36</v>
      </c>
      <c r="H865" s="77">
        <f>+IF(ISNUMBER(DATA!W608),DATA!W608,"n/a")</f>
        <v>-0.13900000000000001</v>
      </c>
      <c r="I865" s="87">
        <f>+IF(ISNUMBER(DATA!AF608),DATA!AF608,"n/a")</f>
        <v>9.6999999999999993</v>
      </c>
      <c r="J865" s="77">
        <f>+IF(ISNUMBER(DATA!AG608),DATA!AG608,"n/a")</f>
        <v>-0.114</v>
      </c>
      <c r="K865" s="87">
        <f>+IF(ISNUMBER(DATA!AP608),DATA!AP608,"n/a")</f>
        <v>10</v>
      </c>
      <c r="L865" s="77">
        <f>+IF(ISNUMBER(DATA!AQ608),DATA!AQ608,"n/a")</f>
        <v>-0.1</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4.2</v>
      </c>
      <c r="F867" s="77">
        <f>+IF(ISNUMBER(DATA!O600),DATA!O600,"n/a")</f>
        <v>4.2000000000000003E-2</v>
      </c>
      <c r="G867" s="87">
        <f>+IF(ISNUMBER(DATA!X600),DATA!X600,"n/a")</f>
        <v>4.25</v>
      </c>
      <c r="H867" s="77">
        <f>+IF(ISNUMBER(DATA!Y600),DATA!Y600,"n/a")</f>
        <v>8.1000000000000003E-2</v>
      </c>
      <c r="I867" s="87">
        <f>+IF(ISNUMBER(DATA!AH600),DATA!AH600,"n/a")</f>
        <v>4.16</v>
      </c>
      <c r="J867" s="77">
        <f>+IF(ISNUMBER(DATA!AI600),DATA!AI600,"n/a")</f>
        <v>6.8000000000000005E-2</v>
      </c>
      <c r="K867" s="87">
        <f>+IF(ISNUMBER(DATA!AR600),DATA!AR600,"n/a")</f>
        <v>4.08</v>
      </c>
      <c r="L867" s="77">
        <f>+IF(ISNUMBER(DATA!AS600),DATA!AS600,"n/a")</f>
        <v>8.5000000000000006E-2</v>
      </c>
      <c r="R867" s="66"/>
      <c r="S867" s="66"/>
      <c r="T867" s="66"/>
      <c r="U867" s="66"/>
      <c r="V867" s="66"/>
      <c r="W867" s="66"/>
      <c r="X867" s="66"/>
      <c r="Y867" s="66"/>
    </row>
    <row r="868" spans="1:25" x14ac:dyDescent="0.2">
      <c r="A868" s="66" t="s">
        <v>20</v>
      </c>
      <c r="B868" s="66" t="s">
        <v>24</v>
      </c>
      <c r="C868" s="66" t="s">
        <v>26</v>
      </c>
      <c r="D868" s="66" t="s">
        <v>320</v>
      </c>
      <c r="E868" s="87">
        <f>+IF(ISNUMBER(DATA!N601),DATA!N601,"n/a")</f>
        <v>2.97</v>
      </c>
      <c r="F868" s="77">
        <f>+IF(ISNUMBER(DATA!O601),DATA!O601,"n/a")</f>
        <v>-0.01</v>
      </c>
      <c r="G868" s="87">
        <f>+IF(ISNUMBER(DATA!X601),DATA!X601,"n/a")</f>
        <v>2.99</v>
      </c>
      <c r="H868" s="77">
        <f>+IF(ISNUMBER(DATA!Y601),DATA!Y601,"n/a")</f>
        <v>1.7000000000000001E-2</v>
      </c>
      <c r="I868" s="87">
        <f>+IF(ISNUMBER(DATA!AH601),DATA!AH601,"n/a")</f>
        <v>3.18</v>
      </c>
      <c r="J868" s="77">
        <f>+IF(ISNUMBER(DATA!AI601),DATA!AI601,"n/a")</f>
        <v>8.3000000000000004E-2</v>
      </c>
      <c r="K868" s="87">
        <f>+IF(ISNUMBER(DATA!AR601),DATA!AR601,"n/a")</f>
        <v>3.05</v>
      </c>
      <c r="L868" s="77">
        <f>+IF(ISNUMBER(DATA!AS601),DATA!AS601,"n/a")</f>
        <v>5.3999999999999999E-2</v>
      </c>
      <c r="R868" s="66"/>
      <c r="S868" s="66"/>
      <c r="T868" s="66"/>
      <c r="U868" s="66"/>
      <c r="V868" s="66"/>
      <c r="W868" s="66"/>
      <c r="X868" s="66"/>
      <c r="Y868" s="66"/>
    </row>
    <row r="869" spans="1:25" x14ac:dyDescent="0.2">
      <c r="A869" s="66" t="s">
        <v>20</v>
      </c>
      <c r="B869" s="66" t="s">
        <v>24</v>
      </c>
      <c r="C869" s="66" t="s">
        <v>26</v>
      </c>
      <c r="D869" s="66" t="s">
        <v>321</v>
      </c>
      <c r="E869" s="87">
        <f>+IF(ISNUMBER(DATA!N602),DATA!N602,"n/a")</f>
        <v>3.45</v>
      </c>
      <c r="F869" s="77">
        <f>+IF(ISNUMBER(DATA!O602),DATA!O602,"n/a")</f>
        <v>0.13100000000000001</v>
      </c>
      <c r="G869" s="87">
        <f>+IF(ISNUMBER(DATA!X602),DATA!X602,"n/a")</f>
        <v>3.38</v>
      </c>
      <c r="H869" s="77">
        <f>+IF(ISNUMBER(DATA!Y602),DATA!Y602,"n/a")</f>
        <v>0.13100000000000001</v>
      </c>
      <c r="I869" s="87">
        <f>+IF(ISNUMBER(DATA!AH602),DATA!AH602,"n/a")</f>
        <v>3.45</v>
      </c>
      <c r="J869" s="77">
        <f>+IF(ISNUMBER(DATA!AI602),DATA!AI602,"n/a")</f>
        <v>0.13900000000000001</v>
      </c>
      <c r="K869" s="87">
        <f>+IF(ISNUMBER(DATA!AR602),DATA!AR602,"n/a")</f>
        <v>3.33</v>
      </c>
      <c r="L869" s="77">
        <f>+IF(ISNUMBER(DATA!AS602),DATA!AS602,"n/a")</f>
        <v>7.0000000000000007E-2</v>
      </c>
      <c r="R869" s="66"/>
      <c r="S869" s="66"/>
      <c r="T869" s="66"/>
      <c r="U869" s="66"/>
      <c r="V869" s="66"/>
      <c r="W869" s="66"/>
      <c r="X869" s="66"/>
      <c r="Y869" s="66"/>
    </row>
    <row r="870" spans="1:25" x14ac:dyDescent="0.2">
      <c r="A870" s="66" t="s">
        <v>20</v>
      </c>
      <c r="B870" s="66" t="s">
        <v>24</v>
      </c>
      <c r="C870" s="66" t="s">
        <v>26</v>
      </c>
      <c r="D870" s="66" t="s">
        <v>322</v>
      </c>
      <c r="E870" s="87">
        <f>+IF(ISNUMBER(DATA!N603),DATA!N603,"n/a")</f>
        <v>3.39</v>
      </c>
      <c r="F870" s="77">
        <f>+IF(ISNUMBER(DATA!O603),DATA!O603,"n/a")</f>
        <v>7.2999999999999995E-2</v>
      </c>
      <c r="G870" s="87">
        <f>+IF(ISNUMBER(DATA!X603),DATA!X603,"n/a")</f>
        <v>3.22</v>
      </c>
      <c r="H870" s="77">
        <f>+IF(ISNUMBER(DATA!Y603),DATA!Y603,"n/a")</f>
        <v>2.4E-2</v>
      </c>
      <c r="I870" s="87">
        <f>+IF(ISNUMBER(DATA!AH603),DATA!AH603,"n/a")</f>
        <v>3.31</v>
      </c>
      <c r="J870" s="77">
        <f>+IF(ISNUMBER(DATA!AI603),DATA!AI603,"n/a")</f>
        <v>4.1000000000000002E-2</v>
      </c>
      <c r="K870" s="87">
        <f>+IF(ISNUMBER(DATA!AR603),DATA!AR603,"n/a")</f>
        <v>3.33</v>
      </c>
      <c r="L870" s="77">
        <f>+IF(ISNUMBER(DATA!AS603),DATA!AS603,"n/a")</f>
        <v>4.8000000000000001E-2</v>
      </c>
      <c r="R870" s="66"/>
      <c r="S870" s="66"/>
      <c r="T870" s="66"/>
      <c r="U870" s="66"/>
      <c r="V870" s="66"/>
      <c r="W870" s="66"/>
      <c r="X870" s="66"/>
      <c r="Y870" s="66"/>
    </row>
    <row r="871" spans="1:25" x14ac:dyDescent="0.2">
      <c r="A871" s="66" t="s">
        <v>20</v>
      </c>
      <c r="B871" s="66" t="s">
        <v>24</v>
      </c>
      <c r="C871" s="66" t="s">
        <v>26</v>
      </c>
      <c r="D871" s="66" t="s">
        <v>323</v>
      </c>
      <c r="E871" s="87">
        <f>+IF(ISNUMBER(DATA!N604),DATA!N604,"n/a")</f>
        <v>3.91</v>
      </c>
      <c r="F871" s="77">
        <f>+IF(ISNUMBER(DATA!O604),DATA!O604,"n/a")</f>
        <v>5.3999999999999999E-2</v>
      </c>
      <c r="G871" s="87">
        <f>+IF(ISNUMBER(DATA!X604),DATA!X604,"n/a")</f>
        <v>3.84</v>
      </c>
      <c r="H871" s="77">
        <f>+IF(ISNUMBER(DATA!Y604),DATA!Y604,"n/a")</f>
        <v>2.9000000000000001E-2</v>
      </c>
      <c r="I871" s="87">
        <f>+IF(ISNUMBER(DATA!AH604),DATA!AH604,"n/a")</f>
        <v>3.88</v>
      </c>
      <c r="J871" s="77">
        <f>+IF(ISNUMBER(DATA!AI604),DATA!AI604,"n/a")</f>
        <v>6.0999999999999999E-2</v>
      </c>
      <c r="K871" s="87">
        <f>+IF(ISNUMBER(DATA!AR604),DATA!AR604,"n/a")</f>
        <v>3.77</v>
      </c>
      <c r="L871" s="77">
        <f>+IF(ISNUMBER(DATA!AS604),DATA!AS604,"n/a")</f>
        <v>5.8999999999999997E-2</v>
      </c>
      <c r="R871" s="66"/>
      <c r="S871" s="66"/>
      <c r="T871" s="66"/>
      <c r="U871" s="66"/>
      <c r="V871" s="66"/>
      <c r="W871" s="66"/>
      <c r="X871" s="66"/>
      <c r="Y871" s="66"/>
    </row>
    <row r="872" spans="1:25" x14ac:dyDescent="0.2">
      <c r="A872" s="66" t="s">
        <v>20</v>
      </c>
      <c r="B872" s="66" t="s">
        <v>24</v>
      </c>
      <c r="C872" s="66" t="s">
        <v>26</v>
      </c>
      <c r="D872" s="66" t="s">
        <v>324</v>
      </c>
      <c r="E872" s="87">
        <f>+IF(ISNUMBER(DATA!N605),DATA!N605,"n/a")</f>
        <v>3.07</v>
      </c>
      <c r="F872" s="77">
        <f>+IF(ISNUMBER(DATA!O605),DATA!O605,"n/a")</f>
        <v>3.2000000000000001E-2</v>
      </c>
      <c r="G872" s="87">
        <f>+IF(ISNUMBER(DATA!X605),DATA!X605,"n/a")</f>
        <v>3.06</v>
      </c>
      <c r="H872" s="77">
        <f>+IF(ISNUMBER(DATA!Y605),DATA!Y605,"n/a")</f>
        <v>3.5000000000000003E-2</v>
      </c>
      <c r="I872" s="87">
        <f>+IF(ISNUMBER(DATA!AH605),DATA!AH605,"n/a")</f>
        <v>3.06</v>
      </c>
      <c r="J872" s="77">
        <f>+IF(ISNUMBER(DATA!AI605),DATA!AI605,"n/a")</f>
        <v>-1.4999999999999999E-2</v>
      </c>
      <c r="K872" s="87">
        <f>+IF(ISNUMBER(DATA!AR605),DATA!AR605,"n/a")</f>
        <v>3.13</v>
      </c>
      <c r="L872" s="77">
        <f>+IF(ISNUMBER(DATA!AS605),DATA!AS605,"n/a")</f>
        <v>-8.2000000000000003E-2</v>
      </c>
      <c r="R872" s="66"/>
      <c r="S872" s="66"/>
      <c r="T872" s="66"/>
      <c r="U872" s="66"/>
      <c r="V872" s="66"/>
      <c r="W872" s="66"/>
      <c r="X872" s="66"/>
      <c r="Y872" s="66"/>
    </row>
    <row r="873" spans="1:25" x14ac:dyDescent="0.2">
      <c r="A873" s="66" t="s">
        <v>20</v>
      </c>
      <c r="B873" s="66" t="s">
        <v>24</v>
      </c>
      <c r="C873" s="66" t="s">
        <v>26</v>
      </c>
      <c r="D873" s="66" t="s">
        <v>325</v>
      </c>
      <c r="E873" s="87">
        <f>+IF(ISNUMBER(DATA!N606),DATA!N606,"n/a")</f>
        <v>3.45</v>
      </c>
      <c r="F873" s="77">
        <f>+IF(ISNUMBER(DATA!O606),DATA!O606,"n/a")</f>
        <v>-1E-3</v>
      </c>
      <c r="G873" s="87">
        <f>+IF(ISNUMBER(DATA!X606),DATA!X606,"n/a")</f>
        <v>3.6</v>
      </c>
      <c r="H873" s="77">
        <f>+IF(ISNUMBER(DATA!Y606),DATA!Y606,"n/a")</f>
        <v>5.0999999999999997E-2</v>
      </c>
      <c r="I873" s="87">
        <f>+IF(ISNUMBER(DATA!AH606),DATA!AH606,"n/a")</f>
        <v>3.62</v>
      </c>
      <c r="J873" s="77">
        <f>+IF(ISNUMBER(DATA!AI606),DATA!AI606,"n/a")</f>
        <v>4.2000000000000003E-2</v>
      </c>
      <c r="K873" s="87">
        <f>+IF(ISNUMBER(DATA!AR606),DATA!AR606,"n/a")</f>
        <v>3.59</v>
      </c>
      <c r="L873" s="77">
        <f>+IF(ISNUMBER(DATA!AS606),DATA!AS606,"n/a")</f>
        <v>6.5000000000000002E-2</v>
      </c>
      <c r="R873" s="66"/>
      <c r="S873" s="66"/>
      <c r="T873" s="66"/>
      <c r="U873" s="66"/>
      <c r="V873" s="66"/>
      <c r="W873" s="66"/>
      <c r="X873" s="66"/>
      <c r="Y873" s="66"/>
    </row>
    <row r="874" spans="1:25" x14ac:dyDescent="0.2">
      <c r="A874" s="66" t="s">
        <v>20</v>
      </c>
      <c r="B874" s="66" t="s">
        <v>24</v>
      </c>
      <c r="C874" s="66" t="s">
        <v>26</v>
      </c>
      <c r="D874" s="66" t="s">
        <v>326</v>
      </c>
      <c r="E874" s="87">
        <f>+IF(ISNUMBER(DATA!N607),DATA!N607,"n/a")</f>
        <v>4.04</v>
      </c>
      <c r="F874" s="77">
        <f>+IF(ISNUMBER(DATA!O607),DATA!O607,"n/a")</f>
        <v>-7.0000000000000001E-3</v>
      </c>
      <c r="G874" s="87">
        <f>+IF(ISNUMBER(DATA!X607),DATA!X607,"n/a")</f>
        <v>3.91</v>
      </c>
      <c r="H874" s="77">
        <f>+IF(ISNUMBER(DATA!Y607),DATA!Y607,"n/a")</f>
        <v>-2.5000000000000001E-2</v>
      </c>
      <c r="I874" s="87">
        <f>+IF(ISNUMBER(DATA!AH607),DATA!AH607,"n/a")</f>
        <v>3.81</v>
      </c>
      <c r="J874" s="77">
        <f>+IF(ISNUMBER(DATA!AI607),DATA!AI607,"n/a")</f>
        <v>-4.9000000000000002E-2</v>
      </c>
      <c r="K874" s="87">
        <f>+IF(ISNUMBER(DATA!AR607),DATA!AR607,"n/a")</f>
        <v>3.79</v>
      </c>
      <c r="L874" s="77">
        <f>+IF(ISNUMBER(DATA!AS607),DATA!AS607,"n/a")</f>
        <v>-5.2999999999999999E-2</v>
      </c>
      <c r="R874" s="66"/>
      <c r="S874" s="66"/>
      <c r="T874" s="66"/>
      <c r="U874" s="66"/>
      <c r="V874" s="66"/>
      <c r="W874" s="66"/>
      <c r="X874" s="66"/>
      <c r="Y874" s="66"/>
    </row>
    <row r="875" spans="1:25" x14ac:dyDescent="0.2">
      <c r="A875" s="66" t="s">
        <v>20</v>
      </c>
      <c r="B875" s="66" t="s">
        <v>24</v>
      </c>
      <c r="C875" s="66" t="s">
        <v>26</v>
      </c>
      <c r="D875" s="66" t="s">
        <v>327</v>
      </c>
      <c r="E875" s="87">
        <f>+IF(ISNUMBER(DATA!N608),DATA!N608,"n/a")</f>
        <v>3.48</v>
      </c>
      <c r="F875" s="77">
        <f>+IF(ISNUMBER(DATA!O608),DATA!O608,"n/a")</f>
        <v>0.05</v>
      </c>
      <c r="G875" s="87">
        <f>+IF(ISNUMBER(DATA!X608),DATA!X608,"n/a")</f>
        <v>3.42</v>
      </c>
      <c r="H875" s="77">
        <f>+IF(ISNUMBER(DATA!Y608),DATA!Y608,"n/a")</f>
        <v>4.3999999999999997E-2</v>
      </c>
      <c r="I875" s="87">
        <f>+IF(ISNUMBER(DATA!AH608),DATA!AH608,"n/a")</f>
        <v>3.47</v>
      </c>
      <c r="J875" s="77">
        <f>+IF(ISNUMBER(DATA!AI608),DATA!AI608,"n/a")</f>
        <v>0.05</v>
      </c>
      <c r="K875" s="87">
        <f>+IF(ISNUMBER(DATA!AR608),DATA!AR608,"n/a")</f>
        <v>3.43</v>
      </c>
      <c r="L875" s="77">
        <f>+IF(ISNUMBER(DATA!AS608),DATA!AS608,"n/a")</f>
        <v>3.9E-2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DC3D"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4" t="s">
        <v>18</v>
      </c>
      <c r="B1" s="154"/>
      <c r="C1" s="154"/>
      <c r="D1" s="154"/>
      <c r="E1" s="154"/>
      <c r="F1" s="154"/>
      <c r="G1" s="154"/>
      <c r="H1" s="154"/>
      <c r="I1" s="154"/>
      <c r="J1" s="154"/>
      <c r="K1" s="154"/>
      <c r="L1" s="154"/>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+Topline!A3</f>
        <v>PERIOD ENDING 11/03/2013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18288604</v>
      </c>
      <c r="F7" s="106">
        <f>+IF(ISNUMBER(DATA!W7),DATA!W7,"n/a")</f>
        <v>4.8653976545399033E-2</v>
      </c>
      <c r="G7" s="105">
        <f>+IF(ISNUMBER(DATA!M7),DATA!M7,"n/a")</f>
        <v>62348069</v>
      </c>
      <c r="H7" s="106">
        <f>+IF(ISNUMBER(DATA!X7),DATA!X7,"n/a")</f>
        <v>6.4137856595788731E-2</v>
      </c>
      <c r="I7" s="105">
        <f>+IF(ISNUMBER(DATA!Q7),DATA!Q7,"n/a")</f>
        <v>139976184</v>
      </c>
      <c r="J7" s="106">
        <f>+IF(ISNUMBER(DATA!Y7),DATA!Y7,"n/a")</f>
        <v>6.6652324356157991E-2</v>
      </c>
      <c r="K7" s="105">
        <f>+IF(ISNUMBER(DATA!U7),DATA!U7,"n/a")</f>
        <v>267654942</v>
      </c>
      <c r="L7" s="106">
        <f>+IF(ISNUMBER(DATA!Z7),DATA!Z7,"n/a")</f>
        <v>7.5886689521162454E-2</v>
      </c>
      <c r="R7" s="66"/>
      <c r="S7" s="66"/>
      <c r="T7" s="66"/>
      <c r="U7" s="66"/>
      <c r="V7" s="66"/>
      <c r="W7" s="66"/>
      <c r="X7" s="66"/>
      <c r="Y7" s="66"/>
    </row>
    <row r="8" spans="1:25" x14ac:dyDescent="0.2">
      <c r="A8" s="103" t="s">
        <v>67</v>
      </c>
      <c r="B8" s="103" t="s">
        <v>21</v>
      </c>
      <c r="C8" s="104" t="s">
        <v>0</v>
      </c>
      <c r="D8" s="104" t="s">
        <v>272</v>
      </c>
      <c r="E8" s="105">
        <f>+IF(ISNUMBER(DATA!I8),DATA!I8,"n/a")</f>
        <v>67335723</v>
      </c>
      <c r="F8" s="106">
        <f>+IF(ISNUMBER(DATA!W8),DATA!W8,"n/a")</f>
        <v>8.4490301151517108E-2</v>
      </c>
      <c r="G8" s="105">
        <f>+IF(ISNUMBER(DATA!M8),DATA!M8,"n/a")</f>
        <v>231658440</v>
      </c>
      <c r="H8" s="106">
        <f>+IF(ISNUMBER(DATA!X8),DATA!X8,"n/a")</f>
        <v>9.296063643631175E-2</v>
      </c>
      <c r="I8" s="105">
        <f>+IF(ISNUMBER(DATA!Q8),DATA!Q8,"n/a")</f>
        <v>474806180</v>
      </c>
      <c r="J8" s="106">
        <f>+IF(ISNUMBER(DATA!Y8),DATA!Y8,"n/a")</f>
        <v>9.1226830430869002E-2</v>
      </c>
      <c r="K8" s="105">
        <f>+IF(ISNUMBER(DATA!U8),DATA!U8,"n/a")</f>
        <v>905303888</v>
      </c>
      <c r="L8" s="106">
        <f>+IF(ISNUMBER(DATA!Z8),DATA!Z8,"n/a")</f>
        <v>9.3926759439659557E-2</v>
      </c>
      <c r="R8" s="66"/>
      <c r="S8" s="66"/>
      <c r="T8" s="66"/>
      <c r="U8" s="66"/>
      <c r="V8" s="66"/>
      <c r="W8" s="66"/>
      <c r="X8" s="66"/>
      <c r="Y8" s="66"/>
    </row>
    <row r="9" spans="1:25" x14ac:dyDescent="0.2">
      <c r="A9" s="103" t="s">
        <v>67</v>
      </c>
      <c r="B9" s="103" t="s">
        <v>21</v>
      </c>
      <c r="C9" s="104" t="s">
        <v>0</v>
      </c>
      <c r="D9" s="104" t="s">
        <v>273</v>
      </c>
      <c r="E9" s="105">
        <f>+IF(ISNUMBER(DATA!I9),DATA!I9,"n/a")</f>
        <v>126136968</v>
      </c>
      <c r="F9" s="106">
        <f>+IF(ISNUMBER(DATA!W9),DATA!W9,"n/a")</f>
        <v>6.5934303015460688E-2</v>
      </c>
      <c r="G9" s="105">
        <f>+IF(ISNUMBER(DATA!M9),DATA!M9,"n/a")</f>
        <v>423652134</v>
      </c>
      <c r="H9" s="106">
        <f>+IF(ISNUMBER(DATA!X9),DATA!X9,"n/a")</f>
        <v>7.2899788729330214E-2</v>
      </c>
      <c r="I9" s="105">
        <f>+IF(ISNUMBER(DATA!Q9),DATA!Q9,"n/a")</f>
        <v>890643101</v>
      </c>
      <c r="J9" s="106">
        <f>+IF(ISNUMBER(DATA!Y9),DATA!Y9,"n/a")</f>
        <v>7.1872891289023424E-2</v>
      </c>
      <c r="K9" s="105">
        <f>+IF(ISNUMBER(DATA!U9),DATA!U9,"n/a")</f>
        <v>1699975640</v>
      </c>
      <c r="L9" s="106">
        <f>+IF(ISNUMBER(DATA!Z9),DATA!Z9,"n/a")</f>
        <v>8.0939841292218054E-2</v>
      </c>
      <c r="R9" s="66"/>
      <c r="S9" s="66"/>
      <c r="T9" s="66"/>
      <c r="U9" s="66"/>
      <c r="V9" s="66"/>
      <c r="W9" s="66"/>
      <c r="X9" s="66"/>
      <c r="Y9" s="66"/>
    </row>
    <row r="10" spans="1:25" x14ac:dyDescent="0.2">
      <c r="A10" s="103" t="s">
        <v>67</v>
      </c>
      <c r="B10" s="103" t="s">
        <v>21</v>
      </c>
      <c r="C10" s="104" t="s">
        <v>0</v>
      </c>
      <c r="D10" s="104" t="s">
        <v>274</v>
      </c>
      <c r="E10" s="105">
        <f>+IF(ISNUMBER(DATA!I10),DATA!I10,"n/a")</f>
        <v>44377985</v>
      </c>
      <c r="F10" s="106">
        <f>+IF(ISNUMBER(DATA!W10),DATA!W10,"n/a")</f>
        <v>7.7148578155143727E-2</v>
      </c>
      <c r="G10" s="105">
        <f>+IF(ISNUMBER(DATA!M10),DATA!M10,"n/a")</f>
        <v>152401000</v>
      </c>
      <c r="H10" s="106">
        <f>+IF(ISNUMBER(DATA!X10),DATA!X10,"n/a")</f>
        <v>8.518291008202078E-2</v>
      </c>
      <c r="I10" s="105">
        <f>+IF(ISNUMBER(DATA!Q10),DATA!Q10,"n/a")</f>
        <v>318790557</v>
      </c>
      <c r="J10" s="106">
        <f>+IF(ISNUMBER(DATA!Y10),DATA!Y10,"n/a")</f>
        <v>7.7358708085901437E-2</v>
      </c>
      <c r="K10" s="105">
        <f>+IF(ISNUMBER(DATA!U10),DATA!U10,"n/a")</f>
        <v>612490945</v>
      </c>
      <c r="L10" s="106">
        <f>+IF(ISNUMBER(DATA!Z10),DATA!Z10,"n/a")</f>
        <v>7.1008957654419821E-2</v>
      </c>
      <c r="R10" s="66"/>
      <c r="S10" s="66"/>
      <c r="T10" s="66"/>
      <c r="U10" s="66"/>
      <c r="V10" s="66"/>
      <c r="W10" s="66"/>
      <c r="X10" s="66"/>
      <c r="Y10" s="66"/>
    </row>
    <row r="11" spans="1:25" x14ac:dyDescent="0.2">
      <c r="A11" s="103" t="s">
        <v>67</v>
      </c>
      <c r="B11" s="103" t="s">
        <v>21</v>
      </c>
      <c r="C11" s="104" t="s">
        <v>0</v>
      </c>
      <c r="D11" s="104" t="s">
        <v>275</v>
      </c>
      <c r="E11" s="105">
        <f>+IF(ISNUMBER(DATA!I11),DATA!I11,"n/a")</f>
        <v>93568891</v>
      </c>
      <c r="F11" s="106">
        <f>+IF(ISNUMBER(DATA!W11),DATA!W11,"n/a")</f>
        <v>6.8072075321285244E-2</v>
      </c>
      <c r="G11" s="105">
        <f>+IF(ISNUMBER(DATA!M11),DATA!M11,"n/a")</f>
        <v>320553408</v>
      </c>
      <c r="H11" s="106">
        <f>+IF(ISNUMBER(DATA!X11),DATA!X11,"n/a")</f>
        <v>8.3840773983718697E-2</v>
      </c>
      <c r="I11" s="105">
        <f>+IF(ISNUMBER(DATA!Q11),DATA!Q11,"n/a")</f>
        <v>692467680</v>
      </c>
      <c r="J11" s="106">
        <f>+IF(ISNUMBER(DATA!Y11),DATA!Y11,"n/a")</f>
        <v>8.2158222257578017E-2</v>
      </c>
      <c r="K11" s="105">
        <f>+IF(ISNUMBER(DATA!U11),DATA!U11,"n/a")</f>
        <v>1308308872</v>
      </c>
      <c r="L11" s="106">
        <f>+IF(ISNUMBER(DATA!Z11),DATA!Z11,"n/a")</f>
        <v>8.5962043319939868E-2</v>
      </c>
      <c r="R11" s="66"/>
      <c r="S11" s="66"/>
      <c r="T11" s="66"/>
      <c r="U11" s="66"/>
      <c r="V11" s="66"/>
      <c r="W11" s="66"/>
      <c r="X11" s="66"/>
      <c r="Y11" s="66"/>
    </row>
    <row r="12" spans="1:25" x14ac:dyDescent="0.2">
      <c r="A12" s="103" t="s">
        <v>67</v>
      </c>
      <c r="B12" s="103" t="s">
        <v>21</v>
      </c>
      <c r="C12" s="104" t="s">
        <v>0</v>
      </c>
      <c r="D12" s="104" t="s">
        <v>276</v>
      </c>
      <c r="E12" s="105">
        <f>+IF(ISNUMBER(DATA!I12),DATA!I12,"n/a")</f>
        <v>33707021</v>
      </c>
      <c r="F12" s="106">
        <f>+IF(ISNUMBER(DATA!W12),DATA!W12,"n/a")</f>
        <v>2.7138727024653052E-2</v>
      </c>
      <c r="G12" s="105">
        <f>+IF(ISNUMBER(DATA!M12),DATA!M12,"n/a")</f>
        <v>116978583</v>
      </c>
      <c r="H12" s="106">
        <f>+IF(ISNUMBER(DATA!X12),DATA!X12,"n/a")</f>
        <v>3.8820106653785547E-2</v>
      </c>
      <c r="I12" s="105">
        <f>+IF(ISNUMBER(DATA!Q12),DATA!Q12,"n/a")</f>
        <v>264737645</v>
      </c>
      <c r="J12" s="106">
        <f>+IF(ISNUMBER(DATA!Y12),DATA!Y12,"n/a")</f>
        <v>4.7244613754759857E-2</v>
      </c>
      <c r="K12" s="105">
        <f>+IF(ISNUMBER(DATA!U12),DATA!U12,"n/a")</f>
        <v>513927123</v>
      </c>
      <c r="L12" s="106">
        <f>+IF(ISNUMBER(DATA!Z12),DATA!Z12,"n/a")</f>
        <v>8.1334716757142336E-2</v>
      </c>
      <c r="R12" s="66"/>
      <c r="S12" s="66"/>
      <c r="T12" s="66"/>
      <c r="U12" s="66"/>
      <c r="V12" s="66"/>
      <c r="W12" s="66"/>
      <c r="X12" s="66"/>
      <c r="Y12" s="66"/>
    </row>
    <row r="13" spans="1:25" x14ac:dyDescent="0.2">
      <c r="A13" s="103" t="s">
        <v>67</v>
      </c>
      <c r="B13" s="103" t="s">
        <v>21</v>
      </c>
      <c r="C13" s="104" t="s">
        <v>0</v>
      </c>
      <c r="D13" s="104" t="s">
        <v>277</v>
      </c>
      <c r="E13" s="105">
        <f>+IF(ISNUMBER(DATA!I13),DATA!I13,"n/a")</f>
        <v>31919739</v>
      </c>
      <c r="F13" s="106">
        <f>+IF(ISNUMBER(DATA!W13),DATA!W13,"n/a")</f>
        <v>0.16137710615932216</v>
      </c>
      <c r="G13" s="105">
        <f>+IF(ISNUMBER(DATA!M13),DATA!M13,"n/a")</f>
        <v>106197061</v>
      </c>
      <c r="H13" s="106">
        <f>+IF(ISNUMBER(DATA!X13),DATA!X13,"n/a")</f>
        <v>0.13247534257287455</v>
      </c>
      <c r="I13" s="105">
        <f>+IF(ISNUMBER(DATA!Q13),DATA!Q13,"n/a")</f>
        <v>219923703</v>
      </c>
      <c r="J13" s="106">
        <f>+IF(ISNUMBER(DATA!Y13),DATA!Y13,"n/a")</f>
        <v>0.10644448637311436</v>
      </c>
      <c r="K13" s="105">
        <f>+IF(ISNUMBER(DATA!U13),DATA!U13,"n/a")</f>
        <v>420677720</v>
      </c>
      <c r="L13" s="106">
        <f>+IF(ISNUMBER(DATA!Z13),DATA!Z13,"n/a")</f>
        <v>9.5985707318510013E-2</v>
      </c>
      <c r="R13" s="66"/>
      <c r="S13" s="66"/>
      <c r="T13" s="66"/>
      <c r="U13" s="66"/>
      <c r="V13" s="66"/>
      <c r="W13" s="66"/>
      <c r="X13" s="66"/>
      <c r="Y13" s="66"/>
    </row>
    <row r="14" spans="1:25" x14ac:dyDescent="0.2">
      <c r="A14" s="103" t="s">
        <v>67</v>
      </c>
      <c r="B14" s="103" t="s">
        <v>21</v>
      </c>
      <c r="C14" s="104" t="s">
        <v>0</v>
      </c>
      <c r="D14" s="104" t="s">
        <v>278</v>
      </c>
      <c r="E14" s="105">
        <f>+IF(ISNUMBER(DATA!I14),DATA!I14,"n/a")</f>
        <v>84724104</v>
      </c>
      <c r="F14" s="106">
        <f>+IF(ISNUMBER(DATA!W14),DATA!W14,"n/a")</f>
        <v>4.7281738367874158E-2</v>
      </c>
      <c r="G14" s="105">
        <f>+IF(ISNUMBER(DATA!M14),DATA!M14,"n/a")</f>
        <v>293286815</v>
      </c>
      <c r="H14" s="106">
        <f>+IF(ISNUMBER(DATA!X14),DATA!X14,"n/a")</f>
        <v>7.2956559314896571E-2</v>
      </c>
      <c r="I14" s="105">
        <f>+IF(ISNUMBER(DATA!Q14),DATA!Q14,"n/a")</f>
        <v>633246388</v>
      </c>
      <c r="J14" s="106">
        <f>+IF(ISNUMBER(DATA!Y14),DATA!Y14,"n/a")</f>
        <v>7.2193418626088107E-2</v>
      </c>
      <c r="K14" s="105">
        <f>+IF(ISNUMBER(DATA!U14),DATA!U14,"n/a")</f>
        <v>1203938676</v>
      </c>
      <c r="L14" s="106">
        <f>+IF(ISNUMBER(DATA!Z14),DATA!Z14,"n/a")</f>
        <v>8.4969279539683709E-2</v>
      </c>
      <c r="R14" s="66"/>
      <c r="S14" s="66"/>
      <c r="T14" s="66"/>
      <c r="U14" s="66"/>
      <c r="V14" s="66"/>
      <c r="W14" s="66"/>
      <c r="X14" s="66"/>
      <c r="Y14" s="66"/>
    </row>
    <row r="15" spans="1:25" x14ac:dyDescent="0.2">
      <c r="A15" s="103" t="s">
        <v>67</v>
      </c>
      <c r="B15" s="103" t="s">
        <v>21</v>
      </c>
      <c r="C15" s="104" t="s">
        <v>0</v>
      </c>
      <c r="D15" s="104" t="s">
        <v>279</v>
      </c>
      <c r="E15" s="105">
        <f>+IF(ISNUMBER(DATA!I15),DATA!I15,"n/a")</f>
        <v>35892406</v>
      </c>
      <c r="F15" s="106">
        <f>+IF(ISNUMBER(DATA!W15),DATA!W15,"n/a")</f>
        <v>6.4080918803853998E-2</v>
      </c>
      <c r="G15" s="105">
        <f>+IF(ISNUMBER(DATA!M15),DATA!M15,"n/a")</f>
        <v>123464896</v>
      </c>
      <c r="H15" s="106">
        <f>+IF(ISNUMBER(DATA!X15),DATA!X15,"n/a")</f>
        <v>7.0216609891930348E-2</v>
      </c>
      <c r="I15" s="105">
        <f>+IF(ISNUMBER(DATA!Q15),DATA!Q15,"n/a")</f>
        <v>263224213</v>
      </c>
      <c r="J15" s="106">
        <f>+IF(ISNUMBER(DATA!Y15),DATA!Y15,"n/a")</f>
        <v>6.5400800648717602E-2</v>
      </c>
      <c r="K15" s="105">
        <f>+IF(ISNUMBER(DATA!U15),DATA!U15,"n/a")</f>
        <v>497230678</v>
      </c>
      <c r="L15" s="106">
        <f>+IF(ISNUMBER(DATA!Z15),DATA!Z15,"n/a")</f>
        <v>7.5397259290355137E-2</v>
      </c>
      <c r="R15" s="66"/>
      <c r="S15" s="66"/>
      <c r="T15" s="66"/>
      <c r="U15" s="66"/>
      <c r="V15" s="66"/>
      <c r="W15" s="66"/>
      <c r="X15" s="66"/>
      <c r="Y15" s="66"/>
    </row>
    <row r="16" spans="1:25" x14ac:dyDescent="0.2">
      <c r="A16" s="103" t="s">
        <v>67</v>
      </c>
      <c r="B16" s="103" t="s">
        <v>21</v>
      </c>
      <c r="C16" s="104" t="s">
        <v>0</v>
      </c>
      <c r="D16" s="104" t="s">
        <v>280</v>
      </c>
      <c r="E16" s="105">
        <f>+IF(ISNUMBER(DATA!I16),DATA!I16,"n/a")</f>
        <v>20529488</v>
      </c>
      <c r="F16" s="106">
        <f>+IF(ISNUMBER(DATA!W16),DATA!W16,"n/a")</f>
        <v>4.0474293764894788E-2</v>
      </c>
      <c r="G16" s="105">
        <f>+IF(ISNUMBER(DATA!M16),DATA!M16,"n/a")</f>
        <v>68826831</v>
      </c>
      <c r="H16" s="106">
        <f>+IF(ISNUMBER(DATA!X16),DATA!X16,"n/a")</f>
        <v>3.7491120322222828E-2</v>
      </c>
      <c r="I16" s="105">
        <f>+IF(ISNUMBER(DATA!Q16),DATA!Q16,"n/a")</f>
        <v>151753437</v>
      </c>
      <c r="J16" s="106">
        <f>+IF(ISNUMBER(DATA!Y16),DATA!Y16,"n/a")</f>
        <v>3.9319999181438463E-2</v>
      </c>
      <c r="K16" s="105">
        <f>+IF(ISNUMBER(DATA!U16),DATA!U16,"n/a")</f>
        <v>292316700</v>
      </c>
      <c r="L16" s="106">
        <f>+IF(ISNUMBER(DATA!Z16),DATA!Z16,"n/a")</f>
        <v>4.9202333951671708E-2</v>
      </c>
      <c r="R16" s="66"/>
      <c r="S16" s="66"/>
      <c r="T16" s="66"/>
      <c r="U16" s="66"/>
      <c r="V16" s="66"/>
      <c r="W16" s="66"/>
      <c r="X16" s="66"/>
      <c r="Y16" s="66"/>
    </row>
    <row r="17" spans="1:25" x14ac:dyDescent="0.2">
      <c r="A17" s="103" t="s">
        <v>67</v>
      </c>
      <c r="B17" s="103" t="s">
        <v>21</v>
      </c>
      <c r="C17" s="104" t="s">
        <v>0</v>
      </c>
      <c r="D17" s="104" t="s">
        <v>281</v>
      </c>
      <c r="E17" s="105">
        <f>+IF(ISNUMBER(DATA!I17),DATA!I17,"n/a")</f>
        <v>24723661</v>
      </c>
      <c r="F17" s="106">
        <f>+IF(ISNUMBER(DATA!W17),DATA!W17,"n/a")</f>
        <v>5.3229816286749963E-2</v>
      </c>
      <c r="G17" s="105">
        <f>+IF(ISNUMBER(DATA!M17),DATA!M17,"n/a")</f>
        <v>85339231</v>
      </c>
      <c r="H17" s="106">
        <f>+IF(ISNUMBER(DATA!X17),DATA!X17,"n/a")</f>
        <v>6.4758924379675648E-2</v>
      </c>
      <c r="I17" s="105">
        <f>+IF(ISNUMBER(DATA!Q17),DATA!Q17,"n/a")</f>
        <v>184679071</v>
      </c>
      <c r="J17" s="106">
        <f>+IF(ISNUMBER(DATA!Y17),DATA!Y17,"n/a")</f>
        <v>5.2561076990379901E-2</v>
      </c>
      <c r="K17" s="105">
        <f>+IF(ISNUMBER(DATA!U17),DATA!U17,"n/a")</f>
        <v>357749660</v>
      </c>
      <c r="L17" s="106">
        <f>+IF(ISNUMBER(DATA!Z17),DATA!Z17,"n/a")</f>
        <v>7.906426450173866E-2</v>
      </c>
      <c r="R17" s="66"/>
      <c r="S17" s="66"/>
      <c r="T17" s="66"/>
      <c r="U17" s="66"/>
      <c r="V17" s="66"/>
      <c r="W17" s="66"/>
      <c r="X17" s="66"/>
      <c r="Y17" s="66"/>
    </row>
    <row r="18" spans="1:25" x14ac:dyDescent="0.2">
      <c r="A18" s="103" t="s">
        <v>67</v>
      </c>
      <c r="B18" s="103" t="s">
        <v>21</v>
      </c>
      <c r="C18" s="104" t="s">
        <v>0</v>
      </c>
      <c r="D18" s="104" t="s">
        <v>282</v>
      </c>
      <c r="E18" s="105">
        <f>+IF(ISNUMBER(DATA!I18),DATA!I18,"n/a")</f>
        <v>84694441</v>
      </c>
      <c r="F18" s="106">
        <f>+IF(ISNUMBER(DATA!W18),DATA!W18,"n/a")</f>
        <v>7.6126650860585537E-2</v>
      </c>
      <c r="G18" s="105">
        <f>+IF(ISNUMBER(DATA!M18),DATA!M18,"n/a")</f>
        <v>287757657</v>
      </c>
      <c r="H18" s="106">
        <f>+IF(ISNUMBER(DATA!X18),DATA!X18,"n/a")</f>
        <v>7.3407919999811097E-2</v>
      </c>
      <c r="I18" s="105">
        <f>+IF(ISNUMBER(DATA!Q18),DATA!Q18,"n/a")</f>
        <v>586289665</v>
      </c>
      <c r="J18" s="106">
        <f>+IF(ISNUMBER(DATA!Y18),DATA!Y18,"n/a")</f>
        <v>6.8468648786700753E-2</v>
      </c>
      <c r="K18" s="105">
        <f>+IF(ISNUMBER(DATA!U18),DATA!U18,"n/a")</f>
        <v>1119841626</v>
      </c>
      <c r="L18" s="106">
        <f>+IF(ISNUMBER(DATA!Z18),DATA!Z18,"n/a")</f>
        <v>7.2832678203704732E-2</v>
      </c>
      <c r="R18" s="66"/>
      <c r="S18" s="66"/>
      <c r="T18" s="66"/>
      <c r="U18" s="66"/>
      <c r="V18" s="66"/>
      <c r="W18" s="66"/>
      <c r="X18" s="66"/>
      <c r="Y18" s="66"/>
    </row>
    <row r="19" spans="1:25" x14ac:dyDescent="0.2">
      <c r="A19" s="103" t="s">
        <v>67</v>
      </c>
      <c r="B19" s="103" t="s">
        <v>21</v>
      </c>
      <c r="C19" s="104" t="s">
        <v>0</v>
      </c>
      <c r="D19" s="104" t="s">
        <v>283</v>
      </c>
      <c r="E19" s="105">
        <f>+IF(ISNUMBER(DATA!I19),DATA!I19,"n/a")</f>
        <v>60473895</v>
      </c>
      <c r="F19" s="106">
        <f>+IF(ISNUMBER(DATA!W19),DATA!W19,"n/a")</f>
        <v>6.6014218201294522E-2</v>
      </c>
      <c r="G19" s="105">
        <f>+IF(ISNUMBER(DATA!M19),DATA!M19,"n/a")</f>
        <v>206754652</v>
      </c>
      <c r="H19" s="106">
        <f>+IF(ISNUMBER(DATA!X19),DATA!X19,"n/a")</f>
        <v>7.6426504144898502E-2</v>
      </c>
      <c r="I19" s="105">
        <f>+IF(ISNUMBER(DATA!Q19),DATA!Q19,"n/a")</f>
        <v>440514923</v>
      </c>
      <c r="J19" s="106">
        <f>+IF(ISNUMBER(DATA!Y19),DATA!Y19,"n/a")</f>
        <v>8.1901945319546435E-2</v>
      </c>
      <c r="K19" s="105">
        <f>+IF(ISNUMBER(DATA!U19),DATA!U19,"n/a")</f>
        <v>826381937</v>
      </c>
      <c r="L19" s="106">
        <f>+IF(ISNUMBER(DATA!Z19),DATA!Z19,"n/a")</f>
        <v>8.9864666275346936E-2</v>
      </c>
      <c r="R19" s="66"/>
      <c r="S19" s="66"/>
      <c r="T19" s="66"/>
      <c r="U19" s="66"/>
      <c r="V19" s="66"/>
      <c r="W19" s="66"/>
      <c r="X19" s="66"/>
      <c r="Y19" s="66"/>
    </row>
    <row r="20" spans="1:25" x14ac:dyDescent="0.2">
      <c r="A20" s="103" t="s">
        <v>67</v>
      </c>
      <c r="B20" s="103" t="s">
        <v>21</v>
      </c>
      <c r="C20" s="104" t="s">
        <v>0</v>
      </c>
      <c r="D20" s="104" t="s">
        <v>284</v>
      </c>
      <c r="E20" s="105">
        <f>+IF(ISNUMBER(DATA!I20),DATA!I20,"n/a")</f>
        <v>55593298</v>
      </c>
      <c r="F20" s="106">
        <f>+IF(ISNUMBER(DATA!W20),DATA!W20,"n/a")</f>
        <v>1.7309261528894188E-2</v>
      </c>
      <c r="G20" s="105">
        <f>+IF(ISNUMBER(DATA!M20),DATA!M20,"n/a")</f>
        <v>189141535</v>
      </c>
      <c r="H20" s="106">
        <f>+IF(ISNUMBER(DATA!X20),DATA!X20,"n/a")</f>
        <v>4.7426823675526128E-2</v>
      </c>
      <c r="I20" s="105">
        <f>+IF(ISNUMBER(DATA!Q20),DATA!Q20,"n/a")</f>
        <v>420340809</v>
      </c>
      <c r="J20" s="106">
        <f>+IF(ISNUMBER(DATA!Y20),DATA!Y20,"n/a")</f>
        <v>4.9886502252352388E-2</v>
      </c>
      <c r="K20" s="105">
        <f>+IF(ISNUMBER(DATA!U20),DATA!U20,"n/a")</f>
        <v>804062010</v>
      </c>
      <c r="L20" s="106">
        <f>+IF(ISNUMBER(DATA!Z20),DATA!Z20,"n/a")</f>
        <v>7.0551408941510185E-2</v>
      </c>
      <c r="R20" s="66"/>
      <c r="S20" s="66"/>
      <c r="T20" s="66"/>
      <c r="U20" s="66"/>
      <c r="V20" s="66"/>
      <c r="W20" s="66"/>
      <c r="X20" s="66"/>
      <c r="Y20" s="66"/>
    </row>
    <row r="21" spans="1:25" x14ac:dyDescent="0.2">
      <c r="A21" s="103" t="s">
        <v>67</v>
      </c>
      <c r="B21" s="103" t="s">
        <v>21</v>
      </c>
      <c r="C21" s="104" t="s">
        <v>0</v>
      </c>
      <c r="D21" s="104" t="s">
        <v>285</v>
      </c>
      <c r="E21" s="105">
        <f>+IF(ISNUMBER(DATA!I21),DATA!I21,"n/a")</f>
        <v>23383764</v>
      </c>
      <c r="F21" s="106">
        <f>+IF(ISNUMBER(DATA!W21),DATA!W21,"n/a")</f>
        <v>-6.8563027950031595E-3</v>
      </c>
      <c r="G21" s="105">
        <f>+IF(ISNUMBER(DATA!M21),DATA!M21,"n/a")</f>
        <v>82148257</v>
      </c>
      <c r="H21" s="106">
        <f>+IF(ISNUMBER(DATA!X21),DATA!X21,"n/a")</f>
        <v>4.1825613968850719E-2</v>
      </c>
      <c r="I21" s="105">
        <f>+IF(ISNUMBER(DATA!Q21),DATA!Q21,"n/a")</f>
        <v>187615527</v>
      </c>
      <c r="J21" s="106">
        <f>+IF(ISNUMBER(DATA!Y21),DATA!Y21,"n/a")</f>
        <v>6.0840494526075033E-2</v>
      </c>
      <c r="K21" s="105">
        <f>+IF(ISNUMBER(DATA!U21),DATA!U21,"n/a")</f>
        <v>359158734</v>
      </c>
      <c r="L21" s="106">
        <f>+IF(ISNUMBER(DATA!Z21),DATA!Z21,"n/a")</f>
        <v>8.5419959773860854E-2</v>
      </c>
      <c r="R21" s="66"/>
      <c r="S21" s="66"/>
      <c r="T21" s="66"/>
      <c r="U21" s="66"/>
      <c r="V21" s="66"/>
      <c r="W21" s="66"/>
      <c r="X21" s="66"/>
      <c r="Y21" s="66"/>
    </row>
    <row r="22" spans="1:25" x14ac:dyDescent="0.2">
      <c r="A22" s="103" t="s">
        <v>67</v>
      </c>
      <c r="B22" s="103" t="s">
        <v>21</v>
      </c>
      <c r="C22" s="104" t="s">
        <v>0</v>
      </c>
      <c r="D22" s="104" t="s">
        <v>286</v>
      </c>
      <c r="E22" s="105">
        <f>+IF(ISNUMBER(DATA!I22),DATA!I22,"n/a")</f>
        <v>53648120</v>
      </c>
      <c r="F22" s="106">
        <f>+IF(ISNUMBER(DATA!W22),DATA!W22,"n/a")</f>
        <v>5.0513967038357345E-2</v>
      </c>
      <c r="G22" s="105">
        <f>+IF(ISNUMBER(DATA!M22),DATA!M22,"n/a")</f>
        <v>183278782</v>
      </c>
      <c r="H22" s="106">
        <f>+IF(ISNUMBER(DATA!X22),DATA!X22,"n/a")</f>
        <v>5.311958901125842E-2</v>
      </c>
      <c r="I22" s="105">
        <f>+IF(ISNUMBER(DATA!Q22),DATA!Q22,"n/a")</f>
        <v>407206222</v>
      </c>
      <c r="J22" s="106">
        <f>+IF(ISNUMBER(DATA!Y22),DATA!Y22,"n/a")</f>
        <v>6.3629741934769363E-2</v>
      </c>
      <c r="K22" s="105">
        <f>+IF(ISNUMBER(DATA!U22),DATA!U22,"n/a")</f>
        <v>784509495</v>
      </c>
      <c r="L22" s="106">
        <f>+IF(ISNUMBER(DATA!Z22),DATA!Z22,"n/a")</f>
        <v>7.4120991368733805E-2</v>
      </c>
      <c r="R22" s="66"/>
      <c r="S22" s="66"/>
      <c r="T22" s="66"/>
      <c r="U22" s="66"/>
      <c r="V22" s="66"/>
      <c r="W22" s="66"/>
      <c r="X22" s="66"/>
      <c r="Y22" s="66"/>
    </row>
    <row r="23" spans="1:25" x14ac:dyDescent="0.2">
      <c r="A23" s="103" t="s">
        <v>67</v>
      </c>
      <c r="B23" s="103" t="s">
        <v>21</v>
      </c>
      <c r="C23" s="104" t="s">
        <v>0</v>
      </c>
      <c r="D23" s="104" t="s">
        <v>287</v>
      </c>
      <c r="E23" s="105">
        <f>+IF(ISNUMBER(DATA!I23),DATA!I23,"n/a")</f>
        <v>57734756</v>
      </c>
      <c r="F23" s="106">
        <f>+IF(ISNUMBER(DATA!W23),DATA!W23,"n/a")</f>
        <v>4.5194616204851989E-2</v>
      </c>
      <c r="G23" s="105">
        <f>+IF(ISNUMBER(DATA!M23),DATA!M23,"n/a")</f>
        <v>193774290</v>
      </c>
      <c r="H23" s="106">
        <f>+IF(ISNUMBER(DATA!X23),DATA!X23,"n/a")</f>
        <v>4.4400904599212955E-2</v>
      </c>
      <c r="I23" s="105">
        <f>+IF(ISNUMBER(DATA!Q23),DATA!Q23,"n/a")</f>
        <v>428181633</v>
      </c>
      <c r="J23" s="106">
        <f>+IF(ISNUMBER(DATA!Y23),DATA!Y23,"n/a")</f>
        <v>4.719965028781458E-2</v>
      </c>
      <c r="K23" s="105">
        <f>+IF(ISNUMBER(DATA!U23),DATA!U23,"n/a")</f>
        <v>820342639</v>
      </c>
      <c r="L23" s="106">
        <f>+IF(ISNUMBER(DATA!Z23),DATA!Z23,"n/a")</f>
        <v>5.9438689584379006E-2</v>
      </c>
      <c r="R23" s="66"/>
      <c r="S23" s="66"/>
      <c r="T23" s="66"/>
      <c r="U23" s="66"/>
      <c r="V23" s="66"/>
      <c r="W23" s="66"/>
      <c r="X23" s="66"/>
      <c r="Y23" s="66"/>
    </row>
    <row r="24" spans="1:25" x14ac:dyDescent="0.2">
      <c r="A24" s="103" t="s">
        <v>67</v>
      </c>
      <c r="B24" s="103" t="s">
        <v>21</v>
      </c>
      <c r="C24" s="104" t="s">
        <v>0</v>
      </c>
      <c r="D24" s="104" t="s">
        <v>288</v>
      </c>
      <c r="E24" s="105">
        <f>+IF(ISNUMBER(DATA!I24),DATA!I24,"n/a")</f>
        <v>75805120</v>
      </c>
      <c r="F24" s="106">
        <f>+IF(ISNUMBER(DATA!W24),DATA!W24,"n/a")</f>
        <v>8.0378385665413193E-2</v>
      </c>
      <c r="G24" s="105">
        <f>+IF(ISNUMBER(DATA!M24),DATA!M24,"n/a")</f>
        <v>251953801</v>
      </c>
      <c r="H24" s="106">
        <f>+IF(ISNUMBER(DATA!X24),DATA!X24,"n/a")</f>
        <v>6.1965298844244288E-2</v>
      </c>
      <c r="I24" s="105">
        <f>+IF(ISNUMBER(DATA!Q24),DATA!Q24,"n/a")</f>
        <v>512267791</v>
      </c>
      <c r="J24" s="106">
        <f>+IF(ISNUMBER(DATA!Y24),DATA!Y24,"n/a")</f>
        <v>6.028019319051995E-2</v>
      </c>
      <c r="K24" s="105">
        <f>+IF(ISNUMBER(DATA!U24),DATA!U24,"n/a")</f>
        <v>980783889</v>
      </c>
      <c r="L24" s="106">
        <f>+IF(ISNUMBER(DATA!Z24),DATA!Z24,"n/a")</f>
        <v>6.6645180214001121E-2</v>
      </c>
      <c r="R24" s="66"/>
      <c r="S24" s="66"/>
      <c r="T24" s="66"/>
      <c r="U24" s="66"/>
      <c r="V24" s="66"/>
      <c r="W24" s="66"/>
      <c r="X24" s="66"/>
      <c r="Y24" s="66"/>
    </row>
    <row r="25" spans="1:25" x14ac:dyDescent="0.2">
      <c r="A25" s="103" t="s">
        <v>67</v>
      </c>
      <c r="B25" s="103" t="s">
        <v>21</v>
      </c>
      <c r="C25" s="104" t="s">
        <v>0</v>
      </c>
      <c r="D25" s="104" t="s">
        <v>289</v>
      </c>
      <c r="E25" s="105">
        <f>+IF(ISNUMBER(DATA!I25),DATA!I25,"n/a")</f>
        <v>25778967</v>
      </c>
      <c r="F25" s="106">
        <f>+IF(ISNUMBER(DATA!W25),DATA!W25,"n/a")</f>
        <v>2.642043587030065E-2</v>
      </c>
      <c r="G25" s="105">
        <f>+IF(ISNUMBER(DATA!M25),DATA!M25,"n/a")</f>
        <v>90183336</v>
      </c>
      <c r="H25" s="106">
        <f>+IF(ISNUMBER(DATA!X25),DATA!X25,"n/a")</f>
        <v>4.916250891196728E-2</v>
      </c>
      <c r="I25" s="105">
        <f>+IF(ISNUMBER(DATA!Q25),DATA!Q25,"n/a")</f>
        <v>195989350</v>
      </c>
      <c r="J25" s="106">
        <f>+IF(ISNUMBER(DATA!Y25),DATA!Y25,"n/a")</f>
        <v>4.2941318192479157E-2</v>
      </c>
      <c r="K25" s="105">
        <f>+IF(ISNUMBER(DATA!U25),DATA!U25,"n/a")</f>
        <v>377518939</v>
      </c>
      <c r="L25" s="106">
        <f>+IF(ISNUMBER(DATA!Z25),DATA!Z25,"n/a")</f>
        <v>6.7642823343001285E-2</v>
      </c>
      <c r="R25" s="66"/>
      <c r="S25" s="66"/>
      <c r="T25" s="66"/>
      <c r="U25" s="66"/>
      <c r="V25" s="66"/>
      <c r="W25" s="66"/>
      <c r="X25" s="66"/>
      <c r="Y25" s="66"/>
    </row>
    <row r="26" spans="1:25" x14ac:dyDescent="0.2">
      <c r="A26" s="103" t="s">
        <v>67</v>
      </c>
      <c r="B26" s="103" t="s">
        <v>21</v>
      </c>
      <c r="C26" s="104" t="s">
        <v>0</v>
      </c>
      <c r="D26" s="104" t="s">
        <v>290</v>
      </c>
      <c r="E26" s="105">
        <f>+IF(ISNUMBER(DATA!I26),DATA!I26,"n/a")</f>
        <v>26611435</v>
      </c>
      <c r="F26" s="106">
        <f>+IF(ISNUMBER(DATA!W26),DATA!W26,"n/a")</f>
        <v>7.7223751029247778E-2</v>
      </c>
      <c r="G26" s="105">
        <f>+IF(ISNUMBER(DATA!M26),DATA!M26,"n/a")</f>
        <v>90285445</v>
      </c>
      <c r="H26" s="106">
        <f>+IF(ISNUMBER(DATA!X26),DATA!X26,"n/a")</f>
        <v>7.3323000666542362E-2</v>
      </c>
      <c r="I26" s="105">
        <f>+IF(ISNUMBER(DATA!Q26),DATA!Q26,"n/a")</f>
        <v>181949202</v>
      </c>
      <c r="J26" s="106">
        <f>+IF(ISNUMBER(DATA!Y26),DATA!Y26,"n/a")</f>
        <v>7.4363580862257223E-2</v>
      </c>
      <c r="K26" s="105">
        <f>+IF(ISNUMBER(DATA!U26),DATA!U26,"n/a")</f>
        <v>351611950</v>
      </c>
      <c r="L26" s="106">
        <f>+IF(ISNUMBER(DATA!Z26),DATA!Z26,"n/a")</f>
        <v>7.8486341511386629E-2</v>
      </c>
      <c r="R26" s="66"/>
      <c r="S26" s="66"/>
      <c r="T26" s="66"/>
      <c r="U26" s="66"/>
      <c r="V26" s="66"/>
      <c r="W26" s="66"/>
      <c r="X26" s="66"/>
      <c r="Y26" s="66"/>
    </row>
    <row r="27" spans="1:25" x14ac:dyDescent="0.2">
      <c r="A27" s="103" t="s">
        <v>67</v>
      </c>
      <c r="B27" s="103" t="s">
        <v>21</v>
      </c>
      <c r="C27" s="104" t="s">
        <v>0</v>
      </c>
      <c r="D27" s="104" t="s">
        <v>291</v>
      </c>
      <c r="E27" s="105">
        <f>+IF(ISNUMBER(DATA!I27),DATA!I27,"n/a")</f>
        <v>28426183</v>
      </c>
      <c r="F27" s="106">
        <f>+IF(ISNUMBER(DATA!W27),DATA!W27,"n/a")</f>
        <v>9.0017302657464715E-2</v>
      </c>
      <c r="G27" s="105">
        <f>+IF(ISNUMBER(DATA!M27),DATA!M27,"n/a")</f>
        <v>99119992</v>
      </c>
      <c r="H27" s="106">
        <f>+IF(ISNUMBER(DATA!X27),DATA!X27,"n/a")</f>
        <v>8.211443518283576E-2</v>
      </c>
      <c r="I27" s="105">
        <f>+IF(ISNUMBER(DATA!Q27),DATA!Q27,"n/a")</f>
        <v>208847179</v>
      </c>
      <c r="J27" s="106">
        <f>+IF(ISNUMBER(DATA!Y27),DATA!Y27,"n/a")</f>
        <v>7.40843831529268E-2</v>
      </c>
      <c r="K27" s="105">
        <f>+IF(ISNUMBER(DATA!U27),DATA!U27,"n/a")</f>
        <v>387193894</v>
      </c>
      <c r="L27" s="106">
        <f>+IF(ISNUMBER(DATA!Z27),DATA!Z27,"n/a")</f>
        <v>6.5025494078468013E-2</v>
      </c>
      <c r="R27" s="66"/>
      <c r="S27" s="66"/>
      <c r="T27" s="66"/>
      <c r="U27" s="66"/>
      <c r="V27" s="66"/>
      <c r="W27" s="66"/>
      <c r="X27" s="66"/>
      <c r="Y27" s="66"/>
    </row>
    <row r="28" spans="1:25" x14ac:dyDescent="0.2">
      <c r="A28" s="103" t="s">
        <v>67</v>
      </c>
      <c r="B28" s="103" t="s">
        <v>21</v>
      </c>
      <c r="C28" s="104" t="s">
        <v>0</v>
      </c>
      <c r="D28" s="104" t="s">
        <v>292</v>
      </c>
      <c r="E28" s="105">
        <f>+IF(ISNUMBER(DATA!I28),DATA!I28,"n/a")</f>
        <v>192695710</v>
      </c>
      <c r="F28" s="106">
        <f>+IF(ISNUMBER(DATA!W28),DATA!W28,"n/a")</f>
        <v>0.12498717649535025</v>
      </c>
      <c r="G28" s="105">
        <f>+IF(ISNUMBER(DATA!M28),DATA!M28,"n/a")</f>
        <v>653155284</v>
      </c>
      <c r="H28" s="106">
        <f>+IF(ISNUMBER(DATA!X28),DATA!X28,"n/a")</f>
        <v>0.10861111242794567</v>
      </c>
      <c r="I28" s="105">
        <f>+IF(ISNUMBER(DATA!Q28),DATA!Q28,"n/a")</f>
        <v>1332217435</v>
      </c>
      <c r="J28" s="106">
        <f>+IF(ISNUMBER(DATA!Y28),DATA!Y28,"n/a")</f>
        <v>0.1012046171934894</v>
      </c>
      <c r="K28" s="105">
        <f>+IF(ISNUMBER(DATA!U28),DATA!U28,"n/a")</f>
        <v>2511565101</v>
      </c>
      <c r="L28" s="106">
        <f>+IF(ISNUMBER(DATA!Z28),DATA!Z28,"n/a")</f>
        <v>0.10591375643079336</v>
      </c>
      <c r="R28" s="66"/>
      <c r="S28" s="66"/>
      <c r="T28" s="66"/>
      <c r="U28" s="66"/>
      <c r="V28" s="66"/>
      <c r="W28" s="66"/>
      <c r="X28" s="66"/>
      <c r="Y28" s="66"/>
    </row>
    <row r="29" spans="1:25" x14ac:dyDescent="0.2">
      <c r="A29" s="103" t="s">
        <v>67</v>
      </c>
      <c r="B29" s="103" t="s">
        <v>21</v>
      </c>
      <c r="C29" s="104" t="s">
        <v>0</v>
      </c>
      <c r="D29" s="104" t="s">
        <v>293</v>
      </c>
      <c r="E29" s="105">
        <f>+IF(ISNUMBER(DATA!I29),DATA!I29,"n/a")</f>
        <v>14075607</v>
      </c>
      <c r="F29" s="106">
        <f>+IF(ISNUMBER(DATA!W29),DATA!W29,"n/a")</f>
        <v>8.1401389665705801E-2</v>
      </c>
      <c r="G29" s="105">
        <f>+IF(ISNUMBER(DATA!M29),DATA!M29,"n/a")</f>
        <v>48725815</v>
      </c>
      <c r="H29" s="106">
        <f>+IF(ISNUMBER(DATA!X29),DATA!X29,"n/a")</f>
        <v>8.9794281369687354E-2</v>
      </c>
      <c r="I29" s="105">
        <f>+IF(ISNUMBER(DATA!Q29),DATA!Q29,"n/a")</f>
        <v>103417379</v>
      </c>
      <c r="J29" s="106">
        <f>+IF(ISNUMBER(DATA!Y29),DATA!Y29,"n/a")</f>
        <v>8.0270532418693641E-2</v>
      </c>
      <c r="K29" s="105">
        <f>+IF(ISNUMBER(DATA!U29),DATA!U29,"n/a")</f>
        <v>200496188</v>
      </c>
      <c r="L29" s="106">
        <f>+IF(ISNUMBER(DATA!Z29),DATA!Z29,"n/a")</f>
        <v>9.4409260382740695E-2</v>
      </c>
      <c r="R29" s="66"/>
      <c r="S29" s="66"/>
      <c r="T29" s="66"/>
      <c r="U29" s="66"/>
      <c r="V29" s="66"/>
      <c r="W29" s="66"/>
      <c r="X29" s="66"/>
      <c r="Y29" s="66"/>
    </row>
    <row r="30" spans="1:25" x14ac:dyDescent="0.2">
      <c r="A30" s="103" t="s">
        <v>67</v>
      </c>
      <c r="B30" s="103" t="s">
        <v>21</v>
      </c>
      <c r="C30" s="104" t="s">
        <v>0</v>
      </c>
      <c r="D30" s="104" t="s">
        <v>294</v>
      </c>
      <c r="E30" s="105">
        <f>+IF(ISNUMBER(DATA!I30),DATA!I30,"n/a")</f>
        <v>100731063</v>
      </c>
      <c r="F30" s="106">
        <f>+IF(ISNUMBER(DATA!W30),DATA!W30,"n/a")</f>
        <v>9.5652856894736987E-2</v>
      </c>
      <c r="G30" s="105">
        <f>+IF(ISNUMBER(DATA!M30),DATA!M30,"n/a")</f>
        <v>335116785</v>
      </c>
      <c r="H30" s="106">
        <f>+IF(ISNUMBER(DATA!X30),DATA!X30,"n/a")</f>
        <v>9.3457464917166236E-2</v>
      </c>
      <c r="I30" s="105">
        <f>+IF(ISNUMBER(DATA!Q30),DATA!Q30,"n/a")</f>
        <v>659277067</v>
      </c>
      <c r="J30" s="106">
        <f>+IF(ISNUMBER(DATA!Y30),DATA!Y30,"n/a")</f>
        <v>9.791307574943646E-2</v>
      </c>
      <c r="K30" s="105">
        <f>+IF(ISNUMBER(DATA!U30),DATA!U30,"n/a")</f>
        <v>1296573464</v>
      </c>
      <c r="L30" s="106">
        <f>+IF(ISNUMBER(DATA!Z30),DATA!Z30,"n/a")</f>
        <v>0.10076168553990746</v>
      </c>
      <c r="R30" s="66"/>
      <c r="S30" s="66"/>
      <c r="T30" s="66"/>
      <c r="U30" s="66"/>
      <c r="V30" s="66"/>
      <c r="W30" s="66"/>
      <c r="X30" s="66"/>
      <c r="Y30" s="66"/>
    </row>
    <row r="31" spans="1:25" x14ac:dyDescent="0.2">
      <c r="A31" s="103" t="s">
        <v>67</v>
      </c>
      <c r="B31" s="103" t="s">
        <v>21</v>
      </c>
      <c r="C31" s="104" t="s">
        <v>0</v>
      </c>
      <c r="D31" s="104" t="s">
        <v>295</v>
      </c>
      <c r="E31" s="105">
        <f>+IF(ISNUMBER(DATA!I31),DATA!I31,"n/a")</f>
        <v>31672295</v>
      </c>
      <c r="F31" s="106">
        <f>+IF(ISNUMBER(DATA!W31),DATA!W31,"n/a")</f>
        <v>4.1765452337503603E-2</v>
      </c>
      <c r="G31" s="105">
        <f>+IF(ISNUMBER(DATA!M31),DATA!M31,"n/a")</f>
        <v>109503274</v>
      </c>
      <c r="H31" s="106">
        <f>+IF(ISNUMBER(DATA!X31),DATA!X31,"n/a")</f>
        <v>5.8465917933163018E-2</v>
      </c>
      <c r="I31" s="105">
        <f>+IF(ISNUMBER(DATA!Q31),DATA!Q31,"n/a")</f>
        <v>243540461</v>
      </c>
      <c r="J31" s="106">
        <f>+IF(ISNUMBER(DATA!Y31),DATA!Y31,"n/a")</f>
        <v>3.9404237699477138E-2</v>
      </c>
      <c r="K31" s="105">
        <f>+IF(ISNUMBER(DATA!U31),DATA!U31,"n/a")</f>
        <v>464411474</v>
      </c>
      <c r="L31" s="106">
        <f>+IF(ISNUMBER(DATA!Z31),DATA!Z31,"n/a")</f>
        <v>6.9761471567695688E-2</v>
      </c>
      <c r="R31" s="66"/>
      <c r="S31" s="66"/>
      <c r="T31" s="66"/>
      <c r="U31" s="66"/>
      <c r="V31" s="66"/>
      <c r="W31" s="66"/>
      <c r="X31" s="66"/>
      <c r="Y31" s="66"/>
    </row>
    <row r="32" spans="1:25" x14ac:dyDescent="0.2">
      <c r="A32" s="103" t="s">
        <v>67</v>
      </c>
      <c r="B32" s="103" t="s">
        <v>21</v>
      </c>
      <c r="C32" s="104" t="s">
        <v>0</v>
      </c>
      <c r="D32" s="104" t="s">
        <v>296</v>
      </c>
      <c r="E32" s="105">
        <f>+IF(ISNUMBER(DATA!I32),DATA!I32,"n/a")</f>
        <v>45085001</v>
      </c>
      <c r="F32" s="106">
        <f>+IF(ISNUMBER(DATA!W32),DATA!W32,"n/a")</f>
        <v>7.0995006718988049E-2</v>
      </c>
      <c r="G32" s="105">
        <f>+IF(ISNUMBER(DATA!M32),DATA!M32,"n/a")</f>
        <v>155555893</v>
      </c>
      <c r="H32" s="106">
        <f>+IF(ISNUMBER(DATA!X32),DATA!X32,"n/a")</f>
        <v>9.7461802121340466E-2</v>
      </c>
      <c r="I32" s="105">
        <f>+IF(ISNUMBER(DATA!Q32),DATA!Q32,"n/a")</f>
        <v>337745932</v>
      </c>
      <c r="J32" s="106">
        <f>+IF(ISNUMBER(DATA!Y32),DATA!Y32,"n/a")</f>
        <v>6.6704405454455828E-2</v>
      </c>
      <c r="K32" s="105">
        <f>+IF(ISNUMBER(DATA!U32),DATA!U32,"n/a")</f>
        <v>636605964</v>
      </c>
      <c r="L32" s="106">
        <f>+IF(ISNUMBER(DATA!Z32),DATA!Z32,"n/a")</f>
        <v>6.9354771150211408E-2</v>
      </c>
      <c r="R32" s="66"/>
      <c r="S32" s="66"/>
      <c r="T32" s="66"/>
      <c r="U32" s="66"/>
      <c r="V32" s="66"/>
      <c r="W32" s="66"/>
      <c r="X32" s="66"/>
      <c r="Y32" s="66"/>
    </row>
    <row r="33" spans="1:25" x14ac:dyDescent="0.2">
      <c r="A33" s="103" t="s">
        <v>67</v>
      </c>
      <c r="B33" s="103" t="s">
        <v>21</v>
      </c>
      <c r="C33" s="104" t="s">
        <v>0</v>
      </c>
      <c r="D33" s="104" t="s">
        <v>297</v>
      </c>
      <c r="E33" s="105">
        <f>+IF(ISNUMBER(DATA!I33),DATA!I33,"n/a")</f>
        <v>21754597</v>
      </c>
      <c r="F33" s="106">
        <f>+IF(ISNUMBER(DATA!W33),DATA!W33,"n/a")</f>
        <v>0.11244595166490043</v>
      </c>
      <c r="G33" s="105">
        <f>+IF(ISNUMBER(DATA!M33),DATA!M33,"n/a")</f>
        <v>74581767</v>
      </c>
      <c r="H33" s="106">
        <f>+IF(ISNUMBER(DATA!X33),DATA!X33,"n/a")</f>
        <v>0.12193034539081528</v>
      </c>
      <c r="I33" s="105">
        <f>+IF(ISNUMBER(DATA!Q33),DATA!Q33,"n/a")</f>
        <v>154264588</v>
      </c>
      <c r="J33" s="106">
        <f>+IF(ISNUMBER(DATA!Y33),DATA!Y33,"n/a")</f>
        <v>0.1027435717147981</v>
      </c>
      <c r="K33" s="105">
        <f>+IF(ISNUMBER(DATA!U33),DATA!U33,"n/a")</f>
        <v>294914810</v>
      </c>
      <c r="L33" s="106">
        <f>+IF(ISNUMBER(DATA!Z33),DATA!Z33,"n/a")</f>
        <v>9.8071675577808673E-2</v>
      </c>
      <c r="R33" s="66"/>
      <c r="S33" s="66"/>
      <c r="T33" s="66"/>
      <c r="U33" s="66"/>
      <c r="V33" s="66"/>
      <c r="W33" s="66"/>
      <c r="X33" s="66"/>
      <c r="Y33" s="66"/>
    </row>
    <row r="34" spans="1:25" x14ac:dyDescent="0.2">
      <c r="A34" s="103" t="s">
        <v>67</v>
      </c>
      <c r="B34" s="103" t="s">
        <v>21</v>
      </c>
      <c r="C34" s="104" t="s">
        <v>0</v>
      </c>
      <c r="D34" s="104" t="s">
        <v>298</v>
      </c>
      <c r="E34" s="105">
        <f>+IF(ISNUMBER(DATA!I34),DATA!I34,"n/a")</f>
        <v>33747759</v>
      </c>
      <c r="F34" s="106">
        <f>+IF(ISNUMBER(DATA!W34),DATA!W34,"n/a")</f>
        <v>7.4880751181006108E-2</v>
      </c>
      <c r="G34" s="105">
        <f>+IF(ISNUMBER(DATA!M34),DATA!M34,"n/a")</f>
        <v>117138901</v>
      </c>
      <c r="H34" s="106">
        <f>+IF(ISNUMBER(DATA!X34),DATA!X34,"n/a")</f>
        <v>6.9986291459857269E-2</v>
      </c>
      <c r="I34" s="105">
        <f>+IF(ISNUMBER(DATA!Q34),DATA!Q34,"n/a")</f>
        <v>246027068</v>
      </c>
      <c r="J34" s="106">
        <f>+IF(ISNUMBER(DATA!Y34),DATA!Y34,"n/a")</f>
        <v>6.8013997813607813E-2</v>
      </c>
      <c r="K34" s="105">
        <f>+IF(ISNUMBER(DATA!U34),DATA!U34,"n/a")</f>
        <v>469566858</v>
      </c>
      <c r="L34" s="106">
        <f>+IF(ISNUMBER(DATA!Z34),DATA!Z34,"n/a")</f>
        <v>6.7013507192520611E-2</v>
      </c>
      <c r="R34" s="66"/>
      <c r="S34" s="66"/>
      <c r="T34" s="66"/>
      <c r="U34" s="66"/>
      <c r="V34" s="66"/>
      <c r="W34" s="66"/>
      <c r="X34" s="66"/>
      <c r="Y34" s="66"/>
    </row>
    <row r="35" spans="1:25" x14ac:dyDescent="0.2">
      <c r="A35" s="103" t="s">
        <v>67</v>
      </c>
      <c r="B35" s="103" t="s">
        <v>21</v>
      </c>
      <c r="C35" s="104" t="s">
        <v>0</v>
      </c>
      <c r="D35" s="104" t="s">
        <v>299</v>
      </c>
      <c r="E35" s="105">
        <f>+IF(ISNUMBER(DATA!I35),DATA!I35,"n/a")</f>
        <v>219088476</v>
      </c>
      <c r="F35" s="106">
        <f>+IF(ISNUMBER(DATA!W35),DATA!W35,"n/a")</f>
        <v>4.6634145636765004E-2</v>
      </c>
      <c r="G35" s="105">
        <f>+IF(ISNUMBER(DATA!M35),DATA!M35,"n/a")</f>
        <v>757586302</v>
      </c>
      <c r="H35" s="106">
        <f>+IF(ISNUMBER(DATA!X35),DATA!X35,"n/a")</f>
        <v>4.6686986715595694E-2</v>
      </c>
      <c r="I35" s="105">
        <f>+IF(ISNUMBER(DATA!Q35),DATA!Q35,"n/a")</f>
        <v>1642276871</v>
      </c>
      <c r="J35" s="106">
        <f>+IF(ISNUMBER(DATA!Y35),DATA!Y35,"n/a")</f>
        <v>4.8247010563493398E-2</v>
      </c>
      <c r="K35" s="105">
        <f>+IF(ISNUMBER(DATA!U35),DATA!U35,"n/a")</f>
        <v>3124816884</v>
      </c>
      <c r="L35" s="106">
        <f>+IF(ISNUMBER(DATA!Z35),DATA!Z35,"n/a")</f>
        <v>6.6501555406706978E-2</v>
      </c>
      <c r="R35" s="66"/>
      <c r="S35" s="66"/>
      <c r="T35" s="66"/>
      <c r="U35" s="66"/>
      <c r="V35" s="66"/>
      <c r="W35" s="66"/>
      <c r="X35" s="66"/>
      <c r="Y35" s="66"/>
    </row>
    <row r="36" spans="1:25" x14ac:dyDescent="0.2">
      <c r="A36" s="103" t="s">
        <v>67</v>
      </c>
      <c r="B36" s="103" t="s">
        <v>21</v>
      </c>
      <c r="C36" s="104" t="s">
        <v>0</v>
      </c>
      <c r="D36" s="104" t="s">
        <v>300</v>
      </c>
      <c r="E36" s="105">
        <f>+IF(ISNUMBER(DATA!I36),DATA!I36,"n/a")</f>
        <v>61392846</v>
      </c>
      <c r="F36" s="106">
        <f>+IF(ISNUMBER(DATA!W36),DATA!W36,"n/a")</f>
        <v>5.5611031265254088E-2</v>
      </c>
      <c r="G36" s="105">
        <f>+IF(ISNUMBER(DATA!M36),DATA!M36,"n/a")</f>
        <v>220904080</v>
      </c>
      <c r="H36" s="106">
        <f>+IF(ISNUMBER(DATA!X36),DATA!X36,"n/a")</f>
        <v>8.1727498366947288E-2</v>
      </c>
      <c r="I36" s="105">
        <f>+IF(ISNUMBER(DATA!Q36),DATA!Q36,"n/a")</f>
        <v>509139613</v>
      </c>
      <c r="J36" s="106">
        <f>+IF(ISNUMBER(DATA!Y36),DATA!Y36,"n/a")</f>
        <v>7.0063196617681386E-2</v>
      </c>
      <c r="K36" s="105">
        <f>+IF(ISNUMBER(DATA!U36),DATA!U36,"n/a")</f>
        <v>961452972</v>
      </c>
      <c r="L36" s="106">
        <f>+IF(ISNUMBER(DATA!Z36),DATA!Z36,"n/a")</f>
        <v>8.1048155415297585E-2</v>
      </c>
      <c r="R36" s="66"/>
      <c r="S36" s="66"/>
      <c r="T36" s="66"/>
      <c r="U36" s="66"/>
      <c r="V36" s="66"/>
      <c r="W36" s="66"/>
      <c r="X36" s="66"/>
      <c r="Y36" s="66"/>
    </row>
    <row r="37" spans="1:25" x14ac:dyDescent="0.2">
      <c r="A37" s="103" t="s">
        <v>67</v>
      </c>
      <c r="B37" s="103" t="s">
        <v>21</v>
      </c>
      <c r="C37" s="104" t="s">
        <v>0</v>
      </c>
      <c r="D37" s="104" t="s">
        <v>301</v>
      </c>
      <c r="E37" s="105">
        <f>+IF(ISNUMBER(DATA!I37),DATA!I37,"n/a")</f>
        <v>14280468</v>
      </c>
      <c r="F37" s="106">
        <f>+IF(ISNUMBER(DATA!W37),DATA!W37,"n/a")</f>
        <v>0.17213329640851413</v>
      </c>
      <c r="G37" s="105">
        <f>+IF(ISNUMBER(DATA!M37),DATA!M37,"n/a")</f>
        <v>48622394</v>
      </c>
      <c r="H37" s="106">
        <f>+IF(ISNUMBER(DATA!X37),DATA!X37,"n/a")</f>
        <v>0.15816242068514391</v>
      </c>
      <c r="I37" s="105">
        <f>+IF(ISNUMBER(DATA!Q37),DATA!Q37,"n/a")</f>
        <v>101728997</v>
      </c>
      <c r="J37" s="106">
        <f>+IF(ISNUMBER(DATA!Y37),DATA!Y37,"n/a")</f>
        <v>0.10726294592317394</v>
      </c>
      <c r="K37" s="105">
        <f>+IF(ISNUMBER(DATA!U37),DATA!U37,"n/a")</f>
        <v>187576698</v>
      </c>
      <c r="L37" s="106">
        <f>+IF(ISNUMBER(DATA!Z37),DATA!Z37,"n/a")</f>
        <v>9.331687310113139E-2</v>
      </c>
      <c r="R37" s="66"/>
      <c r="S37" s="66"/>
      <c r="T37" s="66"/>
      <c r="U37" s="66"/>
      <c r="V37" s="66"/>
      <c r="W37" s="66"/>
      <c r="X37" s="66"/>
      <c r="Y37" s="66"/>
    </row>
    <row r="38" spans="1:25" x14ac:dyDescent="0.2">
      <c r="A38" s="103" t="s">
        <v>67</v>
      </c>
      <c r="B38" s="103" t="s">
        <v>21</v>
      </c>
      <c r="C38" s="104" t="s">
        <v>0</v>
      </c>
      <c r="D38" s="104" t="s">
        <v>302</v>
      </c>
      <c r="E38" s="105">
        <f>+IF(ISNUMBER(DATA!I38),DATA!I38,"n/a")</f>
        <v>54223134</v>
      </c>
      <c r="F38" s="106">
        <f>+IF(ISNUMBER(DATA!W38),DATA!W38,"n/a")</f>
        <v>7.6680049001003114E-2</v>
      </c>
      <c r="G38" s="105">
        <f>+IF(ISNUMBER(DATA!M38),DATA!M38,"n/a")</f>
        <v>183819385</v>
      </c>
      <c r="H38" s="106">
        <f>+IF(ISNUMBER(DATA!X38),DATA!X38,"n/a")</f>
        <v>8.2434990351622009E-2</v>
      </c>
      <c r="I38" s="105">
        <f>+IF(ISNUMBER(DATA!Q38),DATA!Q38,"n/a")</f>
        <v>372934995</v>
      </c>
      <c r="J38" s="106">
        <f>+IF(ISNUMBER(DATA!Y38),DATA!Y38,"n/a")</f>
        <v>8.5816517581947388E-2</v>
      </c>
      <c r="K38" s="105">
        <f>+IF(ISNUMBER(DATA!U38),DATA!U38,"n/a")</f>
        <v>722180601</v>
      </c>
      <c r="L38" s="106">
        <f>+IF(ISNUMBER(DATA!Z38),DATA!Z38,"n/a")</f>
        <v>9.2002819765526114E-2</v>
      </c>
      <c r="R38" s="66"/>
      <c r="S38" s="66"/>
      <c r="T38" s="66"/>
      <c r="U38" s="66"/>
      <c r="V38" s="66"/>
      <c r="W38" s="66"/>
      <c r="X38" s="66"/>
      <c r="Y38" s="66"/>
    </row>
    <row r="39" spans="1:25" x14ac:dyDescent="0.2">
      <c r="A39" s="103" t="s">
        <v>67</v>
      </c>
      <c r="B39" s="103" t="s">
        <v>21</v>
      </c>
      <c r="C39" s="104" t="s">
        <v>0</v>
      </c>
      <c r="D39" s="104" t="s">
        <v>303</v>
      </c>
      <c r="E39" s="105">
        <f>+IF(ISNUMBER(DATA!I39),DATA!I39,"n/a")</f>
        <v>20884521</v>
      </c>
      <c r="F39" s="106">
        <f>+IF(ISNUMBER(DATA!W39),DATA!W39,"n/a")</f>
        <v>-2.6470902885623208E-2</v>
      </c>
      <c r="G39" s="105">
        <f>+IF(ISNUMBER(DATA!M39),DATA!M39,"n/a")</f>
        <v>74469617</v>
      </c>
      <c r="H39" s="106">
        <f>+IF(ISNUMBER(DATA!X39),DATA!X39,"n/a")</f>
        <v>1.3104803176749497E-2</v>
      </c>
      <c r="I39" s="105">
        <f>+IF(ISNUMBER(DATA!Q39),DATA!Q39,"n/a")</f>
        <v>163604707</v>
      </c>
      <c r="J39" s="106">
        <f>+IF(ISNUMBER(DATA!Y39),DATA!Y39,"n/a")</f>
        <v>1.8592634611673479E-2</v>
      </c>
      <c r="K39" s="105">
        <f>+IF(ISNUMBER(DATA!U39),DATA!U39,"n/a")</f>
        <v>317737023</v>
      </c>
      <c r="L39" s="106">
        <f>+IF(ISNUMBER(DATA!Z39),DATA!Z39,"n/a")</f>
        <v>4.3052779434575077E-2</v>
      </c>
      <c r="R39" s="66"/>
      <c r="S39" s="66"/>
      <c r="T39" s="66"/>
      <c r="U39" s="66"/>
      <c r="V39" s="66"/>
      <c r="W39" s="66"/>
      <c r="X39" s="66"/>
      <c r="Y39" s="66"/>
    </row>
    <row r="40" spans="1:25" x14ac:dyDescent="0.2">
      <c r="A40" s="103" t="s">
        <v>67</v>
      </c>
      <c r="B40" s="103" t="s">
        <v>21</v>
      </c>
      <c r="C40" s="104" t="s">
        <v>0</v>
      </c>
      <c r="D40" s="104" t="s">
        <v>304</v>
      </c>
      <c r="E40" s="105">
        <f>+IF(ISNUMBER(DATA!I40),DATA!I40,"n/a")</f>
        <v>86949964</v>
      </c>
      <c r="F40" s="106">
        <f>+IF(ISNUMBER(DATA!W40),DATA!W40,"n/a")</f>
        <v>5.383371471544799E-2</v>
      </c>
      <c r="G40" s="105">
        <f>+IF(ISNUMBER(DATA!M40),DATA!M40,"n/a")</f>
        <v>294721009</v>
      </c>
      <c r="H40" s="106">
        <f>+IF(ISNUMBER(DATA!X40),DATA!X40,"n/a")</f>
        <v>5.9703651034051411E-2</v>
      </c>
      <c r="I40" s="105">
        <f>+IF(ISNUMBER(DATA!Q40),DATA!Q40,"n/a")</f>
        <v>633787656</v>
      </c>
      <c r="J40" s="106">
        <f>+IF(ISNUMBER(DATA!Y40),DATA!Y40,"n/a")</f>
        <v>6.7844305652046397E-2</v>
      </c>
      <c r="K40" s="105">
        <f>+IF(ISNUMBER(DATA!U40),DATA!U40,"n/a")</f>
        <v>1211361516</v>
      </c>
      <c r="L40" s="106">
        <f>+IF(ISNUMBER(DATA!Z40),DATA!Z40,"n/a")</f>
        <v>8.4180139544681912E-2</v>
      </c>
      <c r="R40" s="66"/>
      <c r="S40" s="66"/>
      <c r="T40" s="66"/>
      <c r="U40" s="66"/>
      <c r="V40" s="66"/>
      <c r="W40" s="66"/>
      <c r="X40" s="66"/>
      <c r="Y40" s="66"/>
    </row>
    <row r="41" spans="1:25" x14ac:dyDescent="0.2">
      <c r="A41" s="103" t="s">
        <v>67</v>
      </c>
      <c r="B41" s="103" t="s">
        <v>21</v>
      </c>
      <c r="C41" s="104" t="s">
        <v>0</v>
      </c>
      <c r="D41" s="104" t="s">
        <v>305</v>
      </c>
      <c r="E41" s="105">
        <f>+IF(ISNUMBER(DATA!I41),DATA!I41,"n/a")</f>
        <v>71580512</v>
      </c>
      <c r="F41" s="106">
        <f>+IF(ISNUMBER(DATA!W41),DATA!W41,"n/a")</f>
        <v>0.12795114969593205</v>
      </c>
      <c r="G41" s="105">
        <f>+IF(ISNUMBER(DATA!M41),DATA!M41,"n/a")</f>
        <v>231740941</v>
      </c>
      <c r="H41" s="106">
        <f>+IF(ISNUMBER(DATA!X41),DATA!X41,"n/a")</f>
        <v>9.6515400913601723E-2</v>
      </c>
      <c r="I41" s="105">
        <f>+IF(ISNUMBER(DATA!Q41),DATA!Q41,"n/a")</f>
        <v>456971773</v>
      </c>
      <c r="J41" s="106">
        <f>+IF(ISNUMBER(DATA!Y41),DATA!Y41,"n/a")</f>
        <v>8.5272624534004249E-2</v>
      </c>
      <c r="K41" s="105">
        <f>+IF(ISNUMBER(DATA!U41),DATA!U41,"n/a")</f>
        <v>875836313</v>
      </c>
      <c r="L41" s="106">
        <f>+IF(ISNUMBER(DATA!Z41),DATA!Z41,"n/a")</f>
        <v>9.3346926608312966E-2</v>
      </c>
      <c r="R41" s="66"/>
      <c r="S41" s="66"/>
      <c r="T41" s="66"/>
      <c r="U41" s="66"/>
      <c r="V41" s="66"/>
      <c r="W41" s="66"/>
      <c r="X41" s="66"/>
      <c r="Y41" s="66"/>
    </row>
    <row r="42" spans="1:25" x14ac:dyDescent="0.2">
      <c r="A42" s="103" t="s">
        <v>67</v>
      </c>
      <c r="B42" s="103" t="s">
        <v>21</v>
      </c>
      <c r="C42" s="104" t="s">
        <v>0</v>
      </c>
      <c r="D42" s="104" t="s">
        <v>306</v>
      </c>
      <c r="E42" s="105">
        <f>+IF(ISNUMBER(DATA!I42),DATA!I42,"n/a")</f>
        <v>35696520</v>
      </c>
      <c r="F42" s="106">
        <f>+IF(ISNUMBER(DATA!W42),DATA!W42,"n/a")</f>
        <v>2.0186427665603329E-2</v>
      </c>
      <c r="G42" s="105">
        <f>+IF(ISNUMBER(DATA!M42),DATA!M42,"n/a")</f>
        <v>119079543</v>
      </c>
      <c r="H42" s="106">
        <f>+IF(ISNUMBER(DATA!X42),DATA!X42,"n/a")</f>
        <v>2.370597669146312E-2</v>
      </c>
      <c r="I42" s="105">
        <f>+IF(ISNUMBER(DATA!Q42),DATA!Q42,"n/a")</f>
        <v>260166600</v>
      </c>
      <c r="J42" s="106">
        <f>+IF(ISNUMBER(DATA!Y42),DATA!Y42,"n/a")</f>
        <v>2.9943248858831165E-2</v>
      </c>
      <c r="K42" s="105">
        <f>+IF(ISNUMBER(DATA!U42),DATA!U42,"n/a")</f>
        <v>503596680</v>
      </c>
      <c r="L42" s="106">
        <f>+IF(ISNUMBER(DATA!Z42),DATA!Z42,"n/a")</f>
        <v>5.099953124819704E-2</v>
      </c>
      <c r="R42" s="66"/>
      <c r="S42" s="66"/>
      <c r="T42" s="66"/>
      <c r="U42" s="66"/>
      <c r="V42" s="66"/>
      <c r="W42" s="66"/>
      <c r="X42" s="66"/>
      <c r="Y42" s="66"/>
    </row>
    <row r="43" spans="1:25" x14ac:dyDescent="0.2">
      <c r="A43" s="103" t="s">
        <v>67</v>
      </c>
      <c r="B43" s="103" t="s">
        <v>21</v>
      </c>
      <c r="C43" s="104" t="s">
        <v>0</v>
      </c>
      <c r="D43" s="104" t="s">
        <v>307</v>
      </c>
      <c r="E43" s="105">
        <f>+IF(ISNUMBER(DATA!I43),DATA!I43,"n/a")</f>
        <v>41446678</v>
      </c>
      <c r="F43" s="106">
        <f>+IF(ISNUMBER(DATA!W43),DATA!W43,"n/a")</f>
        <v>0.20289900709778907</v>
      </c>
      <c r="G43" s="105">
        <f>+IF(ISNUMBER(DATA!M43),DATA!M43,"n/a")</f>
        <v>140267566</v>
      </c>
      <c r="H43" s="106">
        <f>+IF(ISNUMBER(DATA!X43),DATA!X43,"n/a")</f>
        <v>0.17507149173729958</v>
      </c>
      <c r="I43" s="105">
        <f>+IF(ISNUMBER(DATA!Q43),DATA!Q43,"n/a")</f>
        <v>307614552</v>
      </c>
      <c r="J43" s="106">
        <f>+IF(ISNUMBER(DATA!Y43),DATA!Y43,"n/a")</f>
        <v>0.13476357317857898</v>
      </c>
      <c r="K43" s="105">
        <f>+IF(ISNUMBER(DATA!U43),DATA!U43,"n/a")</f>
        <v>558532081</v>
      </c>
      <c r="L43" s="106">
        <f>+IF(ISNUMBER(DATA!Z43),DATA!Z43,"n/a")</f>
        <v>9.5128716290639043E-2</v>
      </c>
      <c r="R43" s="66"/>
      <c r="S43" s="66"/>
      <c r="T43" s="66"/>
      <c r="U43" s="66"/>
      <c r="V43" s="66"/>
      <c r="W43" s="66"/>
      <c r="X43" s="66"/>
      <c r="Y43" s="66"/>
    </row>
    <row r="44" spans="1:25" x14ac:dyDescent="0.2">
      <c r="A44" s="103" t="s">
        <v>67</v>
      </c>
      <c r="B44" s="103" t="s">
        <v>21</v>
      </c>
      <c r="C44" s="104" t="s">
        <v>0</v>
      </c>
      <c r="D44" s="104" t="s">
        <v>308</v>
      </c>
      <c r="E44" s="105">
        <f>+IF(ISNUMBER(DATA!I44),DATA!I44,"n/a")</f>
        <v>42282701</v>
      </c>
      <c r="F44" s="106">
        <f>+IF(ISNUMBER(DATA!W44),DATA!W44,"n/a")</f>
        <v>0.10269307755617618</v>
      </c>
      <c r="G44" s="105">
        <f>+IF(ISNUMBER(DATA!M44),DATA!M44,"n/a")</f>
        <v>144189018</v>
      </c>
      <c r="H44" s="106">
        <f>+IF(ISNUMBER(DATA!X44),DATA!X44,"n/a")</f>
        <v>9.1923517063634316E-2</v>
      </c>
      <c r="I44" s="105">
        <f>+IF(ISNUMBER(DATA!Q44),DATA!Q44,"n/a")</f>
        <v>299543542</v>
      </c>
      <c r="J44" s="106">
        <f>+IF(ISNUMBER(DATA!Y44),DATA!Y44,"n/a")</f>
        <v>8.6712098874960453E-2</v>
      </c>
      <c r="K44" s="105">
        <f>+IF(ISNUMBER(DATA!U44),DATA!U44,"n/a")</f>
        <v>575674567</v>
      </c>
      <c r="L44" s="106">
        <f>+IF(ISNUMBER(DATA!Z44),DATA!Z44,"n/a")</f>
        <v>8.5686702358199474E-2</v>
      </c>
      <c r="R44" s="66"/>
      <c r="S44" s="66"/>
      <c r="T44" s="66"/>
      <c r="U44" s="66"/>
      <c r="V44" s="66"/>
      <c r="W44" s="66"/>
      <c r="X44" s="66"/>
      <c r="Y44" s="66"/>
    </row>
    <row r="45" spans="1:25" x14ac:dyDescent="0.2">
      <c r="A45" s="103" t="s">
        <v>67</v>
      </c>
      <c r="B45" s="103" t="s">
        <v>21</v>
      </c>
      <c r="C45" s="104" t="s">
        <v>0</v>
      </c>
      <c r="D45" s="104" t="s">
        <v>309</v>
      </c>
      <c r="E45" s="105">
        <f>+IF(ISNUMBER(DATA!I45),DATA!I45,"n/a")</f>
        <v>39951054</v>
      </c>
      <c r="F45" s="106">
        <f>+IF(ISNUMBER(DATA!W45),DATA!W45,"n/a")</f>
        <v>9.6175488373767382E-2</v>
      </c>
      <c r="G45" s="105">
        <f>+IF(ISNUMBER(DATA!M45),DATA!M45,"n/a")</f>
        <v>137520135</v>
      </c>
      <c r="H45" s="106">
        <f>+IF(ISNUMBER(DATA!X45),DATA!X45,"n/a")</f>
        <v>9.5596692706581263E-2</v>
      </c>
      <c r="I45" s="105">
        <f>+IF(ISNUMBER(DATA!Q45),DATA!Q45,"n/a")</f>
        <v>292961083</v>
      </c>
      <c r="J45" s="106">
        <f>+IF(ISNUMBER(DATA!Y45),DATA!Y45,"n/a")</f>
        <v>8.8407654268378655E-2</v>
      </c>
      <c r="K45" s="105">
        <f>+IF(ISNUMBER(DATA!U45),DATA!U45,"n/a")</f>
        <v>555711904</v>
      </c>
      <c r="L45" s="106">
        <f>+IF(ISNUMBER(DATA!Z45),DATA!Z45,"n/a")</f>
        <v>8.3394443633210316E-2</v>
      </c>
      <c r="R45" s="66"/>
      <c r="S45" s="66"/>
      <c r="T45" s="66"/>
      <c r="U45" s="66"/>
      <c r="V45" s="66"/>
      <c r="W45" s="66"/>
      <c r="X45" s="66"/>
      <c r="Y45" s="66"/>
    </row>
    <row r="46" spans="1:25" x14ac:dyDescent="0.2">
      <c r="A46" s="103" t="s">
        <v>67</v>
      </c>
      <c r="B46" s="103" t="s">
        <v>21</v>
      </c>
      <c r="C46" s="104" t="s">
        <v>0</v>
      </c>
      <c r="D46" s="104" t="s">
        <v>310</v>
      </c>
      <c r="E46" s="105">
        <f>+IF(ISNUMBER(DATA!I46),DATA!I46,"n/a")</f>
        <v>29552781</v>
      </c>
      <c r="F46" s="106">
        <f>+IF(ISNUMBER(DATA!W46),DATA!W46,"n/a")</f>
        <v>5.6137975033317931E-2</v>
      </c>
      <c r="G46" s="105">
        <f>+IF(ISNUMBER(DATA!M46),DATA!M46,"n/a")</f>
        <v>100418289</v>
      </c>
      <c r="H46" s="106">
        <f>+IF(ISNUMBER(DATA!X46),DATA!X46,"n/a")</f>
        <v>6.8075077023011951E-2</v>
      </c>
      <c r="I46" s="105">
        <f>+IF(ISNUMBER(DATA!Q46),DATA!Q46,"n/a")</f>
        <v>216526729</v>
      </c>
      <c r="J46" s="106">
        <f>+IF(ISNUMBER(DATA!Y46),DATA!Y46,"n/a")</f>
        <v>5.8043011385717484E-2</v>
      </c>
      <c r="K46" s="105">
        <f>+IF(ISNUMBER(DATA!U46),DATA!U46,"n/a")</f>
        <v>421246632</v>
      </c>
      <c r="L46" s="106">
        <f>+IF(ISNUMBER(DATA!Z46),DATA!Z46,"n/a")</f>
        <v>6.9317922779829469E-2</v>
      </c>
      <c r="R46" s="66"/>
      <c r="S46" s="66"/>
      <c r="T46" s="66"/>
      <c r="U46" s="66"/>
      <c r="V46" s="66"/>
      <c r="W46" s="66"/>
      <c r="X46" s="66"/>
      <c r="Y46" s="66"/>
    </row>
    <row r="47" spans="1:25" x14ac:dyDescent="0.2">
      <c r="A47" s="103" t="s">
        <v>67</v>
      </c>
      <c r="B47" s="103" t="s">
        <v>21</v>
      </c>
      <c r="C47" s="104" t="s">
        <v>0</v>
      </c>
      <c r="D47" s="104" t="s">
        <v>311</v>
      </c>
      <c r="E47" s="105">
        <f>+IF(ISNUMBER(DATA!I47),DATA!I47,"n/a")</f>
        <v>37835221</v>
      </c>
      <c r="F47" s="106">
        <f>+IF(ISNUMBER(DATA!W47),DATA!W47,"n/a")</f>
        <v>0.14380209506679692</v>
      </c>
      <c r="G47" s="105">
        <f>+IF(ISNUMBER(DATA!M47),DATA!M47,"n/a")</f>
        <v>127606194</v>
      </c>
      <c r="H47" s="106">
        <f>+IF(ISNUMBER(DATA!X47),DATA!X47,"n/a")</f>
        <v>0.12899653668810698</v>
      </c>
      <c r="I47" s="105">
        <f>+IF(ISNUMBER(DATA!Q47),DATA!Q47,"n/a")</f>
        <v>268199860</v>
      </c>
      <c r="J47" s="106">
        <f>+IF(ISNUMBER(DATA!Y47),DATA!Y47,"n/a")</f>
        <v>0.10428257144905484</v>
      </c>
      <c r="K47" s="105">
        <f>+IF(ISNUMBER(DATA!U47),DATA!U47,"n/a")</f>
        <v>507049488</v>
      </c>
      <c r="L47" s="106">
        <f>+IF(ISNUMBER(DATA!Z47),DATA!Z47,"n/a")</f>
        <v>0.11624438555529919</v>
      </c>
      <c r="R47" s="66"/>
      <c r="S47" s="66"/>
      <c r="T47" s="66"/>
      <c r="U47" s="66"/>
      <c r="V47" s="66"/>
      <c r="W47" s="66"/>
      <c r="X47" s="66"/>
      <c r="Y47" s="66"/>
    </row>
    <row r="48" spans="1:25" x14ac:dyDescent="0.2">
      <c r="A48" s="103" t="s">
        <v>67</v>
      </c>
      <c r="B48" s="103" t="s">
        <v>21</v>
      </c>
      <c r="C48" s="104" t="s">
        <v>0</v>
      </c>
      <c r="D48" s="104" t="s">
        <v>312</v>
      </c>
      <c r="E48" s="105">
        <f>+IF(ISNUMBER(DATA!I48),DATA!I48,"n/a")</f>
        <v>22184915</v>
      </c>
      <c r="F48" s="106">
        <f>+IF(ISNUMBER(DATA!W48),DATA!W48,"n/a")</f>
        <v>0.10804280333056417</v>
      </c>
      <c r="G48" s="105">
        <f>+IF(ISNUMBER(DATA!M48),DATA!M48,"n/a")</f>
        <v>74330719</v>
      </c>
      <c r="H48" s="106">
        <f>+IF(ISNUMBER(DATA!X48),DATA!X48,"n/a")</f>
        <v>0.1007534320021217</v>
      </c>
      <c r="I48" s="105">
        <f>+IF(ISNUMBER(DATA!Q48),DATA!Q48,"n/a")</f>
        <v>162194063</v>
      </c>
      <c r="J48" s="106">
        <f>+IF(ISNUMBER(DATA!Y48),DATA!Y48,"n/a")</f>
        <v>0.10591810371222772</v>
      </c>
      <c r="K48" s="105">
        <f>+IF(ISNUMBER(DATA!U48),DATA!U48,"n/a")</f>
        <v>302670888</v>
      </c>
      <c r="L48" s="106">
        <f>+IF(ISNUMBER(DATA!Z48),DATA!Z48,"n/a")</f>
        <v>9.8592135460154329E-2</v>
      </c>
      <c r="R48" s="66"/>
      <c r="S48" s="66"/>
      <c r="T48" s="66"/>
      <c r="U48" s="66"/>
      <c r="V48" s="66"/>
      <c r="W48" s="66"/>
      <c r="X48" s="66"/>
      <c r="Y48" s="66"/>
    </row>
    <row r="49" spans="1:25" x14ac:dyDescent="0.2">
      <c r="A49" s="103" t="s">
        <v>67</v>
      </c>
      <c r="B49" s="103" t="s">
        <v>21</v>
      </c>
      <c r="C49" s="104" t="s">
        <v>0</v>
      </c>
      <c r="D49" s="104" t="s">
        <v>313</v>
      </c>
      <c r="E49" s="105">
        <f>+IF(ISNUMBER(DATA!I49),DATA!I49,"n/a")</f>
        <v>40964677</v>
      </c>
      <c r="F49" s="106">
        <f>+IF(ISNUMBER(DATA!W49),DATA!W49,"n/a")</f>
        <v>0.11434575120267458</v>
      </c>
      <c r="G49" s="105">
        <f>+IF(ISNUMBER(DATA!M49),DATA!M49,"n/a")</f>
        <v>137560295</v>
      </c>
      <c r="H49" s="106">
        <f>+IF(ISNUMBER(DATA!X49),DATA!X49,"n/a")</f>
        <v>9.3739847585977573E-2</v>
      </c>
      <c r="I49" s="105">
        <f>+IF(ISNUMBER(DATA!Q49),DATA!Q49,"n/a")</f>
        <v>281022847</v>
      </c>
      <c r="J49" s="106">
        <f>+IF(ISNUMBER(DATA!Y49),DATA!Y49,"n/a")</f>
        <v>8.9655218970070047E-2</v>
      </c>
      <c r="K49" s="105">
        <f>+IF(ISNUMBER(DATA!U49),DATA!U49,"n/a")</f>
        <v>531420912</v>
      </c>
      <c r="L49" s="106">
        <f>+IF(ISNUMBER(DATA!Z49),DATA!Z49,"n/a")</f>
        <v>9.2078890154158155E-2</v>
      </c>
      <c r="R49" s="66"/>
      <c r="S49" s="66"/>
      <c r="T49" s="66"/>
      <c r="U49" s="66"/>
      <c r="V49" s="66"/>
      <c r="W49" s="66"/>
      <c r="X49" s="66"/>
      <c r="Y49" s="66"/>
    </row>
    <row r="50" spans="1:25" x14ac:dyDescent="0.2">
      <c r="A50" s="103" t="s">
        <v>67</v>
      </c>
      <c r="B50" s="103" t="s">
        <v>21</v>
      </c>
      <c r="C50" s="104" t="s">
        <v>0</v>
      </c>
      <c r="D50" s="104" t="s">
        <v>314</v>
      </c>
      <c r="E50" s="105">
        <f>+IF(ISNUMBER(DATA!I50),DATA!I50,"n/a")</f>
        <v>85378171</v>
      </c>
      <c r="F50" s="106">
        <f>+IF(ISNUMBER(DATA!W50),DATA!W50,"n/a")</f>
        <v>0.12063782905462685</v>
      </c>
      <c r="G50" s="105">
        <f>+IF(ISNUMBER(DATA!M50),DATA!M50,"n/a")</f>
        <v>281405525</v>
      </c>
      <c r="H50" s="106">
        <f>+IF(ISNUMBER(DATA!X50),DATA!X50,"n/a")</f>
        <v>0.10342592396863159</v>
      </c>
      <c r="I50" s="105">
        <f>+IF(ISNUMBER(DATA!Q50),DATA!Q50,"n/a")</f>
        <v>581554851</v>
      </c>
      <c r="J50" s="106">
        <f>+IF(ISNUMBER(DATA!Y50),DATA!Y50,"n/a")</f>
        <v>8.6679521411682364E-2</v>
      </c>
      <c r="K50" s="105">
        <f>+IF(ISNUMBER(DATA!U50),DATA!U50,"n/a")</f>
        <v>1104169724</v>
      </c>
      <c r="L50" s="106">
        <f>+IF(ISNUMBER(DATA!Z50),DATA!Z50,"n/a")</f>
        <v>9.5696750336005429E-2</v>
      </c>
      <c r="R50" s="66"/>
      <c r="S50" s="66"/>
      <c r="T50" s="66"/>
      <c r="U50" s="66"/>
      <c r="V50" s="66"/>
      <c r="W50" s="66"/>
      <c r="X50" s="66"/>
      <c r="Y50" s="66"/>
    </row>
    <row r="51" spans="1:25" x14ac:dyDescent="0.2">
      <c r="A51" s="103" t="s">
        <v>67</v>
      </c>
      <c r="B51" s="103" t="s">
        <v>21</v>
      </c>
      <c r="C51" s="104" t="s">
        <v>0</v>
      </c>
      <c r="D51" s="104" t="s">
        <v>315</v>
      </c>
      <c r="E51" s="105">
        <f>+IF(ISNUMBER(DATA!I51),DATA!I51,"n/a")</f>
        <v>55011750</v>
      </c>
      <c r="F51" s="106">
        <f>+IF(ISNUMBER(DATA!W51),DATA!W51,"n/a")</f>
        <v>0.13843573476032053</v>
      </c>
      <c r="G51" s="105">
        <f>+IF(ISNUMBER(DATA!M51),DATA!M51,"n/a")</f>
        <v>185554875</v>
      </c>
      <c r="H51" s="106">
        <f>+IF(ISNUMBER(DATA!X51),DATA!X51,"n/a")</f>
        <v>0.12640713875809467</v>
      </c>
      <c r="I51" s="105">
        <f>+IF(ISNUMBER(DATA!Q51),DATA!Q51,"n/a")</f>
        <v>400257256</v>
      </c>
      <c r="J51" s="106">
        <f>+IF(ISNUMBER(DATA!Y51),DATA!Y51,"n/a")</f>
        <v>0.11482538105412496</v>
      </c>
      <c r="K51" s="105">
        <f>+IF(ISNUMBER(DATA!U51),DATA!U51,"n/a")</f>
        <v>747170279</v>
      </c>
      <c r="L51" s="106">
        <f>+IF(ISNUMBER(DATA!Z51),DATA!Z51,"n/a")</f>
        <v>0.10347057486200952</v>
      </c>
      <c r="R51" s="66"/>
      <c r="S51" s="66"/>
      <c r="T51" s="66"/>
      <c r="U51" s="66"/>
      <c r="V51" s="66"/>
      <c r="W51" s="66"/>
      <c r="X51" s="66"/>
      <c r="Y51" s="66"/>
    </row>
    <row r="52" spans="1:25" x14ac:dyDescent="0.2">
      <c r="A52" s="103" t="s">
        <v>67</v>
      </c>
      <c r="B52" s="103" t="s">
        <v>21</v>
      </c>
      <c r="C52" s="104" t="s">
        <v>0</v>
      </c>
      <c r="D52" s="104" t="s">
        <v>316</v>
      </c>
      <c r="E52" s="105">
        <f>+IF(ISNUMBER(DATA!I52),DATA!I52,"n/a")</f>
        <v>61222479</v>
      </c>
      <c r="F52" s="106">
        <f>+IF(ISNUMBER(DATA!W52),DATA!W52,"n/a")</f>
        <v>0.11703210857418979</v>
      </c>
      <c r="G52" s="105">
        <f>+IF(ISNUMBER(DATA!M52),DATA!M52,"n/a")</f>
        <v>212845770</v>
      </c>
      <c r="H52" s="106">
        <f>+IF(ISNUMBER(DATA!X52),DATA!X52,"n/a")</f>
        <v>0.11998249119754407</v>
      </c>
      <c r="I52" s="105">
        <f>+IF(ISNUMBER(DATA!Q52),DATA!Q52,"n/a")</f>
        <v>447754876</v>
      </c>
      <c r="J52" s="106">
        <f>+IF(ISNUMBER(DATA!Y52),DATA!Y52,"n/a")</f>
        <v>0.113118637348602</v>
      </c>
      <c r="K52" s="105">
        <f>+IF(ISNUMBER(DATA!U52),DATA!U52,"n/a")</f>
        <v>853798912</v>
      </c>
      <c r="L52" s="106">
        <f>+IF(ISNUMBER(DATA!Z52),DATA!Z52,"n/a")</f>
        <v>0.10552008856799111</v>
      </c>
      <c r="R52" s="66"/>
      <c r="S52" s="66"/>
      <c r="T52" s="66"/>
      <c r="U52" s="66"/>
      <c r="V52" s="66"/>
      <c r="W52" s="66"/>
      <c r="X52" s="66"/>
      <c r="Y52" s="66"/>
    </row>
    <row r="53" spans="1:25" x14ac:dyDescent="0.2">
      <c r="A53" s="103" t="s">
        <v>67</v>
      </c>
      <c r="B53" s="103" t="s">
        <v>21</v>
      </c>
      <c r="C53" s="104" t="s">
        <v>0</v>
      </c>
      <c r="D53" s="104" t="s">
        <v>317</v>
      </c>
      <c r="E53" s="105">
        <f>+IF(ISNUMBER(DATA!I53),DATA!I53,"n/a")</f>
        <v>36695994</v>
      </c>
      <c r="F53" s="106">
        <f>+IF(ISNUMBER(DATA!W53),DATA!W53,"n/a")</f>
        <v>5.5700494475623932E-2</v>
      </c>
      <c r="G53" s="105">
        <f>+IF(ISNUMBER(DATA!M53),DATA!M53,"n/a")</f>
        <v>127896087</v>
      </c>
      <c r="H53" s="106">
        <f>+IF(ISNUMBER(DATA!X53),DATA!X53,"n/a")</f>
        <v>5.9583407440163355E-2</v>
      </c>
      <c r="I53" s="105">
        <f>+IF(ISNUMBER(DATA!Q53),DATA!Q53,"n/a")</f>
        <v>271252316</v>
      </c>
      <c r="J53" s="106">
        <f>+IF(ISNUMBER(DATA!Y53),DATA!Y53,"n/a")</f>
        <v>4.0364334051542321E-2</v>
      </c>
      <c r="K53" s="105">
        <f>+IF(ISNUMBER(DATA!U53),DATA!U53,"n/a")</f>
        <v>520465155</v>
      </c>
      <c r="L53" s="106">
        <f>+IF(ISNUMBER(DATA!Z53),DATA!Z53,"n/a")</f>
        <v>5.072472033568786E-2</v>
      </c>
      <c r="R53" s="66"/>
      <c r="S53" s="66"/>
      <c r="T53" s="66"/>
      <c r="U53" s="66"/>
      <c r="V53" s="66"/>
      <c r="W53" s="66"/>
      <c r="X53" s="66"/>
      <c r="Y53" s="66"/>
    </row>
    <row r="54" spans="1:25" x14ac:dyDescent="0.2">
      <c r="A54" s="103" t="s">
        <v>67</v>
      </c>
      <c r="B54" s="103" t="s">
        <v>21</v>
      </c>
      <c r="C54" s="104" t="s">
        <v>0</v>
      </c>
      <c r="D54" s="104" t="s">
        <v>318</v>
      </c>
      <c r="E54" s="105">
        <f>+IF(ISNUMBER(DATA!I54),DATA!I54,"n/a")</f>
        <v>63209612</v>
      </c>
      <c r="F54" s="106">
        <f>+IF(ISNUMBER(DATA!W54),DATA!W54,"n/a")</f>
        <v>7.50285408989049E-2</v>
      </c>
      <c r="G54" s="105">
        <f>+IF(ISNUMBER(DATA!M54),DATA!M54,"n/a")</f>
        <v>210104854</v>
      </c>
      <c r="H54" s="106">
        <f>+IF(ISNUMBER(DATA!X54),DATA!X54,"n/a")</f>
        <v>7.2849950245371359E-2</v>
      </c>
      <c r="I54" s="105">
        <f>+IF(ISNUMBER(DATA!Q54),DATA!Q54,"n/a")</f>
        <v>419707063</v>
      </c>
      <c r="J54" s="106">
        <f>+IF(ISNUMBER(DATA!Y54),DATA!Y54,"n/a")</f>
        <v>7.740262646676517E-2</v>
      </c>
      <c r="K54" s="105">
        <f>+IF(ISNUMBER(DATA!U54),DATA!U54,"n/a")</f>
        <v>827514098</v>
      </c>
      <c r="L54" s="106">
        <f>+IF(ISNUMBER(DATA!Z54),DATA!Z54,"n/a")</f>
        <v>8.7661406843677417E-2</v>
      </c>
      <c r="R54" s="66"/>
      <c r="S54" s="66"/>
      <c r="T54" s="66"/>
      <c r="U54" s="66"/>
      <c r="V54" s="66"/>
      <c r="W54" s="66"/>
      <c r="X54" s="66"/>
      <c r="Y54" s="66"/>
    </row>
    <row r="55" spans="1:25" x14ac:dyDescent="0.2">
      <c r="A55" s="103" t="s">
        <v>67</v>
      </c>
      <c r="B55" s="103" t="s">
        <v>21</v>
      </c>
      <c r="C55" s="104" t="s">
        <v>0</v>
      </c>
      <c r="D55" s="104" t="s">
        <v>344</v>
      </c>
      <c r="E55" s="105">
        <f>+IF(ISNUMBER(DATA!I55),DATA!I55,"n/a")</f>
        <v>18955870</v>
      </c>
      <c r="F55" s="106">
        <f>+IF(ISNUMBER(DATA!W55),DATA!W55,"n/a")</f>
        <v>3.0465422282527008E-2</v>
      </c>
      <c r="G55" s="105">
        <f>+IF(ISNUMBER(DATA!M55),DATA!M55,"n/a")</f>
        <v>66163069</v>
      </c>
      <c r="H55" s="106">
        <f>+IF(ISNUMBER(DATA!X55),DATA!X55,"n/a")</f>
        <v>5.9470665545221374E-2</v>
      </c>
      <c r="I55" s="105">
        <f>+IF(ISNUMBER(DATA!Q55),DATA!Q55,"n/a")</f>
        <v>148902225</v>
      </c>
      <c r="J55" s="106">
        <f>+IF(ISNUMBER(DATA!Y55),DATA!Y55,"n/a")</f>
        <v>4.4981522455254143E-2</v>
      </c>
      <c r="K55" s="105">
        <f>+IF(ISNUMBER(DATA!U55),DATA!U55,"n/a")</f>
        <v>287117465</v>
      </c>
      <c r="L55" s="106">
        <f>+IF(ISNUMBER(DATA!Z55),DATA!Z55,"n/a")</f>
        <v>6.2500921444222979E-2</v>
      </c>
      <c r="R55" s="66"/>
      <c r="S55" s="66"/>
      <c r="T55" s="66"/>
      <c r="U55" s="66"/>
      <c r="V55" s="66"/>
      <c r="W55" s="66"/>
      <c r="X55" s="66"/>
      <c r="Y55" s="66"/>
    </row>
    <row r="56" spans="1:25" x14ac:dyDescent="0.2">
      <c r="A56" s="103" t="s">
        <v>67</v>
      </c>
      <c r="B56" s="103" t="s">
        <v>21</v>
      </c>
      <c r="C56" s="104" t="s">
        <v>0</v>
      </c>
      <c r="D56" s="104" t="s">
        <v>345</v>
      </c>
      <c r="E56" s="105">
        <f>+IF(ISNUMBER(DATA!I56),DATA!I56,"n/a")</f>
        <v>48831894</v>
      </c>
      <c r="F56" s="106">
        <f>+IF(ISNUMBER(DATA!W56),DATA!W56,"n/a")</f>
        <v>0.12165499414341018</v>
      </c>
      <c r="G56" s="105">
        <f>+IF(ISNUMBER(DATA!M56),DATA!M56,"n/a")</f>
        <v>167193913</v>
      </c>
      <c r="H56" s="106">
        <f>+IF(ISNUMBER(DATA!X56),DATA!X56,"n/a")</f>
        <v>0.1249800127105838</v>
      </c>
      <c r="I56" s="105">
        <f>+IF(ISNUMBER(DATA!Q56),DATA!Q56,"n/a")</f>
        <v>351287263</v>
      </c>
      <c r="J56" s="106">
        <f>+IF(ISNUMBER(DATA!Y56),DATA!Y56,"n/a")</f>
        <v>0.10607499603327225</v>
      </c>
      <c r="K56" s="105">
        <f>+IF(ISNUMBER(DATA!U56),DATA!U56,"n/a")</f>
        <v>657285697</v>
      </c>
      <c r="L56" s="106">
        <f>+IF(ISNUMBER(DATA!Z56),DATA!Z56,"n/a")</f>
        <v>9.4791267548296906E-2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2.9217484286936279E-2</v>
      </c>
      <c r="F58" s="110">
        <f>+IF(ISNUMBER(DATA!AD7),DATA!AD7,"n/a")</f>
        <v>0.2471670407122116</v>
      </c>
      <c r="G58" s="109">
        <f>+IF(ISNUMBER(DATA!AG7),DATA!AG7,"n/a")</f>
        <v>2.4932752929364983E-2</v>
      </c>
      <c r="H58" s="110">
        <f>+IF(ISNUMBER(DATA!AH7),DATA!AH7,"n/a")</f>
        <v>-2.2484249040287049E-2</v>
      </c>
      <c r="I58" s="109">
        <f>+IF(ISNUMBER(DATA!AK7),DATA!AK7,"n/a")</f>
        <v>2.2409955110649395E-2</v>
      </c>
      <c r="J58" s="110">
        <f>+IF(ISNUMBER(DATA!AL7),DATA!AL7,"n/a")</f>
        <v>-5.7283037520161964E-2</v>
      </c>
      <c r="K58" s="109">
        <f>+IF(ISNUMBER(DATA!AO7),DATA!AO7,"n/a")</f>
        <v>2.4690820018559569E-2</v>
      </c>
      <c r="L58" s="110">
        <f>+IF(ISNUMBER(DATA!AP7),DATA!AP7,"n/a")</f>
        <v>-8.1336176504424873E-2</v>
      </c>
      <c r="R58" s="66"/>
      <c r="S58" s="66"/>
      <c r="T58" s="66"/>
      <c r="U58" s="66"/>
      <c r="V58" s="66"/>
      <c r="W58" s="66"/>
      <c r="X58" s="66"/>
      <c r="Y58" s="66"/>
    </row>
    <row r="59" spans="1:25" x14ac:dyDescent="0.2">
      <c r="A59" s="107" t="s">
        <v>19</v>
      </c>
      <c r="B59" s="107" t="s">
        <v>21</v>
      </c>
      <c r="C59" s="108" t="s">
        <v>68</v>
      </c>
      <c r="D59" s="108" t="s">
        <v>272</v>
      </c>
      <c r="E59" s="109">
        <f>+IF(ISNUMBER(DATA!AC8),DATA!AC8,"n/a")</f>
        <v>1.8132321828637676E-2</v>
      </c>
      <c r="F59" s="110">
        <f>+IF(ISNUMBER(DATA!AD8),DATA!AD8,"n/a")</f>
        <v>0.14731931757919273</v>
      </c>
      <c r="G59" s="109">
        <f>+IF(ISNUMBER(DATA!AG8),DATA!AG8,"n/a")</f>
        <v>1.7169523372427095E-2</v>
      </c>
      <c r="H59" s="110">
        <f>+IF(ISNUMBER(DATA!AH8),DATA!AH8,"n/a")</f>
        <v>-4.4042926227662316E-2</v>
      </c>
      <c r="I59" s="109">
        <f>+IF(ISNUMBER(DATA!AK8),DATA!AK8,"n/a")</f>
        <v>1.6687942014571081E-2</v>
      </c>
      <c r="J59" s="110">
        <f>+IF(ISNUMBER(DATA!AL8),DATA!AL8,"n/a")</f>
        <v>-4.1973930023772588E-2</v>
      </c>
      <c r="K59" s="109">
        <f>+IF(ISNUMBER(DATA!AO8),DATA!AO8,"n/a")</f>
        <v>1.7744619473013905E-2</v>
      </c>
      <c r="L59" s="110">
        <f>+IF(ISNUMBER(DATA!AP8),DATA!AP8,"n/a")</f>
        <v>-8.0945266490973014E-2</v>
      </c>
      <c r="R59" s="66"/>
      <c r="S59" s="66"/>
      <c r="T59" s="66"/>
      <c r="U59" s="66"/>
      <c r="V59" s="66"/>
      <c r="W59" s="66"/>
      <c r="X59" s="66"/>
      <c r="Y59" s="66"/>
    </row>
    <row r="60" spans="1:25" x14ac:dyDescent="0.2">
      <c r="A60" s="107" t="s">
        <v>19</v>
      </c>
      <c r="B60" s="107" t="s">
        <v>21</v>
      </c>
      <c r="C60" s="108" t="s">
        <v>68</v>
      </c>
      <c r="D60" s="108" t="s">
        <v>273</v>
      </c>
      <c r="E60" s="109">
        <f>+IF(ISNUMBER(DATA!AC9),DATA!AC9,"n/a")</f>
        <v>1.7507405124879805E-2</v>
      </c>
      <c r="F60" s="110">
        <f>+IF(ISNUMBER(DATA!AD9),DATA!AD9,"n/a")</f>
        <v>-6.1352487656398183E-2</v>
      </c>
      <c r="G60" s="109">
        <f>+IF(ISNUMBER(DATA!AG9),DATA!AG9,"n/a")</f>
        <v>1.6095974628089562E-2</v>
      </c>
      <c r="H60" s="110">
        <f>+IF(ISNUMBER(DATA!AH9),DATA!AH9,"n/a")</f>
        <v>-0.10929026453110231</v>
      </c>
      <c r="I60" s="109">
        <f>+IF(ISNUMBER(DATA!AK9),DATA!AK9,"n/a")</f>
        <v>1.4872122161085487E-2</v>
      </c>
      <c r="J60" s="110">
        <f>+IF(ISNUMBER(DATA!AL9),DATA!AL9,"n/a")</f>
        <v>-0.11094982722818156</v>
      </c>
      <c r="K60" s="109">
        <f>+IF(ISNUMBER(DATA!AO9),DATA!AO9,"n/a")</f>
        <v>1.6235411467425499E-2</v>
      </c>
      <c r="L60" s="110">
        <f>+IF(ISNUMBER(DATA!AP9),DATA!AP9,"n/a")</f>
        <v>-0.12177944039197079</v>
      </c>
      <c r="R60" s="66"/>
      <c r="S60" s="66"/>
      <c r="T60" s="66"/>
      <c r="U60" s="66"/>
      <c r="V60" s="66"/>
      <c r="W60" s="66"/>
      <c r="X60" s="66"/>
      <c r="Y60" s="66"/>
    </row>
    <row r="61" spans="1:25" x14ac:dyDescent="0.2">
      <c r="A61" s="107" t="s">
        <v>19</v>
      </c>
      <c r="B61" s="107" t="s">
        <v>21</v>
      </c>
      <c r="C61" s="108" t="s">
        <v>68</v>
      </c>
      <c r="D61" s="108" t="s">
        <v>274</v>
      </c>
      <c r="E61" s="109">
        <f>+IF(ISNUMBER(DATA!AC10),DATA!AC10,"n/a")</f>
        <v>1.6318947333908918E-2</v>
      </c>
      <c r="F61" s="110">
        <f>+IF(ISNUMBER(DATA!AD10),DATA!AD10,"n/a")</f>
        <v>-4.346532314571383E-2</v>
      </c>
      <c r="G61" s="109">
        <f>+IF(ISNUMBER(DATA!AG10),DATA!AG10,"n/a")</f>
        <v>1.5807593126029355E-2</v>
      </c>
      <c r="H61" s="110">
        <f>+IF(ISNUMBER(DATA!AH10),DATA!AH10,"n/a")</f>
        <v>-9.2984067361910963E-2</v>
      </c>
      <c r="I61" s="109">
        <f>+IF(ISNUMBER(DATA!AK10),DATA!AK10,"n/a")</f>
        <v>1.54185871948522E-2</v>
      </c>
      <c r="J61" s="110">
        <f>+IF(ISNUMBER(DATA!AL10),DATA!AL10,"n/a")</f>
        <v>-5.2527321071365631E-2</v>
      </c>
      <c r="K61" s="109">
        <f>+IF(ISNUMBER(DATA!AO10),DATA!AO10,"n/a")</f>
        <v>1.6557826826321488E-2</v>
      </c>
      <c r="L61" s="110">
        <f>+IF(ISNUMBER(DATA!AP10),DATA!AP10,"n/a")</f>
        <v>-3.0034120051372973E-2</v>
      </c>
      <c r="R61" s="66"/>
      <c r="S61" s="66"/>
      <c r="T61" s="66"/>
      <c r="U61" s="66"/>
      <c r="V61" s="66"/>
      <c r="W61" s="66"/>
      <c r="X61" s="66"/>
      <c r="Y61" s="66"/>
    </row>
    <row r="62" spans="1:25" x14ac:dyDescent="0.2">
      <c r="A62" s="107" t="s">
        <v>19</v>
      </c>
      <c r="B62" s="107" t="s">
        <v>21</v>
      </c>
      <c r="C62" s="108" t="s">
        <v>68</v>
      </c>
      <c r="D62" s="108" t="s">
        <v>275</v>
      </c>
      <c r="E62" s="109">
        <f>+IF(ISNUMBER(DATA!AC11),DATA!AC11,"n/a")</f>
        <v>2.1934127657877233E-2</v>
      </c>
      <c r="F62" s="110">
        <f>+IF(ISNUMBER(DATA!AD11),DATA!AD11,"n/a")</f>
        <v>-7.0631227203622748E-2</v>
      </c>
      <c r="G62" s="109">
        <f>+IF(ISNUMBER(DATA!AG11),DATA!AG11,"n/a")</f>
        <v>1.9729679492286042E-2</v>
      </c>
      <c r="H62" s="110">
        <f>+IF(ISNUMBER(DATA!AH11),DATA!AH11,"n/a")</f>
        <v>-8.5520156674338474E-2</v>
      </c>
      <c r="I62" s="109">
        <f>+IF(ISNUMBER(DATA!AK11),DATA!AK11,"n/a")</f>
        <v>1.797508007882765E-2</v>
      </c>
      <c r="J62" s="110">
        <f>+IF(ISNUMBER(DATA!AL11),DATA!AL11,"n/a")</f>
        <v>-8.382208981367878E-2</v>
      </c>
      <c r="K62" s="109">
        <f>+IF(ISNUMBER(DATA!AO11),DATA!AO11,"n/a")</f>
        <v>1.9975834880679461E-2</v>
      </c>
      <c r="L62" s="110">
        <f>+IF(ISNUMBER(DATA!AP11),DATA!AP11,"n/a")</f>
        <v>-0.10104704621904173</v>
      </c>
      <c r="R62" s="66"/>
      <c r="S62" s="66"/>
      <c r="T62" s="66"/>
      <c r="U62" s="66"/>
      <c r="V62" s="66"/>
      <c r="W62" s="66"/>
      <c r="X62" s="66"/>
      <c r="Y62" s="66"/>
    </row>
    <row r="63" spans="1:25" x14ac:dyDescent="0.2">
      <c r="A63" s="107" t="s">
        <v>19</v>
      </c>
      <c r="B63" s="107" t="s">
        <v>21</v>
      </c>
      <c r="C63" s="108" t="s">
        <v>68</v>
      </c>
      <c r="D63" s="108" t="s">
        <v>276</v>
      </c>
      <c r="E63" s="109">
        <f>+IF(ISNUMBER(DATA!AC12),DATA!AC12,"n/a")</f>
        <v>2.5376196846348422E-2</v>
      </c>
      <c r="F63" s="110">
        <f>+IF(ISNUMBER(DATA!AD12),DATA!AD12,"n/a")</f>
        <v>-2.7973612014625324E-2</v>
      </c>
      <c r="G63" s="109">
        <f>+IF(ISNUMBER(DATA!AG12),DATA!AG12,"n/a")</f>
        <v>2.3486401780059174E-2</v>
      </c>
      <c r="H63" s="110">
        <f>+IF(ISNUMBER(DATA!AH12),DATA!AH12,"n/a")</f>
        <v>-7.5588419676249699E-2</v>
      </c>
      <c r="I63" s="109">
        <f>+IF(ISNUMBER(DATA!AK12),DATA!AK12,"n/a")</f>
        <v>2.1341415196165246E-2</v>
      </c>
      <c r="J63" s="110">
        <f>+IF(ISNUMBER(DATA!AL12),DATA!AL12,"n/a")</f>
        <v>-0.10461118916506168</v>
      </c>
      <c r="K63" s="109">
        <f>+IF(ISNUMBER(DATA!AO12),DATA!AO12,"n/a")</f>
        <v>2.3535272723872173E-2</v>
      </c>
      <c r="L63" s="110">
        <f>+IF(ISNUMBER(DATA!AP12),DATA!AP12,"n/a")</f>
        <v>-0.1262112172365274</v>
      </c>
      <c r="R63" s="66"/>
      <c r="S63" s="66"/>
      <c r="T63" s="66"/>
      <c r="U63" s="66"/>
      <c r="V63" s="66"/>
      <c r="W63" s="66"/>
      <c r="X63" s="66"/>
      <c r="Y63" s="66"/>
    </row>
    <row r="64" spans="1:25" x14ac:dyDescent="0.2">
      <c r="A64" s="107" t="s">
        <v>19</v>
      </c>
      <c r="B64" s="107" t="s">
        <v>21</v>
      </c>
      <c r="C64" s="108" t="s">
        <v>68</v>
      </c>
      <c r="D64" s="108" t="s">
        <v>277</v>
      </c>
      <c r="E64" s="109">
        <f>+IF(ISNUMBER(DATA!AC13),DATA!AC13,"n/a")</f>
        <v>1.5471210463218386E-2</v>
      </c>
      <c r="F64" s="110">
        <f>+IF(ISNUMBER(DATA!AD13),DATA!AD13,"n/a")</f>
        <v>-0.32178722261978732</v>
      </c>
      <c r="G64" s="109">
        <f>+IF(ISNUMBER(DATA!AG13),DATA!AG13,"n/a")</f>
        <v>1.5404814263174383E-2</v>
      </c>
      <c r="H64" s="110">
        <f>+IF(ISNUMBER(DATA!AH13),DATA!AH13,"n/a")</f>
        <v>-0.23520480901610702</v>
      </c>
      <c r="I64" s="109">
        <f>+IF(ISNUMBER(DATA!AK13),DATA!AK13,"n/a")</f>
        <v>1.4904850888219174E-2</v>
      </c>
      <c r="J64" s="110">
        <f>+IF(ISNUMBER(DATA!AL13),DATA!AL13,"n/a")</f>
        <v>-0.21623314236094549</v>
      </c>
      <c r="K64" s="109">
        <f>+IF(ISNUMBER(DATA!AO13),DATA!AO13,"n/a")</f>
        <v>1.6568048814184881E-2</v>
      </c>
      <c r="L64" s="110">
        <f>+IF(ISNUMBER(DATA!AP13),DATA!AP13,"n/a")</f>
        <v>-0.17854161620535319</v>
      </c>
      <c r="R64" s="66"/>
      <c r="S64" s="66"/>
      <c r="T64" s="66"/>
      <c r="U64" s="66"/>
      <c r="V64" s="66"/>
      <c r="W64" s="66"/>
      <c r="X64" s="66"/>
      <c r="Y64" s="66"/>
    </row>
    <row r="65" spans="1:25" x14ac:dyDescent="0.2">
      <c r="A65" s="107" t="s">
        <v>19</v>
      </c>
      <c r="B65" s="107" t="s">
        <v>21</v>
      </c>
      <c r="C65" s="108" t="s">
        <v>68</v>
      </c>
      <c r="D65" s="108" t="s">
        <v>278</v>
      </c>
      <c r="E65" s="109">
        <f>+IF(ISNUMBER(DATA!AC14),DATA!AC14,"n/a")</f>
        <v>2.0300385826446745E-2</v>
      </c>
      <c r="F65" s="110">
        <f>+IF(ISNUMBER(DATA!AD14),DATA!AD14,"n/a")</f>
        <v>6.0575465221923697E-4</v>
      </c>
      <c r="G65" s="109">
        <f>+IF(ISNUMBER(DATA!AG14),DATA!AG14,"n/a")</f>
        <v>1.8636367952647309E-2</v>
      </c>
      <c r="H65" s="110">
        <f>+IF(ISNUMBER(DATA!AH14),DATA!AH14,"n/a")</f>
        <v>-6.7874636655668522E-2</v>
      </c>
      <c r="I65" s="109">
        <f>+IF(ISNUMBER(DATA!AK14),DATA!AK14,"n/a")</f>
        <v>1.734541753122483E-2</v>
      </c>
      <c r="J65" s="110">
        <f>+IF(ISNUMBER(DATA!AL14),DATA!AL14,"n/a")</f>
        <v>-4.0811061393760187E-2</v>
      </c>
      <c r="K65" s="109">
        <f>+IF(ISNUMBER(DATA!AO14),DATA!AO14,"n/a")</f>
        <v>1.8778337676727316E-2</v>
      </c>
      <c r="L65" s="110">
        <f>+IF(ISNUMBER(DATA!AP14),DATA!AP14,"n/a")</f>
        <v>-8.9377821570305396E-2</v>
      </c>
      <c r="R65" s="66"/>
      <c r="S65" s="66"/>
      <c r="T65" s="66"/>
      <c r="U65" s="66"/>
      <c r="V65" s="66"/>
      <c r="W65" s="66"/>
      <c r="X65" s="66"/>
      <c r="Y65" s="66"/>
    </row>
    <row r="66" spans="1:25" x14ac:dyDescent="0.2">
      <c r="A66" s="107" t="s">
        <v>19</v>
      </c>
      <c r="B66" s="107" t="s">
        <v>21</v>
      </c>
      <c r="C66" s="108" t="s">
        <v>68</v>
      </c>
      <c r="D66" s="108" t="s">
        <v>279</v>
      </c>
      <c r="E66" s="109">
        <f>+IF(ISNUMBER(DATA!AC15),DATA!AC15,"n/a")</f>
        <v>2.1690799998194604E-2</v>
      </c>
      <c r="F66" s="110">
        <f>+IF(ISNUMBER(DATA!AD15),DATA!AD15,"n/a")</f>
        <v>0.46045373403271089</v>
      </c>
      <c r="G66" s="109">
        <f>+IF(ISNUMBER(DATA!AG15),DATA!AG15,"n/a")</f>
        <v>2.0862140441927721E-2</v>
      </c>
      <c r="H66" s="110">
        <f>+IF(ISNUMBER(DATA!AH15),DATA!AH15,"n/a")</f>
        <v>0.18337571709326553</v>
      </c>
      <c r="I66" s="109">
        <f>+IF(ISNUMBER(DATA!AK15),DATA!AK15,"n/a")</f>
        <v>1.9960006490740274E-2</v>
      </c>
      <c r="J66" s="110">
        <f>+IF(ISNUMBER(DATA!AL15),DATA!AL15,"n/a")</f>
        <v>0.12598867797667979</v>
      </c>
      <c r="K66" s="109">
        <f>+IF(ISNUMBER(DATA!AO15),DATA!AO15,"n/a")</f>
        <v>2.046719048175865E-2</v>
      </c>
      <c r="L66" s="110">
        <f>+IF(ISNUMBER(DATA!AP15),DATA!AP15,"n/a")</f>
        <v>1.468772602709785E-2</v>
      </c>
      <c r="R66" s="66"/>
      <c r="S66" s="66"/>
      <c r="T66" s="66"/>
      <c r="U66" s="66"/>
      <c r="V66" s="66"/>
      <c r="W66" s="66"/>
      <c r="X66" s="66"/>
      <c r="Y66" s="66"/>
    </row>
    <row r="67" spans="1:25" x14ac:dyDescent="0.2">
      <c r="A67" s="107" t="s">
        <v>19</v>
      </c>
      <c r="B67" s="107" t="s">
        <v>21</v>
      </c>
      <c r="C67" s="108" t="s">
        <v>68</v>
      </c>
      <c r="D67" s="108" t="s">
        <v>280</v>
      </c>
      <c r="E67" s="109">
        <f>+IF(ISNUMBER(DATA!AC16),DATA!AC16,"n/a")</f>
        <v>2.712157263736923E-2</v>
      </c>
      <c r="F67" s="110">
        <f>+IF(ISNUMBER(DATA!AD16),DATA!AD16,"n/a")</f>
        <v>-4.9694277303234669E-2</v>
      </c>
      <c r="G67" s="109">
        <f>+IF(ISNUMBER(DATA!AG16),DATA!AG16,"n/a")</f>
        <v>2.6441199944248487E-2</v>
      </c>
      <c r="H67" s="110">
        <f>+IF(ISNUMBER(DATA!AH16),DATA!AH16,"n/a")</f>
        <v>-0.15674661208074162</v>
      </c>
      <c r="I67" s="109">
        <f>+IF(ISNUMBER(DATA!AK16),DATA!AK16,"n/a")</f>
        <v>2.5005028386935316E-2</v>
      </c>
      <c r="J67" s="110">
        <f>+IF(ISNUMBER(DATA!AL16),DATA!AL16,"n/a")</f>
        <v>-6.0528416248691388E-2</v>
      </c>
      <c r="K67" s="109">
        <f>+IF(ISNUMBER(DATA!AO16),DATA!AO16,"n/a")</f>
        <v>2.6474997836250888E-2</v>
      </c>
      <c r="L67" s="110">
        <f>+IF(ISNUMBER(DATA!AP16),DATA!AP16,"n/a")</f>
        <v>1.78913148443198E-2</v>
      </c>
      <c r="R67" s="66"/>
      <c r="S67" s="66"/>
      <c r="T67" s="66"/>
      <c r="U67" s="66"/>
      <c r="V67" s="66"/>
      <c r="W67" s="66"/>
      <c r="X67" s="66"/>
      <c r="Y67" s="66"/>
    </row>
    <row r="68" spans="1:25" x14ac:dyDescent="0.2">
      <c r="A68" s="107" t="s">
        <v>19</v>
      </c>
      <c r="B68" s="107" t="s">
        <v>21</v>
      </c>
      <c r="C68" s="108" t="s">
        <v>68</v>
      </c>
      <c r="D68" s="108" t="s">
        <v>281</v>
      </c>
      <c r="E68" s="109">
        <f>+IF(ISNUMBER(DATA!AC17),DATA!AC17,"n/a")</f>
        <v>2.228043816002816E-2</v>
      </c>
      <c r="F68" s="110">
        <f>+IF(ISNUMBER(DATA!AD17),DATA!AD17,"n/a")</f>
        <v>-9.6919184766924849E-2</v>
      </c>
      <c r="G68" s="109">
        <f>+IF(ISNUMBER(DATA!AG17),DATA!AG17,"n/a")</f>
        <v>2.1123590860573842E-2</v>
      </c>
      <c r="H68" s="110">
        <f>+IF(ISNUMBER(DATA!AH17),DATA!AH17,"n/a")</f>
        <v>-0.11773956186376701</v>
      </c>
      <c r="I68" s="109">
        <f>+IF(ISNUMBER(DATA!AK17),DATA!AK17,"n/a")</f>
        <v>2.0133791987723394E-2</v>
      </c>
      <c r="J68" s="110">
        <f>+IF(ISNUMBER(DATA!AL17),DATA!AL17,"n/a")</f>
        <v>-6.8450381806805724E-2</v>
      </c>
      <c r="K68" s="109">
        <f>+IF(ISNUMBER(DATA!AO17),DATA!AO17,"n/a")</f>
        <v>2.1447028069851975E-2</v>
      </c>
      <c r="L68" s="110">
        <f>+IF(ISNUMBER(DATA!AP17),DATA!AP17,"n/a")</f>
        <v>-6.6344350668452387E-2</v>
      </c>
      <c r="R68" s="66"/>
      <c r="S68" s="66"/>
      <c r="T68" s="66"/>
      <c r="U68" s="66"/>
      <c r="V68" s="66"/>
      <c r="W68" s="66"/>
      <c r="X68" s="66"/>
      <c r="Y68" s="66"/>
    </row>
    <row r="69" spans="1:25" x14ac:dyDescent="0.2">
      <c r="A69" s="107" t="s">
        <v>19</v>
      </c>
      <c r="B69" s="107" t="s">
        <v>21</v>
      </c>
      <c r="C69" s="108" t="s">
        <v>68</v>
      </c>
      <c r="D69" s="108" t="s">
        <v>282</v>
      </c>
      <c r="E69" s="109">
        <f>+IF(ISNUMBER(DATA!AC18),DATA!AC18,"n/a")</f>
        <v>1.6368559537455356E-2</v>
      </c>
      <c r="F69" s="110">
        <f>+IF(ISNUMBER(DATA!AD18),DATA!AD18,"n/a")</f>
        <v>1.0776494199359402E-2</v>
      </c>
      <c r="G69" s="109">
        <f>+IF(ISNUMBER(DATA!AG18),DATA!AG18,"n/a")</f>
        <v>1.5564531094302036E-2</v>
      </c>
      <c r="H69" s="110">
        <f>+IF(ISNUMBER(DATA!AH18),DATA!AH18,"n/a")</f>
        <v>-8.104482601645982E-2</v>
      </c>
      <c r="I69" s="109">
        <f>+IF(ISNUMBER(DATA!AK18),DATA!AK18,"n/a")</f>
        <v>1.5163878080641248E-2</v>
      </c>
      <c r="J69" s="110">
        <f>+IF(ISNUMBER(DATA!AL18),DATA!AL18,"n/a")</f>
        <v>-8.2995076720392302E-2</v>
      </c>
      <c r="K69" s="109">
        <f>+IF(ISNUMBER(DATA!AO18),DATA!AO18,"n/a")</f>
        <v>1.6226433790379569E-2</v>
      </c>
      <c r="L69" s="110">
        <f>+IF(ISNUMBER(DATA!AP18),DATA!AP18,"n/a")</f>
        <v>-9.5878811613562057E-2</v>
      </c>
      <c r="R69" s="66"/>
      <c r="S69" s="66"/>
      <c r="T69" s="66"/>
      <c r="U69" s="66"/>
      <c r="V69" s="66"/>
      <c r="W69" s="66"/>
      <c r="X69" s="66"/>
      <c r="Y69" s="66"/>
    </row>
    <row r="70" spans="1:25" x14ac:dyDescent="0.2">
      <c r="A70" s="107" t="s">
        <v>19</v>
      </c>
      <c r="B70" s="107" t="s">
        <v>21</v>
      </c>
      <c r="C70" s="108" t="s">
        <v>68</v>
      </c>
      <c r="D70" s="108" t="s">
        <v>283</v>
      </c>
      <c r="E70" s="109">
        <f>+IF(ISNUMBER(DATA!AC19),DATA!AC19,"n/a")</f>
        <v>2.2190963555431646E-2</v>
      </c>
      <c r="F70" s="110">
        <f>+IF(ISNUMBER(DATA!AD19),DATA!AD19,"n/a")</f>
        <v>-5.2078518869149576E-3</v>
      </c>
      <c r="G70" s="109">
        <f>+IF(ISNUMBER(DATA!AG19),DATA!AG19,"n/a")</f>
        <v>2.0500123982700034E-2</v>
      </c>
      <c r="H70" s="110">
        <f>+IF(ISNUMBER(DATA!AH19),DATA!AH19,"n/a")</f>
        <v>-8.3911007255032394E-2</v>
      </c>
      <c r="I70" s="109">
        <f>+IF(ISNUMBER(DATA!AK19),DATA!AK19,"n/a")</f>
        <v>1.9125181827268085E-2</v>
      </c>
      <c r="J70" s="110">
        <f>+IF(ISNUMBER(DATA!AL19),DATA!AL19,"n/a")</f>
        <v>-8.1705604614066771E-2</v>
      </c>
      <c r="K70" s="109">
        <f>+IF(ISNUMBER(DATA!AO19),DATA!AO19,"n/a")</f>
        <v>2.0607289725888576E-2</v>
      </c>
      <c r="L70" s="110">
        <f>+IF(ISNUMBER(DATA!AP19),DATA!AP19,"n/a")</f>
        <v>-0.1048882902076647</v>
      </c>
      <c r="R70" s="66"/>
      <c r="S70" s="66"/>
      <c r="T70" s="66"/>
      <c r="U70" s="66"/>
      <c r="V70" s="66"/>
      <c r="W70" s="66"/>
      <c r="X70" s="66"/>
      <c r="Y70" s="66"/>
    </row>
    <row r="71" spans="1:25" x14ac:dyDescent="0.2">
      <c r="A71" s="107" t="s">
        <v>19</v>
      </c>
      <c r="B71" s="107" t="s">
        <v>21</v>
      </c>
      <c r="C71" s="108" t="s">
        <v>68</v>
      </c>
      <c r="D71" s="108" t="s">
        <v>284</v>
      </c>
      <c r="E71" s="109">
        <f>+IF(ISNUMBER(DATA!AC20),DATA!AC20,"n/a")</f>
        <v>2.1607658534667253E-2</v>
      </c>
      <c r="F71" s="110">
        <f>+IF(ISNUMBER(DATA!AD20),DATA!AD20,"n/a")</f>
        <v>1.0343011695978024E-2</v>
      </c>
      <c r="G71" s="109">
        <f>+IF(ISNUMBER(DATA!AG20),DATA!AG20,"n/a")</f>
        <v>2.0331324899102676E-2</v>
      </c>
      <c r="H71" s="110">
        <f>+IF(ISNUMBER(DATA!AH20),DATA!AH20,"n/a")</f>
        <v>-2.9835814316366005E-2</v>
      </c>
      <c r="I71" s="109">
        <f>+IF(ISNUMBER(DATA!AK20),DATA!AK20,"n/a")</f>
        <v>1.8887892467276478E-2</v>
      </c>
      <c r="J71" s="110">
        <f>+IF(ISNUMBER(DATA!AL20),DATA!AL20,"n/a")</f>
        <v>-2.0284088297846045E-2</v>
      </c>
      <c r="K71" s="109">
        <f>+IF(ISNUMBER(DATA!AO20),DATA!AO20,"n/a")</f>
        <v>2.0082784411117743E-2</v>
      </c>
      <c r="L71" s="110">
        <f>+IF(ISNUMBER(DATA!AP20),DATA!AP20,"n/a")</f>
        <v>-7.6051954954456033E-2</v>
      </c>
      <c r="R71" s="66"/>
      <c r="S71" s="66"/>
      <c r="T71" s="66"/>
      <c r="U71" s="66"/>
      <c r="V71" s="66"/>
      <c r="W71" s="66"/>
      <c r="X71" s="66"/>
      <c r="Y71" s="66"/>
    </row>
    <row r="72" spans="1:25" x14ac:dyDescent="0.2">
      <c r="A72" s="107" t="s">
        <v>19</v>
      </c>
      <c r="B72" s="107" t="s">
        <v>21</v>
      </c>
      <c r="C72" s="108" t="s">
        <v>68</v>
      </c>
      <c r="D72" s="108" t="s">
        <v>285</v>
      </c>
      <c r="E72" s="109">
        <f>+IF(ISNUMBER(DATA!AC21),DATA!AC21,"n/a")</f>
        <v>2.389897537453765E-2</v>
      </c>
      <c r="F72" s="110">
        <f>+IF(ISNUMBER(DATA!AD21),DATA!AD21,"n/a")</f>
        <v>2.228515349282402E-2</v>
      </c>
      <c r="G72" s="109">
        <f>+IF(ISNUMBER(DATA!AG21),DATA!AG21,"n/a")</f>
        <v>2.2073712409990634E-2</v>
      </c>
      <c r="H72" s="110">
        <f>+IF(ISNUMBER(DATA!AH21),DATA!AH21,"n/a")</f>
        <v>-9.2981598517897363E-2</v>
      </c>
      <c r="I72" s="109">
        <f>+IF(ISNUMBER(DATA!AK21),DATA!AK21,"n/a")</f>
        <v>2.0686939199866972E-2</v>
      </c>
      <c r="J72" s="110">
        <f>+IF(ISNUMBER(DATA!AL21),DATA!AL21,"n/a")</f>
        <v>-8.3651902944455528E-2</v>
      </c>
      <c r="K72" s="109">
        <f>+IF(ISNUMBER(DATA!AO21),DATA!AO21,"n/a")</f>
        <v>2.2036988803953186E-2</v>
      </c>
      <c r="L72" s="110">
        <f>+IF(ISNUMBER(DATA!AP21),DATA!AP21,"n/a")</f>
        <v>-0.17002949521561261</v>
      </c>
      <c r="R72" s="66"/>
      <c r="S72" s="66"/>
      <c r="T72" s="66"/>
      <c r="U72" s="66"/>
      <c r="V72" s="66"/>
      <c r="W72" s="66"/>
      <c r="X72" s="66"/>
      <c r="Y72" s="66"/>
    </row>
    <row r="73" spans="1:25" x14ac:dyDescent="0.2">
      <c r="A73" s="107" t="s">
        <v>19</v>
      </c>
      <c r="B73" s="107" t="s">
        <v>21</v>
      </c>
      <c r="C73" s="108" t="s">
        <v>68</v>
      </c>
      <c r="D73" s="108" t="s">
        <v>286</v>
      </c>
      <c r="E73" s="109">
        <f>+IF(ISNUMBER(DATA!AC22),DATA!AC22,"n/a")</f>
        <v>1.9290610742743641E-2</v>
      </c>
      <c r="F73" s="110">
        <f>+IF(ISNUMBER(DATA!AD22),DATA!AD22,"n/a")</f>
        <v>-7.4657464275366611E-2</v>
      </c>
      <c r="G73" s="109">
        <f>+IF(ISNUMBER(DATA!AG22),DATA!AG22,"n/a")</f>
        <v>1.7830580083187154E-2</v>
      </c>
      <c r="H73" s="110">
        <f>+IF(ISNUMBER(DATA!AH22),DATA!AH22,"n/a")</f>
        <v>-0.12625854142827991</v>
      </c>
      <c r="I73" s="109">
        <f>+IF(ISNUMBER(DATA!AK22),DATA!AK22,"n/a")</f>
        <v>1.64521307338963E-2</v>
      </c>
      <c r="J73" s="110">
        <f>+IF(ISNUMBER(DATA!AL22),DATA!AL22,"n/a")</f>
        <v>-0.14498843435040432</v>
      </c>
      <c r="K73" s="109">
        <f>+IF(ISNUMBER(DATA!AO22),DATA!AO22,"n/a")</f>
        <v>1.7487562722233209E-2</v>
      </c>
      <c r="L73" s="110">
        <f>+IF(ISNUMBER(DATA!AP22),DATA!AP22,"n/a")</f>
        <v>-0.19786367409105021</v>
      </c>
      <c r="R73" s="66"/>
      <c r="S73" s="66"/>
      <c r="T73" s="66"/>
      <c r="U73" s="66"/>
      <c r="V73" s="66"/>
      <c r="W73" s="66"/>
      <c r="X73" s="66"/>
      <c r="Y73" s="66"/>
    </row>
    <row r="74" spans="1:25" x14ac:dyDescent="0.2">
      <c r="A74" s="107" t="s">
        <v>19</v>
      </c>
      <c r="B74" s="107" t="s">
        <v>21</v>
      </c>
      <c r="C74" s="108" t="s">
        <v>68</v>
      </c>
      <c r="D74" s="108" t="s">
        <v>287</v>
      </c>
      <c r="E74" s="109">
        <f>+IF(ISNUMBER(DATA!AC23),DATA!AC23,"n/a")</f>
        <v>2.1060762775199051E-2</v>
      </c>
      <c r="F74" s="110">
        <f>+IF(ISNUMBER(DATA!AD23),DATA!AD23,"n/a")</f>
        <v>6.1235383388565101E-2</v>
      </c>
      <c r="G74" s="109">
        <f>+IF(ISNUMBER(DATA!AG23),DATA!AG23,"n/a")</f>
        <v>1.8555815634777966E-2</v>
      </c>
      <c r="H74" s="110">
        <f>+IF(ISNUMBER(DATA!AH23),DATA!AH23,"n/a")</f>
        <v>-5.9314771369005023E-2</v>
      </c>
      <c r="I74" s="109">
        <f>+IF(ISNUMBER(DATA!AK23),DATA!AK23,"n/a")</f>
        <v>1.6911241496432892E-2</v>
      </c>
      <c r="J74" s="110">
        <f>+IF(ISNUMBER(DATA!AL23),DATA!AL23,"n/a")</f>
        <v>-7.8090876303002141E-2</v>
      </c>
      <c r="K74" s="109">
        <f>+IF(ISNUMBER(DATA!AO23),DATA!AO23,"n/a")</f>
        <v>1.8637960863082725E-2</v>
      </c>
      <c r="L74" s="110">
        <f>+IF(ISNUMBER(DATA!AP23),DATA!AP23,"n/a")</f>
        <v>-0.1325453892381992</v>
      </c>
      <c r="R74" s="66"/>
      <c r="S74" s="66"/>
      <c r="T74" s="66"/>
      <c r="U74" s="66"/>
      <c r="V74" s="66"/>
      <c r="W74" s="66"/>
      <c r="X74" s="66"/>
      <c r="Y74" s="66"/>
    </row>
    <row r="75" spans="1:25" x14ac:dyDescent="0.2">
      <c r="A75" s="107" t="s">
        <v>19</v>
      </c>
      <c r="B75" s="107" t="s">
        <v>21</v>
      </c>
      <c r="C75" s="108" t="s">
        <v>68</v>
      </c>
      <c r="D75" s="108" t="s">
        <v>288</v>
      </c>
      <c r="E75" s="109">
        <f>+IF(ISNUMBER(DATA!AC24),DATA!AC24,"n/a")</f>
        <v>1.5494006209606949E-2</v>
      </c>
      <c r="F75" s="110">
        <f>+IF(ISNUMBER(DATA!AD24),DATA!AD24,"n/a")</f>
        <v>4.384110278090065E-2</v>
      </c>
      <c r="G75" s="109">
        <f>+IF(ISNUMBER(DATA!AG24),DATA!AG24,"n/a")</f>
        <v>1.5009843014831119E-2</v>
      </c>
      <c r="H75" s="110">
        <f>+IF(ISNUMBER(DATA!AH24),DATA!AH24,"n/a")</f>
        <v>-2.6427945490033362E-2</v>
      </c>
      <c r="I75" s="109">
        <f>+IF(ISNUMBER(DATA!AK24),DATA!AK24,"n/a")</f>
        <v>1.4345973198225144E-2</v>
      </c>
      <c r="J75" s="110">
        <f>+IF(ISNUMBER(DATA!AL24),DATA!AL24,"n/a")</f>
        <v>-6.4441299715573858E-2</v>
      </c>
      <c r="K75" s="109">
        <f>+IF(ISNUMBER(DATA!AO24),DATA!AO24,"n/a")</f>
        <v>1.51546463667492E-2</v>
      </c>
      <c r="L75" s="110">
        <f>+IF(ISNUMBER(DATA!AP24),DATA!AP24,"n/a")</f>
        <v>-0.10341047663107536</v>
      </c>
      <c r="R75" s="66"/>
      <c r="S75" s="66"/>
      <c r="T75" s="66"/>
      <c r="U75" s="66"/>
      <c r="V75" s="66"/>
      <c r="W75" s="66"/>
      <c r="X75" s="66"/>
      <c r="Y75" s="66"/>
    </row>
    <row r="76" spans="1:25" x14ac:dyDescent="0.2">
      <c r="A76" s="107" t="s">
        <v>19</v>
      </c>
      <c r="B76" s="107" t="s">
        <v>21</v>
      </c>
      <c r="C76" s="108" t="s">
        <v>68</v>
      </c>
      <c r="D76" s="108" t="s">
        <v>289</v>
      </c>
      <c r="E76" s="109">
        <f>+IF(ISNUMBER(DATA!AC25),DATA!AC25,"n/a")</f>
        <v>2.0545237518632922E-2</v>
      </c>
      <c r="F76" s="110">
        <f>+IF(ISNUMBER(DATA!AD25),DATA!AD25,"n/a")</f>
        <v>0.21130058609894684</v>
      </c>
      <c r="G76" s="109">
        <f>+IF(ISNUMBER(DATA!AG25),DATA!AG25,"n/a")</f>
        <v>1.9525636088689378E-2</v>
      </c>
      <c r="H76" s="110">
        <f>+IF(ISNUMBER(DATA!AH25),DATA!AH25,"n/a")</f>
        <v>3.918558086503654E-2</v>
      </c>
      <c r="I76" s="109">
        <f>+IF(ISNUMBER(DATA!AK25),DATA!AK25,"n/a")</f>
        <v>1.8670325709024497E-2</v>
      </c>
      <c r="J76" s="110">
        <f>+IF(ISNUMBER(DATA!AL25),DATA!AL25,"n/a")</f>
        <v>3.8754474113034468E-2</v>
      </c>
      <c r="K76" s="109">
        <f>+IF(ISNUMBER(DATA!AO25),DATA!AO25,"n/a")</f>
        <v>1.9381202488492903E-2</v>
      </c>
      <c r="L76" s="110">
        <f>+IF(ISNUMBER(DATA!AP25),DATA!AP25,"n/a")</f>
        <v>-3.8705801711075641E-2</v>
      </c>
      <c r="R76" s="66"/>
      <c r="S76" s="66"/>
      <c r="T76" s="66"/>
      <c r="U76" s="66"/>
      <c r="V76" s="66"/>
      <c r="W76" s="66"/>
      <c r="X76" s="66"/>
      <c r="Y76" s="66"/>
    </row>
    <row r="77" spans="1:25" x14ac:dyDescent="0.2">
      <c r="A77" s="107" t="s">
        <v>19</v>
      </c>
      <c r="B77" s="107" t="s">
        <v>21</v>
      </c>
      <c r="C77" s="108" t="s">
        <v>68</v>
      </c>
      <c r="D77" s="108" t="s">
        <v>290</v>
      </c>
      <c r="E77" s="109">
        <f>+IF(ISNUMBER(DATA!AC26),DATA!AC26,"n/a")</f>
        <v>1.9494251249509844E-2</v>
      </c>
      <c r="F77" s="110">
        <f>+IF(ISNUMBER(DATA!AD26),DATA!AD26,"n/a")</f>
        <v>-9.9424115210042241E-2</v>
      </c>
      <c r="G77" s="109">
        <f>+IF(ISNUMBER(DATA!AG26),DATA!AG26,"n/a")</f>
        <v>1.8680076284721198E-2</v>
      </c>
      <c r="H77" s="110">
        <f>+IF(ISNUMBER(DATA!AH26),DATA!AH26,"n/a")</f>
        <v>-0.11909653383458361</v>
      </c>
      <c r="I77" s="109">
        <f>+IF(ISNUMBER(DATA!AK26),DATA!AK26,"n/a")</f>
        <v>1.8156210435042192E-2</v>
      </c>
      <c r="J77" s="110">
        <f>+IF(ISNUMBER(DATA!AL26),DATA!AL26,"n/a")</f>
        <v>-8.4771428931236861E-2</v>
      </c>
      <c r="K77" s="109">
        <f>+IF(ISNUMBER(DATA!AO26),DATA!AO26,"n/a")</f>
        <v>1.9747485829193234E-2</v>
      </c>
      <c r="L77" s="110">
        <f>+IF(ISNUMBER(DATA!AP26),DATA!AP26,"n/a")</f>
        <v>-3.9854018462048141E-2</v>
      </c>
      <c r="R77" s="66"/>
      <c r="S77" s="66"/>
      <c r="T77" s="66"/>
      <c r="U77" s="66"/>
      <c r="V77" s="66"/>
      <c r="W77" s="66"/>
      <c r="X77" s="66"/>
      <c r="Y77" s="66"/>
    </row>
    <row r="78" spans="1:25" x14ac:dyDescent="0.2">
      <c r="A78" s="107" t="s">
        <v>19</v>
      </c>
      <c r="B78" s="107" t="s">
        <v>21</v>
      </c>
      <c r="C78" s="108" t="s">
        <v>68</v>
      </c>
      <c r="D78" s="108" t="s">
        <v>291</v>
      </c>
      <c r="E78" s="109">
        <f>+IF(ISNUMBER(DATA!AC27),DATA!AC27,"n/a")</f>
        <v>1.8418371541476391E-2</v>
      </c>
      <c r="F78" s="110">
        <f>+IF(ISNUMBER(DATA!AD27),DATA!AD27,"n/a")</f>
        <v>5.9199070807982104E-2</v>
      </c>
      <c r="G78" s="109">
        <f>+IF(ISNUMBER(DATA!AG27),DATA!AG27,"n/a")</f>
        <v>1.6891990871024283E-2</v>
      </c>
      <c r="H78" s="110">
        <f>+IF(ISNUMBER(DATA!AH27),DATA!AH27,"n/a")</f>
        <v>9.8574801566030795E-2</v>
      </c>
      <c r="I78" s="109">
        <f>+IF(ISNUMBER(DATA!AK27),DATA!AK27,"n/a")</f>
        <v>1.5833036461555462E-2</v>
      </c>
      <c r="J78" s="110">
        <f>+IF(ISNUMBER(DATA!AL27),DATA!AL27,"n/a")</f>
        <v>8.4286399069101806E-2</v>
      </c>
      <c r="K78" s="109">
        <f>+IF(ISNUMBER(DATA!AO27),DATA!AO27,"n/a")</f>
        <v>1.7255654346656612E-2</v>
      </c>
      <c r="L78" s="110">
        <f>+IF(ISNUMBER(DATA!AP27),DATA!AP27,"n/a")</f>
        <v>5.239417533465518E-2</v>
      </c>
      <c r="R78" s="66"/>
      <c r="S78" s="66"/>
      <c r="T78" s="66"/>
      <c r="U78" s="66"/>
      <c r="V78" s="66"/>
      <c r="W78" s="66"/>
      <c r="X78" s="66"/>
      <c r="Y78" s="66"/>
    </row>
    <row r="79" spans="1:25" x14ac:dyDescent="0.2">
      <c r="A79" s="107" t="s">
        <v>19</v>
      </c>
      <c r="B79" s="107" t="s">
        <v>21</v>
      </c>
      <c r="C79" s="108" t="s">
        <v>68</v>
      </c>
      <c r="D79" s="108" t="s">
        <v>292</v>
      </c>
      <c r="E79" s="109">
        <f>+IF(ISNUMBER(DATA!AC28),DATA!AC28,"n/a")</f>
        <v>1.8051875674865828E-2</v>
      </c>
      <c r="F79" s="110">
        <f>+IF(ISNUMBER(DATA!AD28),DATA!AD28,"n/a")</f>
        <v>-0.10550820335719635</v>
      </c>
      <c r="G79" s="109">
        <f>+IF(ISNUMBER(DATA!AG28),DATA!AG28,"n/a")</f>
        <v>1.6736441192137703E-2</v>
      </c>
      <c r="H79" s="110">
        <f>+IF(ISNUMBER(DATA!AH28),DATA!AH28,"n/a")</f>
        <v>-7.0025553350848077E-2</v>
      </c>
      <c r="I79" s="109">
        <f>+IF(ISNUMBER(DATA!AK28),DATA!AK28,"n/a")</f>
        <v>1.6093204034670211E-2</v>
      </c>
      <c r="J79" s="110">
        <f>+IF(ISNUMBER(DATA!AL28),DATA!AL28,"n/a")</f>
        <v>-9.4402530087584272E-2</v>
      </c>
      <c r="K79" s="109">
        <f>+IF(ISNUMBER(DATA!AO28),DATA!AO28,"n/a")</f>
        <v>1.7787832766991453E-2</v>
      </c>
      <c r="L79" s="110">
        <f>+IF(ISNUMBER(DATA!AP28),DATA!AP28,"n/a")</f>
        <v>-0.13906206591337322</v>
      </c>
      <c r="R79" s="66"/>
      <c r="S79" s="66"/>
      <c r="T79" s="66"/>
      <c r="U79" s="66"/>
      <c r="V79" s="66"/>
      <c r="W79" s="66"/>
      <c r="X79" s="66"/>
      <c r="Y79" s="66"/>
    </row>
    <row r="80" spans="1:25" x14ac:dyDescent="0.2">
      <c r="A80" s="107" t="s">
        <v>19</v>
      </c>
      <c r="B80" s="107" t="s">
        <v>21</v>
      </c>
      <c r="C80" s="108" t="s">
        <v>68</v>
      </c>
      <c r="D80" s="108" t="s">
        <v>293</v>
      </c>
      <c r="E80" s="109">
        <f>+IF(ISNUMBER(DATA!AC29),DATA!AC29,"n/a")</f>
        <v>1.8673937116885971E-2</v>
      </c>
      <c r="F80" s="110">
        <f>+IF(ISNUMBER(DATA!AD29),DATA!AD29,"n/a")</f>
        <v>0.26510638708702738</v>
      </c>
      <c r="G80" s="109">
        <f>+IF(ISNUMBER(DATA!AG29),DATA!AG29,"n/a")</f>
        <v>1.7811236199948632E-2</v>
      </c>
      <c r="H80" s="110">
        <f>+IF(ISNUMBER(DATA!AH29),DATA!AH29,"n/a")</f>
        <v>5.0165608546186985E-2</v>
      </c>
      <c r="I80" s="109">
        <f>+IF(ISNUMBER(DATA!AK29),DATA!AK29,"n/a")</f>
        <v>1.7308048389043006E-2</v>
      </c>
      <c r="J80" s="110">
        <f>+IF(ISNUMBER(DATA!AL29),DATA!AL29,"n/a")</f>
        <v>8.7439522193411695E-3</v>
      </c>
      <c r="K80" s="109">
        <f>+IF(ISNUMBER(DATA!AO29),DATA!AO29,"n/a")</f>
        <v>1.7951194164349898E-2</v>
      </c>
      <c r="L80" s="110">
        <f>+IF(ISNUMBER(DATA!AP29),DATA!AP29,"n/a")</f>
        <v>-4.6439576871879634E-2</v>
      </c>
      <c r="R80" s="66"/>
      <c r="S80" s="66"/>
      <c r="T80" s="66"/>
      <c r="U80" s="66"/>
      <c r="V80" s="66"/>
      <c r="W80" s="66"/>
      <c r="X80" s="66"/>
      <c r="Y80" s="66"/>
    </row>
    <row r="81" spans="1:25" x14ac:dyDescent="0.2">
      <c r="A81" s="107" t="s">
        <v>19</v>
      </c>
      <c r="B81" s="107" t="s">
        <v>21</v>
      </c>
      <c r="C81" s="108" t="s">
        <v>68</v>
      </c>
      <c r="D81" s="108" t="s">
        <v>294</v>
      </c>
      <c r="E81" s="109">
        <f>+IF(ISNUMBER(DATA!AC30),DATA!AC30,"n/a")</f>
        <v>1.6023547770959191E-2</v>
      </c>
      <c r="F81" s="110">
        <f>+IF(ISNUMBER(DATA!AD30),DATA!AD30,"n/a")</f>
        <v>-7.8646992115144129E-2</v>
      </c>
      <c r="G81" s="109">
        <f>+IF(ISNUMBER(DATA!AG30),DATA!AG30,"n/a")</f>
        <v>1.5516268455487838E-2</v>
      </c>
      <c r="H81" s="110">
        <f>+IF(ISNUMBER(DATA!AH30),DATA!AH30,"n/a")</f>
        <v>-9.007211247107523E-2</v>
      </c>
      <c r="I81" s="109">
        <f>+IF(ISNUMBER(DATA!AK30),DATA!AK30,"n/a")</f>
        <v>1.5336632360063572E-2</v>
      </c>
      <c r="J81" s="110">
        <f>+IF(ISNUMBER(DATA!AL30),DATA!AL30,"n/a")</f>
        <v>-6.1545879537109813E-2</v>
      </c>
      <c r="K81" s="109">
        <f>+IF(ISNUMBER(DATA!AO30),DATA!AO30,"n/a")</f>
        <v>1.6394598987412256E-2</v>
      </c>
      <c r="L81" s="110">
        <f>+IF(ISNUMBER(DATA!AP30),DATA!AP30,"n/a")</f>
        <v>-4.8391825363662544E-2</v>
      </c>
      <c r="R81" s="66"/>
      <c r="S81" s="66"/>
      <c r="T81" s="66"/>
      <c r="U81" s="66"/>
      <c r="V81" s="66"/>
      <c r="W81" s="66"/>
      <c r="X81" s="66"/>
      <c r="Y81" s="66"/>
    </row>
    <row r="82" spans="1:25" x14ac:dyDescent="0.2">
      <c r="A82" s="107" t="s">
        <v>19</v>
      </c>
      <c r="B82" s="107" t="s">
        <v>21</v>
      </c>
      <c r="C82" s="108" t="s">
        <v>68</v>
      </c>
      <c r="D82" s="108" t="s">
        <v>295</v>
      </c>
      <c r="E82" s="109">
        <f>+IF(ISNUMBER(DATA!AC31),DATA!AC31,"n/a")</f>
        <v>2.5894271318197812E-2</v>
      </c>
      <c r="F82" s="110">
        <f>+IF(ISNUMBER(DATA!AD31),DATA!AD31,"n/a")</f>
        <v>-7.63979379441726E-2</v>
      </c>
      <c r="G82" s="109">
        <f>+IF(ISNUMBER(DATA!AG31),DATA!AG31,"n/a")</f>
        <v>2.40574907376742E-2</v>
      </c>
      <c r="H82" s="110">
        <f>+IF(ISNUMBER(DATA!AH31),DATA!AH31,"n/a")</f>
        <v>3.2914393467733255E-2</v>
      </c>
      <c r="I82" s="109">
        <f>+IF(ISNUMBER(DATA!AK31),DATA!AK31,"n/a")</f>
        <v>2.2122147498111207E-2</v>
      </c>
      <c r="J82" s="110">
        <f>+IF(ISNUMBER(DATA!AL31),DATA!AL31,"n/a")</f>
        <v>0.30174950325714756</v>
      </c>
      <c r="K82" s="109">
        <f>+IF(ISNUMBER(DATA!AO31),DATA!AO31,"n/a")</f>
        <v>2.397918575112552E-2</v>
      </c>
      <c r="L82" s="110">
        <f>+IF(ISNUMBER(DATA!AP31),DATA!AP31,"n/a")</f>
        <v>0.23619159965284492</v>
      </c>
      <c r="R82" s="66"/>
      <c r="S82" s="66"/>
      <c r="T82" s="66"/>
      <c r="U82" s="66"/>
      <c r="V82" s="66"/>
      <c r="W82" s="66"/>
      <c r="X82" s="66"/>
      <c r="Y82" s="66"/>
    </row>
    <row r="83" spans="1:25" x14ac:dyDescent="0.2">
      <c r="A83" s="107" t="s">
        <v>19</v>
      </c>
      <c r="B83" s="107" t="s">
        <v>21</v>
      </c>
      <c r="C83" s="108" t="s">
        <v>68</v>
      </c>
      <c r="D83" s="108" t="s">
        <v>296</v>
      </c>
      <c r="E83" s="109">
        <f>+IF(ISNUMBER(DATA!AC32),DATA!AC32,"n/a")</f>
        <v>2.0260507480081902E-2</v>
      </c>
      <c r="F83" s="110">
        <f>+IF(ISNUMBER(DATA!AD32),DATA!AD32,"n/a")</f>
        <v>-5.836655648664632E-2</v>
      </c>
      <c r="G83" s="109">
        <f>+IF(ISNUMBER(DATA!AG32),DATA!AG32,"n/a")</f>
        <v>1.7942502506157063E-2</v>
      </c>
      <c r="H83" s="110">
        <f>+IF(ISNUMBER(DATA!AH32),DATA!AH32,"n/a")</f>
        <v>-0.11486374146748787</v>
      </c>
      <c r="I83" s="109">
        <f>+IF(ISNUMBER(DATA!AK32),DATA!AK32,"n/a")</f>
        <v>1.6905213235847354E-2</v>
      </c>
      <c r="J83" s="110">
        <f>+IF(ISNUMBER(DATA!AL32),DATA!AL32,"n/a")</f>
        <v>7.0406295136504066E-3</v>
      </c>
      <c r="K83" s="109">
        <f>+IF(ISNUMBER(DATA!AO32),DATA!AO32,"n/a")</f>
        <v>1.8739844856370213E-2</v>
      </c>
      <c r="L83" s="110">
        <f>+IF(ISNUMBER(DATA!AP32),DATA!AP32,"n/a")</f>
        <v>1.0872983880426748E-2</v>
      </c>
      <c r="R83" s="66"/>
      <c r="S83" s="66"/>
      <c r="T83" s="66"/>
      <c r="U83" s="66"/>
      <c r="V83" s="66"/>
      <c r="W83" s="66"/>
      <c r="X83" s="66"/>
      <c r="Y83" s="66"/>
    </row>
    <row r="84" spans="1:25" x14ac:dyDescent="0.2">
      <c r="A84" s="107" t="s">
        <v>19</v>
      </c>
      <c r="B84" s="107" t="s">
        <v>21</v>
      </c>
      <c r="C84" s="108" t="s">
        <v>68</v>
      </c>
      <c r="D84" s="108" t="s">
        <v>297</v>
      </c>
      <c r="E84" s="109">
        <f>+IF(ISNUMBER(DATA!AC33),DATA!AC33,"n/a")</f>
        <v>1.7463803167670721E-2</v>
      </c>
      <c r="F84" s="110">
        <f>+IF(ISNUMBER(DATA!AD33),DATA!AD33,"n/a")</f>
        <v>8.8664518708976917E-2</v>
      </c>
      <c r="G84" s="109">
        <f>+IF(ISNUMBER(DATA!AG33),DATA!AG33,"n/a")</f>
        <v>1.6859361886665945E-2</v>
      </c>
      <c r="H84" s="110">
        <f>+IF(ISNUMBER(DATA!AH33),DATA!AH33,"n/a")</f>
        <v>-7.3376793450789096E-2</v>
      </c>
      <c r="I84" s="109">
        <f>+IF(ISNUMBER(DATA!AK33),DATA!AK33,"n/a")</f>
        <v>1.6524874782020617E-2</v>
      </c>
      <c r="J84" s="110">
        <f>+IF(ISNUMBER(DATA!AL33),DATA!AL33,"n/a")</f>
        <v>-6.9122399753246758E-2</v>
      </c>
      <c r="K84" s="109">
        <f>+IF(ISNUMBER(DATA!AO33),DATA!AO33,"n/a")</f>
        <v>1.7652195900233019E-2</v>
      </c>
      <c r="L84" s="110">
        <f>+IF(ISNUMBER(DATA!AP33),DATA!AP33,"n/a")</f>
        <v>-8.0555882216797742E-2</v>
      </c>
      <c r="R84" s="66"/>
      <c r="S84" s="66"/>
      <c r="T84" s="66"/>
      <c r="U84" s="66"/>
      <c r="V84" s="66"/>
      <c r="W84" s="66"/>
      <c r="X84" s="66"/>
      <c r="Y84" s="66"/>
    </row>
    <row r="85" spans="1:25" x14ac:dyDescent="0.2">
      <c r="A85" s="107" t="s">
        <v>19</v>
      </c>
      <c r="B85" s="107" t="s">
        <v>21</v>
      </c>
      <c r="C85" s="108" t="s">
        <v>68</v>
      </c>
      <c r="D85" s="108" t="s">
        <v>298</v>
      </c>
      <c r="E85" s="109">
        <f>+IF(ISNUMBER(DATA!AC34),DATA!AC34,"n/a")</f>
        <v>1.980048512258251E-2</v>
      </c>
      <c r="F85" s="110">
        <f>+IF(ISNUMBER(DATA!AD34),DATA!AD34,"n/a")</f>
        <v>-6.8657361633716121E-2</v>
      </c>
      <c r="G85" s="109">
        <f>+IF(ISNUMBER(DATA!AG34),DATA!AG34,"n/a")</f>
        <v>1.9251887978699748E-2</v>
      </c>
      <c r="H85" s="110">
        <f>+IF(ISNUMBER(DATA!AH34),DATA!AH34,"n/a")</f>
        <v>-4.5065943556971827E-2</v>
      </c>
      <c r="I85" s="109">
        <f>+IF(ISNUMBER(DATA!AK34),DATA!AK34,"n/a")</f>
        <v>1.9179572550122818E-2</v>
      </c>
      <c r="J85" s="110">
        <f>+IF(ISNUMBER(DATA!AL34),DATA!AL34,"n/a")</f>
        <v>-3.4798708881425902E-2</v>
      </c>
      <c r="K85" s="109">
        <f>+IF(ISNUMBER(DATA!AO34),DATA!AO34,"n/a")</f>
        <v>2.0903406688041856E-2</v>
      </c>
      <c r="L85" s="110">
        <f>+IF(ISNUMBER(DATA!AP34),DATA!AP34,"n/a")</f>
        <v>3.7623313611449827E-2</v>
      </c>
      <c r="R85" s="66"/>
      <c r="S85" s="66"/>
      <c r="T85" s="66"/>
      <c r="U85" s="66"/>
      <c r="V85" s="66"/>
      <c r="W85" s="66"/>
      <c r="X85" s="66"/>
      <c r="Y85" s="66"/>
    </row>
    <row r="86" spans="1:25" x14ac:dyDescent="0.2">
      <c r="A86" s="107" t="s">
        <v>19</v>
      </c>
      <c r="B86" s="107" t="s">
        <v>21</v>
      </c>
      <c r="C86" s="108" t="s">
        <v>68</v>
      </c>
      <c r="D86" s="108" t="s">
        <v>299</v>
      </c>
      <c r="E86" s="109">
        <f>+IF(ISNUMBER(DATA!AC35),DATA!AC35,"n/a")</f>
        <v>1.8386727013428129E-2</v>
      </c>
      <c r="F86" s="110">
        <f>+IF(ISNUMBER(DATA!AD35),DATA!AD35,"n/a")</f>
        <v>0.12235465335979009</v>
      </c>
      <c r="G86" s="109">
        <f>+IF(ISNUMBER(DATA!AG35),DATA!AG35,"n/a")</f>
        <v>1.6775616146238081E-2</v>
      </c>
      <c r="H86" s="110">
        <f>+IF(ISNUMBER(DATA!AH35),DATA!AH35,"n/a")</f>
        <v>-2.8095959458091305E-2</v>
      </c>
      <c r="I86" s="109">
        <f>+IF(ISNUMBER(DATA!AK35),DATA!AK35,"n/a")</f>
        <v>1.5520134546180307E-2</v>
      </c>
      <c r="J86" s="110">
        <f>+IF(ISNUMBER(DATA!AL35),DATA!AL35,"n/a")</f>
        <v>-7.4894817840892233E-2</v>
      </c>
      <c r="K86" s="109">
        <f>+IF(ISNUMBER(DATA!AO35),DATA!AO35,"n/a")</f>
        <v>1.7749658958895975E-2</v>
      </c>
      <c r="L86" s="110">
        <f>+IF(ISNUMBER(DATA!AP35),DATA!AP35,"n/a")</f>
        <v>-0.14544694839978728</v>
      </c>
      <c r="R86" s="66"/>
      <c r="S86" s="66"/>
      <c r="T86" s="66"/>
      <c r="U86" s="66"/>
      <c r="V86" s="66"/>
      <c r="W86" s="66"/>
      <c r="X86" s="66"/>
      <c r="Y86" s="66"/>
    </row>
    <row r="87" spans="1:25" x14ac:dyDescent="0.2">
      <c r="A87" s="107" t="s">
        <v>19</v>
      </c>
      <c r="B87" s="107" t="s">
        <v>21</v>
      </c>
      <c r="C87" s="108" t="s">
        <v>68</v>
      </c>
      <c r="D87" s="108" t="s">
        <v>300</v>
      </c>
      <c r="E87" s="109">
        <f>+IF(ISNUMBER(DATA!AC36),DATA!AC36,"n/a")</f>
        <v>2.8987970357327954E-2</v>
      </c>
      <c r="F87" s="110">
        <f>+IF(ISNUMBER(DATA!AD36),DATA!AD36,"n/a")</f>
        <v>6.6114735524917118E-2</v>
      </c>
      <c r="G87" s="109">
        <f>+IF(ISNUMBER(DATA!AG36),DATA!AG36,"n/a")</f>
        <v>2.5478977119843146E-2</v>
      </c>
      <c r="H87" s="110">
        <f>+IF(ISNUMBER(DATA!AH36),DATA!AH36,"n/a")</f>
        <v>-3.9721001070005396E-2</v>
      </c>
      <c r="I87" s="109">
        <f>+IF(ISNUMBER(DATA!AK36),DATA!AK36,"n/a")</f>
        <v>2.2836826487511983E-2</v>
      </c>
      <c r="J87" s="110">
        <f>+IF(ISNUMBER(DATA!AL36),DATA!AL36,"n/a")</f>
        <v>-3.939554789657955E-2</v>
      </c>
      <c r="K87" s="109">
        <f>+IF(ISNUMBER(DATA!AO36),DATA!AO36,"n/a")</f>
        <v>2.5261211632096343E-2</v>
      </c>
      <c r="L87" s="110">
        <f>+IF(ISNUMBER(DATA!AP36),DATA!AP36,"n/a")</f>
        <v>-3.6690171540683728E-2</v>
      </c>
      <c r="R87" s="66"/>
      <c r="S87" s="66"/>
      <c r="T87" s="66"/>
      <c r="U87" s="66"/>
      <c r="V87" s="66"/>
      <c r="W87" s="66"/>
      <c r="X87" s="66"/>
      <c r="Y87" s="66"/>
    </row>
    <row r="88" spans="1:25" x14ac:dyDescent="0.2">
      <c r="A88" s="107" t="s">
        <v>19</v>
      </c>
      <c r="B88" s="107" t="s">
        <v>21</v>
      </c>
      <c r="C88" s="108" t="s">
        <v>68</v>
      </c>
      <c r="D88" s="108" t="s">
        <v>301</v>
      </c>
      <c r="E88" s="109">
        <f>+IF(ISNUMBER(DATA!AC37),DATA!AC37,"n/a")</f>
        <v>1.8562276810535901E-2</v>
      </c>
      <c r="F88" s="110">
        <f>+IF(ISNUMBER(DATA!AD37),DATA!AD37,"n/a")</f>
        <v>0.12418662884070286</v>
      </c>
      <c r="G88" s="109">
        <f>+IF(ISNUMBER(DATA!AG37),DATA!AG37,"n/a")</f>
        <v>1.8013284166962244E-2</v>
      </c>
      <c r="H88" s="110">
        <f>+IF(ISNUMBER(DATA!AH37),DATA!AH37,"n/a")</f>
        <v>-5.202847637234588E-2</v>
      </c>
      <c r="I88" s="109">
        <f>+IF(ISNUMBER(DATA!AK37),DATA!AK37,"n/a")</f>
        <v>1.764665978177294E-2</v>
      </c>
      <c r="J88" s="110">
        <f>+IF(ISNUMBER(DATA!AL37),DATA!AL37,"n/a")</f>
        <v>1.4438575059403172E-2</v>
      </c>
      <c r="K88" s="109">
        <f>+IF(ISNUMBER(DATA!AO37),DATA!AO37,"n/a")</f>
        <v>1.8696965227525224E-2</v>
      </c>
      <c r="L88" s="110">
        <f>+IF(ISNUMBER(DATA!AP37),DATA!AP37,"n/a")</f>
        <v>-2.8020350357934806E-2</v>
      </c>
      <c r="R88" s="66"/>
      <c r="S88" s="66"/>
      <c r="T88" s="66"/>
      <c r="U88" s="66"/>
      <c r="V88" s="66"/>
      <c r="W88" s="66"/>
      <c r="X88" s="66"/>
      <c r="Y88" s="66"/>
    </row>
    <row r="89" spans="1:25" x14ac:dyDescent="0.2">
      <c r="A89" s="107" t="s">
        <v>19</v>
      </c>
      <c r="B89" s="107" t="s">
        <v>21</v>
      </c>
      <c r="C89" s="108" t="s">
        <v>68</v>
      </c>
      <c r="D89" s="108" t="s">
        <v>302</v>
      </c>
      <c r="E89" s="109">
        <f>+IF(ISNUMBER(DATA!AC38),DATA!AC38,"n/a")</f>
        <v>1.8350414787902152E-2</v>
      </c>
      <c r="F89" s="110">
        <f>+IF(ISNUMBER(DATA!AD38),DATA!AD38,"n/a")</f>
        <v>-8.4765465486055791E-2</v>
      </c>
      <c r="G89" s="109">
        <f>+IF(ISNUMBER(DATA!AG38),DATA!AG38,"n/a")</f>
        <v>1.7462026651868082E-2</v>
      </c>
      <c r="H89" s="110">
        <f>+IF(ISNUMBER(DATA!AH38),DATA!AH38,"n/a")</f>
        <v>-0.11336115339045036</v>
      </c>
      <c r="I89" s="109">
        <f>+IF(ISNUMBER(DATA!AK38),DATA!AK38,"n/a")</f>
        <v>1.6993682773052715E-2</v>
      </c>
      <c r="J89" s="110">
        <f>+IF(ISNUMBER(DATA!AL38),DATA!AL38,"n/a")</f>
        <v>-8.716131342037664E-2</v>
      </c>
      <c r="K89" s="109">
        <f>+IF(ISNUMBER(DATA!AO38),DATA!AO38,"n/a")</f>
        <v>1.8519683277950581E-2</v>
      </c>
      <c r="L89" s="110">
        <f>+IF(ISNUMBER(DATA!AP38),DATA!AP38,"n/a")</f>
        <v>-6.2683692144844053E-2</v>
      </c>
      <c r="R89" s="66"/>
      <c r="S89" s="66"/>
      <c r="T89" s="66"/>
      <c r="U89" s="66"/>
      <c r="V89" s="66"/>
      <c r="W89" s="66"/>
      <c r="X89" s="66"/>
      <c r="Y89" s="66"/>
    </row>
    <row r="90" spans="1:25" x14ac:dyDescent="0.2">
      <c r="A90" s="107" t="s">
        <v>19</v>
      </c>
      <c r="B90" s="107" t="s">
        <v>21</v>
      </c>
      <c r="C90" s="108" t="s">
        <v>68</v>
      </c>
      <c r="D90" s="108" t="s">
        <v>303</v>
      </c>
      <c r="E90" s="109">
        <f>+IF(ISNUMBER(DATA!AC39),DATA!AC39,"n/a")</f>
        <v>2.2364985052805375E-2</v>
      </c>
      <c r="F90" s="110">
        <f>+IF(ISNUMBER(DATA!AD39),DATA!AD39,"n/a")</f>
        <v>0.22278301397269454</v>
      </c>
      <c r="G90" s="109">
        <f>+IF(ISNUMBER(DATA!AG39),DATA!AG39,"n/a")</f>
        <v>2.0898992940973499E-2</v>
      </c>
      <c r="H90" s="110">
        <f>+IF(ISNUMBER(DATA!AH39),DATA!AH39,"n/a")</f>
        <v>5.741313994553944E-2</v>
      </c>
      <c r="I90" s="109">
        <f>+IF(ISNUMBER(DATA!AK39),DATA!AK39,"n/a")</f>
        <v>1.9795500138024759E-2</v>
      </c>
      <c r="J90" s="110">
        <f>+IF(ISNUMBER(DATA!AL39),DATA!AL39,"n/a")</f>
        <v>5.4706888120004127E-2</v>
      </c>
      <c r="K90" s="109">
        <f>+IF(ISNUMBER(DATA!AO39),DATA!AO39,"n/a")</f>
        <v>2.0772882988835707E-2</v>
      </c>
      <c r="L90" s="110">
        <f>+IF(ISNUMBER(DATA!AP39),DATA!AP39,"n/a")</f>
        <v>4.76890058405538E-3</v>
      </c>
      <c r="R90" s="66"/>
      <c r="S90" s="66"/>
      <c r="T90" s="66"/>
      <c r="U90" s="66"/>
      <c r="V90" s="66"/>
      <c r="W90" s="66"/>
      <c r="X90" s="66"/>
      <c r="Y90" s="66"/>
    </row>
    <row r="91" spans="1:25" x14ac:dyDescent="0.2">
      <c r="A91" s="107" t="s">
        <v>19</v>
      </c>
      <c r="B91" s="107" t="s">
        <v>21</v>
      </c>
      <c r="C91" s="108" t="s">
        <v>68</v>
      </c>
      <c r="D91" s="108" t="s">
        <v>304</v>
      </c>
      <c r="E91" s="109">
        <f>+IF(ISNUMBER(DATA!AC40),DATA!AC40,"n/a")</f>
        <v>1.8404021420871435E-2</v>
      </c>
      <c r="F91" s="110">
        <f>+IF(ISNUMBER(DATA!AD40),DATA!AD40,"n/a")</f>
        <v>-0.12921085619779157</v>
      </c>
      <c r="G91" s="109">
        <f>+IF(ISNUMBER(DATA!AG40),DATA!AG40,"n/a")</f>
        <v>1.7318212289372286E-2</v>
      </c>
      <c r="H91" s="110">
        <f>+IF(ISNUMBER(DATA!AH40),DATA!AH40,"n/a")</f>
        <v>-0.16819588691527471</v>
      </c>
      <c r="I91" s="109">
        <f>+IF(ISNUMBER(DATA!AK40),DATA!AK40,"n/a")</f>
        <v>1.6000803903318685E-2</v>
      </c>
      <c r="J91" s="110">
        <f>+IF(ISNUMBER(DATA!AL40),DATA!AL40,"n/a")</f>
        <v>-0.17814549615745093</v>
      </c>
      <c r="K91" s="109">
        <f>+IF(ISNUMBER(DATA!AO40),DATA!AO40,"n/a")</f>
        <v>1.7991912993874572E-2</v>
      </c>
      <c r="L91" s="110">
        <f>+IF(ISNUMBER(DATA!AP40),DATA!AP40,"n/a")</f>
        <v>-0.20519478626082818</v>
      </c>
      <c r="R91" s="66"/>
      <c r="S91" s="66"/>
      <c r="T91" s="66"/>
      <c r="U91" s="66"/>
      <c r="V91" s="66"/>
      <c r="W91" s="66"/>
      <c r="X91" s="66"/>
      <c r="Y91" s="66"/>
    </row>
    <row r="92" spans="1:25" x14ac:dyDescent="0.2">
      <c r="A92" s="107" t="s">
        <v>19</v>
      </c>
      <c r="B92" s="107" t="s">
        <v>21</v>
      </c>
      <c r="C92" s="108" t="s">
        <v>68</v>
      </c>
      <c r="D92" s="108" t="s">
        <v>305</v>
      </c>
      <c r="E92" s="109">
        <f>+IF(ISNUMBER(DATA!AC41),DATA!AC41,"n/a")</f>
        <v>1.9600977428046337E-2</v>
      </c>
      <c r="F92" s="110">
        <f>+IF(ISNUMBER(DATA!AD41),DATA!AD41,"n/a")</f>
        <v>-9.5313004728061687E-2</v>
      </c>
      <c r="G92" s="109">
        <f>+IF(ISNUMBER(DATA!AG41),DATA!AG41,"n/a")</f>
        <v>1.8593080624454701E-2</v>
      </c>
      <c r="H92" s="110">
        <f>+IF(ISNUMBER(DATA!AH41),DATA!AH41,"n/a")</f>
        <v>-5.1600976596210407E-2</v>
      </c>
      <c r="I92" s="109">
        <f>+IF(ISNUMBER(DATA!AK41),DATA!AK41,"n/a")</f>
        <v>1.7797617884814081E-2</v>
      </c>
      <c r="J92" s="110">
        <f>+IF(ISNUMBER(DATA!AL41),DATA!AL41,"n/a")</f>
        <v>-4.9630459235680199E-2</v>
      </c>
      <c r="K92" s="109">
        <f>+IF(ISNUMBER(DATA!AO41),DATA!AO41,"n/a")</f>
        <v>1.9568552645749915E-2</v>
      </c>
      <c r="L92" s="110">
        <f>+IF(ISNUMBER(DATA!AP41),DATA!AP41,"n/a")</f>
        <v>-6.7936418933685697E-2</v>
      </c>
      <c r="R92" s="66"/>
      <c r="S92" s="66"/>
      <c r="T92" s="66"/>
      <c r="U92" s="66"/>
      <c r="V92" s="66"/>
      <c r="W92" s="66"/>
      <c r="X92" s="66"/>
      <c r="Y92" s="66"/>
    </row>
    <row r="93" spans="1:25" x14ac:dyDescent="0.2">
      <c r="A93" s="107" t="s">
        <v>19</v>
      </c>
      <c r="B93" s="107" t="s">
        <v>21</v>
      </c>
      <c r="C93" s="108" t="s">
        <v>68</v>
      </c>
      <c r="D93" s="108" t="s">
        <v>306</v>
      </c>
      <c r="E93" s="109">
        <f>+IF(ISNUMBER(DATA!AC42),DATA!AC42,"n/a")</f>
        <v>2.6451514041144628E-2</v>
      </c>
      <c r="F93" s="110">
        <f>+IF(ISNUMBER(DATA!AD42),DATA!AD42,"n/a")</f>
        <v>-6.4113446182304662E-2</v>
      </c>
      <c r="G93" s="109">
        <f>+IF(ISNUMBER(DATA!AG42),DATA!AG42,"n/a")</f>
        <v>2.5388743724016474E-2</v>
      </c>
      <c r="H93" s="110">
        <f>+IF(ISNUMBER(DATA!AH42),DATA!AH42,"n/a")</f>
        <v>-0.11897158515122019</v>
      </c>
      <c r="I93" s="109">
        <f>+IF(ISNUMBER(DATA!AK42),DATA!AK42,"n/a")</f>
        <v>2.3854603165817594E-2</v>
      </c>
      <c r="J93" s="110">
        <f>+IF(ISNUMBER(DATA!AL42),DATA!AL42,"n/a")</f>
        <v>-6.0841853009755559E-2</v>
      </c>
      <c r="K93" s="109">
        <f>+IF(ISNUMBER(DATA!AO42),DATA!AO42,"n/a")</f>
        <v>2.5757205150756753E-2</v>
      </c>
      <c r="L93" s="110">
        <f>+IF(ISNUMBER(DATA!AP42),DATA!AP42,"n/a")</f>
        <v>-3.7519394385252328E-2</v>
      </c>
      <c r="R93" s="66"/>
      <c r="S93" s="66"/>
      <c r="T93" s="66"/>
      <c r="U93" s="66"/>
      <c r="V93" s="66"/>
      <c r="W93" s="66"/>
      <c r="X93" s="66"/>
      <c r="Y93" s="66"/>
    </row>
    <row r="94" spans="1:25" x14ac:dyDescent="0.2">
      <c r="A94" s="107" t="s">
        <v>19</v>
      </c>
      <c r="B94" s="107" t="s">
        <v>21</v>
      </c>
      <c r="C94" s="108" t="s">
        <v>68</v>
      </c>
      <c r="D94" s="108" t="s">
        <v>307</v>
      </c>
      <c r="E94" s="109">
        <f>+IF(ISNUMBER(DATA!AC43),DATA!AC43,"n/a")</f>
        <v>2.4903515789612862E-2</v>
      </c>
      <c r="F94" s="110">
        <f>+IF(ISNUMBER(DATA!AD43),DATA!AD43,"n/a")</f>
        <v>-0.22590469696714688</v>
      </c>
      <c r="G94" s="109">
        <f>+IF(ISNUMBER(DATA!AG43),DATA!AG43,"n/a")</f>
        <v>2.3103052918163561E-2</v>
      </c>
      <c r="H94" s="110">
        <f>+IF(ISNUMBER(DATA!AH43),DATA!AH43,"n/a")</f>
        <v>-6.502646094984077E-2</v>
      </c>
      <c r="I94" s="109">
        <f>+IF(ISNUMBER(DATA!AK43),DATA!AK43,"n/a")</f>
        <v>2.1201552259465281E-2</v>
      </c>
      <c r="J94" s="110">
        <f>+IF(ISNUMBER(DATA!AL43),DATA!AL43,"n/a")</f>
        <v>-8.9223796871635772E-2</v>
      </c>
      <c r="K94" s="109">
        <f>+IF(ISNUMBER(DATA!AO43),DATA!AO43,"n/a")</f>
        <v>2.3306355073989028E-2</v>
      </c>
      <c r="L94" s="110">
        <f>+IF(ISNUMBER(DATA!AP43),DATA!AP43,"n/a")</f>
        <v>-0.12637885559803885</v>
      </c>
      <c r="R94" s="66"/>
      <c r="S94" s="66"/>
      <c r="T94" s="66"/>
      <c r="U94" s="66"/>
      <c r="V94" s="66"/>
      <c r="W94" s="66"/>
      <c r="X94" s="66"/>
      <c r="Y94" s="66"/>
    </row>
    <row r="95" spans="1:25" x14ac:dyDescent="0.2">
      <c r="A95" s="107" t="s">
        <v>19</v>
      </c>
      <c r="B95" s="107" t="s">
        <v>21</v>
      </c>
      <c r="C95" s="108" t="s">
        <v>68</v>
      </c>
      <c r="D95" s="108" t="s">
        <v>308</v>
      </c>
      <c r="E95" s="109">
        <f>+IF(ISNUMBER(DATA!AC44),DATA!AC44,"n/a")</f>
        <v>1.6503463201180076E-2</v>
      </c>
      <c r="F95" s="110">
        <f>+IF(ISNUMBER(DATA!AD44),DATA!AD44,"n/a")</f>
        <v>-0.30873871276807763</v>
      </c>
      <c r="G95" s="109">
        <f>+IF(ISNUMBER(DATA!AG44),DATA!AG44,"n/a")</f>
        <v>1.5999429304664522E-2</v>
      </c>
      <c r="H95" s="110">
        <f>+IF(ISNUMBER(DATA!AH44),DATA!AH44,"n/a")</f>
        <v>-0.26298260511322324</v>
      </c>
      <c r="I95" s="109">
        <f>+IF(ISNUMBER(DATA!AK44),DATA!AK44,"n/a")</f>
        <v>1.5289052701393241E-2</v>
      </c>
      <c r="J95" s="110">
        <f>+IF(ISNUMBER(DATA!AL44),DATA!AL44,"n/a")</f>
        <v>-0.22378817420832722</v>
      </c>
      <c r="K95" s="109">
        <f>+IF(ISNUMBER(DATA!AO44),DATA!AO44,"n/a")</f>
        <v>1.7109435720477122E-2</v>
      </c>
      <c r="L95" s="110">
        <f>+IF(ISNUMBER(DATA!AP44),DATA!AP44,"n/a")</f>
        <v>-0.1840834210662709</v>
      </c>
      <c r="R95" s="66"/>
      <c r="S95" s="66"/>
      <c r="T95" s="66"/>
      <c r="U95" s="66"/>
      <c r="V95" s="66"/>
      <c r="W95" s="66"/>
      <c r="X95" s="66"/>
      <c r="Y95" s="66"/>
    </row>
    <row r="96" spans="1:25" x14ac:dyDescent="0.2">
      <c r="A96" s="107" t="s">
        <v>19</v>
      </c>
      <c r="B96" s="107" t="s">
        <v>21</v>
      </c>
      <c r="C96" s="108" t="s">
        <v>68</v>
      </c>
      <c r="D96" s="108" t="s">
        <v>309</v>
      </c>
      <c r="E96" s="109">
        <f>+IF(ISNUMBER(DATA!AC45),DATA!AC45,"n/a")</f>
        <v>1.6851219995347305E-2</v>
      </c>
      <c r="F96" s="110">
        <f>+IF(ISNUMBER(DATA!AD45),DATA!AD45,"n/a")</f>
        <v>-0.18678629094416518</v>
      </c>
      <c r="G96" s="109">
        <f>+IF(ISNUMBER(DATA!AG45),DATA!AG45,"n/a")</f>
        <v>1.5729362103956632E-2</v>
      </c>
      <c r="H96" s="110">
        <f>+IF(ISNUMBER(DATA!AH45),DATA!AH45,"n/a")</f>
        <v>-0.1909121855251234</v>
      </c>
      <c r="I96" s="109">
        <f>+IF(ISNUMBER(DATA!AK45),DATA!AK45,"n/a")</f>
        <v>1.4774805430385441E-2</v>
      </c>
      <c r="J96" s="110">
        <f>+IF(ISNUMBER(DATA!AL45),DATA!AL45,"n/a")</f>
        <v>-0.16442292243995343</v>
      </c>
      <c r="K96" s="109">
        <f>+IF(ISNUMBER(DATA!AO45),DATA!AO45,"n/a")</f>
        <v>1.6389744280158519E-2</v>
      </c>
      <c r="L96" s="110">
        <f>+IF(ISNUMBER(DATA!AP45),DATA!AP45,"n/a")</f>
        <v>-0.14358924124574582</v>
      </c>
      <c r="R96" s="66"/>
      <c r="S96" s="66"/>
      <c r="T96" s="66"/>
      <c r="U96" s="66"/>
      <c r="V96" s="66"/>
      <c r="W96" s="66"/>
      <c r="X96" s="66"/>
      <c r="Y96" s="66"/>
    </row>
    <row r="97" spans="1:25" x14ac:dyDescent="0.2">
      <c r="A97" s="107" t="s">
        <v>19</v>
      </c>
      <c r="B97" s="107" t="s">
        <v>21</v>
      </c>
      <c r="C97" s="108" t="s">
        <v>68</v>
      </c>
      <c r="D97" s="108" t="s">
        <v>310</v>
      </c>
      <c r="E97" s="109">
        <f>+IF(ISNUMBER(DATA!AC46),DATA!AC46,"n/a")</f>
        <v>1.5471132818261672E-2</v>
      </c>
      <c r="F97" s="110">
        <f>+IF(ISNUMBER(DATA!AD46),DATA!AD46,"n/a")</f>
        <v>-0.18147000541790143</v>
      </c>
      <c r="G97" s="109">
        <f>+IF(ISNUMBER(DATA!AG46),DATA!AG46,"n/a")</f>
        <v>1.5230044399581436E-2</v>
      </c>
      <c r="H97" s="110">
        <f>+IF(ISNUMBER(DATA!AH46),DATA!AH46,"n/a")</f>
        <v>-0.16656234366413392</v>
      </c>
      <c r="I97" s="109">
        <f>+IF(ISNUMBER(DATA!AK46),DATA!AK46,"n/a")</f>
        <v>1.4694028837428196E-2</v>
      </c>
      <c r="J97" s="110">
        <f>+IF(ISNUMBER(DATA!AL46),DATA!AL46,"n/a")</f>
        <v>-0.1146843624346765</v>
      </c>
      <c r="K97" s="109">
        <f>+IF(ISNUMBER(DATA!AO46),DATA!AO46,"n/a")</f>
        <v>1.5787717918181478E-2</v>
      </c>
      <c r="L97" s="110">
        <f>+IF(ISNUMBER(DATA!AP46),DATA!AP46,"n/a")</f>
        <v>-0.10531091366083462</v>
      </c>
      <c r="R97" s="66"/>
      <c r="S97" s="66"/>
      <c r="T97" s="66"/>
      <c r="U97" s="66"/>
      <c r="V97" s="66"/>
      <c r="W97" s="66"/>
      <c r="X97" s="66"/>
      <c r="Y97" s="66"/>
    </row>
    <row r="98" spans="1:25" x14ac:dyDescent="0.2">
      <c r="A98" s="107" t="s">
        <v>19</v>
      </c>
      <c r="B98" s="107" t="s">
        <v>21</v>
      </c>
      <c r="C98" s="108" t="s">
        <v>68</v>
      </c>
      <c r="D98" s="108" t="s">
        <v>311</v>
      </c>
      <c r="E98" s="109">
        <f>+IF(ISNUMBER(DATA!AC47),DATA!AC47,"n/a")</f>
        <v>2.1644884801915124E-2</v>
      </c>
      <c r="F98" s="110">
        <f>+IF(ISNUMBER(DATA!AD47),DATA!AD47,"n/a")</f>
        <v>-0.5373446276779329</v>
      </c>
      <c r="G98" s="109">
        <f>+IF(ISNUMBER(DATA!AG47),DATA!AG47,"n/a")</f>
        <v>2.285762084558372E-2</v>
      </c>
      <c r="H98" s="110">
        <f>+IF(ISNUMBER(DATA!AH47),DATA!AH47,"n/a")</f>
        <v>-0.24987998181021931</v>
      </c>
      <c r="I98" s="109">
        <f>+IF(ISNUMBER(DATA!AK47),DATA!AK47,"n/a")</f>
        <v>2.192356849104992E-2</v>
      </c>
      <c r="J98" s="110">
        <f>+IF(ISNUMBER(DATA!AL47),DATA!AL47,"n/a")</f>
        <v>-0.18540234150766915</v>
      </c>
      <c r="K98" s="109">
        <f>+IF(ISNUMBER(DATA!AO47),DATA!AO47,"n/a")</f>
        <v>2.4821569290293811E-2</v>
      </c>
      <c r="L98" s="110">
        <f>+IF(ISNUMBER(DATA!AP47),DATA!AP47,"n/a")</f>
        <v>-0.16835521742241746</v>
      </c>
      <c r="R98" s="66"/>
      <c r="S98" s="66"/>
      <c r="T98" s="66"/>
      <c r="U98" s="66"/>
      <c r="V98" s="66"/>
      <c r="W98" s="66"/>
      <c r="X98" s="66"/>
      <c r="Y98" s="66"/>
    </row>
    <row r="99" spans="1:25" x14ac:dyDescent="0.2">
      <c r="A99" s="107" t="s">
        <v>19</v>
      </c>
      <c r="B99" s="107" t="s">
        <v>21</v>
      </c>
      <c r="C99" s="108" t="s">
        <v>68</v>
      </c>
      <c r="D99" s="108" t="s">
        <v>312</v>
      </c>
      <c r="E99" s="109">
        <f>+IF(ISNUMBER(DATA!AC48),DATA!AC48,"n/a")</f>
        <v>2.1617391817818549E-2</v>
      </c>
      <c r="F99" s="110">
        <f>+IF(ISNUMBER(DATA!AD48),DATA!AD48,"n/a")</f>
        <v>-0.11804576968558467</v>
      </c>
      <c r="G99" s="109">
        <f>+IF(ISNUMBER(DATA!AG48),DATA!AG48,"n/a")</f>
        <v>2.0676969369824071E-2</v>
      </c>
      <c r="H99" s="110">
        <f>+IF(ISNUMBER(DATA!AH48),DATA!AH48,"n/a")</f>
        <v>-0.10723041702963738</v>
      </c>
      <c r="I99" s="109">
        <f>+IF(ISNUMBER(DATA!AK48),DATA!AK48,"n/a")</f>
        <v>1.930343775900108E-2</v>
      </c>
      <c r="J99" s="110">
        <f>+IF(ISNUMBER(DATA!AL48),DATA!AL48,"n/a")</f>
        <v>-0.10682239191582496</v>
      </c>
      <c r="K99" s="109">
        <f>+IF(ISNUMBER(DATA!AO48),DATA!AO48,"n/a")</f>
        <v>2.0907887910250555E-2</v>
      </c>
      <c r="L99" s="110">
        <f>+IF(ISNUMBER(DATA!AP48),DATA!AP48,"n/a")</f>
        <v>-8.7206285407742667E-2</v>
      </c>
      <c r="R99" s="66"/>
      <c r="S99" s="66"/>
      <c r="T99" s="66"/>
      <c r="U99" s="66"/>
      <c r="V99" s="66"/>
      <c r="W99" s="66"/>
      <c r="X99" s="66"/>
      <c r="Y99" s="66"/>
    </row>
    <row r="100" spans="1:25" x14ac:dyDescent="0.2">
      <c r="A100" s="107" t="s">
        <v>19</v>
      </c>
      <c r="B100" s="107" t="s">
        <v>21</v>
      </c>
      <c r="C100" s="108" t="s">
        <v>68</v>
      </c>
      <c r="D100" s="108" t="s">
        <v>313</v>
      </c>
      <c r="E100" s="109">
        <f>+IF(ISNUMBER(DATA!AC49),DATA!AC49,"n/a")</f>
        <v>2.0928664956884682E-2</v>
      </c>
      <c r="F100" s="110">
        <f>+IF(ISNUMBER(DATA!AD49),DATA!AD49,"n/a")</f>
        <v>-7.3401729951990541E-2</v>
      </c>
      <c r="G100" s="109">
        <f>+IF(ISNUMBER(DATA!AG49),DATA!AG49,"n/a")</f>
        <v>1.9262004345076463E-2</v>
      </c>
      <c r="H100" s="110">
        <f>+IF(ISNUMBER(DATA!AH49),DATA!AH49,"n/a")</f>
        <v>-8.1410566411646568E-2</v>
      </c>
      <c r="I100" s="109">
        <f>+IF(ISNUMBER(DATA!AK49),DATA!AK49,"n/a")</f>
        <v>1.8493958962703127E-2</v>
      </c>
      <c r="J100" s="110">
        <f>+IF(ISNUMBER(DATA!AL49),DATA!AL49,"n/a")</f>
        <v>-0.15778668981205266</v>
      </c>
      <c r="K100" s="109">
        <f>+IF(ISNUMBER(DATA!AO49),DATA!AO49,"n/a")</f>
        <v>2.0519497358432896E-2</v>
      </c>
      <c r="L100" s="110">
        <f>+IF(ISNUMBER(DATA!AP49),DATA!AP49,"n/a")</f>
        <v>-0.20136937929476317</v>
      </c>
      <c r="R100" s="66"/>
      <c r="S100" s="66"/>
      <c r="T100" s="66"/>
      <c r="U100" s="66"/>
      <c r="V100" s="66"/>
      <c r="W100" s="66"/>
      <c r="X100" s="66"/>
      <c r="Y100" s="66"/>
    </row>
    <row r="101" spans="1:25" x14ac:dyDescent="0.2">
      <c r="A101" s="107" t="s">
        <v>19</v>
      </c>
      <c r="B101" s="107" t="s">
        <v>21</v>
      </c>
      <c r="C101" s="108" t="s">
        <v>68</v>
      </c>
      <c r="D101" s="108" t="s">
        <v>314</v>
      </c>
      <c r="E101" s="109">
        <f>+IF(ISNUMBER(DATA!AC50),DATA!AC50,"n/a")</f>
        <v>2.4995487429685041E-2</v>
      </c>
      <c r="F101" s="110">
        <f>+IF(ISNUMBER(DATA!AD50),DATA!AD50,"n/a")</f>
        <v>-0.1917971776714697</v>
      </c>
      <c r="G101" s="109">
        <f>+IF(ISNUMBER(DATA!AG50),DATA!AG50,"n/a")</f>
        <v>2.4195619471223957E-2</v>
      </c>
      <c r="H101" s="110">
        <f>+IF(ISNUMBER(DATA!AH50),DATA!AH50,"n/a")</f>
        <v>-0.15429709709275791</v>
      </c>
      <c r="I101" s="109">
        <f>+IF(ISNUMBER(DATA!AK50),DATA!AK50,"n/a")</f>
        <v>2.3051197968598839E-2</v>
      </c>
      <c r="J101" s="110">
        <f>+IF(ISNUMBER(DATA!AL50),DATA!AL50,"n/a")</f>
        <v>-0.14811439032149862</v>
      </c>
      <c r="K101" s="109">
        <f>+IF(ISNUMBER(DATA!AO50),DATA!AO50,"n/a")</f>
        <v>2.5434328970968961E-2</v>
      </c>
      <c r="L101" s="110">
        <f>+IF(ISNUMBER(DATA!AP50),DATA!AP50,"n/a")</f>
        <v>-0.15140752320076112</v>
      </c>
      <c r="R101" s="66"/>
      <c r="S101" s="66"/>
      <c r="T101" s="66"/>
      <c r="U101" s="66"/>
      <c r="V101" s="66"/>
      <c r="W101" s="66"/>
      <c r="X101" s="66"/>
      <c r="Y101" s="66"/>
    </row>
    <row r="102" spans="1:25" x14ac:dyDescent="0.2">
      <c r="A102" s="107" t="s">
        <v>19</v>
      </c>
      <c r="B102" s="107" t="s">
        <v>21</v>
      </c>
      <c r="C102" s="108" t="s">
        <v>68</v>
      </c>
      <c r="D102" s="108" t="s">
        <v>315</v>
      </c>
      <c r="E102" s="109">
        <f>+IF(ISNUMBER(DATA!AC51),DATA!AC51,"n/a")</f>
        <v>2.4451121805796033E-2</v>
      </c>
      <c r="F102" s="110">
        <f>+IF(ISNUMBER(DATA!AD51),DATA!AD51,"n/a")</f>
        <v>-0.1575327678827263</v>
      </c>
      <c r="G102" s="109">
        <f>+IF(ISNUMBER(DATA!AG51),DATA!AG51,"n/a")</f>
        <v>2.2688118541752136E-2</v>
      </c>
      <c r="H102" s="110">
        <f>+IF(ISNUMBER(DATA!AH51),DATA!AH51,"n/a")</f>
        <v>-6.0145363279975536E-2</v>
      </c>
      <c r="I102" s="109">
        <f>+IF(ISNUMBER(DATA!AK51),DATA!AK51,"n/a")</f>
        <v>2.0876131224963977E-2</v>
      </c>
      <c r="J102" s="110">
        <f>+IF(ISNUMBER(DATA!AL51),DATA!AL51,"n/a")</f>
        <v>-0.15666362721190424</v>
      </c>
      <c r="K102" s="109">
        <f>+IF(ISNUMBER(DATA!AO51),DATA!AO51,"n/a")</f>
        <v>2.3285795071085798E-2</v>
      </c>
      <c r="L102" s="110">
        <f>+IF(ISNUMBER(DATA!AP51),DATA!AP51,"n/a")</f>
        <v>-0.1947088203303686</v>
      </c>
      <c r="R102" s="66"/>
      <c r="S102" s="66"/>
      <c r="T102" s="66"/>
      <c r="U102" s="66"/>
      <c r="V102" s="66"/>
      <c r="W102" s="66"/>
      <c r="X102" s="66"/>
      <c r="Y102" s="66"/>
    </row>
    <row r="103" spans="1:25" x14ac:dyDescent="0.2">
      <c r="A103" s="107" t="s">
        <v>19</v>
      </c>
      <c r="B103" s="107" t="s">
        <v>21</v>
      </c>
      <c r="C103" s="108" t="s">
        <v>68</v>
      </c>
      <c r="D103" s="108" t="s">
        <v>316</v>
      </c>
      <c r="E103" s="109">
        <f>+IF(ISNUMBER(DATA!AC52),DATA!AC52,"n/a")</f>
        <v>1.750259083759088E-2</v>
      </c>
      <c r="F103" s="110">
        <f>+IF(ISNUMBER(DATA!AD52),DATA!AD52,"n/a")</f>
        <v>-4.1490408159670575E-2</v>
      </c>
      <c r="G103" s="109">
        <f>+IF(ISNUMBER(DATA!AG52),DATA!AG52,"n/a")</f>
        <v>1.653349277272459E-2</v>
      </c>
      <c r="H103" s="110">
        <f>+IF(ISNUMBER(DATA!AH52),DATA!AH52,"n/a")</f>
        <v>-8.1805122919955536E-2</v>
      </c>
      <c r="I103" s="109">
        <f>+IF(ISNUMBER(DATA!AK52),DATA!AK52,"n/a")</f>
        <v>1.5872365396641712E-2</v>
      </c>
      <c r="J103" s="110">
        <f>+IF(ISNUMBER(DATA!AL52),DATA!AL52,"n/a")</f>
        <v>-8.8157441434904768E-2</v>
      </c>
      <c r="K103" s="109">
        <f>+IF(ISNUMBER(DATA!AO52),DATA!AO52,"n/a")</f>
        <v>1.7341353791746224E-2</v>
      </c>
      <c r="L103" s="110">
        <f>+IF(ISNUMBER(DATA!AP52),DATA!AP52,"n/a")</f>
        <v>-9.0436955473095076E-2</v>
      </c>
      <c r="R103" s="66"/>
      <c r="S103" s="66"/>
      <c r="T103" s="66"/>
      <c r="U103" s="66"/>
      <c r="V103" s="66"/>
      <c r="W103" s="66"/>
      <c r="X103" s="66"/>
      <c r="Y103" s="66"/>
    </row>
    <row r="104" spans="1:25" x14ac:dyDescent="0.2">
      <c r="A104" s="107" t="s">
        <v>19</v>
      </c>
      <c r="B104" s="107" t="s">
        <v>21</v>
      </c>
      <c r="C104" s="108" t="s">
        <v>68</v>
      </c>
      <c r="D104" s="108" t="s">
        <v>317</v>
      </c>
      <c r="E104" s="109">
        <f>+IF(ISNUMBER(DATA!AC53),DATA!AC53,"n/a")</f>
        <v>2.0620724976137723E-2</v>
      </c>
      <c r="F104" s="110">
        <f>+IF(ISNUMBER(DATA!AD53),DATA!AD53,"n/a")</f>
        <v>-3.0749931756110169E-2</v>
      </c>
      <c r="G104" s="109">
        <f>+IF(ISNUMBER(DATA!AG53),DATA!AG53,"n/a")</f>
        <v>1.9034968599156595E-2</v>
      </c>
      <c r="H104" s="110">
        <f>+IF(ISNUMBER(DATA!AH53),DATA!AH53,"n/a")</f>
        <v>-5.1500966007835686E-2</v>
      </c>
      <c r="I104" s="109">
        <f>+IF(ISNUMBER(DATA!AK53),DATA!AK53,"n/a")</f>
        <v>1.7758558050431542E-2</v>
      </c>
      <c r="J104" s="110">
        <f>+IF(ISNUMBER(DATA!AL53),DATA!AL53,"n/a")</f>
        <v>-1.1088927066818521E-3</v>
      </c>
      <c r="K104" s="109">
        <f>+IF(ISNUMBER(DATA!AO53),DATA!AO53,"n/a")</f>
        <v>1.9264907369255103E-2</v>
      </c>
      <c r="L104" s="110">
        <f>+IF(ISNUMBER(DATA!AP53),DATA!AP53,"n/a")</f>
        <v>-5.1382898513967212E-3</v>
      </c>
      <c r="R104" s="66"/>
      <c r="S104" s="66"/>
      <c r="T104" s="66"/>
      <c r="U104" s="66"/>
      <c r="V104" s="66"/>
      <c r="W104" s="66"/>
      <c r="X104" s="66"/>
      <c r="Y104" s="66"/>
    </row>
    <row r="105" spans="1:25" x14ac:dyDescent="0.2">
      <c r="A105" s="107" t="s">
        <v>19</v>
      </c>
      <c r="B105" s="107" t="s">
        <v>21</v>
      </c>
      <c r="C105" s="108" t="s">
        <v>68</v>
      </c>
      <c r="D105" s="108" t="s">
        <v>318</v>
      </c>
      <c r="E105" s="109">
        <f>+IF(ISNUMBER(DATA!AC54),DATA!AC54,"n/a")</f>
        <v>2.0507482311392766E-2</v>
      </c>
      <c r="F105" s="110">
        <f>+IF(ISNUMBER(DATA!AD54),DATA!AD54,"n/a")</f>
        <v>-8.531988999896864E-2</v>
      </c>
      <c r="G105" s="109">
        <f>+IF(ISNUMBER(DATA!AG54),DATA!AG54,"n/a")</f>
        <v>1.9583855021264765E-2</v>
      </c>
      <c r="H105" s="110">
        <f>+IF(ISNUMBER(DATA!AH54),DATA!AH54,"n/a")</f>
        <v>-0.14751259497529159</v>
      </c>
      <c r="I105" s="109">
        <f>+IF(ISNUMBER(DATA!AK54),DATA!AK54,"n/a")</f>
        <v>1.9102247035571094E-2</v>
      </c>
      <c r="J105" s="110">
        <f>+IF(ISNUMBER(DATA!AL54),DATA!AL54,"n/a")</f>
        <v>-0.1227600504126302</v>
      </c>
      <c r="K105" s="109">
        <f>+IF(ISNUMBER(DATA!AO54),DATA!AO54,"n/a")</f>
        <v>2.0732611131901224E-2</v>
      </c>
      <c r="L105" s="110">
        <f>+IF(ISNUMBER(DATA!AP54),DATA!AP54,"n/a")</f>
        <v>-9.520331236344548E-2</v>
      </c>
      <c r="R105" s="66"/>
      <c r="S105" s="66"/>
      <c r="T105" s="66"/>
      <c r="U105" s="66"/>
      <c r="V105" s="66"/>
      <c r="W105" s="66"/>
      <c r="X105" s="66"/>
      <c r="Y105" s="66"/>
    </row>
    <row r="106" spans="1:25" x14ac:dyDescent="0.2">
      <c r="A106" s="107" t="s">
        <v>19</v>
      </c>
      <c r="B106" s="107" t="s">
        <v>21</v>
      </c>
      <c r="C106" s="108" t="s">
        <v>68</v>
      </c>
      <c r="D106" s="108" t="s">
        <v>344</v>
      </c>
      <c r="E106" s="109">
        <f>+IF(ISNUMBER(DATA!AC55),DATA!AC55,"n/a")</f>
        <v>2.1740811685245783E-2</v>
      </c>
      <c r="F106" s="110">
        <f>+IF(ISNUMBER(DATA!AD55),DATA!AD55,"n/a")</f>
        <v>-0.11112041262771252</v>
      </c>
      <c r="G106" s="109">
        <f>+IF(ISNUMBER(DATA!AG55),DATA!AG55,"n/a")</f>
        <v>2.0518924235512714E-2</v>
      </c>
      <c r="H106" s="110">
        <f>+IF(ISNUMBER(DATA!AH55),DATA!AH55,"n/a")</f>
        <v>-0.15129440798012997</v>
      </c>
      <c r="I106" s="109">
        <f>+IF(ISNUMBER(DATA!AK55),DATA!AK55,"n/a")</f>
        <v>1.9412013487374015E-2</v>
      </c>
      <c r="J106" s="110">
        <f>+IF(ISNUMBER(DATA!AL55),DATA!AL55,"n/a")</f>
        <v>-9.3292533745142903E-2</v>
      </c>
      <c r="K106" s="109">
        <f>+IF(ISNUMBER(DATA!AO55),DATA!AO55,"n/a")</f>
        <v>2.0726335822169508E-2</v>
      </c>
      <c r="L106" s="110">
        <f>+IF(ISNUMBER(DATA!AP55),DATA!AP55,"n/a")</f>
        <v>-9.0773870856152364E-2</v>
      </c>
      <c r="R106" s="66"/>
      <c r="S106" s="66"/>
      <c r="T106" s="66"/>
      <c r="U106" s="66"/>
      <c r="V106" s="66"/>
      <c r="W106" s="66"/>
      <c r="X106" s="66"/>
      <c r="Y106" s="66"/>
    </row>
    <row r="107" spans="1:25" x14ac:dyDescent="0.2">
      <c r="A107" s="107" t="s">
        <v>19</v>
      </c>
      <c r="B107" s="107" t="s">
        <v>21</v>
      </c>
      <c r="C107" s="108" t="s">
        <v>68</v>
      </c>
      <c r="D107" s="108" t="s">
        <v>345</v>
      </c>
      <c r="E107" s="109">
        <f>+IF(ISNUMBER(DATA!AC56),DATA!AC56,"n/a")</f>
        <v>2.079077661824872E-2</v>
      </c>
      <c r="F107" s="110">
        <f>+IF(ISNUMBER(DATA!AD56),DATA!AD56,"n/a")</f>
        <v>-0.15167735245379571</v>
      </c>
      <c r="G107" s="109">
        <f>+IF(ISNUMBER(DATA!AG56),DATA!AG56,"n/a")</f>
        <v>1.9427991974803532E-2</v>
      </c>
      <c r="H107" s="110">
        <f>+IF(ISNUMBER(DATA!AH56),DATA!AH56,"n/a")</f>
        <v>-0.1561326435548297</v>
      </c>
      <c r="I107" s="109">
        <f>+IF(ISNUMBER(DATA!AK56),DATA!AK56,"n/a")</f>
        <v>1.875926540496289E-2</v>
      </c>
      <c r="J107" s="110">
        <f>+IF(ISNUMBER(DATA!AL56),DATA!AL56,"n/a")</f>
        <v>-8.4440023591977539E-2</v>
      </c>
      <c r="K107" s="109">
        <f>+IF(ISNUMBER(DATA!AO56),DATA!AO56,"n/a")</f>
        <v>2.0537544117592444E-2</v>
      </c>
      <c r="L107" s="110">
        <f>+IF(ISNUMBER(DATA!AP56),DATA!AP56,"n/a")</f>
        <v>-5.6310545670487308E-2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534347</v>
      </c>
      <c r="F109" s="77">
        <f>+IF(ISNUMBER(DATA!G70),DATA!G70,"n/a")</f>
        <v>0.14599999999999999</v>
      </c>
      <c r="G109" s="76">
        <f>+IF(ISNUMBER(DATA!P70),DATA!P70,"n/a")</f>
        <v>1554509</v>
      </c>
      <c r="H109" s="77">
        <f>+IF(ISNUMBER(DATA!Q70),DATA!Q70,"n/a")</f>
        <v>5.5E-2</v>
      </c>
      <c r="I109" s="76">
        <f>+IF(ISNUMBER(DATA!Z70),DATA!Z70,"n/a")</f>
        <v>3136860</v>
      </c>
      <c r="J109" s="77">
        <f>+IF(ISNUMBER(DATA!AA70),DATA!AA70,"n/a")</f>
        <v>0.04</v>
      </c>
      <c r="K109" s="76">
        <f>+IF(ISNUMBER(DATA!AJ70),DATA!AJ70,"n/a")</f>
        <v>6608620</v>
      </c>
      <c r="L109" s="77">
        <f>+IF(ISNUMBER(DATA!AK70),DATA!AK70,"n/a")</f>
        <v>4.2000000000000003E-2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1220953</v>
      </c>
      <c r="F110" s="77">
        <f>+IF(ISNUMBER(DATA!G71),DATA!G71,"n/a")</f>
        <v>0.18</v>
      </c>
      <c r="G110" s="76">
        <f>+IF(ISNUMBER(DATA!P71),DATA!P71,"n/a")</f>
        <v>3977465</v>
      </c>
      <c r="H110" s="77">
        <f>+IF(ISNUMBER(DATA!Q71),DATA!Q71,"n/a")</f>
        <v>6.6000000000000003E-2</v>
      </c>
      <c r="I110" s="76">
        <f>+IF(ISNUMBER(DATA!Z71),DATA!Z71,"n/a")</f>
        <v>7923538</v>
      </c>
      <c r="J110" s="77">
        <f>+IF(ISNUMBER(DATA!AA71),DATA!AA71,"n/a")</f>
        <v>6.4000000000000001E-2</v>
      </c>
      <c r="K110" s="76">
        <f>+IF(ISNUMBER(DATA!AJ71),DATA!AJ71,"n/a")</f>
        <v>16064273</v>
      </c>
      <c r="L110" s="77">
        <f>+IF(ISNUMBER(DATA!AK71),DATA!AK71,"n/a")</f>
        <v>4.5999999999999999E-2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2208331</v>
      </c>
      <c r="F111" s="77">
        <f>+IF(ISNUMBER(DATA!G72),DATA!G72,"n/a")</f>
        <v>0.03</v>
      </c>
      <c r="G111" s="76">
        <f>+IF(ISNUMBER(DATA!P72),DATA!P72,"n/a")</f>
        <v>6819094</v>
      </c>
      <c r="H111" s="77">
        <f>+IF(ISNUMBER(DATA!Q72),DATA!Q72,"n/a")</f>
        <v>5.0000000000000001E-3</v>
      </c>
      <c r="I111" s="76">
        <f>+IF(ISNUMBER(DATA!Z72),DATA!Z72,"n/a")</f>
        <v>13245753</v>
      </c>
      <c r="J111" s="77">
        <f>+IF(ISNUMBER(DATA!AA72),DATA!AA72,"n/a")</f>
        <v>-3.0000000000000001E-3</v>
      </c>
      <c r="K111" s="76">
        <f>+IF(ISNUMBER(DATA!AJ72),DATA!AJ72,"n/a")</f>
        <v>27599804</v>
      </c>
      <c r="L111" s="77">
        <f>+IF(ISNUMBER(DATA!AK72),DATA!AK72,"n/a")</f>
        <v>6.0000000000000001E-3</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724202</v>
      </c>
      <c r="F112" s="77">
        <f>+IF(ISNUMBER(DATA!G73),DATA!G73,"n/a")</f>
        <v>4.9000000000000002E-2</v>
      </c>
      <c r="G112" s="76">
        <f>+IF(ISNUMBER(DATA!P73),DATA!P73,"n/a")</f>
        <v>2409093</v>
      </c>
      <c r="H112" s="77">
        <f>+IF(ISNUMBER(DATA!Q73),DATA!Q73,"n/a")</f>
        <v>2.5000000000000001E-2</v>
      </c>
      <c r="I112" s="76">
        <f>+IF(ISNUMBER(DATA!Z73),DATA!Z73,"n/a")</f>
        <v>4915300</v>
      </c>
      <c r="J112" s="77">
        <f>+IF(ISNUMBER(DATA!AA73),DATA!AA73,"n/a")</f>
        <v>4.2000000000000003E-2</v>
      </c>
      <c r="K112" s="76">
        <f>+IF(ISNUMBER(DATA!AJ73),DATA!AJ73,"n/a")</f>
        <v>10141519</v>
      </c>
      <c r="L112" s="77">
        <f>+IF(ISNUMBER(DATA!AK73),DATA!AK73,"n/a")</f>
        <v>5.1999999999999998E-2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2052352</v>
      </c>
      <c r="F113" s="77">
        <f>+IF(ISNUMBER(DATA!G74),DATA!G74,"n/a")</f>
        <v>3.5000000000000003E-2</v>
      </c>
      <c r="G113" s="76">
        <f>+IF(ISNUMBER(DATA!P74),DATA!P74,"n/a")</f>
        <v>6324416</v>
      </c>
      <c r="H113" s="77">
        <f>+IF(ISNUMBER(DATA!Q74),DATA!Q74,"n/a")</f>
        <v>3.9E-2</v>
      </c>
      <c r="I113" s="76">
        <f>+IF(ISNUMBER(DATA!Z74),DATA!Z74,"n/a")</f>
        <v>12447162</v>
      </c>
      <c r="J113" s="77">
        <f>+IF(ISNUMBER(DATA!AA74),DATA!AA74,"n/a")</f>
        <v>3.4000000000000002E-2</v>
      </c>
      <c r="K113" s="76">
        <f>+IF(ISNUMBER(DATA!AJ74),DATA!AJ74,"n/a")</f>
        <v>26134562</v>
      </c>
      <c r="L113" s="77">
        <f>+IF(ISNUMBER(DATA!AK74),DATA!AK74,"n/a")</f>
        <v>3.4000000000000002E-2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855356</v>
      </c>
      <c r="F114" s="77">
        <f>+IF(ISNUMBER(DATA!G75),DATA!G75,"n/a")</f>
        <v>1.6E-2</v>
      </c>
      <c r="G114" s="76">
        <f>+IF(ISNUMBER(DATA!P75),DATA!P75,"n/a")</f>
        <v>2747406</v>
      </c>
      <c r="H114" s="77">
        <f>+IF(ISNUMBER(DATA!Q75),DATA!Q75,"n/a")</f>
        <v>6.0000000000000001E-3</v>
      </c>
      <c r="I114" s="76">
        <f>+IF(ISNUMBER(DATA!Z75),DATA!Z75,"n/a")</f>
        <v>5649876</v>
      </c>
      <c r="J114" s="77">
        <f>+IF(ISNUMBER(DATA!AA75),DATA!AA75,"n/a")</f>
        <v>-2E-3</v>
      </c>
      <c r="K114" s="76">
        <f>+IF(ISNUMBER(DATA!AJ75),DATA!AJ75,"n/a")</f>
        <v>12095415</v>
      </c>
      <c r="L114" s="77">
        <f>+IF(ISNUMBER(DATA!AK75),DATA!AK75,"n/a")</f>
        <v>2.5999999999999999E-2</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493837</v>
      </c>
      <c r="F115" s="77">
        <f>+IF(ISNUMBER(DATA!G76),DATA!G76,"n/a")</f>
        <v>-3.9E-2</v>
      </c>
      <c r="G115" s="76">
        <f>+IF(ISNUMBER(DATA!P76),DATA!P76,"n/a")</f>
        <v>1635946</v>
      </c>
      <c r="H115" s="77">
        <f>+IF(ISNUMBER(DATA!Q76),DATA!Q76,"n/a")</f>
        <v>-1.7999999999999999E-2</v>
      </c>
      <c r="I115" s="76">
        <f>+IF(ISNUMBER(DATA!Z76),DATA!Z76,"n/a")</f>
        <v>3277930</v>
      </c>
      <c r="J115" s="77">
        <f>+IF(ISNUMBER(DATA!AA76),DATA!AA76,"n/a")</f>
        <v>-3.4000000000000002E-2</v>
      </c>
      <c r="K115" s="76">
        <f>+IF(ISNUMBER(DATA!AJ76),DATA!AJ76,"n/a")</f>
        <v>6969809</v>
      </c>
      <c r="L115" s="77">
        <f>+IF(ISNUMBER(DATA!AK76),DATA!AK76,"n/a")</f>
        <v>-1.0999999999999999E-2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1719932</v>
      </c>
      <c r="F116" s="77">
        <f>+IF(ISNUMBER(DATA!G77),DATA!G77,"n/a")</f>
        <v>4.8000000000000001E-2</v>
      </c>
      <c r="G116" s="76">
        <f>+IF(ISNUMBER(DATA!P77),DATA!P77,"n/a")</f>
        <v>5465801</v>
      </c>
      <c r="H116" s="77">
        <f>+IF(ISNUMBER(DATA!Q77),DATA!Q77,"n/a")</f>
        <v>3.5000000000000003E-2</v>
      </c>
      <c r="I116" s="76">
        <f>+IF(ISNUMBER(DATA!Z77),DATA!Z77,"n/a")</f>
        <v>10983923</v>
      </c>
      <c r="J116" s="77">
        <f>+IF(ISNUMBER(DATA!AA77),DATA!AA77,"n/a")</f>
        <v>4.8000000000000001E-2</v>
      </c>
      <c r="K116" s="76">
        <f>+IF(ISNUMBER(DATA!AJ77),DATA!AJ77,"n/a")</f>
        <v>22607967</v>
      </c>
      <c r="L116" s="77">
        <f>+IF(ISNUMBER(DATA!AK77),DATA!AK77,"n/a")</f>
        <v>3.5999999999999997E-2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778535</v>
      </c>
      <c r="F117" s="77">
        <f>+IF(ISNUMBER(DATA!G78),DATA!G78,"n/a")</f>
        <v>0.35099999999999998</v>
      </c>
      <c r="G117" s="76">
        <f>+IF(ISNUMBER(DATA!P78),DATA!P78,"n/a")</f>
        <v>2575742</v>
      </c>
      <c r="H117" s="77">
        <f>+IF(ISNUMBER(DATA!Q78),DATA!Q78,"n/a")</f>
        <v>0.17299999999999999</v>
      </c>
      <c r="I117" s="76">
        <f>+IF(ISNUMBER(DATA!Z78),DATA!Z78,"n/a")</f>
        <v>5253957</v>
      </c>
      <c r="J117" s="77">
        <f>+IF(ISNUMBER(DATA!AA78),DATA!AA78,"n/a")</f>
        <v>0.13700000000000001</v>
      </c>
      <c r="K117" s="76">
        <f>+IF(ISNUMBER(DATA!AJ78),DATA!AJ78,"n/a")</f>
        <v>10176915</v>
      </c>
      <c r="L117" s="77">
        <f>+IF(ISNUMBER(DATA!AK78),DATA!AK78,"n/a")</f>
        <v>8.3000000000000004E-2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556792</v>
      </c>
      <c r="F118" s="77">
        <f>+IF(ISNUMBER(DATA!G79),DATA!G79,"n/a")</f>
        <v>2.1999999999999999E-2</v>
      </c>
      <c r="G118" s="76">
        <f>+IF(ISNUMBER(DATA!P79),DATA!P79,"n/a")</f>
        <v>1819864</v>
      </c>
      <c r="H118" s="77">
        <f>+IF(ISNUMBER(DATA!Q79),DATA!Q79,"n/a")</f>
        <v>-2.1000000000000001E-2</v>
      </c>
      <c r="I118" s="76">
        <f>+IF(ISNUMBER(DATA!Z79),DATA!Z79,"n/a")</f>
        <v>3794599</v>
      </c>
      <c r="J118" s="77">
        <f>+IF(ISNUMBER(DATA!AA79),DATA!AA79,"n/a")</f>
        <v>1.4999999999999999E-2</v>
      </c>
      <c r="K118" s="76">
        <f>+IF(ISNUMBER(DATA!AJ79),DATA!AJ79,"n/a")</f>
        <v>7739084</v>
      </c>
      <c r="L118" s="77">
        <f>+IF(ISNUMBER(DATA!AK79),DATA!AK79,"n/a")</f>
        <v>5.6000000000000001E-2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550854</v>
      </c>
      <c r="F119" s="77">
        <f>+IF(ISNUMBER(DATA!G80),DATA!G80,"n/a")</f>
        <v>8.9999999999999993E-3</v>
      </c>
      <c r="G119" s="76">
        <f>+IF(ISNUMBER(DATA!P80),DATA!P80,"n/a")</f>
        <v>1802671</v>
      </c>
      <c r="H119" s="77">
        <f>+IF(ISNUMBER(DATA!Q80),DATA!Q80,"n/a")</f>
        <v>8.9999999999999993E-3</v>
      </c>
      <c r="I119" s="76">
        <f>+IF(ISNUMBER(DATA!Z80),DATA!Z80,"n/a")</f>
        <v>3718290</v>
      </c>
      <c r="J119" s="77">
        <f>+IF(ISNUMBER(DATA!AA80),DATA!AA80,"n/a")</f>
        <v>1.7999999999999999E-2</v>
      </c>
      <c r="K119" s="76">
        <f>+IF(ISNUMBER(DATA!AJ80),DATA!AJ80,"n/a")</f>
        <v>7672667</v>
      </c>
      <c r="L119" s="77">
        <f>+IF(ISNUMBER(DATA!AK80),DATA!AK80,"n/a")</f>
        <v>4.7E-2</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1386326</v>
      </c>
      <c r="F120" s="77">
        <f>+IF(ISNUMBER(DATA!G81),DATA!G81,"n/a")</f>
        <v>8.3000000000000004E-2</v>
      </c>
      <c r="G120" s="76">
        <f>+IF(ISNUMBER(DATA!P81),DATA!P81,"n/a")</f>
        <v>4478813</v>
      </c>
      <c r="H120" s="77">
        <f>+IF(ISNUMBER(DATA!Q81),DATA!Q81,"n/a")</f>
        <v>0.02</v>
      </c>
      <c r="I120" s="76">
        <f>+IF(ISNUMBER(DATA!Z81),DATA!Z81,"n/a")</f>
        <v>8890425</v>
      </c>
      <c r="J120" s="77">
        <f>+IF(ISNUMBER(DATA!AA81),DATA!AA81,"n/a")</f>
        <v>1.2999999999999999E-2</v>
      </c>
      <c r="K120" s="76">
        <f>+IF(ISNUMBER(DATA!AJ81),DATA!AJ81,"n/a")</f>
        <v>18171036</v>
      </c>
      <c r="L120" s="77">
        <f>+IF(ISNUMBER(DATA!AK81),DATA!AK81,"n/a")</f>
        <v>1.2999999999999999E-2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1341974</v>
      </c>
      <c r="F121" s="77">
        <f>+IF(ISNUMBER(DATA!G82),DATA!G82,"n/a")</f>
        <v>6.4000000000000001E-2</v>
      </c>
      <c r="G121" s="76">
        <f>+IF(ISNUMBER(DATA!P82),DATA!P82,"n/a")</f>
        <v>4238496</v>
      </c>
      <c r="H121" s="77">
        <f>+IF(ISNUMBER(DATA!Q82),DATA!Q82,"n/a")</f>
        <v>3.4000000000000002E-2</v>
      </c>
      <c r="I121" s="76">
        <f>+IF(ISNUMBER(DATA!Z82),DATA!Z82,"n/a")</f>
        <v>8424928</v>
      </c>
      <c r="J121" s="77">
        <f>+IF(ISNUMBER(DATA!AA82),DATA!AA82,"n/a")</f>
        <v>3.7999999999999999E-2</v>
      </c>
      <c r="K121" s="76">
        <f>+IF(ISNUMBER(DATA!AJ82),DATA!AJ82,"n/a")</f>
        <v>17029492</v>
      </c>
      <c r="L121" s="77">
        <f>+IF(ISNUMBER(DATA!AK82),DATA!AK82,"n/a")</f>
        <v>3.6999999999999998E-2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1201241</v>
      </c>
      <c r="F122" s="77">
        <f>+IF(ISNUMBER(DATA!G83),DATA!G83,"n/a")</f>
        <v>2.1999999999999999E-2</v>
      </c>
      <c r="G122" s="76">
        <f>+IF(ISNUMBER(DATA!P83),DATA!P83,"n/a")</f>
        <v>3845498</v>
      </c>
      <c r="H122" s="77">
        <f>+IF(ISNUMBER(DATA!Q83),DATA!Q83,"n/a")</f>
        <v>3.2000000000000001E-2</v>
      </c>
      <c r="I122" s="76">
        <f>+IF(ISNUMBER(DATA!Z83),DATA!Z83,"n/a")</f>
        <v>7939352</v>
      </c>
      <c r="J122" s="77">
        <f>+IF(ISNUMBER(DATA!AA83),DATA!AA83,"n/a")</f>
        <v>3.9E-2</v>
      </c>
      <c r="K122" s="76">
        <f>+IF(ISNUMBER(DATA!AJ83),DATA!AJ83,"n/a")</f>
        <v>16147804</v>
      </c>
      <c r="L122" s="77">
        <f>+IF(ISNUMBER(DATA!AK83),DATA!AK83,"n/a")</f>
        <v>3.1E-2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558848</v>
      </c>
      <c r="F123" s="77">
        <f>+IF(ISNUMBER(DATA!G84),DATA!G84,"n/a")</f>
        <v>2E-3</v>
      </c>
      <c r="G123" s="76">
        <f>+IF(ISNUMBER(DATA!P84),DATA!P84,"n/a")</f>
        <v>1813317</v>
      </c>
      <c r="H123" s="77">
        <f>+IF(ISNUMBER(DATA!Q84),DATA!Q84,"n/a")</f>
        <v>0</v>
      </c>
      <c r="I123" s="76">
        <f>+IF(ISNUMBER(DATA!Z84),DATA!Z84,"n/a")</f>
        <v>3881191</v>
      </c>
      <c r="J123" s="77">
        <f>+IF(ISNUMBER(DATA!AA84),DATA!AA84,"n/a")</f>
        <v>0.02</v>
      </c>
      <c r="K123" s="76">
        <f>+IF(ISNUMBER(DATA!AJ84),DATA!AJ84,"n/a")</f>
        <v>7914777</v>
      </c>
      <c r="L123" s="77">
        <f>+IF(ISNUMBER(DATA!AK84),DATA!AK84,"n/a")</f>
        <v>8.0000000000000002E-3</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1034905</v>
      </c>
      <c r="F124" s="77">
        <f>+IF(ISNUMBER(DATA!G85),DATA!G85,"n/a")</f>
        <v>1.0999999999999999E-2</v>
      </c>
      <c r="G124" s="76">
        <f>+IF(ISNUMBER(DATA!P85),DATA!P85,"n/a")</f>
        <v>3267967</v>
      </c>
      <c r="H124" s="77">
        <f>+IF(ISNUMBER(DATA!Q85),DATA!Q85,"n/a")</f>
        <v>-1.7000000000000001E-2</v>
      </c>
      <c r="I124" s="76">
        <f>+IF(ISNUMBER(DATA!Z85),DATA!Z85,"n/a")</f>
        <v>6699410</v>
      </c>
      <c r="J124" s="77">
        <f>+IF(ISNUMBER(DATA!AA85),DATA!AA85,"n/a")</f>
        <v>-2.3E-2</v>
      </c>
      <c r="K124" s="76">
        <f>+IF(ISNUMBER(DATA!AJ85),DATA!AJ85,"n/a")</f>
        <v>13719159</v>
      </c>
      <c r="L124" s="77">
        <f>+IF(ISNUMBER(DATA!AK85),DATA!AK85,"n/a")</f>
        <v>-3.5000000000000003E-2</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1215938</v>
      </c>
      <c r="F125" s="77">
        <f>+IF(ISNUMBER(DATA!G86),DATA!G86,"n/a")</f>
        <v>7.5999999999999998E-2</v>
      </c>
      <c r="G125" s="76">
        <f>+IF(ISNUMBER(DATA!P86),DATA!P86,"n/a")</f>
        <v>3595640</v>
      </c>
      <c r="H125" s="77">
        <f>+IF(ISNUMBER(DATA!Q86),DATA!Q86,"n/a")</f>
        <v>1.2E-2</v>
      </c>
      <c r="I125" s="76">
        <f>+IF(ISNUMBER(DATA!Z86),DATA!Z86,"n/a")</f>
        <v>7241083</v>
      </c>
      <c r="J125" s="77">
        <f>+IF(ISNUMBER(DATA!AA86),DATA!AA86,"n/a")</f>
        <v>1E-3</v>
      </c>
      <c r="K125" s="76">
        <f>+IF(ISNUMBER(DATA!AJ86),DATA!AJ86,"n/a")</f>
        <v>15289514</v>
      </c>
      <c r="L125" s="77">
        <f>+IF(ISNUMBER(DATA!AK86),DATA!AK86,"n/a")</f>
        <v>-1.0999999999999999E-2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1174525</v>
      </c>
      <c r="F126" s="77">
        <f>+IF(ISNUMBER(DATA!G87),DATA!G87,"n/a")</f>
        <v>0.112</v>
      </c>
      <c r="G126" s="76">
        <f>+IF(ISNUMBER(DATA!P87),DATA!P87,"n/a")</f>
        <v>3781787</v>
      </c>
      <c r="H126" s="77">
        <f>+IF(ISNUMBER(DATA!Q87),DATA!Q87,"n/a")</f>
        <v>4.3999999999999997E-2</v>
      </c>
      <c r="I126" s="76">
        <f>+IF(ISNUMBER(DATA!Z87),DATA!Z87,"n/a")</f>
        <v>7348980</v>
      </c>
      <c r="J126" s="77">
        <f>+IF(ISNUMBER(DATA!AA87),DATA!AA87,"n/a")</f>
        <v>1.4999999999999999E-2</v>
      </c>
      <c r="K126" s="76">
        <f>+IF(ISNUMBER(DATA!AJ87),DATA!AJ87,"n/a")</f>
        <v>14863433</v>
      </c>
      <c r="L126" s="77">
        <f>+IF(ISNUMBER(DATA!AK87),DATA!AK87,"n/a")</f>
        <v>-1E-3</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529635</v>
      </c>
      <c r="F127" s="77">
        <f>+IF(ISNUMBER(DATA!G88),DATA!G88,"n/a")</f>
        <v>0.14399999999999999</v>
      </c>
      <c r="G127" s="76">
        <f>+IF(ISNUMBER(DATA!P88),DATA!P88,"n/a")</f>
        <v>1760887</v>
      </c>
      <c r="H127" s="77">
        <f>+IF(ISNUMBER(DATA!Q88),DATA!Q88,"n/a")</f>
        <v>7.0999999999999994E-2</v>
      </c>
      <c r="I127" s="76">
        <f>+IF(ISNUMBER(DATA!Z88),DATA!Z88,"n/a")</f>
        <v>3659185</v>
      </c>
      <c r="J127" s="77">
        <f>+IF(ISNUMBER(DATA!AA88),DATA!AA88,"n/a")</f>
        <v>6.5000000000000002E-2</v>
      </c>
      <c r="K127" s="76">
        <f>+IF(ISNUMBER(DATA!AJ88),DATA!AJ88,"n/a")</f>
        <v>7316771</v>
      </c>
      <c r="L127" s="77">
        <f>+IF(ISNUMBER(DATA!AK88),DATA!AK88,"n/a")</f>
        <v>4.7E-2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518770</v>
      </c>
      <c r="F128" s="77">
        <f>+IF(ISNUMBER(DATA!G89),DATA!G89,"n/a")</f>
        <v>2.5000000000000001E-2</v>
      </c>
      <c r="G128" s="76">
        <f>+IF(ISNUMBER(DATA!P89),DATA!P89,"n/a")</f>
        <v>1686539</v>
      </c>
      <c r="H128" s="77">
        <f>+IF(ISNUMBER(DATA!Q89),DATA!Q89,"n/a")</f>
        <v>8.9999999999999993E-3</v>
      </c>
      <c r="I128" s="76">
        <f>+IF(ISNUMBER(DATA!Z89),DATA!Z89,"n/a")</f>
        <v>3303508</v>
      </c>
      <c r="J128" s="77">
        <f>+IF(ISNUMBER(DATA!AA89),DATA!AA89,"n/a")</f>
        <v>2.5999999999999999E-2</v>
      </c>
      <c r="K128" s="76">
        <f>+IF(ISNUMBER(DATA!AJ89),DATA!AJ89,"n/a")</f>
        <v>6943452</v>
      </c>
      <c r="L128" s="77">
        <f>+IF(ISNUMBER(DATA!AK89),DATA!AK89,"n/a")</f>
        <v>5.7000000000000002E-2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523564</v>
      </c>
      <c r="F129" s="77">
        <f>+IF(ISNUMBER(DATA!G90),DATA!G90,"n/a")</f>
        <v>0.126</v>
      </c>
      <c r="G129" s="76">
        <f>+IF(ISNUMBER(DATA!P90),DATA!P90,"n/a")</f>
        <v>1674334</v>
      </c>
      <c r="H129" s="77">
        <f>+IF(ISNUMBER(DATA!Q90),DATA!Q90,"n/a")</f>
        <v>0.14899999999999999</v>
      </c>
      <c r="I129" s="76">
        <f>+IF(ISNUMBER(DATA!Z90),DATA!Z90,"n/a")</f>
        <v>3306685</v>
      </c>
      <c r="J129" s="77">
        <f>+IF(ISNUMBER(DATA!AA90),DATA!AA90,"n/a")</f>
        <v>0.13400000000000001</v>
      </c>
      <c r="K129" s="76">
        <f>+IF(ISNUMBER(DATA!AJ90),DATA!AJ90,"n/a")</f>
        <v>6681284</v>
      </c>
      <c r="L129" s="77">
        <f>+IF(ISNUMBER(DATA!AK90),DATA!AK90,"n/a")</f>
        <v>9.8000000000000004E-2</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3478519</v>
      </c>
      <c r="F130" s="77">
        <f>+IF(ISNUMBER(DATA!G91),DATA!G91,"n/a")</f>
        <v>6.3E-2</v>
      </c>
      <c r="G130" s="76">
        <f>+IF(ISNUMBER(DATA!P91),DATA!P91,"n/a")</f>
        <v>10931495</v>
      </c>
      <c r="H130" s="77">
        <f>+IF(ISNUMBER(DATA!Q91),DATA!Q91,"n/a")</f>
        <v>6.4000000000000001E-2</v>
      </c>
      <c r="I130" s="76">
        <f>+IF(ISNUMBER(DATA!Z91),DATA!Z91,"n/a")</f>
        <v>21439647</v>
      </c>
      <c r="J130" s="77">
        <f>+IF(ISNUMBER(DATA!AA91),DATA!AA91,"n/a")</f>
        <v>0.04</v>
      </c>
      <c r="K130" s="76">
        <f>+IF(ISNUMBER(DATA!AJ91),DATA!AJ91,"n/a")</f>
        <v>44675300</v>
      </c>
      <c r="L130" s="77">
        <f>+IF(ISNUMBER(DATA!AK91),DATA!AK91,"n/a")</f>
        <v>2.5999999999999999E-2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262847</v>
      </c>
      <c r="F131" s="77">
        <f>+IF(ISNUMBER(DATA!G92),DATA!G92,"n/a")</f>
        <v>0.26</v>
      </c>
      <c r="G131" s="76">
        <f>+IF(ISNUMBER(DATA!P92),DATA!P92,"n/a")</f>
        <v>867867</v>
      </c>
      <c r="H131" s="77">
        <f>+IF(ISNUMBER(DATA!Q92),DATA!Q92,"n/a")</f>
        <v>0.121</v>
      </c>
      <c r="I131" s="76">
        <f>+IF(ISNUMBER(DATA!Z92),DATA!Z92,"n/a")</f>
        <v>1789953</v>
      </c>
      <c r="J131" s="77">
        <f>+IF(ISNUMBER(DATA!AA92),DATA!AA92,"n/a")</f>
        <v>8.5999999999999993E-2</v>
      </c>
      <c r="K131" s="76">
        <f>+IF(ISNUMBER(DATA!AJ92),DATA!AJ92,"n/a")</f>
        <v>3599146</v>
      </c>
      <c r="L131" s="77">
        <f>+IF(ISNUMBER(DATA!AK92),DATA!AK92,"n/a")</f>
        <v>6.7000000000000004E-2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1614069</v>
      </c>
      <c r="F132" s="77">
        <f>+IF(ISNUMBER(DATA!G93),DATA!G93,"n/a")</f>
        <v>4.3999999999999997E-2</v>
      </c>
      <c r="G132" s="76">
        <f>+IF(ISNUMBER(DATA!P93),DATA!P93,"n/a")</f>
        <v>5199762</v>
      </c>
      <c r="H132" s="77">
        <f>+IF(ISNUMBER(DATA!Q93),DATA!Q93,"n/a")</f>
        <v>3.3000000000000002E-2</v>
      </c>
      <c r="I132" s="76">
        <f>+IF(ISNUMBER(DATA!Z93),DATA!Z93,"n/a")</f>
        <v>10111090</v>
      </c>
      <c r="J132" s="77">
        <f>+IF(ISNUMBER(DATA!AA93),DATA!AA93,"n/a")</f>
        <v>5.6000000000000001E-2</v>
      </c>
      <c r="K132" s="76">
        <f>+IF(ISNUMBER(DATA!AJ93),DATA!AJ93,"n/a")</f>
        <v>21256802</v>
      </c>
      <c r="L132" s="77">
        <f>+IF(ISNUMBER(DATA!AK93),DATA!AK93,"n/a")</f>
        <v>6.9000000000000006E-2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820131</v>
      </c>
      <c r="F133" s="77">
        <f>+IF(ISNUMBER(DATA!G94),DATA!G94,"n/a")</f>
        <v>1.2E-2</v>
      </c>
      <c r="G133" s="76">
        <f>+IF(ISNUMBER(DATA!P94),DATA!P94,"n/a")</f>
        <v>2634374</v>
      </c>
      <c r="H133" s="77">
        <f>+IF(ISNUMBER(DATA!Q94),DATA!Q94,"n/a")</f>
        <v>7.2999999999999995E-2</v>
      </c>
      <c r="I133" s="76">
        <f>+IF(ISNUMBER(DATA!Z94),DATA!Z94,"n/a")</f>
        <v>5387638</v>
      </c>
      <c r="J133" s="77">
        <f>+IF(ISNUMBER(DATA!AA94),DATA!AA94,"n/a")</f>
        <v>0.20399999999999999</v>
      </c>
      <c r="K133" s="76">
        <f>+IF(ISNUMBER(DATA!AJ94),DATA!AJ94,"n/a")</f>
        <v>11136209</v>
      </c>
      <c r="L133" s="77">
        <f>+IF(ISNUMBER(DATA!AK94),DATA!AK94,"n/a")</f>
        <v>0.187</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913445</v>
      </c>
      <c r="F134" s="77">
        <f>+IF(ISNUMBER(DATA!G95),DATA!G95,"n/a")</f>
        <v>4.1000000000000002E-2</v>
      </c>
      <c r="G134" s="76">
        <f>+IF(ISNUMBER(DATA!P95),DATA!P95,"n/a")</f>
        <v>2791062</v>
      </c>
      <c r="H134" s="77">
        <f>+IF(ISNUMBER(DATA!Q95),DATA!Q95,"n/a")</f>
        <v>3.1E-2</v>
      </c>
      <c r="I134" s="76">
        <f>+IF(ISNUMBER(DATA!Z95),DATA!Z95,"n/a")</f>
        <v>5709667</v>
      </c>
      <c r="J134" s="77">
        <f>+IF(ISNUMBER(DATA!AA95),DATA!AA95,"n/a")</f>
        <v>7.0999999999999994E-2</v>
      </c>
      <c r="K134" s="76">
        <f>+IF(ISNUMBER(DATA!AJ95),DATA!AJ95,"n/a")</f>
        <v>11929897</v>
      </c>
      <c r="L134" s="77">
        <f>+IF(ISNUMBER(DATA!AK95),DATA!AK95,"n/a")</f>
        <v>7.5999999999999998E-2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379918</v>
      </c>
      <c r="F135" s="77">
        <f>+IF(ISNUMBER(DATA!G96),DATA!G96,"n/a")</f>
        <v>0.17199999999999999</v>
      </c>
      <c r="G135" s="76">
        <f>+IF(ISNUMBER(DATA!P96),DATA!P96,"n/a")</f>
        <v>1257401</v>
      </c>
      <c r="H135" s="77">
        <f>+IF(ISNUMBER(DATA!Q96),DATA!Q96,"n/a")</f>
        <v>7.4999999999999997E-2</v>
      </c>
      <c r="I135" s="76">
        <f>+IF(ISNUMBER(DATA!Z96),DATA!Z96,"n/a")</f>
        <v>2549203</v>
      </c>
      <c r="J135" s="77">
        <f>+IF(ISNUMBER(DATA!AA96),DATA!AA96,"n/a")</f>
        <v>5.8000000000000003E-2</v>
      </c>
      <c r="K135" s="76">
        <f>+IF(ISNUMBER(DATA!AJ96),DATA!AJ96,"n/a")</f>
        <v>5205894</v>
      </c>
      <c r="L135" s="77">
        <f>+IF(ISNUMBER(DATA!AK96),DATA!AK96,"n/a")</f>
        <v>0.05</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668222</v>
      </c>
      <c r="F136" s="77">
        <f>+IF(ISNUMBER(DATA!G97),DATA!G97,"n/a")</f>
        <v>3.9E-2</v>
      </c>
      <c r="G136" s="76">
        <f>+IF(ISNUMBER(DATA!P97),DATA!P97,"n/a")</f>
        <v>2255145</v>
      </c>
      <c r="H136" s="77">
        <f>+IF(ISNUMBER(DATA!Q97),DATA!Q97,"n/a")</f>
        <v>4.5999999999999999E-2</v>
      </c>
      <c r="I136" s="76">
        <f>+IF(ISNUMBER(DATA!Z97),DATA!Z97,"n/a")</f>
        <v>4718694</v>
      </c>
      <c r="J136" s="77">
        <f>+IF(ISNUMBER(DATA!AA97),DATA!AA97,"n/a")</f>
        <v>4.9000000000000002E-2</v>
      </c>
      <c r="K136" s="76">
        <f>+IF(ISNUMBER(DATA!AJ97),DATA!AJ97,"n/a")</f>
        <v>9815547</v>
      </c>
      <c r="L136" s="77">
        <f>+IF(ISNUMBER(DATA!AK97),DATA!AK97,"n/a")</f>
        <v>8.6999999999999994E-2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4028320</v>
      </c>
      <c r="F137" s="77">
        <f>+IF(ISNUMBER(DATA!G98),DATA!G98,"n/a")</f>
        <v>0.121</v>
      </c>
      <c r="G137" s="76">
        <f>+IF(ISNUMBER(DATA!P98),DATA!P98,"n/a")</f>
        <v>12708977</v>
      </c>
      <c r="H137" s="77">
        <f>+IF(ISNUMBER(DATA!Q98),DATA!Q98,"n/a")</f>
        <v>2.9000000000000001E-2</v>
      </c>
      <c r="I137" s="76">
        <f>+IF(ISNUMBER(DATA!Z98),DATA!Z98,"n/a")</f>
        <v>25488358</v>
      </c>
      <c r="J137" s="77">
        <f>+IF(ISNUMBER(DATA!AA98),DATA!AA98,"n/a")</f>
        <v>0</v>
      </c>
      <c r="K137" s="76">
        <f>+IF(ISNUMBER(DATA!AJ98),DATA!AJ98,"n/a")</f>
        <v>55464434</v>
      </c>
      <c r="L137" s="77">
        <f>+IF(ISNUMBER(DATA!AK98),DATA!AK98,"n/a")</f>
        <v>-1.4E-2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1779654</v>
      </c>
      <c r="F138" s="77">
        <f>+IF(ISNUMBER(DATA!G99),DATA!G99,"n/a")</f>
        <v>0.08</v>
      </c>
      <c r="G138" s="76">
        <f>+IF(ISNUMBER(DATA!P99),DATA!P99,"n/a")</f>
        <v>5628410</v>
      </c>
      <c r="H138" s="77">
        <f>+IF(ISNUMBER(DATA!Q99),DATA!Q99,"n/a")</f>
        <v>6.5000000000000002E-2</v>
      </c>
      <c r="I138" s="76">
        <f>+IF(ISNUMBER(DATA!Z99),DATA!Z99,"n/a")</f>
        <v>11627133</v>
      </c>
      <c r="J138" s="77">
        <f>+IF(ISNUMBER(DATA!AA99),DATA!AA99,"n/a")</f>
        <v>5.1999999999999998E-2</v>
      </c>
      <c r="K138" s="76">
        <f>+IF(ISNUMBER(DATA!AJ99),DATA!AJ99,"n/a")</f>
        <v>24287467</v>
      </c>
      <c r="L138" s="77">
        <f>+IF(ISNUMBER(DATA!AK99),DATA!AK99,"n/a")</f>
        <v>6.6000000000000003E-2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265078</v>
      </c>
      <c r="F139" s="77">
        <f>+IF(ISNUMBER(DATA!G100),DATA!G100,"n/a")</f>
        <v>0.25600000000000001</v>
      </c>
      <c r="G139" s="76">
        <f>+IF(ISNUMBER(DATA!P100),DATA!P100,"n/a")</f>
        <v>875849</v>
      </c>
      <c r="H139" s="77">
        <f>+IF(ISNUMBER(DATA!Q100),DATA!Q100,"n/a")</f>
        <v>0.126</v>
      </c>
      <c r="I139" s="76">
        <f>+IF(ISNUMBER(DATA!Z100),DATA!Z100,"n/a")</f>
        <v>1795177</v>
      </c>
      <c r="J139" s="77">
        <f>+IF(ISNUMBER(DATA!AA100),DATA!AA100,"n/a")</f>
        <v>0.11600000000000001</v>
      </c>
      <c r="K139" s="76">
        <f>+IF(ISNUMBER(DATA!AJ100),DATA!AJ100,"n/a")</f>
        <v>3507115</v>
      </c>
      <c r="L139" s="77">
        <f>+IF(ISNUMBER(DATA!AK100),DATA!AK100,"n/a")</f>
        <v>7.6999999999999999E-2</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995017</v>
      </c>
      <c r="F140" s="77">
        <f>+IF(ISNUMBER(DATA!G101),DATA!G101,"n/a")</f>
        <v>2.9000000000000001E-2</v>
      </c>
      <c r="G140" s="76">
        <f>+IF(ISNUMBER(DATA!P101),DATA!P101,"n/a")</f>
        <v>3209859</v>
      </c>
      <c r="H140" s="77">
        <f>+IF(ISNUMBER(DATA!Q101),DATA!Q101,"n/a")</f>
        <v>1.6E-2</v>
      </c>
      <c r="I140" s="76">
        <f>+IF(ISNUMBER(DATA!Z101),DATA!Z101,"n/a")</f>
        <v>6337539</v>
      </c>
      <c r="J140" s="77">
        <f>+IF(ISNUMBER(DATA!AA101),DATA!AA101,"n/a")</f>
        <v>3.3000000000000002E-2</v>
      </c>
      <c r="K140" s="76">
        <f>+IF(ISNUMBER(DATA!AJ101),DATA!AJ101,"n/a")</f>
        <v>13374556</v>
      </c>
      <c r="L140" s="77">
        <f>+IF(ISNUMBER(DATA!AK101),DATA!AK101,"n/a")</f>
        <v>5.6000000000000001E-2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467082</v>
      </c>
      <c r="F141" s="77">
        <f>+IF(ISNUMBER(DATA!G102),DATA!G102,"n/a")</f>
        <v>8.1000000000000003E-2</v>
      </c>
      <c r="G141" s="76">
        <f>+IF(ISNUMBER(DATA!P102),DATA!P102,"n/a")</f>
        <v>1556340</v>
      </c>
      <c r="H141" s="77">
        <f>+IF(ISNUMBER(DATA!Q102),DATA!Q102,"n/a")</f>
        <v>4.2000000000000003E-2</v>
      </c>
      <c r="I141" s="76">
        <f>+IF(ISNUMBER(DATA!Z102),DATA!Z102,"n/a")</f>
        <v>3238637</v>
      </c>
      <c r="J141" s="77">
        <f>+IF(ISNUMBER(DATA!AA102),DATA!AA102,"n/a")</f>
        <v>4.8000000000000001E-2</v>
      </c>
      <c r="K141" s="76">
        <f>+IF(ISNUMBER(DATA!AJ102),DATA!AJ102,"n/a")</f>
        <v>6600314</v>
      </c>
      <c r="L141" s="77">
        <f>+IF(ISNUMBER(DATA!AK102),DATA!AK102,"n/a")</f>
        <v>4.4999999999999998E-2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1600229</v>
      </c>
      <c r="F142" s="77">
        <f>+IF(ISNUMBER(DATA!G103),DATA!G103,"n/a")</f>
        <v>-1.4999999999999999E-2</v>
      </c>
      <c r="G142" s="76">
        <f>+IF(ISNUMBER(DATA!P103),DATA!P103,"n/a")</f>
        <v>5104041</v>
      </c>
      <c r="H142" s="77">
        <f>+IF(ISNUMBER(DATA!Q103),DATA!Q103,"n/a")</f>
        <v>-3.4000000000000002E-2</v>
      </c>
      <c r="I142" s="76">
        <f>+IF(ISNUMBER(DATA!Z103),DATA!Z103,"n/a")</f>
        <v>10141112</v>
      </c>
      <c r="J142" s="77">
        <f>+IF(ISNUMBER(DATA!AA103),DATA!AA103,"n/a")</f>
        <v>-3.9E-2</v>
      </c>
      <c r="K142" s="76">
        <f>+IF(ISNUMBER(DATA!AJ103),DATA!AJ103,"n/a")</f>
        <v>21794711</v>
      </c>
      <c r="L142" s="77">
        <f>+IF(ISNUMBER(DATA!AK103),DATA!AK103,"n/a")</f>
        <v>-2.7E-2</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1403048</v>
      </c>
      <c r="F143" s="77">
        <f>+IF(ISNUMBER(DATA!G104),DATA!G104,"n/a")</f>
        <v>7.5999999999999998E-2</v>
      </c>
      <c r="G143" s="76">
        <f>+IF(ISNUMBER(DATA!P104),DATA!P104,"n/a")</f>
        <v>4308778</v>
      </c>
      <c r="H143" s="77">
        <f>+IF(ISNUMBER(DATA!Q104),DATA!Q104,"n/a")</f>
        <v>6.7000000000000004E-2</v>
      </c>
      <c r="I143" s="76">
        <f>+IF(ISNUMBER(DATA!Z104),DATA!Z104,"n/a")</f>
        <v>8133009</v>
      </c>
      <c r="J143" s="77">
        <f>+IF(ISNUMBER(DATA!AA104),DATA!AA104,"n/a")</f>
        <v>5.6000000000000001E-2</v>
      </c>
      <c r="K143" s="76">
        <f>+IF(ISNUMBER(DATA!AJ104),DATA!AJ104,"n/a")</f>
        <v>17138849</v>
      </c>
      <c r="L143" s="77">
        <f>+IF(ISNUMBER(DATA!AK104),DATA!AK104,"n/a")</f>
        <v>5.7000000000000002E-2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944227</v>
      </c>
      <c r="F144" s="77">
        <f>+IF(ISNUMBER(DATA!G105),DATA!G105,"n/a")</f>
        <v>-4.0000000000000001E-3</v>
      </c>
      <c r="G144" s="76">
        <f>+IF(ISNUMBER(DATA!P105),DATA!P105,"n/a")</f>
        <v>3023280</v>
      </c>
      <c r="H144" s="77">
        <f>+IF(ISNUMBER(DATA!Q105),DATA!Q105,"n/a")</f>
        <v>-2.1999999999999999E-2</v>
      </c>
      <c r="I144" s="76">
        <f>+IF(ISNUMBER(DATA!Z105),DATA!Z105,"n/a")</f>
        <v>6206171</v>
      </c>
      <c r="J144" s="77">
        <f>+IF(ISNUMBER(DATA!AA105),DATA!AA105,"n/a")</f>
        <v>4.0000000000000001E-3</v>
      </c>
      <c r="K144" s="76">
        <f>+IF(ISNUMBER(DATA!AJ105),DATA!AJ105,"n/a")</f>
        <v>12971243</v>
      </c>
      <c r="L144" s="77">
        <f>+IF(ISNUMBER(DATA!AK105),DATA!AK105,"n/a")</f>
        <v>3.5999999999999997E-2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1032168</v>
      </c>
      <c r="F145" s="77">
        <f>+IF(ISNUMBER(DATA!G106),DATA!G106,"n/a")</f>
        <v>0.10299999999999999</v>
      </c>
      <c r="G145" s="76">
        <f>+IF(ISNUMBER(DATA!P106),DATA!P106,"n/a")</f>
        <v>3240609</v>
      </c>
      <c r="H145" s="77">
        <f>+IF(ISNUMBER(DATA!Q106),DATA!Q106,"n/a")</f>
        <v>0.14299999999999999</v>
      </c>
      <c r="I145" s="76">
        <f>+IF(ISNUMBER(DATA!Z106),DATA!Z106,"n/a")</f>
        <v>6521906</v>
      </c>
      <c r="J145" s="77">
        <f>+IF(ISNUMBER(DATA!AA106),DATA!AA106,"n/a")</f>
        <v>8.8999999999999996E-2</v>
      </c>
      <c r="K145" s="76">
        <f>+IF(ISNUMBER(DATA!AJ106),DATA!AJ106,"n/a")</f>
        <v>13017347</v>
      </c>
      <c r="L145" s="77">
        <f>+IF(ISNUMBER(DATA!AK106),DATA!AK106,"n/a")</f>
        <v>3.9E-2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697811</v>
      </c>
      <c r="F146" s="77">
        <f>+IF(ISNUMBER(DATA!G107),DATA!G107,"n/a")</f>
        <v>-7.0999999999999994E-2</v>
      </c>
      <c r="G146" s="76">
        <f>+IF(ISNUMBER(DATA!P107),DATA!P107,"n/a")</f>
        <v>2306942</v>
      </c>
      <c r="H146" s="77">
        <f>+IF(ISNUMBER(DATA!Q107),DATA!Q107,"n/a")</f>
        <v>-6.2E-2</v>
      </c>
      <c r="I146" s="76">
        <f>+IF(ISNUMBER(DATA!Z107),DATA!Z107,"n/a")</f>
        <v>4579737</v>
      </c>
      <c r="J146" s="77">
        <f>+IF(ISNUMBER(DATA!AA107),DATA!AA107,"n/a")</f>
        <v>-5.1999999999999998E-2</v>
      </c>
      <c r="K146" s="76">
        <f>+IF(ISNUMBER(DATA!AJ107),DATA!AJ107,"n/a")</f>
        <v>9849467</v>
      </c>
      <c r="L146" s="77">
        <f>+IF(ISNUMBER(DATA!AK107),DATA!AK107,"n/a")</f>
        <v>-0.02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673224</v>
      </c>
      <c r="F147" s="77">
        <f>+IF(ISNUMBER(DATA!G108),DATA!G108,"n/a")</f>
        <v>-1.2999999999999999E-2</v>
      </c>
      <c r="G147" s="76">
        <f>+IF(ISNUMBER(DATA!P108),DATA!P108,"n/a")</f>
        <v>2163104</v>
      </c>
      <c r="H147" s="77">
        <f>+IF(ISNUMBER(DATA!Q108),DATA!Q108,"n/a")</f>
        <v>-2.3E-2</v>
      </c>
      <c r="I147" s="76">
        <f>+IF(ISNUMBER(DATA!Z108),DATA!Z108,"n/a")</f>
        <v>4328443</v>
      </c>
      <c r="J147" s="77">
        <f>+IF(ISNUMBER(DATA!AA108),DATA!AA108,"n/a")</f>
        <v>-2.1000000000000001E-2</v>
      </c>
      <c r="K147" s="76">
        <f>+IF(ISNUMBER(DATA!AJ108),DATA!AJ108,"n/a")</f>
        <v>9107976</v>
      </c>
      <c r="L147" s="77">
        <f>+IF(ISNUMBER(DATA!AK108),DATA!AK108,"n/a")</f>
        <v>-4.0000000000000001E-3</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457215</v>
      </c>
      <c r="F148" s="77">
        <f>+IF(ISNUMBER(DATA!G109),DATA!G109,"n/a")</f>
        <v>-5.5E-2</v>
      </c>
      <c r="G148" s="76">
        <f>+IF(ISNUMBER(DATA!P109),DATA!P109,"n/a")</f>
        <v>1529375</v>
      </c>
      <c r="H148" s="77">
        <f>+IF(ISNUMBER(DATA!Q109),DATA!Q109,"n/a")</f>
        <v>-3.6999999999999998E-2</v>
      </c>
      <c r="I148" s="76">
        <f>+IF(ISNUMBER(DATA!Z109),DATA!Z109,"n/a")</f>
        <v>3181650</v>
      </c>
      <c r="J148" s="77">
        <f>+IF(ISNUMBER(DATA!AA109),DATA!AA109,"n/a")</f>
        <v>-1.9E-2</v>
      </c>
      <c r="K148" s="76">
        <f>+IF(ISNUMBER(DATA!AJ109),DATA!AJ109,"n/a")</f>
        <v>6650523</v>
      </c>
      <c r="L148" s="77">
        <f>+IF(ISNUMBER(DATA!AK109),DATA!AK109,"n/a")</f>
        <v>2E-3</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818939</v>
      </c>
      <c r="F149" s="77">
        <f>+IF(ISNUMBER(DATA!G110),DATA!G110,"n/a")</f>
        <v>-8.4000000000000005E-2</v>
      </c>
      <c r="G149" s="76">
        <f>+IF(ISNUMBER(DATA!P110),DATA!P110,"n/a")</f>
        <v>2916774</v>
      </c>
      <c r="H149" s="77">
        <f>+IF(ISNUMBER(DATA!Q110),DATA!Q110,"n/a")</f>
        <v>1.7999999999999999E-2</v>
      </c>
      <c r="I149" s="76">
        <f>+IF(ISNUMBER(DATA!Z110),DATA!Z110,"n/a")</f>
        <v>5879898</v>
      </c>
      <c r="J149" s="77">
        <f>+IF(ISNUMBER(DATA!AA110),DATA!AA110,"n/a")</f>
        <v>1.7999999999999999E-2</v>
      </c>
      <c r="K149" s="76">
        <f>+IF(ISNUMBER(DATA!AJ110),DATA!AJ110,"n/a")</f>
        <v>12585764</v>
      </c>
      <c r="L149" s="77">
        <f>+IF(ISNUMBER(DATA!AK110),DATA!AK110,"n/a")</f>
        <v>4.4999999999999998E-2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479580</v>
      </c>
      <c r="F150" s="77">
        <f>+IF(ISNUMBER(DATA!G111),DATA!G111,"n/a")</f>
        <v>5.0999999999999997E-2</v>
      </c>
      <c r="G150" s="76">
        <f>+IF(ISNUMBER(DATA!P111),DATA!P111,"n/a")</f>
        <v>1536934</v>
      </c>
      <c r="H150" s="77">
        <f>+IF(ISNUMBER(DATA!Q111),DATA!Q111,"n/a")</f>
        <v>4.5999999999999999E-2</v>
      </c>
      <c r="I150" s="76">
        <f>+IF(ISNUMBER(DATA!Z111),DATA!Z111,"n/a")</f>
        <v>3130903</v>
      </c>
      <c r="J150" s="77">
        <f>+IF(ISNUMBER(DATA!AA111),DATA!AA111,"n/a")</f>
        <v>4.8000000000000001E-2</v>
      </c>
      <c r="K150" s="76">
        <f>+IF(ISNUMBER(DATA!AJ111),DATA!AJ111,"n/a")</f>
        <v>6328209</v>
      </c>
      <c r="L150" s="77">
        <f>+IF(ISNUMBER(DATA!AK111),DATA!AK111,"n/a")</f>
        <v>5.5E-2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857336</v>
      </c>
      <c r="F151" s="77">
        <f>+IF(ISNUMBER(DATA!G112),DATA!G112,"n/a")</f>
        <v>7.6999999999999999E-2</v>
      </c>
      <c r="G151" s="76">
        <f>+IF(ISNUMBER(DATA!P112),DATA!P112,"n/a")</f>
        <v>2649687</v>
      </c>
      <c r="H151" s="77">
        <f>+IF(ISNUMBER(DATA!Q112),DATA!Q112,"n/a")</f>
        <v>4.9000000000000002E-2</v>
      </c>
      <c r="I151" s="76">
        <f>+IF(ISNUMBER(DATA!Z112),DATA!Z112,"n/a")</f>
        <v>5197225</v>
      </c>
      <c r="J151" s="77">
        <f>+IF(ISNUMBER(DATA!AA112),DATA!AA112,"n/a")</f>
        <v>4.0000000000000001E-3</v>
      </c>
      <c r="K151" s="76">
        <f>+IF(ISNUMBER(DATA!AJ112),DATA!AJ112,"n/a")</f>
        <v>10904490</v>
      </c>
      <c r="L151" s="77">
        <f>+IF(ISNUMBER(DATA!AK112),DATA!AK112,"n/a")</f>
        <v>-6.0000000000000001E-3</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2134069</v>
      </c>
      <c r="F152" s="77">
        <f>+IF(ISNUMBER(DATA!G113),DATA!G113,"n/a")</f>
        <v>4.1000000000000002E-2</v>
      </c>
      <c r="G152" s="76">
        <f>+IF(ISNUMBER(DATA!P113),DATA!P113,"n/a")</f>
        <v>6808781</v>
      </c>
      <c r="H152" s="77">
        <f>+IF(ISNUMBER(DATA!Q113),DATA!Q113,"n/a")</f>
        <v>3.6999999999999998E-2</v>
      </c>
      <c r="I152" s="76">
        <f>+IF(ISNUMBER(DATA!Z113),DATA!Z113,"n/a")</f>
        <v>13405536</v>
      </c>
      <c r="J152" s="77">
        <f>+IF(ISNUMBER(DATA!AA113),DATA!AA113,"n/a")</f>
        <v>2.1000000000000001E-2</v>
      </c>
      <c r="K152" s="76">
        <f>+IF(ISNUMBER(DATA!AJ113),DATA!AJ113,"n/a")</f>
        <v>28083816</v>
      </c>
      <c r="L152" s="77">
        <f>+IF(ISNUMBER(DATA!AK113),DATA!AK113,"n/a")</f>
        <v>3.4000000000000002E-2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1345099</v>
      </c>
      <c r="F153" s="77">
        <f>+IF(ISNUMBER(DATA!G114),DATA!G114,"n/a")</f>
        <v>7.0000000000000007E-2</v>
      </c>
      <c r="G153" s="76">
        <f>+IF(ISNUMBER(DATA!P114),DATA!P114,"n/a")</f>
        <v>4209891</v>
      </c>
      <c r="H153" s="77">
        <f>+IF(ISNUMBER(DATA!Q114),DATA!Q114,"n/a")</f>
        <v>9.7000000000000003E-2</v>
      </c>
      <c r="I153" s="76">
        <f>+IF(ISNUMBER(DATA!Z114),DATA!Z114,"n/a")</f>
        <v>8355823</v>
      </c>
      <c r="J153" s="77">
        <f>+IF(ISNUMBER(DATA!AA114),DATA!AA114,"n/a")</f>
        <v>3.6999999999999998E-2</v>
      </c>
      <c r="K153" s="76">
        <f>+IF(ISNUMBER(DATA!AJ114),DATA!AJ114,"n/a")</f>
        <v>17398454</v>
      </c>
      <c r="L153" s="77">
        <f>+IF(ISNUMBER(DATA!AK114),DATA!AK114,"n/a")</f>
        <v>1.7999999999999999E-2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1071552</v>
      </c>
      <c r="F154" s="77">
        <f>+IF(ISNUMBER(DATA!G115),DATA!G115,"n/a")</f>
        <v>9.0999999999999998E-2</v>
      </c>
      <c r="G154" s="76">
        <f>+IF(ISNUMBER(DATA!P115),DATA!P115,"n/a")</f>
        <v>3519084</v>
      </c>
      <c r="H154" s="77">
        <f>+IF(ISNUMBER(DATA!Q115),DATA!Q115,"n/a")</f>
        <v>6.7000000000000004E-2</v>
      </c>
      <c r="I154" s="76">
        <f>+IF(ISNUMBER(DATA!Z115),DATA!Z115,"n/a")</f>
        <v>7106929</v>
      </c>
      <c r="J154" s="77">
        <f>+IF(ISNUMBER(DATA!AA115),DATA!AA115,"n/a")</f>
        <v>5.5E-2</v>
      </c>
      <c r="K154" s="76">
        <f>+IF(ISNUMBER(DATA!AJ115),DATA!AJ115,"n/a")</f>
        <v>14806029</v>
      </c>
      <c r="L154" s="77">
        <f>+IF(ISNUMBER(DATA!AK115),DATA!AK115,"n/a")</f>
        <v>5.0999999999999997E-2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756698</v>
      </c>
      <c r="F155" s="77">
        <f>+IF(ISNUMBER(DATA!G116),DATA!G116,"n/a")</f>
        <v>0.04</v>
      </c>
      <c r="G155" s="76">
        <f>+IF(ISNUMBER(DATA!P116),DATA!P116,"n/a")</f>
        <v>2434498</v>
      </c>
      <c r="H155" s="77">
        <f>+IF(ISNUMBER(DATA!Q116),DATA!Q116,"n/a")</f>
        <v>3.2000000000000001E-2</v>
      </c>
      <c r="I155" s="76">
        <f>+IF(ISNUMBER(DATA!Z116),DATA!Z116,"n/a")</f>
        <v>4817050</v>
      </c>
      <c r="J155" s="77">
        <f>+IF(ISNUMBER(DATA!AA116),DATA!AA116,"n/a")</f>
        <v>0.04</v>
      </c>
      <c r="K155" s="76">
        <f>+IF(ISNUMBER(DATA!AJ116),DATA!AJ116,"n/a")</f>
        <v>10026713</v>
      </c>
      <c r="L155" s="77">
        <f>+IF(ISNUMBER(DATA!AK116),DATA!AK116,"n/a")</f>
        <v>4.8000000000000001E-2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1296270</v>
      </c>
      <c r="F156" s="77">
        <f>+IF(ISNUMBER(DATA!G117),DATA!G117,"n/a")</f>
        <v>3.2000000000000001E-2</v>
      </c>
      <c r="G156" s="76">
        <f>+IF(ISNUMBER(DATA!P117),DATA!P117,"n/a")</f>
        <v>4114663</v>
      </c>
      <c r="H156" s="77">
        <f>+IF(ISNUMBER(DATA!Q117),DATA!Q117,"n/a")</f>
        <v>-2E-3</v>
      </c>
      <c r="I156" s="76">
        <f>+IF(ISNUMBER(DATA!Z117),DATA!Z117,"n/a")</f>
        <v>8017348</v>
      </c>
      <c r="J156" s="77">
        <f>+IF(ISNUMBER(DATA!AA117),DATA!AA117,"n/a")</f>
        <v>1.2E-2</v>
      </c>
      <c r="K156" s="76">
        <f>+IF(ISNUMBER(DATA!AJ117),DATA!AJ117,"n/a")</f>
        <v>17156528</v>
      </c>
      <c r="L156" s="77">
        <f>+IF(ISNUMBER(DATA!AK117),DATA!AK117,"n/a")</f>
        <v>0.04</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412116</v>
      </c>
      <c r="F157" s="77">
        <f>+IF(ISNUMBER(DATA!G118),DATA!G118,"n/a")</f>
        <v>-0.02</v>
      </c>
      <c r="G157" s="76">
        <f>+IF(ISNUMBER(DATA!P118),DATA!P118,"n/a")</f>
        <v>1357595</v>
      </c>
      <c r="H157" s="77">
        <f>+IF(ISNUMBER(DATA!Q118),DATA!Q118,"n/a")</f>
        <v>-1.2999999999999999E-2</v>
      </c>
      <c r="I157" s="76">
        <f>+IF(ISNUMBER(DATA!Z118),DATA!Z118,"n/a")</f>
        <v>2890492</v>
      </c>
      <c r="J157" s="77">
        <f>+IF(ISNUMBER(DATA!AA118),DATA!AA118,"n/a")</f>
        <v>-3.0000000000000001E-3</v>
      </c>
      <c r="K157" s="76">
        <f>+IF(ISNUMBER(DATA!AJ118),DATA!AJ118,"n/a")</f>
        <v>5950893</v>
      </c>
      <c r="L157" s="77">
        <f>+IF(ISNUMBER(DATA!AK118),DATA!AK118,"n/a")</f>
        <v>1.7999999999999999E-2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1015253</v>
      </c>
      <c r="F158" s="77">
        <f>+IF(ISNUMBER(DATA!G119),DATA!G119,"n/a")</f>
        <v>4.4999999999999998E-2</v>
      </c>
      <c r="G158" s="76">
        <f>+IF(ISNUMBER(DATA!P119),DATA!P119,"n/a")</f>
        <v>3248242</v>
      </c>
      <c r="H158" s="77">
        <f>+IF(ISNUMBER(DATA!Q119),DATA!Q119,"n/a")</f>
        <v>4.1000000000000002E-2</v>
      </c>
      <c r="I158" s="76">
        <f>+IF(ISNUMBER(DATA!Z119),DATA!Z119,"n/a")</f>
        <v>6589891</v>
      </c>
      <c r="J158" s="77">
        <f>+IF(ISNUMBER(DATA!AA119),DATA!AA119,"n/a")</f>
        <v>5.8000000000000003E-2</v>
      </c>
      <c r="K158" s="76">
        <f>+IF(ISNUMBER(DATA!AJ119),DATA!AJ119,"n/a")</f>
        <v>13499034</v>
      </c>
      <c r="L158" s="77">
        <f>+IF(ISNUMBER(DATA!AK119),DATA!AK119,"n/a")</f>
        <v>6.6000000000000003E-2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119671</v>
      </c>
      <c r="F160" s="77">
        <f>+IF(ISNUMBER(DATA!I70),DATA!I70,"n/a")</f>
        <v>9.5000000000000001E-2</v>
      </c>
      <c r="G160" s="80">
        <f>+IF(ISNUMBER(DATA!R70),DATA!R70,"n/a")</f>
        <v>362841</v>
      </c>
      <c r="H160" s="77">
        <f>+IF(ISNUMBER(DATA!S70),DATA!S70,"n/a")</f>
        <v>4.1000000000000002E-2</v>
      </c>
      <c r="I160" s="80">
        <f>+IF(ISNUMBER(DATA!AB70),DATA!AB70,"n/a")</f>
        <v>742615</v>
      </c>
      <c r="J160" s="77">
        <f>+IF(ISNUMBER(DATA!AC70),DATA!AC70,"n/a")</f>
        <v>5.8000000000000003E-2</v>
      </c>
      <c r="K160" s="80">
        <f>+IF(ISNUMBER(DATA!AL70),DATA!AL70,"n/a")</f>
        <v>1557619</v>
      </c>
      <c r="L160" s="77">
        <f>+IF(ISNUMBER(DATA!AM70),DATA!AM70,"n/a")</f>
        <v>4.3999999999999997E-2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288776</v>
      </c>
      <c r="F161" s="77">
        <f>+IF(ISNUMBER(DATA!I71),DATA!I71,"n/a")</f>
        <v>0.17199999999999999</v>
      </c>
      <c r="G161" s="80">
        <f>+IF(ISNUMBER(DATA!R71),DATA!R71,"n/a")</f>
        <v>949311</v>
      </c>
      <c r="H161" s="77">
        <f>+IF(ISNUMBER(DATA!S71),DATA!S71,"n/a")</f>
        <v>6.3E-2</v>
      </c>
      <c r="I161" s="80">
        <f>+IF(ISNUMBER(DATA!AB71),DATA!AB71,"n/a")</f>
        <v>1890893</v>
      </c>
      <c r="J161" s="77">
        <f>+IF(ISNUMBER(DATA!AC71),DATA!AC71,"n/a")</f>
        <v>6.3E-2</v>
      </c>
      <c r="K161" s="80">
        <f>+IF(ISNUMBER(DATA!AL71),DATA!AL71,"n/a")</f>
        <v>3831901</v>
      </c>
      <c r="L161" s="77">
        <f>+IF(ISNUMBER(DATA!AM71),DATA!AM71,"n/a")</f>
        <v>3.6999999999999998E-2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544034</v>
      </c>
      <c r="F162" s="77">
        <f>+IF(ISNUMBER(DATA!I72),DATA!I72,"n/a")</f>
        <v>4.3999999999999997E-2</v>
      </c>
      <c r="G162" s="80">
        <f>+IF(ISNUMBER(DATA!R72),DATA!R72,"n/a")</f>
        <v>1650611</v>
      </c>
      <c r="H162" s="77">
        <f>+IF(ISNUMBER(DATA!S72),DATA!S72,"n/a")</f>
        <v>-8.9999999999999993E-3</v>
      </c>
      <c r="I162" s="80">
        <f>+IF(ISNUMBER(DATA!AB72),DATA!AB72,"n/a")</f>
        <v>3205901</v>
      </c>
      <c r="J162" s="77">
        <f>+IF(ISNUMBER(DATA!AC72),DATA!AC72,"n/a")</f>
        <v>-5.0000000000000001E-3</v>
      </c>
      <c r="K162" s="80">
        <f>+IF(ISNUMBER(DATA!AL72),DATA!AL72,"n/a")</f>
        <v>6706315</v>
      </c>
      <c r="L162" s="77">
        <f>+IF(ISNUMBER(DATA!AM72),DATA!AM72,"n/a")</f>
        <v>1.0999999999999999E-2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178117</v>
      </c>
      <c r="F163" s="77">
        <f>+IF(ISNUMBER(DATA!I73),DATA!I73,"n/a")</f>
        <v>3.7999999999999999E-2</v>
      </c>
      <c r="G163" s="80">
        <f>+IF(ISNUMBER(DATA!R73),DATA!R73,"n/a")</f>
        <v>595667</v>
      </c>
      <c r="H163" s="77">
        <f>+IF(ISNUMBER(DATA!S73),DATA!S73,"n/a")</f>
        <v>2.3E-2</v>
      </c>
      <c r="I163" s="80">
        <f>+IF(ISNUMBER(DATA!AB73),DATA!AB73,"n/a")</f>
        <v>1219059</v>
      </c>
      <c r="J163" s="77">
        <f>+IF(ISNUMBER(DATA!AC73),DATA!AC73,"n/a")</f>
        <v>4.8000000000000001E-2</v>
      </c>
      <c r="K163" s="80">
        <f>+IF(ISNUMBER(DATA!AL73),DATA!AL73,"n/a")</f>
        <v>2514432</v>
      </c>
      <c r="L163" s="77">
        <f>+IF(ISNUMBER(DATA!AM73),DATA!AM73,"n/a")</f>
        <v>5.8000000000000003E-2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576440</v>
      </c>
      <c r="F164" s="77">
        <f>+IF(ISNUMBER(DATA!I74),DATA!I74,"n/a")</f>
        <v>8.6999999999999994E-2</v>
      </c>
      <c r="G164" s="80">
        <f>+IF(ISNUMBER(DATA!R74),DATA!R74,"n/a")</f>
        <v>1734106</v>
      </c>
      <c r="H164" s="77">
        <f>+IF(ISNUMBER(DATA!S74),DATA!S74,"n/a")</f>
        <v>6.4000000000000001E-2</v>
      </c>
      <c r="I164" s="80">
        <f>+IF(ISNUMBER(DATA!AB74),DATA!AB74,"n/a")</f>
        <v>3368253</v>
      </c>
      <c r="J164" s="77">
        <f>+IF(ISNUMBER(DATA!AC74),DATA!AC74,"n/a")</f>
        <v>5.6000000000000001E-2</v>
      </c>
      <c r="K164" s="80">
        <f>+IF(ISNUMBER(DATA!AL74),DATA!AL74,"n/a")</f>
        <v>7034348</v>
      </c>
      <c r="L164" s="77">
        <f>+IF(ISNUMBER(DATA!AM74),DATA!AM74,"n/a")</f>
        <v>4.7E-2</v>
      </c>
      <c r="R164" s="66"/>
      <c r="S164" s="66"/>
      <c r="T164" s="66"/>
      <c r="U164" s="66"/>
      <c r="V164" s="66"/>
      <c r="W164" s="66"/>
      <c r="X164" s="66"/>
      <c r="Y164" s="66"/>
    </row>
    <row r="165" spans="1:25" x14ac:dyDescent="0.2">
      <c r="A165" s="75" t="s">
        <v>19</v>
      </c>
      <c r="B165" s="75" t="s">
        <v>21</v>
      </c>
      <c r="C165" s="66" t="s">
        <v>9</v>
      </c>
      <c r="D165" s="66" t="s">
        <v>276</v>
      </c>
      <c r="E165" s="80">
        <f>+IF(ISNUMBER(DATA!H75),DATA!H75,"n/a")</f>
        <v>213547</v>
      </c>
      <c r="F165" s="77">
        <f>+IF(ISNUMBER(DATA!I75),DATA!I75,"n/a")</f>
        <v>-2E-3</v>
      </c>
      <c r="G165" s="80">
        <f>+IF(ISNUMBER(DATA!R75),DATA!R75,"n/a")</f>
        <v>699869</v>
      </c>
      <c r="H165" s="77">
        <f>+IF(ISNUMBER(DATA!S75),DATA!S75,"n/a")</f>
        <v>0.03</v>
      </c>
      <c r="I165" s="80">
        <f>+IF(ISNUMBER(DATA!AB75),DATA!AB75,"n/a")</f>
        <v>1423439</v>
      </c>
      <c r="J165" s="77">
        <f>+IF(ISNUMBER(DATA!AC75),DATA!AC75,"n/a")</f>
        <v>2.1000000000000001E-2</v>
      </c>
      <c r="K165" s="80">
        <f>+IF(ISNUMBER(DATA!AL75),DATA!AL75,"n/a")</f>
        <v>3053738</v>
      </c>
      <c r="L165" s="77">
        <f>+IF(ISNUMBER(DATA!AM75),DATA!AM75,"n/a")</f>
        <v>4.3999999999999997E-2</v>
      </c>
      <c r="R165" s="66"/>
      <c r="S165" s="66"/>
      <c r="T165" s="66"/>
      <c r="U165" s="66"/>
      <c r="V165" s="66"/>
      <c r="W165" s="66"/>
      <c r="X165" s="66"/>
      <c r="Y165" s="66"/>
    </row>
    <row r="166" spans="1:25" x14ac:dyDescent="0.2">
      <c r="A166" s="75" t="s">
        <v>19</v>
      </c>
      <c r="B166" s="75" t="s">
        <v>21</v>
      </c>
      <c r="C166" s="66" t="s">
        <v>9</v>
      </c>
      <c r="D166" s="66" t="s">
        <v>277</v>
      </c>
      <c r="E166" s="80">
        <f>+IF(ISNUMBER(DATA!H76),DATA!H76,"n/a")</f>
        <v>123844</v>
      </c>
      <c r="F166" s="77">
        <f>+IF(ISNUMBER(DATA!I76),DATA!I76,"n/a")</f>
        <v>-3.9E-2</v>
      </c>
      <c r="G166" s="80">
        <f>+IF(ISNUMBER(DATA!R76),DATA!R76,"n/a")</f>
        <v>410800</v>
      </c>
      <c r="H166" s="77">
        <f>+IF(ISNUMBER(DATA!S76),DATA!S76,"n/a")</f>
        <v>-3.3000000000000002E-2</v>
      </c>
      <c r="I166" s="80">
        <f>+IF(ISNUMBER(DATA!AB76),DATA!AB76,"n/a")</f>
        <v>819253</v>
      </c>
      <c r="J166" s="77">
        <f>+IF(ISNUMBER(DATA!AC76),DATA!AC76,"n/a")</f>
        <v>-3.7999999999999999E-2</v>
      </c>
      <c r="K166" s="80">
        <f>+IF(ISNUMBER(DATA!AL76),DATA!AL76,"n/a")</f>
        <v>1752223</v>
      </c>
      <c r="L166" s="77">
        <f>+IF(ISNUMBER(DATA!AM76),DATA!AM76,"n/a")</f>
        <v>-5.0000000000000001E-3</v>
      </c>
      <c r="R166" s="66"/>
      <c r="S166" s="66"/>
      <c r="T166" s="66"/>
      <c r="U166" s="66"/>
      <c r="V166" s="66"/>
      <c r="W166" s="66"/>
      <c r="X166" s="66"/>
      <c r="Y166" s="66"/>
    </row>
    <row r="167" spans="1:25" x14ac:dyDescent="0.2">
      <c r="A167" s="75" t="s">
        <v>19</v>
      </c>
      <c r="B167" s="75" t="s">
        <v>21</v>
      </c>
      <c r="C167" s="66" t="s">
        <v>9</v>
      </c>
      <c r="D167" s="66" t="s">
        <v>278</v>
      </c>
      <c r="E167" s="80">
        <f>+IF(ISNUMBER(DATA!H77),DATA!H77,"n/a")</f>
        <v>433614</v>
      </c>
      <c r="F167" s="77">
        <f>+IF(ISNUMBER(DATA!I77),DATA!I77,"n/a")</f>
        <v>0.03</v>
      </c>
      <c r="G167" s="80">
        <f>+IF(ISNUMBER(DATA!R77),DATA!R77,"n/a")</f>
        <v>1380343</v>
      </c>
      <c r="H167" s="77">
        <f>+IF(ISNUMBER(DATA!S77),DATA!S77,"n/a")</f>
        <v>2.1999999999999999E-2</v>
      </c>
      <c r="I167" s="80">
        <f>+IF(ISNUMBER(DATA!AB77),DATA!AB77,"n/a")</f>
        <v>2754146</v>
      </c>
      <c r="J167" s="77">
        <f>+IF(ISNUMBER(DATA!AC77),DATA!AC77,"n/a")</f>
        <v>3.1E-2</v>
      </c>
      <c r="K167" s="80">
        <f>+IF(ISNUMBER(DATA!AL77),DATA!AL77,"n/a")</f>
        <v>5694555</v>
      </c>
      <c r="L167" s="77">
        <f>+IF(ISNUMBER(DATA!AM77),DATA!AM77,"n/a")</f>
        <v>1.2E-2</v>
      </c>
      <c r="R167" s="66"/>
      <c r="S167" s="66"/>
      <c r="T167" s="66"/>
      <c r="U167" s="66"/>
      <c r="V167" s="66"/>
      <c r="W167" s="66"/>
      <c r="X167" s="66"/>
      <c r="Y167" s="66"/>
    </row>
    <row r="168" spans="1:25" x14ac:dyDescent="0.2">
      <c r="A168" s="75" t="s">
        <v>19</v>
      </c>
      <c r="B168" s="75" t="s">
        <v>21</v>
      </c>
      <c r="C168" s="66" t="s">
        <v>9</v>
      </c>
      <c r="D168" s="66" t="s">
        <v>279</v>
      </c>
      <c r="E168" s="80">
        <f>+IF(ISNUMBER(DATA!H78),DATA!H78,"n/a")</f>
        <v>201082</v>
      </c>
      <c r="F168" s="77">
        <f>+IF(ISNUMBER(DATA!I78),DATA!I78,"n/a")</f>
        <v>0.313</v>
      </c>
      <c r="G168" s="80">
        <f>+IF(ISNUMBER(DATA!R78),DATA!R78,"n/a")</f>
        <v>648756</v>
      </c>
      <c r="H168" s="77">
        <f>+IF(ISNUMBER(DATA!S78),DATA!S78,"n/a")</f>
        <v>0.11899999999999999</v>
      </c>
      <c r="I168" s="80">
        <f>+IF(ISNUMBER(DATA!AB78),DATA!AB78,"n/a")</f>
        <v>1307302</v>
      </c>
      <c r="J168" s="77">
        <f>+IF(ISNUMBER(DATA!AC78),DATA!AC78,"n/a")</f>
        <v>7.3999999999999996E-2</v>
      </c>
      <c r="K168" s="80">
        <f>+IF(ISNUMBER(DATA!AL78),DATA!AL78,"n/a")</f>
        <v>2600311</v>
      </c>
      <c r="L168" s="77">
        <f>+IF(ISNUMBER(DATA!AM78),DATA!AM78,"n/a")</f>
        <v>4.4999999999999998E-2</v>
      </c>
      <c r="R168" s="66"/>
      <c r="S168" s="66"/>
      <c r="T168" s="66"/>
      <c r="U168" s="66"/>
      <c r="V168" s="66"/>
      <c r="W168" s="66"/>
      <c r="X168" s="66"/>
      <c r="Y168" s="66"/>
    </row>
    <row r="169" spans="1:25" x14ac:dyDescent="0.2">
      <c r="A169" s="75" t="s">
        <v>19</v>
      </c>
      <c r="B169" s="75" t="s">
        <v>21</v>
      </c>
      <c r="C169" s="66" t="s">
        <v>9</v>
      </c>
      <c r="D169" s="66" t="s">
        <v>280</v>
      </c>
      <c r="E169" s="80">
        <f>+IF(ISNUMBER(DATA!H79),DATA!H79,"n/a")</f>
        <v>134815</v>
      </c>
      <c r="F169" s="77">
        <f>+IF(ISNUMBER(DATA!I79),DATA!I79,"n/a")</f>
        <v>-7.0999999999999994E-2</v>
      </c>
      <c r="G169" s="80">
        <f>+IF(ISNUMBER(DATA!R79),DATA!R79,"n/a")</f>
        <v>427685</v>
      </c>
      <c r="H169" s="77">
        <f>+IF(ISNUMBER(DATA!S79),DATA!S79,"n/a")</f>
        <v>-0.13700000000000001</v>
      </c>
      <c r="I169" s="80">
        <f>+IF(ISNUMBER(DATA!AB79),DATA!AB79,"n/a")</f>
        <v>857239</v>
      </c>
      <c r="J169" s="77">
        <f>+IF(ISNUMBER(DATA!AC79),DATA!AC79,"n/a")</f>
        <v>-6.3E-2</v>
      </c>
      <c r="K169" s="80">
        <f>+IF(ISNUMBER(DATA!AL79),DATA!AL79,"n/a")</f>
        <v>1744859</v>
      </c>
      <c r="L169" s="77">
        <f>+IF(ISNUMBER(DATA!AM79),DATA!AM79,"n/a")</f>
        <v>-3.7999999999999999E-2</v>
      </c>
      <c r="R169" s="66"/>
      <c r="S169" s="66"/>
      <c r="T169" s="66"/>
      <c r="U169" s="66"/>
      <c r="V169" s="66"/>
      <c r="W169" s="66"/>
      <c r="X169" s="66"/>
      <c r="Y169" s="66"/>
    </row>
    <row r="170" spans="1:25" x14ac:dyDescent="0.2">
      <c r="A170" s="75" t="s">
        <v>19</v>
      </c>
      <c r="B170" s="75" t="s">
        <v>21</v>
      </c>
      <c r="C170" s="66" t="s">
        <v>9</v>
      </c>
      <c r="D170" s="66" t="s">
        <v>281</v>
      </c>
      <c r="E170" s="80">
        <f>+IF(ISNUMBER(DATA!H80),DATA!H80,"n/a")</f>
        <v>139469</v>
      </c>
      <c r="F170" s="77">
        <f>+IF(ISNUMBER(DATA!I80),DATA!I80,"n/a")</f>
        <v>-2.4E-2</v>
      </c>
      <c r="G170" s="80">
        <f>+IF(ISNUMBER(DATA!R80),DATA!R80,"n/a")</f>
        <v>446864</v>
      </c>
      <c r="H170" s="77">
        <f>+IF(ISNUMBER(DATA!S80),DATA!S80,"n/a")</f>
        <v>-3.7999999999999999E-2</v>
      </c>
      <c r="I170" s="80">
        <f>+IF(ISNUMBER(DATA!AB80),DATA!AB80,"n/a")</f>
        <v>905759</v>
      </c>
      <c r="J170" s="77">
        <f>+IF(ISNUMBER(DATA!AC80),DATA!AC80,"n/a")</f>
        <v>-2.7E-2</v>
      </c>
      <c r="K170" s="80">
        <f>+IF(ISNUMBER(DATA!AL80),DATA!AL80,"n/a")</f>
        <v>1881256</v>
      </c>
      <c r="L170" s="77">
        <f>+IF(ISNUMBER(DATA!AM80),DATA!AM80,"n/a")</f>
        <v>-5.0000000000000001E-3</v>
      </c>
      <c r="R170" s="66"/>
      <c r="S170" s="66"/>
      <c r="T170" s="66"/>
      <c r="U170" s="66"/>
      <c r="V170" s="66"/>
      <c r="W170" s="66"/>
      <c r="X170" s="66"/>
      <c r="Y170" s="66"/>
    </row>
    <row r="171" spans="1:25" x14ac:dyDescent="0.2">
      <c r="A171" s="75" t="s">
        <v>19</v>
      </c>
      <c r="B171" s="75" t="s">
        <v>21</v>
      </c>
      <c r="C171" s="66" t="s">
        <v>9</v>
      </c>
      <c r="D171" s="66" t="s">
        <v>282</v>
      </c>
      <c r="E171" s="80">
        <f>+IF(ISNUMBER(DATA!H81),DATA!H81,"n/a")</f>
        <v>329411</v>
      </c>
      <c r="F171" s="77">
        <f>+IF(ISNUMBER(DATA!I81),DATA!I81,"n/a")</f>
        <v>3.7999999999999999E-2</v>
      </c>
      <c r="G171" s="80">
        <f>+IF(ISNUMBER(DATA!R81),DATA!R81,"n/a")</f>
        <v>1067910</v>
      </c>
      <c r="H171" s="77">
        <f>+IF(ISNUMBER(DATA!S81),DATA!S81,"n/a")</f>
        <v>-8.0000000000000002E-3</v>
      </c>
      <c r="I171" s="80">
        <f>+IF(ISNUMBER(DATA!AB81),DATA!AB81,"n/a")</f>
        <v>2147104</v>
      </c>
      <c r="J171" s="77">
        <f>+IF(ISNUMBER(DATA!AC81),DATA!AC81,"n/a")</f>
        <v>-2E-3</v>
      </c>
      <c r="K171" s="80">
        <f>+IF(ISNUMBER(DATA!AL81),DATA!AL81,"n/a")</f>
        <v>4407990</v>
      </c>
      <c r="L171" s="77">
        <f>+IF(ISNUMBER(DATA!AM81),DATA!AM81,"n/a")</f>
        <v>-4.0000000000000001E-3</v>
      </c>
      <c r="R171" s="66"/>
      <c r="S171" s="66"/>
      <c r="T171" s="66"/>
      <c r="U171" s="66"/>
      <c r="V171" s="66"/>
      <c r="W171" s="66"/>
      <c r="X171" s="66"/>
      <c r="Y171" s="66"/>
    </row>
    <row r="172" spans="1:25" x14ac:dyDescent="0.2">
      <c r="A172" s="75" t="s">
        <v>19</v>
      </c>
      <c r="B172" s="75" t="s">
        <v>21</v>
      </c>
      <c r="C172" s="66" t="s">
        <v>9</v>
      </c>
      <c r="D172" s="66" t="s">
        <v>283</v>
      </c>
      <c r="E172" s="80">
        <f>+IF(ISNUMBER(DATA!H82),DATA!H82,"n/a")</f>
        <v>326167</v>
      </c>
      <c r="F172" s="77">
        <f>+IF(ISNUMBER(DATA!I82),DATA!I82,"n/a")</f>
        <v>4.5999999999999999E-2</v>
      </c>
      <c r="G172" s="80">
        <f>+IF(ISNUMBER(DATA!R82),DATA!R82,"n/a")</f>
        <v>1031604</v>
      </c>
      <c r="H172" s="77">
        <f>+IF(ISNUMBER(DATA!S82),DATA!S82,"n/a")</f>
        <v>2.8000000000000001E-2</v>
      </c>
      <c r="I172" s="80">
        <f>+IF(ISNUMBER(DATA!AB82),DATA!AB82,"n/a")</f>
        <v>2080114</v>
      </c>
      <c r="J172" s="77">
        <f>+IF(ISNUMBER(DATA!AC82),DATA!AC82,"n/a")</f>
        <v>3.5000000000000003E-2</v>
      </c>
      <c r="K172" s="80">
        <f>+IF(ISNUMBER(DATA!AL82),DATA!AL82,"n/a")</f>
        <v>4234672</v>
      </c>
      <c r="L172" s="77">
        <f>+IF(ISNUMBER(DATA!AM82),DATA!AM82,"n/a")</f>
        <v>2.5000000000000001E-2</v>
      </c>
      <c r="R172" s="66"/>
      <c r="S172" s="66"/>
      <c r="T172" s="66"/>
      <c r="U172" s="66"/>
      <c r="V172" s="66"/>
      <c r="W172" s="66"/>
      <c r="X172" s="66"/>
      <c r="Y172" s="66"/>
    </row>
    <row r="173" spans="1:25" x14ac:dyDescent="0.2">
      <c r="A173" s="75" t="s">
        <v>19</v>
      </c>
      <c r="B173" s="75" t="s">
        <v>21</v>
      </c>
      <c r="C173" s="66" t="s">
        <v>9</v>
      </c>
      <c r="D173" s="66" t="s">
        <v>284</v>
      </c>
      <c r="E173" s="80">
        <f>+IF(ISNUMBER(DATA!H83),DATA!H83,"n/a")</f>
        <v>323543</v>
      </c>
      <c r="F173" s="77">
        <f>+IF(ISNUMBER(DATA!I83),DATA!I83,"n/a")</f>
        <v>-2.5999999999999999E-2</v>
      </c>
      <c r="G173" s="80">
        <f>+IF(ISNUMBER(DATA!R83),DATA!R83,"n/a")</f>
        <v>1010793</v>
      </c>
      <c r="H173" s="77">
        <f>+IF(ISNUMBER(DATA!S83),DATA!S83,"n/a")</f>
        <v>1E-3</v>
      </c>
      <c r="I173" s="80">
        <f>+IF(ISNUMBER(DATA!AB83),DATA!AB83,"n/a")</f>
        <v>2036495</v>
      </c>
      <c r="J173" s="77">
        <f>+IF(ISNUMBER(DATA!AC83),DATA!AC83,"n/a")</f>
        <v>-4.0000000000000001E-3</v>
      </c>
      <c r="K173" s="80">
        <f>+IF(ISNUMBER(DATA!AL83),DATA!AL83,"n/a")</f>
        <v>4199677</v>
      </c>
      <c r="L173" s="77">
        <f>+IF(ISNUMBER(DATA!AM83),DATA!AM83,"n/a")</f>
        <v>4.0000000000000001E-3</v>
      </c>
      <c r="R173" s="66"/>
      <c r="S173" s="66"/>
      <c r="T173" s="66"/>
      <c r="U173" s="66"/>
      <c r="V173" s="66"/>
      <c r="W173" s="66"/>
      <c r="X173" s="66"/>
      <c r="Y173" s="66"/>
    </row>
    <row r="174" spans="1:25" x14ac:dyDescent="0.2">
      <c r="A174" s="75" t="s">
        <v>19</v>
      </c>
      <c r="B174" s="75" t="s">
        <v>21</v>
      </c>
      <c r="C174" s="66" t="s">
        <v>9</v>
      </c>
      <c r="D174" s="66" t="s">
        <v>285</v>
      </c>
      <c r="E174" s="80">
        <f>+IF(ISNUMBER(DATA!H84),DATA!H84,"n/a")</f>
        <v>176327</v>
      </c>
      <c r="F174" s="77">
        <f>+IF(ISNUMBER(DATA!I84),DATA!I84,"n/a")</f>
        <v>0</v>
      </c>
      <c r="G174" s="80">
        <f>+IF(ISNUMBER(DATA!R84),DATA!R84,"n/a")</f>
        <v>562306</v>
      </c>
      <c r="H174" s="77">
        <f>+IF(ISNUMBER(DATA!S84),DATA!S84,"n/a")</f>
        <v>3.5999999999999997E-2</v>
      </c>
      <c r="I174" s="80">
        <f>+IF(ISNUMBER(DATA!AB84),DATA!AB84,"n/a")</f>
        <v>1119910</v>
      </c>
      <c r="J174" s="77">
        <f>+IF(ISNUMBER(DATA!AC84),DATA!AC84,"n/a")</f>
        <v>4.0000000000000001E-3</v>
      </c>
      <c r="K174" s="80">
        <f>+IF(ISNUMBER(DATA!AL84),DATA!AL84,"n/a")</f>
        <v>2298117</v>
      </c>
      <c r="L174" s="77">
        <f>+IF(ISNUMBER(DATA!AM84),DATA!AM84,"n/a")</f>
        <v>-2E-3</v>
      </c>
      <c r="R174" s="66"/>
      <c r="S174" s="66"/>
      <c r="T174" s="66"/>
      <c r="U174" s="66"/>
      <c r="V174" s="66"/>
      <c r="W174" s="66"/>
      <c r="X174" s="66"/>
      <c r="Y174" s="66"/>
    </row>
    <row r="175" spans="1:25" x14ac:dyDescent="0.2">
      <c r="A175" s="75" t="s">
        <v>19</v>
      </c>
      <c r="B175" s="75" t="s">
        <v>21</v>
      </c>
      <c r="C175" s="66" t="s">
        <v>9</v>
      </c>
      <c r="D175" s="66" t="s">
        <v>286</v>
      </c>
      <c r="E175" s="80">
        <f>+IF(ISNUMBER(DATA!H85),DATA!H85,"n/a")</f>
        <v>275222</v>
      </c>
      <c r="F175" s="77">
        <f>+IF(ISNUMBER(DATA!I85),DATA!I85,"n/a")</f>
        <v>6.7000000000000004E-2</v>
      </c>
      <c r="G175" s="80">
        <f>+IF(ISNUMBER(DATA!R85),DATA!R85,"n/a")</f>
        <v>851163</v>
      </c>
      <c r="H175" s="77">
        <f>+IF(ISNUMBER(DATA!S85),DATA!S85,"n/a")</f>
        <v>2.1000000000000001E-2</v>
      </c>
      <c r="I175" s="80">
        <f>+IF(ISNUMBER(DATA!AB85),DATA!AB85,"n/a")</f>
        <v>1730333</v>
      </c>
      <c r="J175" s="77">
        <f>+IF(ISNUMBER(DATA!AC85),DATA!AC85,"n/a")</f>
        <v>-6.0000000000000001E-3</v>
      </c>
      <c r="K175" s="80">
        <f>+IF(ISNUMBER(DATA!AL85),DATA!AL85,"n/a")</f>
        <v>3539995</v>
      </c>
      <c r="L175" s="77">
        <f>+IF(ISNUMBER(DATA!AM85),DATA!AM85,"n/a")</f>
        <v>-2.9000000000000001E-2</v>
      </c>
      <c r="R175" s="66"/>
      <c r="S175" s="66"/>
      <c r="T175" s="66"/>
      <c r="U175" s="66"/>
      <c r="V175" s="66"/>
      <c r="W175" s="66"/>
      <c r="X175" s="66"/>
      <c r="Y175" s="66"/>
    </row>
    <row r="176" spans="1:25" x14ac:dyDescent="0.2">
      <c r="A176" s="75" t="s">
        <v>19</v>
      </c>
      <c r="B176" s="75" t="s">
        <v>21</v>
      </c>
      <c r="C176" s="66" t="s">
        <v>9</v>
      </c>
      <c r="D176" s="66" t="s">
        <v>287</v>
      </c>
      <c r="E176" s="80">
        <f>+IF(ISNUMBER(DATA!H86),DATA!H86,"n/a")</f>
        <v>314946</v>
      </c>
      <c r="F176" s="77">
        <f>+IF(ISNUMBER(DATA!I86),DATA!I86,"n/a")</f>
        <v>9.8000000000000004E-2</v>
      </c>
      <c r="G176" s="80">
        <f>+IF(ISNUMBER(DATA!R86),DATA!R86,"n/a")</f>
        <v>930227</v>
      </c>
      <c r="H176" s="77">
        <f>+IF(ISNUMBER(DATA!S86),DATA!S86,"n/a")</f>
        <v>1.2E-2</v>
      </c>
      <c r="I176" s="80">
        <f>+IF(ISNUMBER(DATA!AB86),DATA!AB86,"n/a")</f>
        <v>1855300</v>
      </c>
      <c r="J176" s="77">
        <f>+IF(ISNUMBER(DATA!AC86),DATA!AC86,"n/a")</f>
        <v>0</v>
      </c>
      <c r="K176" s="80">
        <f>+IF(ISNUMBER(DATA!AL86),DATA!AL86,"n/a")</f>
        <v>3946463</v>
      </c>
      <c r="L176" s="77">
        <f>+IF(ISNUMBER(DATA!AM86),DATA!AM86,"n/a")</f>
        <v>-8.9999999999999993E-3</v>
      </c>
      <c r="R176" s="66"/>
      <c r="S176" s="66"/>
      <c r="T176" s="66"/>
      <c r="U176" s="66"/>
      <c r="V176" s="66"/>
      <c r="W176" s="66"/>
      <c r="X176" s="66"/>
      <c r="Y176" s="66"/>
    </row>
    <row r="177" spans="1:25" x14ac:dyDescent="0.2">
      <c r="A177" s="75" t="s">
        <v>19</v>
      </c>
      <c r="B177" s="75" t="s">
        <v>21</v>
      </c>
      <c r="C177" s="66" t="s">
        <v>9</v>
      </c>
      <c r="D177" s="66" t="s">
        <v>288</v>
      </c>
      <c r="E177" s="80">
        <f>+IF(ISNUMBER(DATA!H87),DATA!H87,"n/a")</f>
        <v>284785</v>
      </c>
      <c r="F177" s="77">
        <f>+IF(ISNUMBER(DATA!I87),DATA!I87,"n/a")</f>
        <v>6.8000000000000005E-2</v>
      </c>
      <c r="G177" s="80">
        <f>+IF(ISNUMBER(DATA!R87),DATA!R87,"n/a")</f>
        <v>913210</v>
      </c>
      <c r="H177" s="77">
        <f>+IF(ISNUMBER(DATA!S87),DATA!S87,"n/a")</f>
        <v>6.0000000000000001E-3</v>
      </c>
      <c r="I177" s="80">
        <f>+IF(ISNUMBER(DATA!AB87),DATA!AB87,"n/a")</f>
        <v>1811020</v>
      </c>
      <c r="J177" s="77">
        <f>+IF(ISNUMBER(DATA!AC87),DATA!AC87,"n/a")</f>
        <v>-1E-3</v>
      </c>
      <c r="K177" s="80">
        <f>+IF(ISNUMBER(DATA!AL87),DATA!AL87,"n/a")</f>
        <v>3704402</v>
      </c>
      <c r="L177" s="77">
        <f>+IF(ISNUMBER(DATA!AM87),DATA!AM87,"n/a")</f>
        <v>-1.2999999999999999E-2</v>
      </c>
      <c r="R177" s="66"/>
      <c r="S177" s="66"/>
      <c r="T177" s="66"/>
      <c r="U177" s="66"/>
      <c r="V177" s="66"/>
      <c r="W177" s="66"/>
      <c r="X177" s="66"/>
      <c r="Y177" s="66"/>
    </row>
    <row r="178" spans="1:25" x14ac:dyDescent="0.2">
      <c r="A178" s="75" t="s">
        <v>19</v>
      </c>
      <c r="B178" s="75" t="s">
        <v>21</v>
      </c>
      <c r="C178" s="66" t="s">
        <v>9</v>
      </c>
      <c r="D178" s="66" t="s">
        <v>289</v>
      </c>
      <c r="E178" s="80">
        <f>+IF(ISNUMBER(DATA!H88),DATA!H88,"n/a")</f>
        <v>134121</v>
      </c>
      <c r="F178" s="77">
        <f>+IF(ISNUMBER(DATA!I88),DATA!I88,"n/a")</f>
        <v>0.11899999999999999</v>
      </c>
      <c r="G178" s="80">
        <f>+IF(ISNUMBER(DATA!R88),DATA!R88,"n/a")</f>
        <v>440527</v>
      </c>
      <c r="H178" s="77">
        <f>+IF(ISNUMBER(DATA!S88),DATA!S88,"n/a")</f>
        <v>5.2999999999999999E-2</v>
      </c>
      <c r="I178" s="80">
        <f>+IF(ISNUMBER(DATA!AB88),DATA!AB88,"n/a")</f>
        <v>898975</v>
      </c>
      <c r="J178" s="77">
        <f>+IF(ISNUMBER(DATA!AC88),DATA!AC88,"n/a")</f>
        <v>3.2000000000000001E-2</v>
      </c>
      <c r="K178" s="80">
        <f>+IF(ISNUMBER(DATA!AL88),DATA!AL88,"n/a")</f>
        <v>1820088</v>
      </c>
      <c r="L178" s="77">
        <f>+IF(ISNUMBER(DATA!AM88),DATA!AM88,"n/a")</f>
        <v>1.4E-2</v>
      </c>
      <c r="R178" s="66"/>
      <c r="S178" s="66"/>
      <c r="T178" s="66"/>
      <c r="U178" s="66"/>
      <c r="V178" s="66"/>
      <c r="W178" s="66"/>
      <c r="X178" s="66"/>
      <c r="Y178" s="66"/>
    </row>
    <row r="179" spans="1:25" x14ac:dyDescent="0.2">
      <c r="A179" s="75" t="s">
        <v>19</v>
      </c>
      <c r="B179" s="75" t="s">
        <v>21</v>
      </c>
      <c r="C179" s="66" t="s">
        <v>9</v>
      </c>
      <c r="D179" s="66" t="s">
        <v>290</v>
      </c>
      <c r="E179" s="80">
        <f>+IF(ISNUMBER(DATA!H89),DATA!H89,"n/a")</f>
        <v>130100</v>
      </c>
      <c r="F179" s="77">
        <f>+IF(ISNUMBER(DATA!I89),DATA!I89,"n/a")</f>
        <v>8.0000000000000002E-3</v>
      </c>
      <c r="G179" s="80">
        <f>+IF(ISNUMBER(DATA!R89),DATA!R89,"n/a")</f>
        <v>422698</v>
      </c>
      <c r="H179" s="77">
        <f>+IF(ISNUMBER(DATA!S89),DATA!S89,"n/a")</f>
        <v>0</v>
      </c>
      <c r="I179" s="80">
        <f>+IF(ISNUMBER(DATA!AB89),DATA!AB89,"n/a")</f>
        <v>832327</v>
      </c>
      <c r="J179" s="77">
        <f>+IF(ISNUMBER(DATA!AC89),DATA!AC89,"n/a")</f>
        <v>2.5999999999999999E-2</v>
      </c>
      <c r="K179" s="80">
        <f>+IF(ISNUMBER(DATA!AL89),DATA!AL89,"n/a")</f>
        <v>1756643</v>
      </c>
      <c r="L179" s="77">
        <f>+IF(ISNUMBER(DATA!AM89),DATA!AM89,"n/a")</f>
        <v>6.0999999999999999E-2</v>
      </c>
      <c r="R179" s="66"/>
      <c r="S179" s="66"/>
      <c r="T179" s="66"/>
      <c r="U179" s="66"/>
      <c r="V179" s="66"/>
      <c r="W179" s="66"/>
      <c r="X179" s="66"/>
      <c r="Y179" s="66"/>
    </row>
    <row r="180" spans="1:25" x14ac:dyDescent="0.2">
      <c r="A180" s="75" t="s">
        <v>19</v>
      </c>
      <c r="B180" s="75" t="s">
        <v>21</v>
      </c>
      <c r="C180" s="66" t="s">
        <v>9</v>
      </c>
      <c r="D180" s="66" t="s">
        <v>291</v>
      </c>
      <c r="E180" s="80">
        <f>+IF(ISNUMBER(DATA!H90),DATA!H90,"n/a")</f>
        <v>122072</v>
      </c>
      <c r="F180" s="77">
        <f>+IF(ISNUMBER(DATA!I90),DATA!I90,"n/a")</f>
        <v>0.151</v>
      </c>
      <c r="G180" s="80">
        <f>+IF(ISNUMBER(DATA!R90),DATA!R90,"n/a")</f>
        <v>381100</v>
      </c>
      <c r="H180" s="77">
        <f>+IF(ISNUMBER(DATA!S90),DATA!S90,"n/a")</f>
        <v>0.16400000000000001</v>
      </c>
      <c r="I180" s="80">
        <f>+IF(ISNUMBER(DATA!AB90),DATA!AB90,"n/a")</f>
        <v>755247</v>
      </c>
      <c r="J180" s="77">
        <f>+IF(ISNUMBER(DATA!AC90),DATA!AC90,"n/a")</f>
        <v>0.13</v>
      </c>
      <c r="K180" s="80">
        <f>+IF(ISNUMBER(DATA!AL90),DATA!AL90,"n/a")</f>
        <v>1530158</v>
      </c>
      <c r="L180" s="77">
        <f>+IF(ISNUMBER(DATA!AM90),DATA!AM90,"n/a")</f>
        <v>9.1999999999999998E-2</v>
      </c>
      <c r="R180" s="66"/>
      <c r="S180" s="66"/>
      <c r="T180" s="66"/>
      <c r="U180" s="66"/>
      <c r="V180" s="66"/>
      <c r="W180" s="66"/>
      <c r="X180" s="66"/>
      <c r="Y180" s="66"/>
    </row>
    <row r="181" spans="1:25" x14ac:dyDescent="0.2">
      <c r="A181" s="75" t="s">
        <v>19</v>
      </c>
      <c r="B181" s="75" t="s">
        <v>21</v>
      </c>
      <c r="C181" s="66" t="s">
        <v>9</v>
      </c>
      <c r="D181" s="66" t="s">
        <v>292</v>
      </c>
      <c r="E181" s="80">
        <f>+IF(ISNUMBER(DATA!H91),DATA!H91,"n/a")</f>
        <v>791688</v>
      </c>
      <c r="F181" s="77">
        <f>+IF(ISNUMBER(DATA!I91),DATA!I91,"n/a")</f>
        <v>0.06</v>
      </c>
      <c r="G181" s="80">
        <f>+IF(ISNUMBER(DATA!R91),DATA!R91,"n/a")</f>
        <v>2522328</v>
      </c>
      <c r="H181" s="77">
        <f>+IF(ISNUMBER(DATA!S91),DATA!S91,"n/a")</f>
        <v>6.9000000000000006E-2</v>
      </c>
      <c r="I181" s="80">
        <f>+IF(ISNUMBER(DATA!AB91),DATA!AB91,"n/a")</f>
        <v>4969611</v>
      </c>
      <c r="J181" s="77">
        <f>+IF(ISNUMBER(DATA!AC91),DATA!AC91,"n/a")</f>
        <v>5.8000000000000003E-2</v>
      </c>
      <c r="K181" s="80">
        <f>+IF(ISNUMBER(DATA!AL91),DATA!AL91,"n/a")</f>
        <v>10330185</v>
      </c>
      <c r="L181" s="77">
        <f>+IF(ISNUMBER(DATA!AM91),DATA!AM91,"n/a")</f>
        <v>7.3999999999999996E-2</v>
      </c>
      <c r="R181" s="66"/>
      <c r="S181" s="66"/>
      <c r="T181" s="66"/>
      <c r="U181" s="66"/>
      <c r="V181" s="66"/>
      <c r="W181" s="66"/>
      <c r="X181" s="66"/>
      <c r="Y181" s="66"/>
    </row>
    <row r="182" spans="1:25" x14ac:dyDescent="0.2">
      <c r="A182" s="75" t="s">
        <v>19</v>
      </c>
      <c r="B182" s="75" t="s">
        <v>21</v>
      </c>
      <c r="C182" s="66" t="s">
        <v>9</v>
      </c>
      <c r="D182" s="66" t="s">
        <v>293</v>
      </c>
      <c r="E182" s="80">
        <f>+IF(ISNUMBER(DATA!H92),DATA!H92,"n/a")</f>
        <v>68377</v>
      </c>
      <c r="F182" s="77">
        <f>+IF(ISNUMBER(DATA!I92),DATA!I92,"n/a")</f>
        <v>0.317</v>
      </c>
      <c r="G182" s="80">
        <f>+IF(ISNUMBER(DATA!R92),DATA!R92,"n/a")</f>
        <v>218918</v>
      </c>
      <c r="H182" s="77">
        <f>+IF(ISNUMBER(DATA!S92),DATA!S92,"n/a")</f>
        <v>0.13300000000000001</v>
      </c>
      <c r="I182" s="80">
        <f>+IF(ISNUMBER(DATA!AB92),DATA!AB92,"n/a")</f>
        <v>446555</v>
      </c>
      <c r="J182" s="77">
        <f>+IF(ISNUMBER(DATA!AC92),DATA!AC92,"n/a")</f>
        <v>7.6999999999999999E-2</v>
      </c>
      <c r="K182" s="80">
        <f>+IF(ISNUMBER(DATA!AL92),DATA!AL92,"n/a")</f>
        <v>890431</v>
      </c>
      <c r="L182" s="77">
        <f>+IF(ISNUMBER(DATA!AM92),DATA!AM92,"n/a")</f>
        <v>3.3000000000000002E-2</v>
      </c>
      <c r="R182" s="66"/>
      <c r="S182" s="66"/>
      <c r="T182" s="66"/>
      <c r="U182" s="66"/>
      <c r="V182" s="66"/>
      <c r="W182" s="66"/>
      <c r="X182" s="66"/>
      <c r="Y182" s="66"/>
    </row>
    <row r="183" spans="1:25" x14ac:dyDescent="0.2">
      <c r="A183" s="75" t="s">
        <v>19</v>
      </c>
      <c r="B183" s="75" t="s">
        <v>21</v>
      </c>
      <c r="C183" s="66" t="s">
        <v>9</v>
      </c>
      <c r="D183" s="66" t="s">
        <v>294</v>
      </c>
      <c r="E183" s="80">
        <f>+IF(ISNUMBER(DATA!H93),DATA!H93,"n/a")</f>
        <v>390250</v>
      </c>
      <c r="F183" s="77">
        <f>+IF(ISNUMBER(DATA!I93),DATA!I93,"n/a")</f>
        <v>3.3000000000000002E-2</v>
      </c>
      <c r="G183" s="80">
        <f>+IF(ISNUMBER(DATA!R93),DATA!R93,"n/a")</f>
        <v>1256057</v>
      </c>
      <c r="H183" s="77">
        <f>+IF(ISNUMBER(DATA!S93),DATA!S93,"n/a")</f>
        <v>3.1E-2</v>
      </c>
      <c r="I183" s="80">
        <f>+IF(ISNUMBER(DATA!AB93),DATA!AB93,"n/a")</f>
        <v>2453735</v>
      </c>
      <c r="J183" s="77">
        <f>+IF(ISNUMBER(DATA!AC93),DATA!AC93,"n/a")</f>
        <v>0.06</v>
      </c>
      <c r="K183" s="80">
        <f>+IF(ISNUMBER(DATA!AL93),DATA!AL93,"n/a")</f>
        <v>5165776</v>
      </c>
      <c r="L183" s="77">
        <f>+IF(ISNUMBER(DATA!AM93),DATA!AM93,"n/a")</f>
        <v>6.6000000000000003E-2</v>
      </c>
      <c r="R183" s="66"/>
      <c r="S183" s="66"/>
      <c r="T183" s="66"/>
      <c r="U183" s="66"/>
      <c r="V183" s="66"/>
      <c r="W183" s="66"/>
      <c r="X183" s="66"/>
      <c r="Y183" s="66"/>
    </row>
    <row r="184" spans="1:25" x14ac:dyDescent="0.2">
      <c r="A184" s="75" t="s">
        <v>19</v>
      </c>
      <c r="B184" s="75" t="s">
        <v>21</v>
      </c>
      <c r="C184" s="66" t="s">
        <v>9</v>
      </c>
      <c r="D184" s="66" t="s">
        <v>295</v>
      </c>
      <c r="E184" s="80">
        <f>+IF(ISNUMBER(DATA!H94),DATA!H94,"n/a")</f>
        <v>235736</v>
      </c>
      <c r="F184" s="77">
        <f>+IF(ISNUMBER(DATA!I94),DATA!I94,"n/a")</f>
        <v>7.0000000000000007E-2</v>
      </c>
      <c r="G184" s="80">
        <f>+IF(ISNUMBER(DATA!R94),DATA!R94,"n/a")</f>
        <v>761655</v>
      </c>
      <c r="H184" s="77">
        <f>+IF(ISNUMBER(DATA!S94),DATA!S94,"n/a")</f>
        <v>8.8999999999999996E-2</v>
      </c>
      <c r="I184" s="80">
        <f>+IF(ISNUMBER(DATA!AB94),DATA!AB94,"n/a")</f>
        <v>1589809</v>
      </c>
      <c r="J184" s="77">
        <f>+IF(ISNUMBER(DATA!AC94),DATA!AC94,"n/a")</f>
        <v>0.20399999999999999</v>
      </c>
      <c r="K184" s="80">
        <f>+IF(ISNUMBER(DATA!AL94),DATA!AL94,"n/a")</f>
        <v>3361364</v>
      </c>
      <c r="L184" s="77">
        <f>+IF(ISNUMBER(DATA!AM94),DATA!AM94,"n/a")</f>
        <v>0.222</v>
      </c>
      <c r="R184" s="66"/>
      <c r="S184" s="66"/>
      <c r="T184" s="66"/>
      <c r="U184" s="66"/>
      <c r="V184" s="66"/>
      <c r="W184" s="66"/>
      <c r="X184" s="66"/>
      <c r="Y184" s="66"/>
    </row>
    <row r="185" spans="1:25" x14ac:dyDescent="0.2">
      <c r="A185" s="75" t="s">
        <v>19</v>
      </c>
      <c r="B185" s="75" t="s">
        <v>21</v>
      </c>
      <c r="C185" s="66" t="s">
        <v>9</v>
      </c>
      <c r="D185" s="66" t="s">
        <v>296</v>
      </c>
      <c r="E185" s="80">
        <f>+IF(ISNUMBER(DATA!H95),DATA!H95,"n/a")</f>
        <v>261725</v>
      </c>
      <c r="F185" s="77">
        <f>+IF(ISNUMBER(DATA!I95),DATA!I95,"n/a")</f>
        <v>8.7999999999999995E-2</v>
      </c>
      <c r="G185" s="80">
        <f>+IF(ISNUMBER(DATA!R95),DATA!R95,"n/a")</f>
        <v>769818</v>
      </c>
      <c r="H185" s="77">
        <f>+IF(ISNUMBER(DATA!S95),DATA!S95,"n/a")</f>
        <v>2.7E-2</v>
      </c>
      <c r="I185" s="80">
        <f>+IF(ISNUMBER(DATA!AB95),DATA!AB95,"n/a")</f>
        <v>1587687</v>
      </c>
      <c r="J185" s="77">
        <f>+IF(ISNUMBER(DATA!AC95),DATA!AC95,"n/a")</f>
        <v>4.7E-2</v>
      </c>
      <c r="K185" s="80">
        <f>+IF(ISNUMBER(DATA!AL95),DATA!AL95,"n/a")</f>
        <v>3409701</v>
      </c>
      <c r="L185" s="77">
        <f>+IF(ISNUMBER(DATA!AM95),DATA!AM95,"n/a")</f>
        <v>9.9000000000000005E-2</v>
      </c>
      <c r="R185" s="66"/>
      <c r="S185" s="66"/>
      <c r="T185" s="66"/>
      <c r="U185" s="66"/>
      <c r="V185" s="66"/>
      <c r="W185" s="66"/>
      <c r="X185" s="66"/>
      <c r="Y185" s="66"/>
    </row>
    <row r="186" spans="1:25" x14ac:dyDescent="0.2">
      <c r="A186" s="75" t="s">
        <v>19</v>
      </c>
      <c r="B186" s="75" t="s">
        <v>21</v>
      </c>
      <c r="C186" s="66" t="s">
        <v>9</v>
      </c>
      <c r="D186" s="66" t="s">
        <v>297</v>
      </c>
      <c r="E186" s="80">
        <f>+IF(ISNUMBER(DATA!H96),DATA!H96,"n/a")</f>
        <v>94633</v>
      </c>
      <c r="F186" s="77">
        <f>+IF(ISNUMBER(DATA!I96),DATA!I96,"n/a")</f>
        <v>0.23200000000000001</v>
      </c>
      <c r="G186" s="80">
        <f>+IF(ISNUMBER(DATA!R96),DATA!R96,"n/a")</f>
        <v>308306</v>
      </c>
      <c r="H186" s="77">
        <f>+IF(ISNUMBER(DATA!S96),DATA!S96,"n/a")</f>
        <v>9.6000000000000002E-2</v>
      </c>
      <c r="I186" s="80">
        <f>+IF(ISNUMBER(DATA!AB96),DATA!AB96,"n/a")</f>
        <v>624444</v>
      </c>
      <c r="J186" s="77">
        <f>+IF(ISNUMBER(DATA!AC96),DATA!AC96,"n/a")</f>
        <v>7.0000000000000007E-2</v>
      </c>
      <c r="K186" s="80">
        <f>+IF(ISNUMBER(DATA!AL96),DATA!AL96,"n/a")</f>
        <v>1258818</v>
      </c>
      <c r="L186" s="77">
        <f>+IF(ISNUMBER(DATA!AM96),DATA!AM96,"n/a")</f>
        <v>3.5999999999999997E-2</v>
      </c>
      <c r="R186" s="66"/>
      <c r="S186" s="66"/>
      <c r="T186" s="66"/>
      <c r="U186" s="66"/>
      <c r="V186" s="66"/>
      <c r="W186" s="66"/>
      <c r="X186" s="66"/>
      <c r="Y186" s="66"/>
    </row>
    <row r="187" spans="1:25" x14ac:dyDescent="0.2">
      <c r="A187" s="75" t="s">
        <v>19</v>
      </c>
      <c r="B187" s="75" t="s">
        <v>21</v>
      </c>
      <c r="C187" s="66" t="s">
        <v>9</v>
      </c>
      <c r="D187" s="66" t="s">
        <v>298</v>
      </c>
      <c r="E187" s="80">
        <f>+IF(ISNUMBER(DATA!H97),DATA!H97,"n/a")</f>
        <v>171803</v>
      </c>
      <c r="F187" s="77">
        <f>+IF(ISNUMBER(DATA!I97),DATA!I97,"n/a")</f>
        <v>5.0999999999999997E-2</v>
      </c>
      <c r="G187" s="80">
        <f>+IF(ISNUMBER(DATA!R97),DATA!R97,"n/a")</f>
        <v>581042</v>
      </c>
      <c r="H187" s="77">
        <f>+IF(ISNUMBER(DATA!S97),DATA!S97,"n/a")</f>
        <v>6.4000000000000001E-2</v>
      </c>
      <c r="I187" s="80">
        <f>+IF(ISNUMBER(DATA!AB97),DATA!AB97,"n/a")</f>
        <v>1219782</v>
      </c>
      <c r="J187" s="77">
        <f>+IF(ISNUMBER(DATA!AC97),DATA!AC97,"n/a")</f>
        <v>7.1999999999999995E-2</v>
      </c>
      <c r="K187" s="80">
        <f>+IF(ISNUMBER(DATA!AL97),DATA!AL97,"n/a")</f>
        <v>2547748</v>
      </c>
      <c r="L187" s="77">
        <f>+IF(ISNUMBER(DATA!AM97),DATA!AM97,"n/a")</f>
        <v>0.106</v>
      </c>
      <c r="R187" s="66"/>
      <c r="S187" s="66"/>
      <c r="T187" s="66"/>
      <c r="U187" s="66"/>
      <c r="V187" s="66"/>
      <c r="W187" s="66"/>
      <c r="X187" s="66"/>
      <c r="Y187" s="66"/>
    </row>
    <row r="188" spans="1:25" x14ac:dyDescent="0.2">
      <c r="A188" s="75" t="s">
        <v>19</v>
      </c>
      <c r="B188" s="75" t="s">
        <v>21</v>
      </c>
      <c r="C188" s="66" t="s">
        <v>9</v>
      </c>
      <c r="D188" s="66" t="s">
        <v>299</v>
      </c>
      <c r="E188" s="80">
        <f>+IF(ISNUMBER(DATA!H98),DATA!H98,"n/a")</f>
        <v>1152627</v>
      </c>
      <c r="F188" s="77">
        <f>+IF(ISNUMBER(DATA!I98),DATA!I98,"n/a")</f>
        <v>0.33</v>
      </c>
      <c r="G188" s="80">
        <f>+IF(ISNUMBER(DATA!R98),DATA!R98,"n/a")</f>
        <v>3560415</v>
      </c>
      <c r="H188" s="77">
        <f>+IF(ISNUMBER(DATA!S98),DATA!S98,"n/a")</f>
        <v>0.18</v>
      </c>
      <c r="I188" s="80">
        <f>+IF(ISNUMBER(DATA!AB98),DATA!AB98,"n/a")</f>
        <v>7119530</v>
      </c>
      <c r="J188" s="77">
        <f>+IF(ISNUMBER(DATA!AC98),DATA!AC98,"n/a")</f>
        <v>0.14399999999999999</v>
      </c>
      <c r="K188" s="80">
        <f>+IF(ISNUMBER(DATA!AL98),DATA!AL98,"n/a")</f>
        <v>15261068</v>
      </c>
      <c r="L188" s="77">
        <f>+IF(ISNUMBER(DATA!AM98),DATA!AM98,"n/a")</f>
        <v>5.1999999999999998E-2</v>
      </c>
      <c r="R188" s="66"/>
      <c r="S188" s="66"/>
      <c r="T188" s="66"/>
      <c r="U188" s="66"/>
      <c r="V188" s="66"/>
      <c r="W188" s="66"/>
      <c r="X188" s="66"/>
      <c r="Y188" s="66"/>
    </row>
    <row r="189" spans="1:25" x14ac:dyDescent="0.2">
      <c r="A189" s="75" t="s">
        <v>19</v>
      </c>
      <c r="B189" s="75" t="s">
        <v>21</v>
      </c>
      <c r="C189" s="66" t="s">
        <v>9</v>
      </c>
      <c r="D189" s="66" t="s">
        <v>300</v>
      </c>
      <c r="E189" s="80">
        <f>+IF(ISNUMBER(DATA!H99),DATA!H99,"n/a")</f>
        <v>459443</v>
      </c>
      <c r="F189" s="77">
        <f>+IF(ISNUMBER(DATA!I99),DATA!I99,"n/a")</f>
        <v>6.5000000000000002E-2</v>
      </c>
      <c r="G189" s="80">
        <f>+IF(ISNUMBER(DATA!R99),DATA!R99,"n/a")</f>
        <v>1451833</v>
      </c>
      <c r="H189" s="77">
        <f>+IF(ISNUMBER(DATA!S99),DATA!S99,"n/a")</f>
        <v>7.0000000000000007E-2</v>
      </c>
      <c r="I189" s="80">
        <f>+IF(ISNUMBER(DATA!AB99),DATA!AB99,"n/a")</f>
        <v>2979259</v>
      </c>
      <c r="J189" s="77">
        <f>+IF(ISNUMBER(DATA!AC99),DATA!AC99,"n/a")</f>
        <v>5.8999999999999997E-2</v>
      </c>
      <c r="K189" s="80">
        <f>+IF(ISNUMBER(DATA!AL99),DATA!AL99,"n/a")</f>
        <v>6205372</v>
      </c>
      <c r="L189" s="77">
        <f>+IF(ISNUMBER(DATA!AM99),DATA!AM99,"n/a")</f>
        <v>6.3E-2</v>
      </c>
      <c r="R189" s="66"/>
      <c r="S189" s="66"/>
      <c r="T189" s="66"/>
      <c r="U189" s="66"/>
      <c r="V189" s="66"/>
      <c r="W189" s="66"/>
      <c r="X189" s="66"/>
      <c r="Y189" s="66"/>
    </row>
    <row r="190" spans="1:25" x14ac:dyDescent="0.2">
      <c r="A190" s="75" t="s">
        <v>19</v>
      </c>
      <c r="B190" s="75" t="s">
        <v>21</v>
      </c>
      <c r="C190" s="66" t="s">
        <v>9</v>
      </c>
      <c r="D190" s="66" t="s">
        <v>301</v>
      </c>
      <c r="E190" s="80">
        <f>+IF(ISNUMBER(DATA!H100),DATA!H100,"n/a")</f>
        <v>63730</v>
      </c>
      <c r="F190" s="77">
        <f>+IF(ISNUMBER(DATA!I100),DATA!I100,"n/a")</f>
        <v>0.216</v>
      </c>
      <c r="G190" s="80">
        <f>+IF(ISNUMBER(DATA!R100),DATA!R100,"n/a")</f>
        <v>209987</v>
      </c>
      <c r="H190" s="77">
        <f>+IF(ISNUMBER(DATA!S100),DATA!S100,"n/a")</f>
        <v>9.2999999999999999E-2</v>
      </c>
      <c r="I190" s="80">
        <f>+IF(ISNUMBER(DATA!AB100),DATA!AB100,"n/a")</f>
        <v>427573</v>
      </c>
      <c r="J190" s="77">
        <f>+IF(ISNUMBER(DATA!AC100),DATA!AC100,"n/a")</f>
        <v>7.1999999999999995E-2</v>
      </c>
      <c r="K190" s="80">
        <f>+IF(ISNUMBER(DATA!AL100),DATA!AL100,"n/a")</f>
        <v>837517</v>
      </c>
      <c r="L190" s="77">
        <f>+IF(ISNUMBER(DATA!AM100),DATA!AM100,"n/a")</f>
        <v>3.7999999999999999E-2</v>
      </c>
      <c r="R190" s="66"/>
      <c r="S190" s="66"/>
      <c r="T190" s="66"/>
      <c r="U190" s="66"/>
      <c r="V190" s="66"/>
      <c r="W190" s="66"/>
      <c r="X190" s="66"/>
      <c r="Y190" s="66"/>
    </row>
    <row r="191" spans="1:25" x14ac:dyDescent="0.2">
      <c r="A191" s="75" t="s">
        <v>19</v>
      </c>
      <c r="B191" s="75" t="s">
        <v>21</v>
      </c>
      <c r="C191" s="66" t="s">
        <v>9</v>
      </c>
      <c r="D191" s="66" t="s">
        <v>302</v>
      </c>
      <c r="E191" s="80">
        <f>+IF(ISNUMBER(DATA!H101),DATA!H101,"n/a")</f>
        <v>248061</v>
      </c>
      <c r="F191" s="77">
        <f>+IF(ISNUMBER(DATA!I101),DATA!I101,"n/a")</f>
        <v>6.0000000000000001E-3</v>
      </c>
      <c r="G191" s="80">
        <f>+IF(ISNUMBER(DATA!R101),DATA!R101,"n/a")</f>
        <v>800142</v>
      </c>
      <c r="H191" s="77">
        <f>+IF(ISNUMBER(DATA!S101),DATA!S101,"n/a")</f>
        <v>6.0000000000000001E-3</v>
      </c>
      <c r="I191" s="80">
        <f>+IF(ISNUMBER(DATA!AB101),DATA!AB101,"n/a")</f>
        <v>1589167</v>
      </c>
      <c r="J191" s="77">
        <f>+IF(ISNUMBER(DATA!AC101),DATA!AC101,"n/a")</f>
        <v>3.1E-2</v>
      </c>
      <c r="K191" s="80">
        <f>+IF(ISNUMBER(DATA!AL101),DATA!AL101,"n/a")</f>
        <v>3371692</v>
      </c>
      <c r="L191" s="77">
        <f>+IF(ISNUMBER(DATA!AM101),DATA!AM101,"n/a")</f>
        <v>5.1999999999999998E-2</v>
      </c>
      <c r="R191" s="66"/>
      <c r="S191" s="66"/>
      <c r="T191" s="66"/>
      <c r="U191" s="66"/>
      <c r="V191" s="66"/>
      <c r="W191" s="66"/>
      <c r="X191" s="66"/>
      <c r="Y191" s="66"/>
    </row>
    <row r="192" spans="1:25" x14ac:dyDescent="0.2">
      <c r="A192" s="75" t="s">
        <v>19</v>
      </c>
      <c r="B192" s="75" t="s">
        <v>21</v>
      </c>
      <c r="C192" s="66" t="s">
        <v>9</v>
      </c>
      <c r="D192" s="66" t="s">
        <v>303</v>
      </c>
      <c r="E192" s="80">
        <f>+IF(ISNUMBER(DATA!H102),DATA!H102,"n/a")</f>
        <v>126287</v>
      </c>
      <c r="F192" s="77">
        <f>+IF(ISNUMBER(DATA!I102),DATA!I102,"n/a")</f>
        <v>7.0999999999999994E-2</v>
      </c>
      <c r="G192" s="80">
        <f>+IF(ISNUMBER(DATA!R102),DATA!R102,"n/a")</f>
        <v>408490</v>
      </c>
      <c r="H192" s="77">
        <f>+IF(ISNUMBER(DATA!S102),DATA!S102,"n/a")</f>
        <v>3.3000000000000002E-2</v>
      </c>
      <c r="I192" s="80">
        <f>+IF(ISNUMBER(DATA!AB102),DATA!AB102,"n/a")</f>
        <v>834278</v>
      </c>
      <c r="J192" s="77">
        <f>+IF(ISNUMBER(DATA!AC102),DATA!AC102,"n/a")</f>
        <v>2.1000000000000001E-2</v>
      </c>
      <c r="K192" s="80">
        <f>+IF(ISNUMBER(DATA!AL102),DATA!AL102,"n/a")</f>
        <v>1713592</v>
      </c>
      <c r="L192" s="77">
        <f>+IF(ISNUMBER(DATA!AM102),DATA!AM102,"n/a")</f>
        <v>1.2999999999999999E-2</v>
      </c>
      <c r="R192" s="66"/>
      <c r="S192" s="66"/>
      <c r="T192" s="66"/>
      <c r="U192" s="66"/>
      <c r="V192" s="66"/>
      <c r="W192" s="66"/>
      <c r="X192" s="66"/>
      <c r="Y192" s="66"/>
    </row>
    <row r="193" spans="1:25" x14ac:dyDescent="0.2">
      <c r="A193" s="75" t="s">
        <v>19</v>
      </c>
      <c r="B193" s="75" t="s">
        <v>21</v>
      </c>
      <c r="C193" s="66" t="s">
        <v>9</v>
      </c>
      <c r="D193" s="66" t="s">
        <v>304</v>
      </c>
      <c r="E193" s="80">
        <f>+IF(ISNUMBER(DATA!H103),DATA!H103,"n/a")</f>
        <v>429823</v>
      </c>
      <c r="F193" s="77">
        <f>+IF(ISNUMBER(DATA!I103),DATA!I103,"n/a")</f>
        <v>5.0999999999999997E-2</v>
      </c>
      <c r="G193" s="80">
        <f>+IF(ISNUMBER(DATA!R103),DATA!R103,"n/a")</f>
        <v>1360862</v>
      </c>
      <c r="H193" s="77">
        <f>+IF(ISNUMBER(DATA!S103),DATA!S103,"n/a")</f>
        <v>3.5000000000000003E-2</v>
      </c>
      <c r="I193" s="80">
        <f>+IF(ISNUMBER(DATA!AB103),DATA!AB103,"n/a")</f>
        <v>2676480</v>
      </c>
      <c r="J193" s="77">
        <f>+IF(ISNUMBER(DATA!AC103),DATA!AC103,"n/a")</f>
        <v>1.7000000000000001E-2</v>
      </c>
      <c r="K193" s="80">
        <f>+IF(ISNUMBER(DATA!AL103),DATA!AL103,"n/a")</f>
        <v>5706812</v>
      </c>
      <c r="L193" s="77">
        <f>+IF(ISNUMBER(DATA!AM103),DATA!AM103,"n/a")</f>
        <v>3.0000000000000001E-3</v>
      </c>
      <c r="R193" s="66"/>
      <c r="S193" s="66"/>
      <c r="T193" s="66"/>
      <c r="U193" s="66"/>
      <c r="V193" s="66"/>
      <c r="W193" s="66"/>
      <c r="X193" s="66"/>
      <c r="Y193" s="66"/>
    </row>
    <row r="194" spans="1:25" x14ac:dyDescent="0.2">
      <c r="A194" s="75" t="s">
        <v>19</v>
      </c>
      <c r="B194" s="75" t="s">
        <v>21</v>
      </c>
      <c r="C194" s="66" t="s">
        <v>9</v>
      </c>
      <c r="D194" s="66" t="s">
        <v>305</v>
      </c>
      <c r="E194" s="80">
        <f>+IF(ISNUMBER(DATA!H104),DATA!H104,"n/a")</f>
        <v>339214</v>
      </c>
      <c r="F194" s="77">
        <f>+IF(ISNUMBER(DATA!I104),DATA!I104,"n/a")</f>
        <v>6.2E-2</v>
      </c>
      <c r="G194" s="80">
        <f>+IF(ISNUMBER(DATA!R104),DATA!R104,"n/a")</f>
        <v>1043023</v>
      </c>
      <c r="H194" s="77">
        <f>+IF(ISNUMBER(DATA!S104),DATA!S104,"n/a")</f>
        <v>4.8000000000000001E-2</v>
      </c>
      <c r="I194" s="80">
        <f>+IF(ISNUMBER(DATA!AB104),DATA!AB104,"n/a")</f>
        <v>1987120</v>
      </c>
      <c r="J194" s="77">
        <f>+IF(ISNUMBER(DATA!AC104),DATA!AC104,"n/a")</f>
        <v>4.7E-2</v>
      </c>
      <c r="K194" s="80">
        <f>+IF(ISNUMBER(DATA!AL104),DATA!AL104,"n/a")</f>
        <v>4226486</v>
      </c>
      <c r="L194" s="77">
        <f>+IF(ISNUMBER(DATA!AM104),DATA!AM104,"n/a")</f>
        <v>4.1000000000000002E-2</v>
      </c>
      <c r="R194" s="66"/>
      <c r="S194" s="66"/>
      <c r="T194" s="66"/>
      <c r="U194" s="66"/>
      <c r="V194" s="66"/>
      <c r="W194" s="66"/>
      <c r="X194" s="66"/>
      <c r="Y194" s="66"/>
    </row>
    <row r="195" spans="1:25" x14ac:dyDescent="0.2">
      <c r="A195" s="75" t="s">
        <v>19</v>
      </c>
      <c r="B195" s="75" t="s">
        <v>21</v>
      </c>
      <c r="C195" s="66" t="s">
        <v>9</v>
      </c>
      <c r="D195" s="66" t="s">
        <v>306</v>
      </c>
      <c r="E195" s="80">
        <f>+IF(ISNUMBER(DATA!H105),DATA!H105,"n/a")</f>
        <v>234476</v>
      </c>
      <c r="F195" s="77">
        <f>+IF(ISNUMBER(DATA!I105),DATA!I105,"n/a")</f>
        <v>-6.7000000000000004E-2</v>
      </c>
      <c r="G195" s="80">
        <f>+IF(ISNUMBER(DATA!R105),DATA!R105,"n/a")</f>
        <v>732209</v>
      </c>
      <c r="H195" s="77">
        <f>+IF(ISNUMBER(DATA!S105),DATA!S105,"n/a")</f>
        <v>-0.113</v>
      </c>
      <c r="I195" s="80">
        <f>+IF(ISNUMBER(DATA!AB105),DATA!AB105,"n/a")</f>
        <v>1445509</v>
      </c>
      <c r="J195" s="77">
        <f>+IF(ISNUMBER(DATA!AC105),DATA!AC105,"n/a")</f>
        <v>-5.6000000000000001E-2</v>
      </c>
      <c r="K195" s="80">
        <f>+IF(ISNUMBER(DATA!AL105),DATA!AL105,"n/a")</f>
        <v>3015531</v>
      </c>
      <c r="L195" s="77">
        <f>+IF(ISNUMBER(DATA!AM105),DATA!AM105,"n/a")</f>
        <v>-2.1000000000000001E-2</v>
      </c>
      <c r="R195" s="66"/>
      <c r="S195" s="66"/>
      <c r="T195" s="66"/>
      <c r="U195" s="66"/>
      <c r="V195" s="66"/>
      <c r="W195" s="66"/>
      <c r="X195" s="66"/>
      <c r="Y195" s="66"/>
    </row>
    <row r="196" spans="1:25" x14ac:dyDescent="0.2">
      <c r="A196" s="75" t="s">
        <v>19</v>
      </c>
      <c r="B196" s="75" t="s">
        <v>21</v>
      </c>
      <c r="C196" s="66" t="s">
        <v>9</v>
      </c>
      <c r="D196" s="66" t="s">
        <v>307</v>
      </c>
      <c r="E196" s="80">
        <f>+IF(ISNUMBER(DATA!H106),DATA!H106,"n/a")</f>
        <v>263002</v>
      </c>
      <c r="F196" s="77">
        <f>+IF(ISNUMBER(DATA!I106),DATA!I106,"n/a")</f>
        <v>5.2999999999999999E-2</v>
      </c>
      <c r="G196" s="80">
        <f>+IF(ISNUMBER(DATA!R106),DATA!R106,"n/a")</f>
        <v>850807</v>
      </c>
      <c r="H196" s="77">
        <f>+IF(ISNUMBER(DATA!S106),DATA!S106,"n/a")</f>
        <v>0.12</v>
      </c>
      <c r="I196" s="80">
        <f>+IF(ISNUMBER(DATA!AB106),DATA!AB106,"n/a")</f>
        <v>1731246</v>
      </c>
      <c r="J196" s="77">
        <f>+IF(ISNUMBER(DATA!AC106),DATA!AC106,"n/a")</f>
        <v>0.114</v>
      </c>
      <c r="K196" s="80">
        <f>+IF(ISNUMBER(DATA!AL106),DATA!AL106,"n/a")</f>
        <v>3463957</v>
      </c>
      <c r="L196" s="77">
        <f>+IF(ISNUMBER(DATA!AM106),DATA!AM106,"n/a")</f>
        <v>9.5000000000000001E-2</v>
      </c>
      <c r="R196" s="66"/>
      <c r="S196" s="66"/>
      <c r="T196" s="66"/>
      <c r="U196" s="66"/>
      <c r="V196" s="66"/>
      <c r="W196" s="66"/>
      <c r="X196" s="66"/>
      <c r="Y196" s="66"/>
    </row>
    <row r="197" spans="1:25" x14ac:dyDescent="0.2">
      <c r="A197" s="75" t="s">
        <v>19</v>
      </c>
      <c r="B197" s="75" t="s">
        <v>21</v>
      </c>
      <c r="C197" s="66" t="s">
        <v>9</v>
      </c>
      <c r="D197" s="66" t="s">
        <v>308</v>
      </c>
      <c r="E197" s="80">
        <f>+IF(ISNUMBER(DATA!H107),DATA!H107,"n/a")</f>
        <v>172544</v>
      </c>
      <c r="F197" s="77">
        <f>+IF(ISNUMBER(DATA!I107),DATA!I107,"n/a")</f>
        <v>-6.9000000000000006E-2</v>
      </c>
      <c r="G197" s="80">
        <f>+IF(ISNUMBER(DATA!R107),DATA!R107,"n/a")</f>
        <v>568850</v>
      </c>
      <c r="H197" s="77">
        <f>+IF(ISNUMBER(DATA!S107),DATA!S107,"n/a")</f>
        <v>-7.8E-2</v>
      </c>
      <c r="I197" s="80">
        <f>+IF(ISNUMBER(DATA!AB107),DATA!AB107,"n/a")</f>
        <v>1125254</v>
      </c>
      <c r="J197" s="77">
        <f>+IF(ISNUMBER(DATA!AC107),DATA!AC107,"n/a")</f>
        <v>-5.8999999999999997E-2</v>
      </c>
      <c r="K197" s="80">
        <f>+IF(ISNUMBER(DATA!AL107),DATA!AL107,"n/a")</f>
        <v>2435038</v>
      </c>
      <c r="L197" s="77">
        <f>+IF(ISNUMBER(DATA!AM107),DATA!AM107,"n/a")</f>
        <v>-1.4999999999999999E-2</v>
      </c>
      <c r="R197" s="66"/>
      <c r="S197" s="66"/>
      <c r="T197" s="66"/>
      <c r="U197" s="66"/>
      <c r="V197" s="66"/>
      <c r="W197" s="66"/>
      <c r="X197" s="66"/>
      <c r="Y197" s="66"/>
    </row>
    <row r="198" spans="1:25" x14ac:dyDescent="0.2">
      <c r="A198" s="75" t="s">
        <v>19</v>
      </c>
      <c r="B198" s="75" t="s">
        <v>21</v>
      </c>
      <c r="C198" s="66" t="s">
        <v>9</v>
      </c>
      <c r="D198" s="66" t="s">
        <v>309</v>
      </c>
      <c r="E198" s="80">
        <f>+IF(ISNUMBER(DATA!H108),DATA!H108,"n/a")</f>
        <v>163155</v>
      </c>
      <c r="F198" s="77">
        <f>+IF(ISNUMBER(DATA!I108),DATA!I108,"n/a")</f>
        <v>-1.7000000000000001E-2</v>
      </c>
      <c r="G198" s="80">
        <f>+IF(ISNUMBER(DATA!R108),DATA!R108,"n/a")</f>
        <v>516551</v>
      </c>
      <c r="H198" s="77">
        <f>+IF(ISNUMBER(DATA!S108),DATA!S108,"n/a")</f>
        <v>-5.5E-2</v>
      </c>
      <c r="I198" s="80">
        <f>+IF(ISNUMBER(DATA!AB108),DATA!AB108,"n/a")</f>
        <v>1034146</v>
      </c>
      <c r="J198" s="77">
        <f>+IF(ISNUMBER(DATA!AC108),DATA!AC108,"n/a")</f>
        <v>-4.7E-2</v>
      </c>
      <c r="K198" s="80">
        <f>+IF(ISNUMBER(DATA!AL108),DATA!AL108,"n/a")</f>
        <v>2199762</v>
      </c>
      <c r="L198" s="77">
        <f>+IF(ISNUMBER(DATA!AM108),DATA!AM108,"n/a")</f>
        <v>-1.2E-2</v>
      </c>
      <c r="R198" s="66"/>
      <c r="S198" s="66"/>
      <c r="T198" s="66"/>
      <c r="U198" s="66"/>
      <c r="V198" s="66"/>
      <c r="W198" s="66"/>
      <c r="X198" s="66"/>
      <c r="Y198" s="66"/>
    </row>
    <row r="199" spans="1:25" x14ac:dyDescent="0.2">
      <c r="A199" s="75" t="s">
        <v>19</v>
      </c>
      <c r="B199" s="75" t="s">
        <v>21</v>
      </c>
      <c r="C199" s="66" t="s">
        <v>9</v>
      </c>
      <c r="D199" s="66" t="s">
        <v>310</v>
      </c>
      <c r="E199" s="80">
        <f>+IF(ISNUMBER(DATA!H109),DATA!H109,"n/a")</f>
        <v>106812</v>
      </c>
      <c r="F199" s="77">
        <f>+IF(ISNUMBER(DATA!I109),DATA!I109,"n/a")</f>
        <v>-7.1999999999999995E-2</v>
      </c>
      <c r="G199" s="80">
        <f>+IF(ISNUMBER(DATA!R109),DATA!R109,"n/a")</f>
        <v>357012</v>
      </c>
      <c r="H199" s="77">
        <f>+IF(ISNUMBER(DATA!S109),DATA!S109,"n/a")</f>
        <v>-5.8999999999999997E-2</v>
      </c>
      <c r="I199" s="80">
        <f>+IF(ISNUMBER(DATA!AB109),DATA!AB109,"n/a")</f>
        <v>743284</v>
      </c>
      <c r="J199" s="77">
        <f>+IF(ISNUMBER(DATA!AC109),DATA!AC109,"n/a")</f>
        <v>-4.1000000000000002E-2</v>
      </c>
      <c r="K199" s="80">
        <f>+IF(ISNUMBER(DATA!AL109),DATA!AL109,"n/a")</f>
        <v>1581813</v>
      </c>
      <c r="L199" s="77">
        <f>+IF(ISNUMBER(DATA!AM109),DATA!AM109,"n/a")</f>
        <v>-2E-3</v>
      </c>
      <c r="R199" s="66"/>
      <c r="S199" s="66"/>
      <c r="T199" s="66"/>
      <c r="U199" s="66"/>
      <c r="V199" s="66"/>
      <c r="W199" s="66"/>
      <c r="X199" s="66"/>
      <c r="Y199" s="66"/>
    </row>
    <row r="200" spans="1:25" x14ac:dyDescent="0.2">
      <c r="A200" s="75" t="s">
        <v>19</v>
      </c>
      <c r="B200" s="75" t="s">
        <v>21</v>
      </c>
      <c r="C200" s="66" t="s">
        <v>9</v>
      </c>
      <c r="D200" s="66" t="s">
        <v>311</v>
      </c>
      <c r="E200" s="80">
        <f>+IF(ISNUMBER(DATA!H110),DATA!H110,"n/a")</f>
        <v>234833</v>
      </c>
      <c r="F200" s="77">
        <f>+IF(ISNUMBER(DATA!I110),DATA!I110,"n/a")</f>
        <v>-0.123</v>
      </c>
      <c r="G200" s="80">
        <f>+IF(ISNUMBER(DATA!R110),DATA!R110,"n/a")</f>
        <v>829898</v>
      </c>
      <c r="H200" s="77">
        <f>+IF(ISNUMBER(DATA!S110),DATA!S110,"n/a")</f>
        <v>-2.9000000000000001E-2</v>
      </c>
      <c r="I200" s="80">
        <f>+IF(ISNUMBER(DATA!AB110),DATA!AB110,"n/a")</f>
        <v>1670636</v>
      </c>
      <c r="J200" s="77">
        <f>+IF(ISNUMBER(DATA!AC110),DATA!AC110,"n/a")</f>
        <v>-0.02</v>
      </c>
      <c r="K200" s="80">
        <f>+IF(ISNUMBER(DATA!AL110),DATA!AL110,"n/a")</f>
        <v>3623838</v>
      </c>
      <c r="L200" s="77">
        <f>+IF(ISNUMBER(DATA!AM110),DATA!AM110,"n/a")</f>
        <v>6.0000000000000001E-3</v>
      </c>
      <c r="R200" s="66"/>
      <c r="S200" s="66"/>
      <c r="T200" s="66"/>
      <c r="U200" s="66"/>
      <c r="V200" s="66"/>
      <c r="W200" s="66"/>
      <c r="X200" s="66"/>
      <c r="Y200" s="66"/>
    </row>
    <row r="201" spans="1:25" x14ac:dyDescent="0.2">
      <c r="A201" s="75" t="s">
        <v>19</v>
      </c>
      <c r="B201" s="75" t="s">
        <v>21</v>
      </c>
      <c r="C201" s="66" t="s">
        <v>9</v>
      </c>
      <c r="D201" s="66" t="s">
        <v>312</v>
      </c>
      <c r="E201" s="80">
        <f>+IF(ISNUMBER(DATA!H111),DATA!H111,"n/a")</f>
        <v>122559</v>
      </c>
      <c r="F201" s="77">
        <f>+IF(ISNUMBER(DATA!I111),DATA!I111,"n/a")</f>
        <v>5.1999999999999998E-2</v>
      </c>
      <c r="G201" s="80">
        <f>+IF(ISNUMBER(DATA!R111),DATA!R111,"n/a")</f>
        <v>393103</v>
      </c>
      <c r="H201" s="77">
        <f>+IF(ISNUMBER(DATA!S111),DATA!S111,"n/a")</f>
        <v>0.04</v>
      </c>
      <c r="I201" s="80">
        <f>+IF(ISNUMBER(DATA!AB111),DATA!AB111,"n/a")</f>
        <v>804275</v>
      </c>
      <c r="J201" s="77">
        <f>+IF(ISNUMBER(DATA!AC111),DATA!AC111,"n/a")</f>
        <v>3.5999999999999997E-2</v>
      </c>
      <c r="K201" s="80">
        <f>+IF(ISNUMBER(DATA!AL111),DATA!AL111,"n/a")</f>
        <v>1629295</v>
      </c>
      <c r="L201" s="77">
        <f>+IF(ISNUMBER(DATA!AM111),DATA!AM111,"n/a")</f>
        <v>4.9000000000000002E-2</v>
      </c>
      <c r="R201" s="66"/>
      <c r="S201" s="66"/>
      <c r="T201" s="66"/>
      <c r="U201" s="66"/>
      <c r="V201" s="66"/>
      <c r="W201" s="66"/>
      <c r="X201" s="66"/>
      <c r="Y201" s="66"/>
    </row>
    <row r="202" spans="1:25" x14ac:dyDescent="0.2">
      <c r="A202" s="75" t="s">
        <v>19</v>
      </c>
      <c r="B202" s="75" t="s">
        <v>21</v>
      </c>
      <c r="C202" s="66" t="s">
        <v>9</v>
      </c>
      <c r="D202" s="66" t="s">
        <v>313</v>
      </c>
      <c r="E202" s="80">
        <f>+IF(ISNUMBER(DATA!H112),DATA!H112,"n/a")</f>
        <v>194536</v>
      </c>
      <c r="F202" s="77">
        <f>+IF(ISNUMBER(DATA!I112),DATA!I112,"n/a")</f>
        <v>6.9000000000000006E-2</v>
      </c>
      <c r="G202" s="80">
        <f>+IF(ISNUMBER(DATA!R112),DATA!R112,"n/a")</f>
        <v>616945</v>
      </c>
      <c r="H202" s="77">
        <f>+IF(ISNUMBER(DATA!S112),DATA!S112,"n/a")</f>
        <v>6.0999999999999999E-2</v>
      </c>
      <c r="I202" s="80">
        <f>+IF(ISNUMBER(DATA!AB112),DATA!AB112,"n/a")</f>
        <v>1214182</v>
      </c>
      <c r="J202" s="77">
        <f>+IF(ISNUMBER(DATA!AC112),DATA!AC112,"n/a")</f>
        <v>3.5000000000000003E-2</v>
      </c>
      <c r="K202" s="80">
        <f>+IF(ISNUMBER(DATA!AL112),DATA!AL112,"n/a")</f>
        <v>2534789</v>
      </c>
      <c r="L202" s="77">
        <f>+IF(ISNUMBER(DATA!AM112),DATA!AM112,"n/a")</f>
        <v>5.5E-2</v>
      </c>
      <c r="R202" s="66"/>
      <c r="S202" s="66"/>
      <c r="T202" s="66"/>
      <c r="U202" s="66"/>
      <c r="V202" s="66"/>
      <c r="W202" s="66"/>
      <c r="X202" s="66"/>
      <c r="Y202" s="66"/>
    </row>
    <row r="203" spans="1:25" x14ac:dyDescent="0.2">
      <c r="A203" s="75" t="s">
        <v>19</v>
      </c>
      <c r="B203" s="75" t="s">
        <v>21</v>
      </c>
      <c r="C203" s="66" t="s">
        <v>9</v>
      </c>
      <c r="D203" s="66" t="s">
        <v>314</v>
      </c>
      <c r="E203" s="80">
        <f>+IF(ISNUMBER(DATA!H113),DATA!H113,"n/a")</f>
        <v>442137</v>
      </c>
      <c r="F203" s="77">
        <f>+IF(ISNUMBER(DATA!I113),DATA!I113,"n/a")</f>
        <v>-5.3999999999999999E-2</v>
      </c>
      <c r="G203" s="80">
        <f>+IF(ISNUMBER(DATA!R113),DATA!R113,"n/a")</f>
        <v>1449133</v>
      </c>
      <c r="H203" s="77">
        <f>+IF(ISNUMBER(DATA!S113),DATA!S113,"n/a")</f>
        <v>-3.9E-2</v>
      </c>
      <c r="I203" s="80">
        <f>+IF(ISNUMBER(DATA!AB113),DATA!AB113,"n/a")</f>
        <v>2887844</v>
      </c>
      <c r="J203" s="77">
        <f>+IF(ISNUMBER(DATA!AC113),DATA!AC113,"n/a")</f>
        <v>-2.5999999999999999E-2</v>
      </c>
      <c r="K203" s="80">
        <f>+IF(ISNUMBER(DATA!AL113),DATA!AL113,"n/a")</f>
        <v>6079311</v>
      </c>
      <c r="L203" s="77">
        <f>+IF(ISNUMBER(DATA!AM113),DATA!AM113,"n/a")</f>
        <v>-8.9999999999999993E-3</v>
      </c>
      <c r="R203" s="66"/>
      <c r="S203" s="66"/>
      <c r="T203" s="66"/>
      <c r="U203" s="66"/>
      <c r="V203" s="66"/>
      <c r="W203" s="66"/>
      <c r="X203" s="66"/>
      <c r="Y203" s="66"/>
    </row>
    <row r="204" spans="1:25" x14ac:dyDescent="0.2">
      <c r="A204" s="75" t="s">
        <v>19</v>
      </c>
      <c r="B204" s="75" t="s">
        <v>21</v>
      </c>
      <c r="C204" s="66" t="s">
        <v>9</v>
      </c>
      <c r="D204" s="66" t="s">
        <v>315</v>
      </c>
      <c r="E204" s="80">
        <f>+IF(ISNUMBER(DATA!H114),DATA!H114,"n/a")</f>
        <v>327716</v>
      </c>
      <c r="F204" s="77">
        <f>+IF(ISNUMBER(DATA!I114),DATA!I114,"n/a")</f>
        <v>3.5000000000000003E-2</v>
      </c>
      <c r="G204" s="80">
        <f>+IF(ISNUMBER(DATA!R114),DATA!R114,"n/a")</f>
        <v>1051477</v>
      </c>
      <c r="H204" s="77">
        <f>+IF(ISNUMBER(DATA!S114),DATA!S114,"n/a")</f>
        <v>8.6999999999999994E-2</v>
      </c>
      <c r="I204" s="80">
        <f>+IF(ISNUMBER(DATA!AB114),DATA!AB114,"n/a")</f>
        <v>2113976</v>
      </c>
      <c r="J204" s="77">
        <f>+IF(ISNUMBER(DATA!AC114),DATA!AC114,"n/a")</f>
        <v>7.8E-2</v>
      </c>
      <c r="K204" s="80">
        <f>+IF(ISNUMBER(DATA!AL114),DATA!AL114,"n/a")</f>
        <v>4349006</v>
      </c>
      <c r="L204" s="77">
        <f>+IF(ISNUMBER(DATA!AM114),DATA!AM114,"n/a")</f>
        <v>8.7999999999999995E-2</v>
      </c>
      <c r="R204" s="66"/>
      <c r="S204" s="66"/>
      <c r="T204" s="66"/>
      <c r="U204" s="66"/>
      <c r="V204" s="66"/>
      <c r="W204" s="66"/>
      <c r="X204" s="66"/>
      <c r="Y204" s="66"/>
    </row>
    <row r="205" spans="1:25" x14ac:dyDescent="0.2">
      <c r="A205" s="75" t="s">
        <v>19</v>
      </c>
      <c r="B205" s="75" t="s">
        <v>21</v>
      </c>
      <c r="C205" s="66" t="s">
        <v>9</v>
      </c>
      <c r="D205" s="66" t="s">
        <v>316</v>
      </c>
      <c r="E205" s="80">
        <f>+IF(ISNUMBER(DATA!H115),DATA!H115,"n/a")</f>
        <v>258530</v>
      </c>
      <c r="F205" s="77">
        <f>+IF(ISNUMBER(DATA!I115),DATA!I115,"n/a")</f>
        <v>7.5999999999999998E-2</v>
      </c>
      <c r="G205" s="80">
        <f>+IF(ISNUMBER(DATA!R115),DATA!R115,"n/a")</f>
        <v>852479</v>
      </c>
      <c r="H205" s="77">
        <f>+IF(ISNUMBER(DATA!S115),DATA!S115,"n/a")</f>
        <v>6.9000000000000006E-2</v>
      </c>
      <c r="I205" s="80">
        <f>+IF(ISNUMBER(DATA!AB115),DATA!AB115,"n/a")</f>
        <v>1719919</v>
      </c>
      <c r="J205" s="77">
        <f>+IF(ISNUMBER(DATA!AC115),DATA!AC115,"n/a")</f>
        <v>5.7000000000000002E-2</v>
      </c>
      <c r="K205" s="80">
        <f>+IF(ISNUMBER(DATA!AL115),DATA!AL115,"n/a")</f>
        <v>3587783</v>
      </c>
      <c r="L205" s="77">
        <f>+IF(ISNUMBER(DATA!AM115),DATA!AM115,"n/a")</f>
        <v>5.0999999999999997E-2</v>
      </c>
      <c r="R205" s="66"/>
      <c r="S205" s="66"/>
      <c r="T205" s="66"/>
      <c r="U205" s="66"/>
      <c r="V205" s="66"/>
      <c r="W205" s="66"/>
      <c r="X205" s="66"/>
      <c r="Y205" s="66"/>
    </row>
    <row r="206" spans="1:25" x14ac:dyDescent="0.2">
      <c r="A206" s="75" t="s">
        <v>19</v>
      </c>
      <c r="B206" s="75" t="s">
        <v>21</v>
      </c>
      <c r="C206" s="66" t="s">
        <v>9</v>
      </c>
      <c r="D206" s="66" t="s">
        <v>317</v>
      </c>
      <c r="E206" s="80">
        <f>+IF(ISNUMBER(DATA!H116),DATA!H116,"n/a")</f>
        <v>219796</v>
      </c>
      <c r="F206" s="77">
        <f>+IF(ISNUMBER(DATA!I116),DATA!I116,"n/a")</f>
        <v>0.16600000000000001</v>
      </c>
      <c r="G206" s="80">
        <f>+IF(ISNUMBER(DATA!R116),DATA!R116,"n/a")</f>
        <v>664773</v>
      </c>
      <c r="H206" s="77">
        <f>+IF(ISNUMBER(DATA!S116),DATA!S116,"n/a")</f>
        <v>0.10100000000000001</v>
      </c>
      <c r="I206" s="80">
        <f>+IF(ISNUMBER(DATA!AB116),DATA!AB116,"n/a")</f>
        <v>1264415</v>
      </c>
      <c r="J206" s="77">
        <f>+IF(ISNUMBER(DATA!AC116),DATA!AC116,"n/a")</f>
        <v>5.2999999999999999E-2</v>
      </c>
      <c r="K206" s="80">
        <f>+IF(ISNUMBER(DATA!AL116),DATA!AL116,"n/a")</f>
        <v>2625987</v>
      </c>
      <c r="L206" s="77">
        <f>+IF(ISNUMBER(DATA!AM116),DATA!AM116,"n/a")</f>
        <v>3.4000000000000002E-2</v>
      </c>
      <c r="R206" s="66"/>
      <c r="S206" s="66"/>
      <c r="T206" s="66"/>
      <c r="U206" s="66"/>
      <c r="V206" s="66"/>
      <c r="W206" s="66"/>
      <c r="X206" s="66"/>
      <c r="Y206" s="66"/>
    </row>
    <row r="207" spans="1:25" x14ac:dyDescent="0.2">
      <c r="A207" s="75" t="s">
        <v>19</v>
      </c>
      <c r="B207" s="75" t="s">
        <v>21</v>
      </c>
      <c r="C207" s="66" t="s">
        <v>9</v>
      </c>
      <c r="D207" s="66" t="s">
        <v>318</v>
      </c>
      <c r="E207" s="80">
        <f>+IF(ISNUMBER(DATA!H117),DATA!H117,"n/a")</f>
        <v>326702</v>
      </c>
      <c r="F207" s="77">
        <f>+IF(ISNUMBER(DATA!I117),DATA!I117,"n/a")</f>
        <v>8.0000000000000002E-3</v>
      </c>
      <c r="G207" s="80">
        <f>+IF(ISNUMBER(DATA!R117),DATA!R117,"n/a")</f>
        <v>1028620</v>
      </c>
      <c r="H207" s="77">
        <f>+IF(ISNUMBER(DATA!S117),DATA!S117,"n/a")</f>
        <v>-1.2E-2</v>
      </c>
      <c r="I207" s="80">
        <f>+IF(ISNUMBER(DATA!AB117),DATA!AB117,"n/a")</f>
        <v>2011164</v>
      </c>
      <c r="J207" s="77">
        <f>+IF(ISNUMBER(DATA!AC117),DATA!AC117,"n/a")</f>
        <v>1.2E-2</v>
      </c>
      <c r="K207" s="80">
        <f>+IF(ISNUMBER(DATA!AL117),DATA!AL117,"n/a")</f>
        <v>4327154</v>
      </c>
      <c r="L207" s="77">
        <f>+IF(ISNUMBER(DATA!AM117),DATA!AM117,"n/a")</f>
        <v>3.9E-2</v>
      </c>
      <c r="R207" s="66"/>
      <c r="S207" s="66"/>
      <c r="T207" s="66"/>
      <c r="U207" s="66"/>
      <c r="V207" s="66"/>
      <c r="W207" s="66"/>
      <c r="X207" s="66"/>
      <c r="Y207" s="66"/>
    </row>
    <row r="208" spans="1:25" x14ac:dyDescent="0.2">
      <c r="A208" s="75" t="s">
        <v>19</v>
      </c>
      <c r="B208" s="75" t="s">
        <v>21</v>
      </c>
      <c r="C208" s="66" t="s">
        <v>9</v>
      </c>
      <c r="D208" s="66" t="s">
        <v>344</v>
      </c>
      <c r="E208" s="80">
        <f>+IF(ISNUMBER(DATA!H118),DATA!H118,"n/a")</f>
        <v>112675</v>
      </c>
      <c r="F208" s="77">
        <f>+IF(ISNUMBER(DATA!I118),DATA!I118,"n/a")</f>
        <v>-4.2999999999999997E-2</v>
      </c>
      <c r="G208" s="80">
        <f>+IF(ISNUMBER(DATA!R118),DATA!R118,"n/a")</f>
        <v>360283</v>
      </c>
      <c r="H208" s="77">
        <f>+IF(ISNUMBER(DATA!S118),DATA!S118,"n/a")</f>
        <v>-3.6999999999999998E-2</v>
      </c>
      <c r="I208" s="80">
        <f>+IF(ISNUMBER(DATA!AB118),DATA!AB118,"n/a")</f>
        <v>751068</v>
      </c>
      <c r="J208" s="77">
        <f>+IF(ISNUMBER(DATA!AC118),DATA!AC118,"n/a")</f>
        <v>-3.9E-2</v>
      </c>
      <c r="K208" s="80">
        <f>+IF(ISNUMBER(DATA!AL118),DATA!AL118,"n/a")</f>
        <v>1556430</v>
      </c>
      <c r="L208" s="77">
        <f>+IF(ISNUMBER(DATA!AM118),DATA!AM118,"n/a")</f>
        <v>-0.02</v>
      </c>
      <c r="R208" s="66"/>
      <c r="S208" s="66"/>
      <c r="T208" s="66"/>
      <c r="U208" s="66"/>
      <c r="V208" s="66"/>
      <c r="W208" s="66"/>
      <c r="X208" s="66"/>
      <c r="Y208" s="66"/>
    </row>
    <row r="209" spans="1:25" x14ac:dyDescent="0.2">
      <c r="A209" s="75" t="s">
        <v>19</v>
      </c>
      <c r="B209" s="75" t="s">
        <v>21</v>
      </c>
      <c r="C209" s="66" t="s">
        <v>9</v>
      </c>
      <c r="D209" s="66" t="s">
        <v>345</v>
      </c>
      <c r="E209" s="80">
        <f>+IF(ISNUMBER(DATA!H119),DATA!H119,"n/a")</f>
        <v>295667</v>
      </c>
      <c r="F209" s="77">
        <f>+IF(ISNUMBER(DATA!I119),DATA!I119,"n/a")</f>
        <v>3.0000000000000001E-3</v>
      </c>
      <c r="G209" s="80">
        <f>+IF(ISNUMBER(DATA!R119),DATA!R119,"n/a")</f>
        <v>963042</v>
      </c>
      <c r="H209" s="77">
        <f>+IF(ISNUMBER(DATA!S119),DATA!S119,"n/a")</f>
        <v>2.7E-2</v>
      </c>
      <c r="I209" s="80">
        <f>+IF(ISNUMBER(DATA!AB119),DATA!AB119,"n/a")</f>
        <v>1975251</v>
      </c>
      <c r="J209" s="77">
        <f>+IF(ISNUMBER(DATA!AC119),DATA!AC119,"n/a")</f>
        <v>6.2E-2</v>
      </c>
      <c r="K209" s="80">
        <f>+IF(ISNUMBER(DATA!AL119),DATA!AL119,"n/a")</f>
        <v>4064039</v>
      </c>
      <c r="L209" s="77">
        <f>+IF(ISNUMBER(DATA!AM119),DATA!AM119,"n/a")</f>
        <v>8.5999999999999993E-2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197679</v>
      </c>
      <c r="F211" s="77">
        <f>+IF(ISNUMBER(DATA!K70),DATA!K70,"n/a")</f>
        <v>0.107</v>
      </c>
      <c r="G211" s="80">
        <f>+IF(ISNUMBER(DATA!T70),DATA!T70,"n/a")</f>
        <v>608309</v>
      </c>
      <c r="H211" s="77">
        <f>+IF(ISNUMBER(DATA!U70),DATA!U70,"n/a")</f>
        <v>0.05</v>
      </c>
      <c r="I211" s="80">
        <f>+IF(ISNUMBER(DATA!AD70),DATA!AD70,"n/a")</f>
        <v>1237341</v>
      </c>
      <c r="J211" s="77">
        <f>+IF(ISNUMBER(DATA!AE70),DATA!AE70,"n/a")</f>
        <v>6.6000000000000003E-2</v>
      </c>
      <c r="K211" s="80">
        <f>+IF(ISNUMBER(DATA!AN70),DATA!AN70,"n/a")</f>
        <v>2569513</v>
      </c>
      <c r="L211" s="77">
        <f>+IF(ISNUMBER(DATA!AO70),DATA!AO70,"n/a")</f>
        <v>4.9000000000000002E-2</v>
      </c>
      <c r="R211" s="66"/>
      <c r="S211" s="66"/>
      <c r="T211" s="66"/>
      <c r="U211" s="66"/>
      <c r="V211" s="66"/>
      <c r="W211" s="66"/>
      <c r="X211" s="66"/>
      <c r="Y211" s="66"/>
    </row>
    <row r="212" spans="1:25" x14ac:dyDescent="0.2">
      <c r="A212" s="75" t="s">
        <v>19</v>
      </c>
      <c r="B212" s="75" t="s">
        <v>21</v>
      </c>
      <c r="C212" s="66" t="s">
        <v>25</v>
      </c>
      <c r="D212" s="66" t="s">
        <v>272</v>
      </c>
      <c r="E212" s="80">
        <f>+IF(ISNUMBER(DATA!J71),DATA!J71,"n/a")</f>
        <v>509765</v>
      </c>
      <c r="F212" s="77">
        <f>+IF(ISNUMBER(DATA!K71),DATA!K71,"n/a")</f>
        <v>0.17199999999999999</v>
      </c>
      <c r="G212" s="80">
        <f>+IF(ISNUMBER(DATA!T71),DATA!T71,"n/a")</f>
        <v>1671926</v>
      </c>
      <c r="H212" s="77">
        <f>+IF(ISNUMBER(DATA!U71),DATA!U71,"n/a")</f>
        <v>4.1000000000000002E-2</v>
      </c>
      <c r="I212" s="80">
        <f>+IF(ISNUMBER(DATA!AD71),DATA!AD71,"n/a")</f>
        <v>3340234</v>
      </c>
      <c r="J212" s="77">
        <f>+IF(ISNUMBER(DATA!AE71),DATA!AE71,"n/a")</f>
        <v>4.4999999999999998E-2</v>
      </c>
      <c r="K212" s="80">
        <f>+IF(ISNUMBER(DATA!AN71),DATA!AN71,"n/a")</f>
        <v>6755697</v>
      </c>
      <c r="L212" s="77">
        <f>+IF(ISNUMBER(DATA!AO71),DATA!AO71,"n/a")</f>
        <v>1.6E-2</v>
      </c>
      <c r="R212" s="66"/>
      <c r="S212" s="66"/>
      <c r="T212" s="66"/>
      <c r="U212" s="66"/>
      <c r="V212" s="66"/>
      <c r="W212" s="66"/>
      <c r="X212" s="66"/>
      <c r="Y212" s="66"/>
    </row>
    <row r="213" spans="1:25" x14ac:dyDescent="0.2">
      <c r="A213" s="75" t="s">
        <v>19</v>
      </c>
      <c r="B213" s="75" t="s">
        <v>21</v>
      </c>
      <c r="C213" s="66" t="s">
        <v>25</v>
      </c>
      <c r="D213" s="66" t="s">
        <v>273</v>
      </c>
      <c r="E213" s="80">
        <f>+IF(ISNUMBER(DATA!J72),DATA!J72,"n/a")</f>
        <v>978345</v>
      </c>
      <c r="F213" s="77">
        <f>+IF(ISNUMBER(DATA!K72),DATA!K72,"n/a")</f>
        <v>3.0000000000000001E-3</v>
      </c>
      <c r="G213" s="80">
        <f>+IF(ISNUMBER(DATA!T72),DATA!T72,"n/a")</f>
        <v>2992091</v>
      </c>
      <c r="H213" s="77">
        <f>+IF(ISNUMBER(DATA!U72),DATA!U72,"n/a")</f>
        <v>-4.1000000000000002E-2</v>
      </c>
      <c r="I213" s="80">
        <f>+IF(ISNUMBER(DATA!AD72),DATA!AD72,"n/a")</f>
        <v>5840091</v>
      </c>
      <c r="J213" s="77">
        <f>+IF(ISNUMBER(DATA!AE72),DATA!AE72,"n/a")</f>
        <v>-3.3000000000000002E-2</v>
      </c>
      <c r="K213" s="80">
        <f>+IF(ISNUMBER(DATA!AN72),DATA!AN72,"n/a")</f>
        <v>12248511</v>
      </c>
      <c r="L213" s="77">
        <f>+IF(ISNUMBER(DATA!AO72),DATA!AO72,"n/a")</f>
        <v>-1.7000000000000001E-2</v>
      </c>
      <c r="R213" s="66"/>
      <c r="S213" s="66"/>
      <c r="T213" s="66"/>
      <c r="U213" s="66"/>
      <c r="V213" s="66"/>
      <c r="W213" s="66"/>
      <c r="X213" s="66"/>
      <c r="Y213" s="66"/>
    </row>
    <row r="214" spans="1:25" x14ac:dyDescent="0.2">
      <c r="A214" s="75" t="s">
        <v>19</v>
      </c>
      <c r="B214" s="75" t="s">
        <v>21</v>
      </c>
      <c r="C214" s="66" t="s">
        <v>25</v>
      </c>
      <c r="D214" s="66" t="s">
        <v>274</v>
      </c>
      <c r="E214" s="80">
        <f>+IF(ISNUMBER(DATA!J73),DATA!J73,"n/a")</f>
        <v>301086</v>
      </c>
      <c r="F214" s="77">
        <f>+IF(ISNUMBER(DATA!K73),DATA!K73,"n/a")</f>
        <v>2.3E-2</v>
      </c>
      <c r="G214" s="80">
        <f>+IF(ISNUMBER(DATA!T73),DATA!T73,"n/a")</f>
        <v>1003770</v>
      </c>
      <c r="H214" s="77">
        <f>+IF(ISNUMBER(DATA!U73),DATA!U73,"n/a")</f>
        <v>-2E-3</v>
      </c>
      <c r="I214" s="80">
        <f>+IF(ISNUMBER(DATA!AD73),DATA!AD73,"n/a")</f>
        <v>2056556</v>
      </c>
      <c r="J214" s="77">
        <f>+IF(ISNUMBER(DATA!AE73),DATA!AE73,"n/a")</f>
        <v>2.3E-2</v>
      </c>
      <c r="K214" s="80">
        <f>+IF(ISNUMBER(DATA!AN73),DATA!AN73,"n/a")</f>
        <v>4249543</v>
      </c>
      <c r="L214" s="77">
        <f>+IF(ISNUMBER(DATA!AO73),DATA!AO73,"n/a")</f>
        <v>2.3E-2</v>
      </c>
      <c r="R214" s="66"/>
      <c r="S214" s="66"/>
      <c r="T214" s="66"/>
      <c r="U214" s="66"/>
      <c r="V214" s="66"/>
      <c r="W214" s="66"/>
      <c r="X214" s="66"/>
      <c r="Y214" s="66"/>
    </row>
    <row r="215" spans="1:25" x14ac:dyDescent="0.2">
      <c r="A215" s="75" t="s">
        <v>19</v>
      </c>
      <c r="B215" s="75" t="s">
        <v>21</v>
      </c>
      <c r="C215" s="66" t="s">
        <v>25</v>
      </c>
      <c r="D215" s="66" t="s">
        <v>275</v>
      </c>
      <c r="E215" s="80">
        <f>+IF(ISNUMBER(DATA!J74),DATA!J74,"n/a")</f>
        <v>954094</v>
      </c>
      <c r="F215" s="77">
        <f>+IF(ISNUMBER(DATA!K74),DATA!K74,"n/a")</f>
        <v>9.2999999999999999E-2</v>
      </c>
      <c r="G215" s="80">
        <f>+IF(ISNUMBER(DATA!T74),DATA!T74,"n/a")</f>
        <v>2870486</v>
      </c>
      <c r="H215" s="77">
        <f>+IF(ISNUMBER(DATA!U74),DATA!U74,"n/a")</f>
        <v>0.06</v>
      </c>
      <c r="I215" s="80">
        <f>+IF(ISNUMBER(DATA!AD74),DATA!AD74,"n/a")</f>
        <v>5573820</v>
      </c>
      <c r="J215" s="77">
        <f>+IF(ISNUMBER(DATA!AE74),DATA!AE74,"n/a")</f>
        <v>4.7E-2</v>
      </c>
      <c r="K215" s="80">
        <f>+IF(ISNUMBER(DATA!AN74),DATA!AN74,"n/a")</f>
        <v>11523039</v>
      </c>
      <c r="L215" s="77">
        <f>+IF(ISNUMBER(DATA!AO74),DATA!AO74,"n/a")</f>
        <v>3.3000000000000002E-2</v>
      </c>
      <c r="R215" s="66"/>
      <c r="S215" s="66"/>
      <c r="T215" s="66"/>
      <c r="U215" s="66"/>
      <c r="V215" s="66"/>
      <c r="W215" s="66"/>
      <c r="X215" s="66"/>
      <c r="Y215" s="66"/>
    </row>
    <row r="216" spans="1:25" x14ac:dyDescent="0.2">
      <c r="A216" s="75" t="s">
        <v>19</v>
      </c>
      <c r="B216" s="75" t="s">
        <v>21</v>
      </c>
      <c r="C216" s="66" t="s">
        <v>25</v>
      </c>
      <c r="D216" s="66" t="s">
        <v>276</v>
      </c>
      <c r="E216" s="80">
        <f>+IF(ISNUMBER(DATA!J75),DATA!J75,"n/a")</f>
        <v>347488</v>
      </c>
      <c r="F216" s="77">
        <f>+IF(ISNUMBER(DATA!K75),DATA!K75,"n/a")</f>
        <v>-6.3E-2</v>
      </c>
      <c r="G216" s="80">
        <f>+IF(ISNUMBER(DATA!T75),DATA!T75,"n/a")</f>
        <v>1165757</v>
      </c>
      <c r="H216" s="77">
        <f>+IF(ISNUMBER(DATA!U75),DATA!U75,"n/a")</f>
        <v>7.0000000000000001E-3</v>
      </c>
      <c r="I216" s="80">
        <f>+IF(ISNUMBER(DATA!AD75),DATA!AD75,"n/a")</f>
        <v>2347329</v>
      </c>
      <c r="J216" s="77">
        <f>+IF(ISNUMBER(DATA!AE75),DATA!AE75,"n/a")</f>
        <v>-2E-3</v>
      </c>
      <c r="K216" s="80">
        <f>+IF(ISNUMBER(DATA!AN75),DATA!AN75,"n/a")</f>
        <v>5008001</v>
      </c>
      <c r="L216" s="77">
        <f>+IF(ISNUMBER(DATA!AO75),DATA!AO75,"n/a")</f>
        <v>1.4E-2</v>
      </c>
      <c r="R216" s="66"/>
      <c r="S216" s="66"/>
      <c r="T216" s="66"/>
      <c r="U216" s="66"/>
      <c r="V216" s="66"/>
      <c r="W216" s="66"/>
      <c r="X216" s="66"/>
      <c r="Y216" s="66"/>
    </row>
    <row r="217" spans="1:25" x14ac:dyDescent="0.2">
      <c r="A217" s="75" t="s">
        <v>19</v>
      </c>
      <c r="B217" s="75" t="s">
        <v>21</v>
      </c>
      <c r="C217" s="66" t="s">
        <v>25</v>
      </c>
      <c r="D217" s="66" t="s">
        <v>277</v>
      </c>
      <c r="E217" s="80">
        <f>+IF(ISNUMBER(DATA!J76),DATA!J76,"n/a")</f>
        <v>216231</v>
      </c>
      <c r="F217" s="77">
        <f>+IF(ISNUMBER(DATA!K76),DATA!K76,"n/a")</f>
        <v>-7.0000000000000007E-2</v>
      </c>
      <c r="G217" s="80">
        <f>+IF(ISNUMBER(DATA!T76),DATA!T76,"n/a")</f>
        <v>725602</v>
      </c>
      <c r="H217" s="77">
        <f>+IF(ISNUMBER(DATA!U76),DATA!U76,"n/a")</f>
        <v>-5.7000000000000002E-2</v>
      </c>
      <c r="I217" s="80">
        <f>+IF(ISNUMBER(DATA!AD76),DATA!AD76,"n/a")</f>
        <v>1445814</v>
      </c>
      <c r="J217" s="77">
        <f>+IF(ISNUMBER(DATA!AE76),DATA!AE76,"n/a")</f>
        <v>-5.1999999999999998E-2</v>
      </c>
      <c r="K217" s="80">
        <f>+IF(ISNUMBER(DATA!AN76),DATA!AN76,"n/a")</f>
        <v>3088822</v>
      </c>
      <c r="L217" s="77">
        <f>+IF(ISNUMBER(DATA!AO76),DATA!AO76,"n/a")</f>
        <v>-1.2E-2</v>
      </c>
      <c r="R217" s="66"/>
      <c r="S217" s="66"/>
      <c r="T217" s="66"/>
      <c r="U217" s="66"/>
      <c r="V217" s="66"/>
      <c r="W217" s="66"/>
      <c r="X217" s="66"/>
      <c r="Y217" s="66"/>
    </row>
    <row r="218" spans="1:25" x14ac:dyDescent="0.2">
      <c r="A218" s="75" t="s">
        <v>19</v>
      </c>
      <c r="B218" s="75" t="s">
        <v>21</v>
      </c>
      <c r="C218" s="66" t="s">
        <v>25</v>
      </c>
      <c r="D218" s="66" t="s">
        <v>278</v>
      </c>
      <c r="E218" s="80">
        <f>+IF(ISNUMBER(DATA!J77),DATA!J77,"n/a")</f>
        <v>741283</v>
      </c>
      <c r="F218" s="77">
        <f>+IF(ISNUMBER(DATA!K77),DATA!K77,"n/a")</f>
        <v>2.7E-2</v>
      </c>
      <c r="G218" s="80">
        <f>+IF(ISNUMBER(DATA!T77),DATA!T77,"n/a")</f>
        <v>2357766</v>
      </c>
      <c r="H218" s="77">
        <f>+IF(ISNUMBER(DATA!U77),DATA!U77,"n/a")</f>
        <v>2.3E-2</v>
      </c>
      <c r="I218" s="80">
        <f>+IF(ISNUMBER(DATA!AD77),DATA!AD77,"n/a")</f>
        <v>4682352</v>
      </c>
      <c r="J218" s="77">
        <f>+IF(ISNUMBER(DATA!AE77),DATA!AE77,"n/a")</f>
        <v>0.03</v>
      </c>
      <c r="K218" s="80">
        <f>+IF(ISNUMBER(DATA!AN77),DATA!AN77,"n/a")</f>
        <v>9703223</v>
      </c>
      <c r="L218" s="77">
        <f>+IF(ISNUMBER(DATA!AO77),DATA!AO77,"n/a")</f>
        <v>1.7999999999999999E-2</v>
      </c>
      <c r="R218" s="66"/>
      <c r="S218" s="66"/>
      <c r="T218" s="66"/>
      <c r="U218" s="66"/>
      <c r="V218" s="66"/>
      <c r="W218" s="66"/>
      <c r="X218" s="66"/>
      <c r="Y218" s="66"/>
    </row>
    <row r="219" spans="1:25" x14ac:dyDescent="0.2">
      <c r="A219" s="75" t="s">
        <v>19</v>
      </c>
      <c r="B219" s="75" t="s">
        <v>21</v>
      </c>
      <c r="C219" s="66" t="s">
        <v>25</v>
      </c>
      <c r="D219" s="66" t="s">
        <v>279</v>
      </c>
      <c r="E219" s="80">
        <f>+IF(ISNUMBER(DATA!J78),DATA!J78,"n/a")</f>
        <v>337010</v>
      </c>
      <c r="F219" s="77">
        <f>+IF(ISNUMBER(DATA!K78),DATA!K78,"n/a")</f>
        <v>0.32400000000000001</v>
      </c>
      <c r="G219" s="80">
        <f>+IF(ISNUMBER(DATA!T78),DATA!T78,"n/a")</f>
        <v>1082181</v>
      </c>
      <c r="H219" s="77">
        <f>+IF(ISNUMBER(DATA!U78),DATA!U78,"n/a")</f>
        <v>7.0999999999999994E-2</v>
      </c>
      <c r="I219" s="80">
        <f>+IF(ISNUMBER(DATA!AD78),DATA!AD78,"n/a")</f>
        <v>2182763</v>
      </c>
      <c r="J219" s="77">
        <f>+IF(ISNUMBER(DATA!AE78),DATA!AE78,"n/a")</f>
        <v>2.3E-2</v>
      </c>
      <c r="K219" s="80">
        <f>+IF(ISNUMBER(DATA!AN78),DATA!AN78,"n/a")</f>
        <v>4304488</v>
      </c>
      <c r="L219" s="77">
        <f>+IF(ISNUMBER(DATA!AO78),DATA!AO78,"n/a")</f>
        <v>-1.7000000000000001E-2</v>
      </c>
      <c r="R219" s="66"/>
      <c r="S219" s="66"/>
      <c r="T219" s="66"/>
      <c r="U219" s="66"/>
      <c r="V219" s="66"/>
      <c r="W219" s="66"/>
      <c r="X219" s="66"/>
      <c r="Y219" s="66"/>
    </row>
    <row r="220" spans="1:25" x14ac:dyDescent="0.2">
      <c r="A220" s="75" t="s">
        <v>19</v>
      </c>
      <c r="B220" s="75" t="s">
        <v>21</v>
      </c>
      <c r="C220" s="66" t="s">
        <v>25</v>
      </c>
      <c r="D220" s="66" t="s">
        <v>280</v>
      </c>
      <c r="E220" s="80">
        <f>+IF(ISNUMBER(DATA!J79),DATA!J79,"n/a")</f>
        <v>253302</v>
      </c>
      <c r="F220" s="77">
        <f>+IF(ISNUMBER(DATA!K79),DATA!K79,"n/a")</f>
        <v>-7.8E-2</v>
      </c>
      <c r="G220" s="80">
        <f>+IF(ISNUMBER(DATA!T79),DATA!T79,"n/a")</f>
        <v>794432</v>
      </c>
      <c r="H220" s="77">
        <f>+IF(ISNUMBER(DATA!U79),DATA!U79,"n/a")</f>
        <v>-0.15</v>
      </c>
      <c r="I220" s="80">
        <f>+IF(ISNUMBER(DATA!AD79),DATA!AD79,"n/a")</f>
        <v>1571213</v>
      </c>
      <c r="J220" s="77">
        <f>+IF(ISNUMBER(DATA!AE79),DATA!AE79,"n/a")</f>
        <v>-7.4999999999999997E-2</v>
      </c>
      <c r="K220" s="80">
        <f>+IF(ISNUMBER(DATA!AN79),DATA!AN79,"n/a")</f>
        <v>3185196</v>
      </c>
      <c r="L220" s="77">
        <f>+IF(ISNUMBER(DATA!AO79),DATA!AO79,"n/a")</f>
        <v>-5.0999999999999997E-2</v>
      </c>
      <c r="R220" s="66"/>
      <c r="S220" s="66"/>
      <c r="T220" s="66"/>
      <c r="U220" s="66"/>
      <c r="V220" s="66"/>
      <c r="W220" s="66"/>
      <c r="X220" s="66"/>
      <c r="Y220" s="66"/>
    </row>
    <row r="221" spans="1:25" x14ac:dyDescent="0.2">
      <c r="A221" s="75" t="s">
        <v>19</v>
      </c>
      <c r="B221" s="75" t="s">
        <v>21</v>
      </c>
      <c r="C221" s="66" t="s">
        <v>25</v>
      </c>
      <c r="D221" s="66" t="s">
        <v>281</v>
      </c>
      <c r="E221" s="80">
        <f>+IF(ISNUMBER(DATA!J80),DATA!J80,"n/a")</f>
        <v>248345</v>
      </c>
      <c r="F221" s="77">
        <f>+IF(ISNUMBER(DATA!K80),DATA!K80,"n/a")</f>
        <v>-4.7E-2</v>
      </c>
      <c r="G221" s="80">
        <f>+IF(ISNUMBER(DATA!T80),DATA!T80,"n/a")</f>
        <v>790194</v>
      </c>
      <c r="H221" s="77">
        <f>+IF(ISNUMBER(DATA!U80),DATA!U80,"n/a")</f>
        <v>-6.4000000000000001E-2</v>
      </c>
      <c r="I221" s="80">
        <f>+IF(ISNUMBER(DATA!AD80),DATA!AD80,"n/a")</f>
        <v>1594866</v>
      </c>
      <c r="J221" s="77">
        <f>+IF(ISNUMBER(DATA!AE80),DATA!AE80,"n/a")</f>
        <v>-4.9000000000000002E-2</v>
      </c>
      <c r="K221" s="80">
        <f>+IF(ISNUMBER(DATA!AN80),DATA!AN80,"n/a")</f>
        <v>3328253</v>
      </c>
      <c r="L221" s="77">
        <f>+IF(ISNUMBER(DATA!AO80),DATA!AO80,"n/a")</f>
        <v>-2.4E-2</v>
      </c>
      <c r="R221" s="66"/>
      <c r="S221" s="66"/>
      <c r="T221" s="66"/>
      <c r="U221" s="66"/>
      <c r="V221" s="66"/>
      <c r="W221" s="66"/>
      <c r="X221" s="66"/>
      <c r="Y221" s="66"/>
    </row>
    <row r="222" spans="1:25" x14ac:dyDescent="0.2">
      <c r="A222" s="75" t="s">
        <v>19</v>
      </c>
      <c r="B222" s="75" t="s">
        <v>21</v>
      </c>
      <c r="C222" s="66" t="s">
        <v>25</v>
      </c>
      <c r="D222" s="66" t="s">
        <v>282</v>
      </c>
      <c r="E222" s="80">
        <f>+IF(ISNUMBER(DATA!J81),DATA!J81,"n/a")</f>
        <v>548873</v>
      </c>
      <c r="F222" s="77">
        <f>+IF(ISNUMBER(DATA!K81),DATA!K81,"n/a")</f>
        <v>5.3999999999999999E-2</v>
      </c>
      <c r="G222" s="80">
        <f>+IF(ISNUMBER(DATA!T81),DATA!T81,"n/a")</f>
        <v>1780393</v>
      </c>
      <c r="H222" s="77">
        <f>+IF(ISNUMBER(DATA!U81),DATA!U81,"n/a")</f>
        <v>-1.6E-2</v>
      </c>
      <c r="I222" s="80">
        <f>+IF(ISNUMBER(DATA!AD81),DATA!AD81,"n/a")</f>
        <v>3577341</v>
      </c>
      <c r="J222" s="77">
        <f>+IF(ISNUMBER(DATA!AE81),DATA!AE81,"n/a")</f>
        <v>-1.4999999999999999E-2</v>
      </c>
      <c r="K222" s="80">
        <f>+IF(ISNUMBER(DATA!AN81),DATA!AN81,"n/a")</f>
        <v>7350833</v>
      </c>
      <c r="L222" s="77">
        <f>+IF(ISNUMBER(DATA!AO81),DATA!AO81,"n/a")</f>
        <v>-0.01</v>
      </c>
      <c r="R222" s="66"/>
      <c r="S222" s="66"/>
      <c r="T222" s="66"/>
      <c r="U222" s="66"/>
      <c r="V222" s="66"/>
      <c r="W222" s="66"/>
      <c r="X222" s="66"/>
      <c r="Y222" s="66"/>
    </row>
    <row r="223" spans="1:25" x14ac:dyDescent="0.2">
      <c r="A223" s="75" t="s">
        <v>19</v>
      </c>
      <c r="B223" s="75" t="s">
        <v>21</v>
      </c>
      <c r="C223" s="66" t="s">
        <v>25</v>
      </c>
      <c r="D223" s="66" t="s">
        <v>283</v>
      </c>
      <c r="E223" s="80">
        <f>+IF(ISNUMBER(DATA!J82),DATA!J82,"n/a")</f>
        <v>552046</v>
      </c>
      <c r="F223" s="77">
        <f>+IF(ISNUMBER(DATA!K82),DATA!K82,"n/a")</f>
        <v>2.1999999999999999E-2</v>
      </c>
      <c r="G223" s="80">
        <f>+IF(ISNUMBER(DATA!T82),DATA!T82,"n/a")</f>
        <v>1733922</v>
      </c>
      <c r="H223" s="77">
        <f>+IF(ISNUMBER(DATA!U82),DATA!U82,"n/a")</f>
        <v>-8.9999999999999993E-3</v>
      </c>
      <c r="I223" s="80">
        <f>+IF(ISNUMBER(DATA!AD82),DATA!AD82,"n/a")</f>
        <v>3493214</v>
      </c>
      <c r="J223" s="77">
        <f>+IF(ISNUMBER(DATA!AE82),DATA!AE82,"n/a")</f>
        <v>0</v>
      </c>
      <c r="K223" s="80">
        <f>+IF(ISNUMBER(DATA!AN82),DATA!AN82,"n/a")</f>
        <v>7254100</v>
      </c>
      <c r="L223" s="77">
        <f>+IF(ISNUMBER(DATA!AO82),DATA!AO82,"n/a")</f>
        <v>1.2E-2</v>
      </c>
      <c r="R223" s="66"/>
      <c r="S223" s="66"/>
      <c r="T223" s="66"/>
      <c r="U223" s="66"/>
      <c r="V223" s="66"/>
      <c r="W223" s="66"/>
      <c r="X223" s="66"/>
      <c r="Y223" s="66"/>
    </row>
    <row r="224" spans="1:25" x14ac:dyDescent="0.2">
      <c r="A224" s="75" t="s">
        <v>19</v>
      </c>
      <c r="B224" s="75" t="s">
        <v>21</v>
      </c>
      <c r="C224" s="66" t="s">
        <v>25</v>
      </c>
      <c r="D224" s="66" t="s">
        <v>284</v>
      </c>
      <c r="E224" s="80">
        <f>+IF(ISNUMBER(DATA!J83),DATA!J83,"n/a")</f>
        <v>566420</v>
      </c>
      <c r="F224" s="77">
        <f>+IF(ISNUMBER(DATA!K83),DATA!K83,"n/a")</f>
        <v>-0.05</v>
      </c>
      <c r="G224" s="80">
        <f>+IF(ISNUMBER(DATA!T83),DATA!T83,"n/a")</f>
        <v>1764375</v>
      </c>
      <c r="H224" s="77">
        <f>+IF(ISNUMBER(DATA!U83),DATA!U83,"n/a")</f>
        <v>-2.3E-2</v>
      </c>
      <c r="I224" s="80">
        <f>+IF(ISNUMBER(DATA!AD83),DATA!AD83,"n/a")</f>
        <v>3534312</v>
      </c>
      <c r="J224" s="77">
        <f>+IF(ISNUMBER(DATA!AE83),DATA!AE83,"n/a")</f>
        <v>-2.8000000000000001E-2</v>
      </c>
      <c r="K224" s="80">
        <f>+IF(ISNUMBER(DATA!AN83),DATA!AN83,"n/a")</f>
        <v>7349418</v>
      </c>
      <c r="L224" s="77">
        <f>+IF(ISNUMBER(DATA!AO83),DATA!AO83,"n/a")</f>
        <v>-1.0999999999999999E-2</v>
      </c>
      <c r="R224" s="66"/>
      <c r="S224" s="66"/>
      <c r="T224" s="66"/>
      <c r="U224" s="66"/>
      <c r="V224" s="66"/>
      <c r="W224" s="66"/>
      <c r="X224" s="66"/>
      <c r="Y224" s="66"/>
    </row>
    <row r="225" spans="1:25" x14ac:dyDescent="0.2">
      <c r="A225" s="75" t="s">
        <v>19</v>
      </c>
      <c r="B225" s="75" t="s">
        <v>21</v>
      </c>
      <c r="C225" s="66" t="s">
        <v>25</v>
      </c>
      <c r="D225" s="66" t="s">
        <v>285</v>
      </c>
      <c r="E225" s="80">
        <f>+IF(ISNUMBER(DATA!J84),DATA!J84,"n/a")</f>
        <v>323557</v>
      </c>
      <c r="F225" s="77">
        <f>+IF(ISNUMBER(DATA!K84),DATA!K84,"n/a")</f>
        <v>-0.02</v>
      </c>
      <c r="G225" s="80">
        <f>+IF(ISNUMBER(DATA!T84),DATA!T84,"n/a")</f>
        <v>1029681</v>
      </c>
      <c r="H225" s="77">
        <f>+IF(ISNUMBER(DATA!U84),DATA!U84,"n/a")</f>
        <v>1.6E-2</v>
      </c>
      <c r="I225" s="80">
        <f>+IF(ISNUMBER(DATA!AD84),DATA!AD84,"n/a")</f>
        <v>2028837</v>
      </c>
      <c r="J225" s="77">
        <f>+IF(ISNUMBER(DATA!AE84),DATA!AE84,"n/a")</f>
        <v>-1.6E-2</v>
      </c>
      <c r="K225" s="80">
        <f>+IF(ISNUMBER(DATA!AN84),DATA!AN84,"n/a")</f>
        <v>4225095</v>
      </c>
      <c r="L225" s="77">
        <f>+IF(ISNUMBER(DATA!AO84),DATA!AO84,"n/a")</f>
        <v>-1.2E-2</v>
      </c>
      <c r="R225" s="66"/>
      <c r="S225" s="66"/>
      <c r="T225" s="66"/>
      <c r="U225" s="66"/>
      <c r="V225" s="66"/>
      <c r="W225" s="66"/>
      <c r="X225" s="66"/>
      <c r="Y225" s="66"/>
    </row>
    <row r="226" spans="1:25" x14ac:dyDescent="0.2">
      <c r="A226" s="75" t="s">
        <v>19</v>
      </c>
      <c r="B226" s="75" t="s">
        <v>21</v>
      </c>
      <c r="C226" s="66" t="s">
        <v>25</v>
      </c>
      <c r="D226" s="66" t="s">
        <v>286</v>
      </c>
      <c r="E226" s="80">
        <f>+IF(ISNUMBER(DATA!J85),DATA!J85,"n/a")</f>
        <v>465364</v>
      </c>
      <c r="F226" s="77">
        <f>+IF(ISNUMBER(DATA!K85),DATA!K85,"n/a")</f>
        <v>2.1000000000000001E-2</v>
      </c>
      <c r="G226" s="80">
        <f>+IF(ISNUMBER(DATA!T85),DATA!T85,"n/a")</f>
        <v>1458516</v>
      </c>
      <c r="H226" s="77">
        <f>+IF(ISNUMBER(DATA!U85),DATA!U85,"n/a")</f>
        <v>-8.9999999999999993E-3</v>
      </c>
      <c r="I226" s="80">
        <f>+IF(ISNUMBER(DATA!AD85),DATA!AD85,"n/a")</f>
        <v>2976390</v>
      </c>
      <c r="J226" s="77">
        <f>+IF(ISNUMBER(DATA!AE85),DATA!AE85,"n/a")</f>
        <v>-3.1E-2</v>
      </c>
      <c r="K226" s="80">
        <f>+IF(ISNUMBER(DATA!AN85),DATA!AN85,"n/a")</f>
        <v>6050217</v>
      </c>
      <c r="L226" s="77">
        <f>+IF(ISNUMBER(DATA!AO85),DATA!AO85,"n/a")</f>
        <v>-4.7E-2</v>
      </c>
      <c r="R226" s="66"/>
      <c r="S226" s="66"/>
      <c r="T226" s="66"/>
      <c r="U226" s="66"/>
      <c r="V226" s="66"/>
      <c r="W226" s="66"/>
      <c r="X226" s="66"/>
      <c r="Y226" s="66"/>
    </row>
    <row r="227" spans="1:25" x14ac:dyDescent="0.2">
      <c r="A227" s="75" t="s">
        <v>19</v>
      </c>
      <c r="B227" s="75" t="s">
        <v>21</v>
      </c>
      <c r="C227" s="66" t="s">
        <v>25</v>
      </c>
      <c r="D227" s="66" t="s">
        <v>287</v>
      </c>
      <c r="E227" s="80">
        <f>+IF(ISNUMBER(DATA!J86),DATA!J86,"n/a")</f>
        <v>536782</v>
      </c>
      <c r="F227" s="77">
        <f>+IF(ISNUMBER(DATA!K86),DATA!K86,"n/a")</f>
        <v>6.8000000000000005E-2</v>
      </c>
      <c r="G227" s="80">
        <f>+IF(ISNUMBER(DATA!T86),DATA!T86,"n/a")</f>
        <v>1601805</v>
      </c>
      <c r="H227" s="77">
        <f>+IF(ISNUMBER(DATA!U86),DATA!U86,"n/a")</f>
        <v>-0.02</v>
      </c>
      <c r="I227" s="80">
        <f>+IF(ISNUMBER(DATA!AD86),DATA!AD86,"n/a")</f>
        <v>3233388</v>
      </c>
      <c r="J227" s="77">
        <f>+IF(ISNUMBER(DATA!AE86),DATA!AE86,"n/a")</f>
        <v>-1.9E-2</v>
      </c>
      <c r="K227" s="80">
        <f>+IF(ISNUMBER(DATA!AN86),DATA!AN86,"n/a")</f>
        <v>6802371</v>
      </c>
      <c r="L227" s="77">
        <f>+IF(ISNUMBER(DATA!AO86),DATA!AO86,"n/a")</f>
        <v>-2.5999999999999999E-2</v>
      </c>
      <c r="R227" s="66"/>
      <c r="S227" s="66"/>
      <c r="T227" s="66"/>
      <c r="U227" s="66"/>
      <c r="V227" s="66"/>
      <c r="W227" s="66"/>
      <c r="X227" s="66"/>
      <c r="Y227" s="66"/>
    </row>
    <row r="228" spans="1:25" x14ac:dyDescent="0.2">
      <c r="A228" s="75" t="s">
        <v>19</v>
      </c>
      <c r="B228" s="75" t="s">
        <v>21</v>
      </c>
      <c r="C228" s="66" t="s">
        <v>25</v>
      </c>
      <c r="D228" s="66" t="s">
        <v>288</v>
      </c>
      <c r="E228" s="80">
        <f>+IF(ISNUMBER(DATA!J87),DATA!J87,"n/a")</f>
        <v>473529</v>
      </c>
      <c r="F228" s="77">
        <f>+IF(ISNUMBER(DATA!K87),DATA!K87,"n/a")</f>
        <v>0.1</v>
      </c>
      <c r="G228" s="80">
        <f>+IF(ISNUMBER(DATA!T87),DATA!T87,"n/a")</f>
        <v>1504827</v>
      </c>
      <c r="H228" s="77">
        <f>+IF(ISNUMBER(DATA!U87),DATA!U87,"n/a")</f>
        <v>5.0000000000000001E-3</v>
      </c>
      <c r="I228" s="80">
        <f>+IF(ISNUMBER(DATA!AD87),DATA!AD87,"n/a")</f>
        <v>2967909</v>
      </c>
      <c r="J228" s="77">
        <f>+IF(ISNUMBER(DATA!AE87),DATA!AE87,"n/a")</f>
        <v>-1E-3</v>
      </c>
      <c r="K228" s="80">
        <f>+IF(ISNUMBER(DATA!AN87),DATA!AN87,"n/a")</f>
        <v>6019304</v>
      </c>
      <c r="L228" s="77">
        <f>+IF(ISNUMBER(DATA!AO87),DATA!AO87,"n/a")</f>
        <v>-1.0999999999999999E-2</v>
      </c>
      <c r="R228" s="66"/>
      <c r="S228" s="66"/>
      <c r="T228" s="66"/>
      <c r="U228" s="66"/>
      <c r="V228" s="66"/>
      <c r="W228" s="66"/>
      <c r="X228" s="66"/>
      <c r="Y228" s="66"/>
    </row>
    <row r="229" spans="1:25" x14ac:dyDescent="0.2">
      <c r="A229" s="75" t="s">
        <v>19</v>
      </c>
      <c r="B229" s="75" t="s">
        <v>21</v>
      </c>
      <c r="C229" s="66" t="s">
        <v>25</v>
      </c>
      <c r="D229" s="66" t="s">
        <v>289</v>
      </c>
      <c r="E229" s="80">
        <f>+IF(ISNUMBER(DATA!J88),DATA!J88,"n/a")</f>
        <v>226399</v>
      </c>
      <c r="F229" s="77">
        <f>+IF(ISNUMBER(DATA!K88),DATA!K88,"n/a")</f>
        <v>9.0999999999999998E-2</v>
      </c>
      <c r="G229" s="80">
        <f>+IF(ISNUMBER(DATA!T88),DATA!T88,"n/a")</f>
        <v>740260</v>
      </c>
      <c r="H229" s="77">
        <f>+IF(ISNUMBER(DATA!U88),DATA!U88,"n/a")</f>
        <v>1E-3</v>
      </c>
      <c r="I229" s="80">
        <f>+IF(ISNUMBER(DATA!AD88),DATA!AD88,"n/a")</f>
        <v>1508640</v>
      </c>
      <c r="J229" s="77">
        <f>+IF(ISNUMBER(DATA!AE88),DATA!AE88,"n/a")</f>
        <v>-0.02</v>
      </c>
      <c r="K229" s="80">
        <f>+IF(ISNUMBER(DATA!AN88),DATA!AN88,"n/a")</f>
        <v>3066698</v>
      </c>
      <c r="L229" s="77">
        <f>+IF(ISNUMBER(DATA!AO88),DATA!AO88,"n/a")</f>
        <v>-3.6999999999999998E-2</v>
      </c>
      <c r="R229" s="66"/>
      <c r="S229" s="66"/>
      <c r="T229" s="66"/>
      <c r="U229" s="66"/>
      <c r="V229" s="66"/>
      <c r="W229" s="66"/>
      <c r="X229" s="66"/>
      <c r="Y229" s="66"/>
    </row>
    <row r="230" spans="1:25" x14ac:dyDescent="0.2">
      <c r="A230" s="75" t="s">
        <v>19</v>
      </c>
      <c r="B230" s="75" t="s">
        <v>21</v>
      </c>
      <c r="C230" s="66" t="s">
        <v>25</v>
      </c>
      <c r="D230" s="66" t="s">
        <v>290</v>
      </c>
      <c r="E230" s="80">
        <f>+IF(ISNUMBER(DATA!J89),DATA!J89,"n/a")</f>
        <v>221776</v>
      </c>
      <c r="F230" s="77">
        <f>+IF(ISNUMBER(DATA!K89),DATA!K89,"n/a")</f>
        <v>-2E-3</v>
      </c>
      <c r="G230" s="80">
        <f>+IF(ISNUMBER(DATA!T89),DATA!T89,"n/a")</f>
        <v>718208</v>
      </c>
      <c r="H230" s="77">
        <f>+IF(ISNUMBER(DATA!U89),DATA!U89,"n/a")</f>
        <v>-1.9E-2</v>
      </c>
      <c r="I230" s="80">
        <f>+IF(ISNUMBER(DATA!AD89),DATA!AD89,"n/a")</f>
        <v>1415946</v>
      </c>
      <c r="J230" s="77">
        <f>+IF(ISNUMBER(DATA!AE89),DATA!AE89,"n/a")</f>
        <v>1.2E-2</v>
      </c>
      <c r="K230" s="80">
        <f>+IF(ISNUMBER(DATA!AN89),DATA!AN89,"n/a")</f>
        <v>2976850</v>
      </c>
      <c r="L230" s="77">
        <f>+IF(ISNUMBER(DATA!AO89),DATA!AO89,"n/a")</f>
        <v>3.5999999999999997E-2</v>
      </c>
      <c r="R230" s="66"/>
      <c r="S230" s="66"/>
      <c r="T230" s="66"/>
      <c r="U230" s="66"/>
      <c r="V230" s="66"/>
      <c r="W230" s="66"/>
      <c r="X230" s="66"/>
      <c r="Y230" s="66"/>
    </row>
    <row r="231" spans="1:25" x14ac:dyDescent="0.2">
      <c r="A231" s="75" t="s">
        <v>19</v>
      </c>
      <c r="B231" s="75" t="s">
        <v>21</v>
      </c>
      <c r="C231" s="66" t="s">
        <v>25</v>
      </c>
      <c r="D231" s="66" t="s">
        <v>291</v>
      </c>
      <c r="E231" s="80">
        <f>+IF(ISNUMBER(DATA!J90),DATA!J90,"n/a")</f>
        <v>221861</v>
      </c>
      <c r="F231" s="77">
        <f>+IF(ISNUMBER(DATA!K90),DATA!K90,"n/a")</f>
        <v>0.159</v>
      </c>
      <c r="G231" s="80">
        <f>+IF(ISNUMBER(DATA!T90),DATA!T90,"n/a")</f>
        <v>688072</v>
      </c>
      <c r="H231" s="77">
        <f>+IF(ISNUMBER(DATA!U90),DATA!U90,"n/a")</f>
        <v>0.16500000000000001</v>
      </c>
      <c r="I231" s="80">
        <f>+IF(ISNUMBER(DATA!AD90),DATA!AD90,"n/a")</f>
        <v>1353640</v>
      </c>
      <c r="J231" s="77">
        <f>+IF(ISNUMBER(DATA!AE90),DATA!AE90,"n/a")</f>
        <v>0.126</v>
      </c>
      <c r="K231" s="80">
        <f>+IF(ISNUMBER(DATA!AN90),DATA!AN90,"n/a")</f>
        <v>2737592</v>
      </c>
      <c r="L231" s="77">
        <f>+IF(ISNUMBER(DATA!AO90),DATA!AO90,"n/a")</f>
        <v>8.4000000000000005E-2</v>
      </c>
      <c r="R231" s="66"/>
      <c r="S231" s="66"/>
      <c r="T231" s="66"/>
      <c r="U231" s="66"/>
      <c r="V231" s="66"/>
      <c r="W231" s="66"/>
      <c r="X231" s="66"/>
      <c r="Y231" s="66"/>
    </row>
    <row r="232" spans="1:25" x14ac:dyDescent="0.2">
      <c r="A232" s="75" t="s">
        <v>19</v>
      </c>
      <c r="B232" s="75" t="s">
        <v>21</v>
      </c>
      <c r="C232" s="66" t="s">
        <v>25</v>
      </c>
      <c r="D232" s="66" t="s">
        <v>292</v>
      </c>
      <c r="E232" s="80">
        <f>+IF(ISNUMBER(DATA!J91),DATA!J91,"n/a")</f>
        <v>1498265</v>
      </c>
      <c r="F232" s="77">
        <f>+IF(ISNUMBER(DATA!K91),DATA!K91,"n/a")</f>
        <v>5.8999999999999997E-2</v>
      </c>
      <c r="G232" s="80">
        <f>+IF(ISNUMBER(DATA!T91),DATA!T91,"n/a")</f>
        <v>4769717</v>
      </c>
      <c r="H232" s="77">
        <f>+IF(ISNUMBER(DATA!U91),DATA!U91,"n/a")</f>
        <v>6.9000000000000006E-2</v>
      </c>
      <c r="I232" s="80">
        <f>+IF(ISNUMBER(DATA!AD91),DATA!AD91,"n/a")</f>
        <v>9382345</v>
      </c>
      <c r="J232" s="77">
        <f>+IF(ISNUMBER(DATA!AE91),DATA!AE91,"n/a")</f>
        <v>5.6000000000000001E-2</v>
      </c>
      <c r="K232" s="80">
        <f>+IF(ISNUMBER(DATA!AN91),DATA!AN91,"n/a")</f>
        <v>19485794</v>
      </c>
      <c r="L232" s="77">
        <f>+IF(ISNUMBER(DATA!AO91),DATA!AO91,"n/a")</f>
        <v>7.6999999999999999E-2</v>
      </c>
      <c r="R232" s="66"/>
      <c r="S232" s="66"/>
      <c r="T232" s="66"/>
      <c r="U232" s="66"/>
      <c r="V232" s="66"/>
      <c r="W232" s="66"/>
      <c r="X232" s="66"/>
      <c r="Y232" s="66"/>
    </row>
    <row r="233" spans="1:25" x14ac:dyDescent="0.2">
      <c r="A233" s="75" t="s">
        <v>19</v>
      </c>
      <c r="B233" s="75" t="s">
        <v>21</v>
      </c>
      <c r="C233" s="66" t="s">
        <v>25</v>
      </c>
      <c r="D233" s="66" t="s">
        <v>293</v>
      </c>
      <c r="E233" s="80">
        <f>+IF(ISNUMBER(DATA!J92),DATA!J92,"n/a")</f>
        <v>111144</v>
      </c>
      <c r="F233" s="77">
        <f>+IF(ISNUMBER(DATA!K92),DATA!K92,"n/a")</f>
        <v>0.312</v>
      </c>
      <c r="G233" s="80">
        <f>+IF(ISNUMBER(DATA!T92),DATA!T92,"n/a")</f>
        <v>356448</v>
      </c>
      <c r="H233" s="77">
        <f>+IF(ISNUMBER(DATA!U92),DATA!U92,"n/a")</f>
        <v>9.1999999999999998E-2</v>
      </c>
      <c r="I233" s="80">
        <f>+IF(ISNUMBER(DATA!AD92),DATA!AD92,"n/a")</f>
        <v>724771</v>
      </c>
      <c r="J233" s="77">
        <f>+IF(ISNUMBER(DATA!AE92),DATA!AE92,"n/a")</f>
        <v>0.03</v>
      </c>
      <c r="K233" s="80">
        <f>+IF(ISNUMBER(DATA!AN92),DATA!AN92,"n/a")</f>
        <v>1440328</v>
      </c>
      <c r="L233" s="77">
        <f>+IF(ISNUMBER(DATA!AO92),DATA!AO92,"n/a")</f>
        <v>-2.1000000000000001E-2</v>
      </c>
      <c r="R233" s="66"/>
      <c r="S233" s="66"/>
      <c r="T233" s="66"/>
      <c r="U233" s="66"/>
      <c r="V233" s="66"/>
      <c r="W233" s="66"/>
      <c r="X233" s="66"/>
      <c r="Y233" s="66"/>
    </row>
    <row r="234" spans="1:25" x14ac:dyDescent="0.2">
      <c r="A234" s="75" t="s">
        <v>19</v>
      </c>
      <c r="B234" s="75" t="s">
        <v>21</v>
      </c>
      <c r="C234" s="66" t="s">
        <v>25</v>
      </c>
      <c r="D234" s="66" t="s">
        <v>294</v>
      </c>
      <c r="E234" s="80">
        <f>+IF(ISNUMBER(DATA!J93),DATA!J93,"n/a")</f>
        <v>678708</v>
      </c>
      <c r="F234" s="77">
        <f>+IF(ISNUMBER(DATA!K93),DATA!K93,"n/a")</f>
        <v>3.6999999999999998E-2</v>
      </c>
      <c r="G234" s="80">
        <f>+IF(ISNUMBER(DATA!T93),DATA!T93,"n/a")</f>
        <v>2169520</v>
      </c>
      <c r="H234" s="77">
        <f>+IF(ISNUMBER(DATA!U93),DATA!U93,"n/a")</f>
        <v>1.9E-2</v>
      </c>
      <c r="I234" s="80">
        <f>+IF(ISNUMBER(DATA!AD93),DATA!AD93,"n/a")</f>
        <v>4245803</v>
      </c>
      <c r="J234" s="77">
        <f>+IF(ISNUMBER(DATA!AE93),DATA!AE93,"n/a")</f>
        <v>5.2999999999999999E-2</v>
      </c>
      <c r="K234" s="80">
        <f>+IF(ISNUMBER(DATA!AN93),DATA!AN93,"n/a")</f>
        <v>8878877</v>
      </c>
      <c r="L234" s="77">
        <f>+IF(ISNUMBER(DATA!AO93),DATA!AO93,"n/a")</f>
        <v>5.1999999999999998E-2</v>
      </c>
      <c r="R234" s="66"/>
      <c r="S234" s="66"/>
      <c r="T234" s="66"/>
      <c r="U234" s="66"/>
      <c r="V234" s="66"/>
      <c r="W234" s="66"/>
      <c r="X234" s="66"/>
      <c r="Y234" s="66"/>
    </row>
    <row r="235" spans="1:25" x14ac:dyDescent="0.2">
      <c r="A235" s="75" t="s">
        <v>19</v>
      </c>
      <c r="B235" s="75" t="s">
        <v>21</v>
      </c>
      <c r="C235" s="66" t="s">
        <v>25</v>
      </c>
      <c r="D235" s="66" t="s">
        <v>295</v>
      </c>
      <c r="E235" s="80">
        <f>+IF(ISNUMBER(DATA!J94),DATA!J94,"n/a")</f>
        <v>417873</v>
      </c>
      <c r="F235" s="77">
        <f>+IF(ISNUMBER(DATA!K94),DATA!K94,"n/a")</f>
        <v>8.6999999999999994E-2</v>
      </c>
      <c r="G235" s="80">
        <f>+IF(ISNUMBER(DATA!T94),DATA!T94,"n/a")</f>
        <v>1333684</v>
      </c>
      <c r="H235" s="77">
        <f>+IF(ISNUMBER(DATA!U94),DATA!U94,"n/a")</f>
        <v>8.5000000000000006E-2</v>
      </c>
      <c r="I235" s="80">
        <f>+IF(ISNUMBER(DATA!AD94),DATA!AD94,"n/a")</f>
        <v>2759298</v>
      </c>
      <c r="J235" s="77">
        <f>+IF(ISNUMBER(DATA!AE94),DATA!AE94,"n/a")</f>
        <v>0.17699999999999999</v>
      </c>
      <c r="K235" s="80">
        <f>+IF(ISNUMBER(DATA!AN94),DATA!AN94,"n/a")</f>
        <v>5844189</v>
      </c>
      <c r="L235" s="77">
        <f>+IF(ISNUMBER(DATA!AO94),DATA!AO94,"n/a")</f>
        <v>0.20699999999999999</v>
      </c>
      <c r="R235" s="66"/>
      <c r="S235" s="66"/>
      <c r="T235" s="66"/>
      <c r="U235" s="66"/>
      <c r="V235" s="66"/>
      <c r="W235" s="66"/>
      <c r="X235" s="66"/>
      <c r="Y235" s="66"/>
    </row>
    <row r="236" spans="1:25" x14ac:dyDescent="0.2">
      <c r="A236" s="75" t="s">
        <v>19</v>
      </c>
      <c r="B236" s="75" t="s">
        <v>21</v>
      </c>
      <c r="C236" s="66" t="s">
        <v>25</v>
      </c>
      <c r="D236" s="66" t="s">
        <v>296</v>
      </c>
      <c r="E236" s="80">
        <f>+IF(ISNUMBER(DATA!J95),DATA!J95,"n/a")</f>
        <v>486737</v>
      </c>
      <c r="F236" s="77">
        <f>+IF(ISNUMBER(DATA!K95),DATA!K95,"n/a")</f>
        <v>9.6000000000000002E-2</v>
      </c>
      <c r="G236" s="80">
        <f>+IF(ISNUMBER(DATA!T95),DATA!T95,"n/a")</f>
        <v>1414589</v>
      </c>
      <c r="H236" s="77">
        <f>+IF(ISNUMBER(DATA!U95),DATA!U95,"n/a")</f>
        <v>2.1000000000000001E-2</v>
      </c>
      <c r="I236" s="80">
        <f>+IF(ISNUMBER(DATA!AD95),DATA!AD95,"n/a")</f>
        <v>2899446</v>
      </c>
      <c r="J236" s="77">
        <f>+IF(ISNUMBER(DATA!AE95),DATA!AE95,"n/a")</f>
        <v>3.2000000000000001E-2</v>
      </c>
      <c r="K236" s="80">
        <f>+IF(ISNUMBER(DATA!AN95),DATA!AN95,"n/a")</f>
        <v>6225362</v>
      </c>
      <c r="L236" s="77">
        <f>+IF(ISNUMBER(DATA!AO95),DATA!AO95,"n/a")</f>
        <v>8.8999999999999996E-2</v>
      </c>
      <c r="R236" s="66"/>
      <c r="S236" s="66"/>
      <c r="T236" s="66"/>
      <c r="U236" s="66"/>
      <c r="V236" s="66"/>
      <c r="W236" s="66"/>
      <c r="X236" s="66"/>
      <c r="Y236" s="66"/>
    </row>
    <row r="237" spans="1:25" x14ac:dyDescent="0.2">
      <c r="A237" s="75" t="s">
        <v>19</v>
      </c>
      <c r="B237" s="75" t="s">
        <v>21</v>
      </c>
      <c r="C237" s="66" t="s">
        <v>25</v>
      </c>
      <c r="D237" s="66" t="s">
        <v>297</v>
      </c>
      <c r="E237" s="80">
        <f>+IF(ISNUMBER(DATA!J96),DATA!J96,"n/a")</f>
        <v>157258</v>
      </c>
      <c r="F237" s="77">
        <f>+IF(ISNUMBER(DATA!K96),DATA!K96,"n/a")</f>
        <v>0.24199999999999999</v>
      </c>
      <c r="G237" s="80">
        <f>+IF(ISNUMBER(DATA!T96),DATA!T96,"n/a")</f>
        <v>511904</v>
      </c>
      <c r="H237" s="77">
        <f>+IF(ISNUMBER(DATA!U96),DATA!U96,"n/a")</f>
        <v>7.0000000000000007E-2</v>
      </c>
      <c r="I237" s="80">
        <f>+IF(ISNUMBER(DATA!AD96),DATA!AD96,"n/a")</f>
        <v>1036245</v>
      </c>
      <c r="J237" s="77">
        <f>+IF(ISNUMBER(DATA!AE96),DATA!AE96,"n/a")</f>
        <v>4.2000000000000003E-2</v>
      </c>
      <c r="K237" s="80">
        <f>+IF(ISNUMBER(DATA!AN96),DATA!AN96,"n/a")</f>
        <v>2079049</v>
      </c>
      <c r="L237" s="77">
        <f>+IF(ISNUMBER(DATA!AO96),DATA!AO96,"n/a")</f>
        <v>1E-3</v>
      </c>
      <c r="R237" s="66"/>
      <c r="S237" s="66"/>
      <c r="T237" s="66"/>
      <c r="U237" s="66"/>
      <c r="V237" s="66"/>
      <c r="W237" s="66"/>
      <c r="X237" s="66"/>
      <c r="Y237" s="66"/>
    </row>
    <row r="238" spans="1:25" x14ac:dyDescent="0.2">
      <c r="A238" s="75" t="s">
        <v>19</v>
      </c>
      <c r="B238" s="75" t="s">
        <v>21</v>
      </c>
      <c r="C238" s="66" t="s">
        <v>25</v>
      </c>
      <c r="D238" s="66" t="s">
        <v>298</v>
      </c>
      <c r="E238" s="80">
        <f>+IF(ISNUMBER(DATA!J97),DATA!J97,"n/a")</f>
        <v>262816</v>
      </c>
      <c r="F238" s="77">
        <f>+IF(ISNUMBER(DATA!K97),DATA!K97,"n/a")</f>
        <v>3.0000000000000001E-3</v>
      </c>
      <c r="G238" s="80">
        <f>+IF(ISNUMBER(DATA!T97),DATA!T97,"n/a")</f>
        <v>896648</v>
      </c>
      <c r="H238" s="77">
        <f>+IF(ISNUMBER(DATA!U97),DATA!U97,"n/a")</f>
        <v>8.9999999999999993E-3</v>
      </c>
      <c r="I238" s="80">
        <f>+IF(ISNUMBER(DATA!AD97),DATA!AD97,"n/a")</f>
        <v>1885667</v>
      </c>
      <c r="J238" s="77">
        <f>+IF(ISNUMBER(DATA!AE97),DATA!AE97,"n/a")</f>
        <v>2.3E-2</v>
      </c>
      <c r="K238" s="80">
        <f>+IF(ISNUMBER(DATA!AN97),DATA!AN97,"n/a")</f>
        <v>3950819</v>
      </c>
      <c r="L238" s="77">
        <f>+IF(ISNUMBER(DATA!AO97),DATA!AO97,"n/a")</f>
        <v>5.0999999999999997E-2</v>
      </c>
      <c r="R238" s="66"/>
      <c r="S238" s="66"/>
      <c r="T238" s="66"/>
      <c r="U238" s="66"/>
      <c r="V238" s="66"/>
      <c r="W238" s="66"/>
      <c r="X238" s="66"/>
      <c r="Y238" s="66"/>
    </row>
    <row r="239" spans="1:25" x14ac:dyDescent="0.2">
      <c r="A239" s="75" t="s">
        <v>19</v>
      </c>
      <c r="B239" s="75" t="s">
        <v>21</v>
      </c>
      <c r="C239" s="66" t="s">
        <v>25</v>
      </c>
      <c r="D239" s="66" t="s">
        <v>299</v>
      </c>
      <c r="E239" s="80">
        <f>+IF(ISNUMBER(DATA!J98),DATA!J98,"n/a")</f>
        <v>1700188</v>
      </c>
      <c r="F239" s="77">
        <f>+IF(ISNUMBER(DATA!K98),DATA!K98,"n/a")</f>
        <v>0.19500000000000001</v>
      </c>
      <c r="G239" s="80">
        <f>+IF(ISNUMBER(DATA!T98),DATA!T98,"n/a")</f>
        <v>5186311</v>
      </c>
      <c r="H239" s="77">
        <f>+IF(ISNUMBER(DATA!U98),DATA!U98,"n/a")</f>
        <v>4.2999999999999997E-2</v>
      </c>
      <c r="I239" s="80">
        <f>+IF(ISNUMBER(DATA!AD98),DATA!AD98,"n/a")</f>
        <v>10276132</v>
      </c>
      <c r="J239" s="77">
        <f>+IF(ISNUMBER(DATA!AE98),DATA!AE98,"n/a")</f>
        <v>6.0000000000000001E-3</v>
      </c>
      <c r="K239" s="80">
        <f>+IF(ISNUMBER(DATA!AN98),DATA!AN98,"n/a")</f>
        <v>21599415</v>
      </c>
      <c r="L239" s="77">
        <f>+IF(ISNUMBER(DATA!AO98),DATA!AO98,"n/a")</f>
        <v>-1.9E-2</v>
      </c>
      <c r="R239" s="66"/>
      <c r="S239" s="66"/>
      <c r="T239" s="66"/>
      <c r="U239" s="66"/>
      <c r="V239" s="66"/>
      <c r="W239" s="66"/>
      <c r="X239" s="66"/>
      <c r="Y239" s="66"/>
    </row>
    <row r="240" spans="1:25" x14ac:dyDescent="0.2">
      <c r="A240" s="75" t="s">
        <v>19</v>
      </c>
      <c r="B240" s="75" t="s">
        <v>21</v>
      </c>
      <c r="C240" s="66" t="s">
        <v>25</v>
      </c>
      <c r="D240" s="66" t="s">
        <v>300</v>
      </c>
      <c r="E240" s="80">
        <f>+IF(ISNUMBER(DATA!J99),DATA!J99,"n/a")</f>
        <v>772124</v>
      </c>
      <c r="F240" s="77">
        <f>+IF(ISNUMBER(DATA!K99),DATA!K99,"n/a")</f>
        <v>8.8999999999999996E-2</v>
      </c>
      <c r="G240" s="80">
        <f>+IF(ISNUMBER(DATA!T99),DATA!T99,"n/a")</f>
        <v>2433142</v>
      </c>
      <c r="H240" s="77">
        <f>+IF(ISNUMBER(DATA!U99),DATA!U99,"n/a")</f>
        <v>8.2000000000000003E-2</v>
      </c>
      <c r="I240" s="80">
        <f>+IF(ISNUMBER(DATA!AD99),DATA!AD99,"n/a")</f>
        <v>4975046</v>
      </c>
      <c r="J240" s="77">
        <f>+IF(ISNUMBER(DATA!AE99),DATA!AE99,"n/a")</f>
        <v>6.5000000000000002E-2</v>
      </c>
      <c r="K240" s="80">
        <f>+IF(ISNUMBER(DATA!AN99),DATA!AN99,"n/a")</f>
        <v>10285047</v>
      </c>
      <c r="L240" s="77">
        <f>+IF(ISNUMBER(DATA!AO99),DATA!AO99,"n/a")</f>
        <v>5.8999999999999997E-2</v>
      </c>
      <c r="R240" s="66"/>
      <c r="S240" s="66"/>
      <c r="T240" s="66"/>
      <c r="U240" s="66"/>
      <c r="V240" s="66"/>
      <c r="W240" s="66"/>
      <c r="X240" s="66"/>
      <c r="Y240" s="66"/>
    </row>
    <row r="241" spans="1:25" x14ac:dyDescent="0.2">
      <c r="A241" s="75" t="s">
        <v>19</v>
      </c>
      <c r="B241" s="75" t="s">
        <v>21</v>
      </c>
      <c r="C241" s="66" t="s">
        <v>25</v>
      </c>
      <c r="D241" s="66" t="s">
        <v>301</v>
      </c>
      <c r="E241" s="80">
        <f>+IF(ISNUMBER(DATA!J100),DATA!J100,"n/a")</f>
        <v>106112</v>
      </c>
      <c r="F241" s="77">
        <f>+IF(ISNUMBER(DATA!K100),DATA!K100,"n/a")</f>
        <v>0.26700000000000002</v>
      </c>
      <c r="G241" s="80">
        <f>+IF(ISNUMBER(DATA!T100),DATA!T100,"n/a")</f>
        <v>351683</v>
      </c>
      <c r="H241" s="77">
        <f>+IF(ISNUMBER(DATA!U100),DATA!U100,"n/a")</f>
        <v>9.6000000000000002E-2</v>
      </c>
      <c r="I241" s="80">
        <f>+IF(ISNUMBER(DATA!AD100),DATA!AD100,"n/a")</f>
        <v>716073</v>
      </c>
      <c r="J241" s="77">
        <f>+IF(ISNUMBER(DATA!AE100),DATA!AE100,"n/a")</f>
        <v>7.1999999999999995E-2</v>
      </c>
      <c r="K241" s="80">
        <f>+IF(ISNUMBER(DATA!AN100),DATA!AN100,"n/a")</f>
        <v>1388850</v>
      </c>
      <c r="L241" s="77">
        <f>+IF(ISNUMBER(DATA!AO100),DATA!AO100,"n/a")</f>
        <v>2.7E-2</v>
      </c>
      <c r="R241" s="66"/>
      <c r="S241" s="66"/>
      <c r="T241" s="66"/>
      <c r="U241" s="66"/>
      <c r="V241" s="66"/>
      <c r="W241" s="66"/>
      <c r="X241" s="66"/>
      <c r="Y241" s="66"/>
    </row>
    <row r="242" spans="1:25" x14ac:dyDescent="0.2">
      <c r="A242" s="75" t="s">
        <v>19</v>
      </c>
      <c r="B242" s="75" t="s">
        <v>21</v>
      </c>
      <c r="C242" s="66" t="s">
        <v>25</v>
      </c>
      <c r="D242" s="66" t="s">
        <v>302</v>
      </c>
      <c r="E242" s="80">
        <f>+IF(ISNUMBER(DATA!J101),DATA!J101,"n/a")</f>
        <v>420370</v>
      </c>
      <c r="F242" s="77">
        <f>+IF(ISNUMBER(DATA!K101),DATA!K101,"n/a")</f>
        <v>0.01</v>
      </c>
      <c r="G242" s="80">
        <f>+IF(ISNUMBER(DATA!T101),DATA!T101,"n/a")</f>
        <v>1347540</v>
      </c>
      <c r="H242" s="77">
        <f>+IF(ISNUMBER(DATA!U101),DATA!U101,"n/a")</f>
        <v>-8.9999999999999993E-3</v>
      </c>
      <c r="I242" s="80">
        <f>+IF(ISNUMBER(DATA!AD101),DATA!AD101,"n/a")</f>
        <v>2678611</v>
      </c>
      <c r="J242" s="77">
        <f>+IF(ISNUMBER(DATA!AE101),DATA!AE101,"n/a")</f>
        <v>0.02</v>
      </c>
      <c r="K242" s="80">
        <f>+IF(ISNUMBER(DATA!AN101),DATA!AN101,"n/a")</f>
        <v>5648718</v>
      </c>
      <c r="L242" s="77">
        <f>+IF(ISNUMBER(DATA!AO101),DATA!AO101,"n/a")</f>
        <v>0.03</v>
      </c>
      <c r="R242" s="66"/>
      <c r="S242" s="66"/>
      <c r="T242" s="66"/>
      <c r="U242" s="66"/>
      <c r="V242" s="66"/>
      <c r="W242" s="66"/>
      <c r="X242" s="66"/>
      <c r="Y242" s="66"/>
    </row>
    <row r="243" spans="1:25" x14ac:dyDescent="0.2">
      <c r="A243" s="75" t="s">
        <v>19</v>
      </c>
      <c r="B243" s="75" t="s">
        <v>21</v>
      </c>
      <c r="C243" s="66" t="s">
        <v>25</v>
      </c>
      <c r="D243" s="66" t="s">
        <v>303</v>
      </c>
      <c r="E243" s="80">
        <f>+IF(ISNUMBER(DATA!J102),DATA!J102,"n/a")</f>
        <v>194615</v>
      </c>
      <c r="F243" s="77">
        <f>+IF(ISNUMBER(DATA!K102),DATA!K102,"n/a")</f>
        <v>3.6999999999999998E-2</v>
      </c>
      <c r="G243" s="80">
        <f>+IF(ISNUMBER(DATA!T102),DATA!T102,"n/a")</f>
        <v>636916</v>
      </c>
      <c r="H243" s="77">
        <f>+IF(ISNUMBER(DATA!U102),DATA!U102,"n/a")</f>
        <v>-1.2E-2</v>
      </c>
      <c r="I243" s="80">
        <f>+IF(ISNUMBER(DATA!AD102),DATA!AD102,"n/a")</f>
        <v>1297068</v>
      </c>
      <c r="J243" s="77">
        <f>+IF(ISNUMBER(DATA!AE102),DATA!AE102,"n/a")</f>
        <v>-2.5000000000000001E-2</v>
      </c>
      <c r="K243" s="80">
        <f>+IF(ISNUMBER(DATA!AN102),DATA!AN102,"n/a")</f>
        <v>2667792</v>
      </c>
      <c r="L243" s="77">
        <f>+IF(ISNUMBER(DATA!AO102),DATA!AO102,"n/a")</f>
        <v>-3.5000000000000003E-2</v>
      </c>
      <c r="R243" s="66"/>
      <c r="S243" s="66"/>
      <c r="T243" s="66"/>
      <c r="U243" s="66"/>
      <c r="V243" s="66"/>
      <c r="W243" s="66"/>
      <c r="X243" s="66"/>
      <c r="Y243" s="66"/>
    </row>
    <row r="244" spans="1:25" x14ac:dyDescent="0.2">
      <c r="A244" s="75" t="s">
        <v>19</v>
      </c>
      <c r="B244" s="75" t="s">
        <v>21</v>
      </c>
      <c r="C244" s="66" t="s">
        <v>25</v>
      </c>
      <c r="D244" s="66" t="s">
        <v>304</v>
      </c>
      <c r="E244" s="80">
        <f>+IF(ISNUMBER(DATA!J103),DATA!J103,"n/a")</f>
        <v>709647</v>
      </c>
      <c r="F244" s="77">
        <f>+IF(ISNUMBER(DATA!K103),DATA!K103,"n/a")</f>
        <v>-2.8000000000000001E-2</v>
      </c>
      <c r="G244" s="80">
        <f>+IF(ISNUMBER(DATA!T103),DATA!T103,"n/a")</f>
        <v>2238765</v>
      </c>
      <c r="H244" s="77">
        <f>+IF(ISNUMBER(DATA!U103),DATA!U103,"n/a")</f>
        <v>-2.9000000000000001E-2</v>
      </c>
      <c r="I244" s="80">
        <f>+IF(ISNUMBER(DATA!AD103),DATA!AD103,"n/a")</f>
        <v>4407187</v>
      </c>
      <c r="J244" s="77">
        <f>+IF(ISNUMBER(DATA!AE103),DATA!AE103,"n/a")</f>
        <v>-0.04</v>
      </c>
      <c r="K244" s="80">
        <f>+IF(ISNUMBER(DATA!AN103),DATA!AN103,"n/a")</f>
        <v>9345255</v>
      </c>
      <c r="L244" s="77">
        <f>+IF(ISNUMBER(DATA!AO103),DATA!AO103,"n/a")</f>
        <v>-3.9E-2</v>
      </c>
      <c r="R244" s="66"/>
      <c r="S244" s="66"/>
      <c r="T244" s="66"/>
      <c r="U244" s="66"/>
      <c r="V244" s="66"/>
      <c r="W244" s="66"/>
      <c r="X244" s="66"/>
      <c r="Y244" s="66"/>
    </row>
    <row r="245" spans="1:25" x14ac:dyDescent="0.2">
      <c r="A245" s="75" t="s">
        <v>19</v>
      </c>
      <c r="B245" s="75" t="s">
        <v>21</v>
      </c>
      <c r="C245" s="66" t="s">
        <v>25</v>
      </c>
      <c r="D245" s="66" t="s">
        <v>305</v>
      </c>
      <c r="E245" s="80">
        <f>+IF(ISNUMBER(DATA!J104),DATA!J104,"n/a")</f>
        <v>566262</v>
      </c>
      <c r="F245" s="77">
        <f>+IF(ISNUMBER(DATA!K104),DATA!K104,"n/a")</f>
        <v>-1.2999999999999999E-2</v>
      </c>
      <c r="G245" s="80">
        <f>+IF(ISNUMBER(DATA!T104),DATA!T104,"n/a")</f>
        <v>1777179</v>
      </c>
      <c r="H245" s="77">
        <f>+IF(ISNUMBER(DATA!U104),DATA!U104,"n/a")</f>
        <v>-1.2999999999999999E-2</v>
      </c>
      <c r="I245" s="80">
        <f>+IF(ISNUMBER(DATA!AD104),DATA!AD104,"n/a")</f>
        <v>3437686</v>
      </c>
      <c r="J245" s="77">
        <f>+IF(ISNUMBER(DATA!AE104),DATA!AE104,"n/a")</f>
        <v>2E-3</v>
      </c>
      <c r="K245" s="80">
        <f>+IF(ISNUMBER(DATA!AN104),DATA!AN104,"n/a")</f>
        <v>7398551</v>
      </c>
      <c r="L245" s="77">
        <f>+IF(ISNUMBER(DATA!AO104),DATA!AO104,"n/a")</f>
        <v>1.6E-2</v>
      </c>
      <c r="R245" s="66"/>
      <c r="S245" s="66"/>
      <c r="T245" s="66"/>
      <c r="U245" s="66"/>
      <c r="V245" s="66"/>
      <c r="W245" s="66"/>
      <c r="X245" s="66"/>
      <c r="Y245" s="66"/>
    </row>
    <row r="246" spans="1:25" x14ac:dyDescent="0.2">
      <c r="A246" s="75" t="s">
        <v>19</v>
      </c>
      <c r="B246" s="75" t="s">
        <v>21</v>
      </c>
      <c r="C246" s="66" t="s">
        <v>25</v>
      </c>
      <c r="D246" s="66" t="s">
        <v>306</v>
      </c>
      <c r="E246" s="80">
        <f>+IF(ISNUMBER(DATA!J105),DATA!J105,"n/a")</f>
        <v>428728</v>
      </c>
      <c r="F246" s="77">
        <f>+IF(ISNUMBER(DATA!K105),DATA!K105,"n/a")</f>
        <v>-7.9000000000000001E-2</v>
      </c>
      <c r="G246" s="80">
        <f>+IF(ISNUMBER(DATA!T105),DATA!T105,"n/a")</f>
        <v>1321832</v>
      </c>
      <c r="H246" s="77">
        <f>+IF(ISNUMBER(DATA!U105),DATA!U105,"n/a")</f>
        <v>-0.13100000000000001</v>
      </c>
      <c r="I246" s="80">
        <f>+IF(ISNUMBER(DATA!AD105),DATA!AD105,"n/a")</f>
        <v>2563277</v>
      </c>
      <c r="J246" s="77">
        <f>+IF(ISNUMBER(DATA!AE105),DATA!AE105,"n/a")</f>
        <v>-7.4999999999999997E-2</v>
      </c>
      <c r="K246" s="80">
        <f>+IF(ISNUMBER(DATA!AN105),DATA!AN105,"n/a")</f>
        <v>5343827</v>
      </c>
      <c r="L246" s="77">
        <f>+IF(ISNUMBER(DATA!AO105),DATA!AO105,"n/a")</f>
        <v>-3.4000000000000002E-2</v>
      </c>
      <c r="R246" s="66"/>
      <c r="S246" s="66"/>
      <c r="T246" s="66"/>
      <c r="U246" s="66"/>
      <c r="V246" s="66"/>
      <c r="W246" s="66"/>
      <c r="X246" s="66"/>
      <c r="Y246" s="66"/>
    </row>
    <row r="247" spans="1:25" x14ac:dyDescent="0.2">
      <c r="A247" s="75" t="s">
        <v>19</v>
      </c>
      <c r="B247" s="75" t="s">
        <v>21</v>
      </c>
      <c r="C247" s="66" t="s">
        <v>25</v>
      </c>
      <c r="D247" s="66" t="s">
        <v>307</v>
      </c>
      <c r="E247" s="80">
        <f>+IF(ISNUMBER(DATA!J106),DATA!J106,"n/a")</f>
        <v>511420</v>
      </c>
      <c r="F247" s="77">
        <f>+IF(ISNUMBER(DATA!K106),DATA!K106,"n/a")</f>
        <v>3.2000000000000001E-2</v>
      </c>
      <c r="G247" s="80">
        <f>+IF(ISNUMBER(DATA!T106),DATA!T106,"n/a")</f>
        <v>1653827</v>
      </c>
      <c r="H247" s="77">
        <f>+IF(ISNUMBER(DATA!U106),DATA!U106,"n/a")</f>
        <v>9.7000000000000003E-2</v>
      </c>
      <c r="I247" s="80">
        <f>+IF(ISNUMBER(DATA!AD106),DATA!AD106,"n/a")</f>
        <v>3359169</v>
      </c>
      <c r="J247" s="77">
        <f>+IF(ISNUMBER(DATA!AE106),DATA!AE106,"n/a")</f>
        <v>0.10299999999999999</v>
      </c>
      <c r="K247" s="80">
        <f>+IF(ISNUMBER(DATA!AN106),DATA!AN106,"n/a")</f>
        <v>6778833</v>
      </c>
      <c r="L247" s="77">
        <f>+IF(ISNUMBER(DATA!AO106),DATA!AO106,"n/a")</f>
        <v>9.8000000000000004E-2</v>
      </c>
      <c r="R247" s="66"/>
      <c r="S247" s="66"/>
      <c r="T247" s="66"/>
      <c r="U247" s="66"/>
      <c r="V247" s="66"/>
      <c r="W247" s="66"/>
      <c r="X247" s="66"/>
      <c r="Y247" s="66"/>
    </row>
    <row r="248" spans="1:25" x14ac:dyDescent="0.2">
      <c r="A248" s="75" t="s">
        <v>19</v>
      </c>
      <c r="B248" s="75" t="s">
        <v>21</v>
      </c>
      <c r="C248" s="66" t="s">
        <v>25</v>
      </c>
      <c r="D248" s="66" t="s">
        <v>308</v>
      </c>
      <c r="E248" s="80">
        <f>+IF(ISNUMBER(DATA!J107),DATA!J107,"n/a")</f>
        <v>303991</v>
      </c>
      <c r="F248" s="77">
        <f>+IF(ISNUMBER(DATA!K107),DATA!K107,"n/a")</f>
        <v>-7.3999999999999996E-2</v>
      </c>
      <c r="G248" s="80">
        <f>+IF(ISNUMBER(DATA!T107),DATA!T107,"n/a")</f>
        <v>1006259</v>
      </c>
      <c r="H248" s="77">
        <f>+IF(ISNUMBER(DATA!U107),DATA!U107,"n/a")</f>
        <v>-8.8999999999999996E-2</v>
      </c>
      <c r="I248" s="80">
        <f>+IF(ISNUMBER(DATA!AD107),DATA!AD107,"n/a")</f>
        <v>1988767</v>
      </c>
      <c r="J248" s="77">
        <f>+IF(ISNUMBER(DATA!AE107),DATA!AE107,"n/a")</f>
        <v>-7.0000000000000007E-2</v>
      </c>
      <c r="K248" s="80">
        <f>+IF(ISNUMBER(DATA!AN107),DATA!AN107,"n/a")</f>
        <v>4298830</v>
      </c>
      <c r="L248" s="77">
        <f>+IF(ISNUMBER(DATA!AO107),DATA!AO107,"n/a")</f>
        <v>-2.7E-2</v>
      </c>
      <c r="R248" s="66"/>
      <c r="S248" s="66"/>
      <c r="T248" s="66"/>
      <c r="U248" s="66"/>
      <c r="V248" s="66"/>
      <c r="W248" s="66"/>
      <c r="X248" s="66"/>
      <c r="Y248" s="66"/>
    </row>
    <row r="249" spans="1:25" x14ac:dyDescent="0.2">
      <c r="A249" s="75" t="s">
        <v>19</v>
      </c>
      <c r="B249" s="75" t="s">
        <v>21</v>
      </c>
      <c r="C249" s="66" t="s">
        <v>25</v>
      </c>
      <c r="D249" s="66" t="s">
        <v>309</v>
      </c>
      <c r="E249" s="80">
        <f>+IF(ISNUMBER(DATA!J108),DATA!J108,"n/a")</f>
        <v>297071</v>
      </c>
      <c r="F249" s="77">
        <f>+IF(ISNUMBER(DATA!K108),DATA!K108,"n/a")</f>
        <v>-0.04</v>
      </c>
      <c r="G249" s="80">
        <f>+IF(ISNUMBER(DATA!T108),DATA!T108,"n/a")</f>
        <v>945145</v>
      </c>
      <c r="H249" s="77">
        <f>+IF(ISNUMBER(DATA!U108),DATA!U108,"n/a")</f>
        <v>-7.1999999999999995E-2</v>
      </c>
      <c r="I249" s="80">
        <f>+IF(ISNUMBER(DATA!AD108),DATA!AD108,"n/a")</f>
        <v>1890925</v>
      </c>
      <c r="J249" s="77">
        <f>+IF(ISNUMBER(DATA!AE108),DATA!AE108,"n/a")</f>
        <v>-6.3E-2</v>
      </c>
      <c r="K249" s="80">
        <f>+IF(ISNUMBER(DATA!AN108),DATA!AN108,"n/a")</f>
        <v>4035029</v>
      </c>
      <c r="L249" s="77">
        <f>+IF(ISNUMBER(DATA!AO108),DATA!AO108,"n/a")</f>
        <v>-2.9000000000000001E-2</v>
      </c>
      <c r="R249" s="66"/>
      <c r="S249" s="66"/>
      <c r="T249" s="66"/>
      <c r="U249" s="66"/>
      <c r="V249" s="66"/>
      <c r="W249" s="66"/>
      <c r="X249" s="66"/>
      <c r="Y249" s="66"/>
    </row>
    <row r="250" spans="1:25" x14ac:dyDescent="0.2">
      <c r="A250" s="75" t="s">
        <v>19</v>
      </c>
      <c r="B250" s="75" t="s">
        <v>21</v>
      </c>
      <c r="C250" s="66" t="s">
        <v>25</v>
      </c>
      <c r="D250" s="66" t="s">
        <v>310</v>
      </c>
      <c r="E250" s="80">
        <f>+IF(ISNUMBER(DATA!J109),DATA!J109,"n/a")</f>
        <v>189366</v>
      </c>
      <c r="F250" s="77">
        <f>+IF(ISNUMBER(DATA!K109),DATA!K109,"n/a")</f>
        <v>-8.7999999999999995E-2</v>
      </c>
      <c r="G250" s="80">
        <f>+IF(ISNUMBER(DATA!T109),DATA!T109,"n/a")</f>
        <v>636519</v>
      </c>
      <c r="H250" s="77">
        <f>+IF(ISNUMBER(DATA!U109),DATA!U109,"n/a")</f>
        <v>-7.3999999999999996E-2</v>
      </c>
      <c r="I250" s="80">
        <f>+IF(ISNUMBER(DATA!AD109),DATA!AD109,"n/a")</f>
        <v>1319782</v>
      </c>
      <c r="J250" s="77">
        <f>+IF(ISNUMBER(DATA!AE109),DATA!AE109,"n/a")</f>
        <v>-6.3E-2</v>
      </c>
      <c r="K250" s="80">
        <f>+IF(ISNUMBER(DATA!AN109),DATA!AN109,"n/a")</f>
        <v>2817456</v>
      </c>
      <c r="L250" s="77">
        <f>+IF(ISNUMBER(DATA!AO109),DATA!AO109,"n/a")</f>
        <v>-2.5000000000000001E-2</v>
      </c>
      <c r="R250" s="66"/>
      <c r="S250" s="66"/>
      <c r="T250" s="66"/>
      <c r="U250" s="66"/>
      <c r="V250" s="66"/>
      <c r="W250" s="66"/>
      <c r="X250" s="66"/>
      <c r="Y250" s="66"/>
    </row>
    <row r="251" spans="1:25" x14ac:dyDescent="0.2">
      <c r="A251" s="75" t="s">
        <v>19</v>
      </c>
      <c r="B251" s="75" t="s">
        <v>21</v>
      </c>
      <c r="C251" s="66" t="s">
        <v>25</v>
      </c>
      <c r="D251" s="66" t="s">
        <v>311</v>
      </c>
      <c r="E251" s="80">
        <f>+IF(ISNUMBER(DATA!J110),DATA!J110,"n/a")</f>
        <v>289914</v>
      </c>
      <c r="F251" s="77">
        <f>+IF(ISNUMBER(DATA!K110),DATA!K110,"n/a")</f>
        <v>-0.189</v>
      </c>
      <c r="G251" s="80">
        <f>+IF(ISNUMBER(DATA!T110),DATA!T110,"n/a")</f>
        <v>1055952</v>
      </c>
      <c r="H251" s="77">
        <f>+IF(ISNUMBER(DATA!U110),DATA!U110,"n/a")</f>
        <v>-5.7000000000000002E-2</v>
      </c>
      <c r="I251" s="80">
        <f>+IF(ISNUMBER(DATA!AD110),DATA!AD110,"n/a")</f>
        <v>2148033</v>
      </c>
      <c r="J251" s="77">
        <f>+IF(ISNUMBER(DATA!AE110),DATA!AE110,"n/a")</f>
        <v>-3.5000000000000003E-2</v>
      </c>
      <c r="K251" s="80">
        <f>+IF(ISNUMBER(DATA!AN110),DATA!AN110,"n/a")</f>
        <v>4672661</v>
      </c>
      <c r="L251" s="77">
        <f>+IF(ISNUMBER(DATA!AO110),DATA!AO110,"n/a")</f>
        <v>0</v>
      </c>
      <c r="R251" s="66"/>
      <c r="S251" s="66"/>
      <c r="T251" s="66"/>
      <c r="U251" s="66"/>
      <c r="V251" s="66"/>
      <c r="W251" s="66"/>
      <c r="X251" s="66"/>
      <c r="Y251" s="66"/>
    </row>
    <row r="252" spans="1:25" x14ac:dyDescent="0.2">
      <c r="A252" s="75" t="s">
        <v>19</v>
      </c>
      <c r="B252" s="75" t="s">
        <v>21</v>
      </c>
      <c r="C252" s="66" t="s">
        <v>25</v>
      </c>
      <c r="D252" s="66" t="s">
        <v>312</v>
      </c>
      <c r="E252" s="80">
        <f>+IF(ISNUMBER(DATA!J111),DATA!J111,"n/a")</f>
        <v>202724</v>
      </c>
      <c r="F252" s="77">
        <f>+IF(ISNUMBER(DATA!K111),DATA!K111,"n/a")</f>
        <v>4.0000000000000001E-3</v>
      </c>
      <c r="G252" s="80">
        <f>+IF(ISNUMBER(DATA!T111),DATA!T111,"n/a")</f>
        <v>647626</v>
      </c>
      <c r="H252" s="77">
        <f>+IF(ISNUMBER(DATA!U111),DATA!U111,"n/a")</f>
        <v>-1.7000000000000001E-2</v>
      </c>
      <c r="I252" s="80">
        <f>+IF(ISNUMBER(DATA!AD111),DATA!AD111,"n/a")</f>
        <v>1324498</v>
      </c>
      <c r="J252" s="77">
        <f>+IF(ISNUMBER(DATA!AE111),DATA!AE111,"n/a")</f>
        <v>-2.1000000000000001E-2</v>
      </c>
      <c r="K252" s="80">
        <f>+IF(ISNUMBER(DATA!AN111),DATA!AN111,"n/a")</f>
        <v>2700311</v>
      </c>
      <c r="L252" s="77">
        <f>+IF(ISNUMBER(DATA!AO111),DATA!AO111,"n/a")</f>
        <v>-1.9E-2</v>
      </c>
      <c r="R252" s="66"/>
      <c r="S252" s="66"/>
      <c r="T252" s="66"/>
      <c r="U252" s="66"/>
      <c r="V252" s="66"/>
      <c r="W252" s="66"/>
      <c r="X252" s="66"/>
      <c r="Y252" s="66"/>
    </row>
    <row r="253" spans="1:25" x14ac:dyDescent="0.2">
      <c r="A253" s="75" t="s">
        <v>19</v>
      </c>
      <c r="B253" s="75" t="s">
        <v>21</v>
      </c>
      <c r="C253" s="66" t="s">
        <v>25</v>
      </c>
      <c r="D253" s="66" t="s">
        <v>313</v>
      </c>
      <c r="E253" s="80">
        <f>+IF(ISNUMBER(DATA!J112),DATA!J112,"n/a")</f>
        <v>371797</v>
      </c>
      <c r="F253" s="77">
        <f>+IF(ISNUMBER(DATA!K112),DATA!K112,"n/a")</f>
        <v>7.1999999999999995E-2</v>
      </c>
      <c r="G253" s="80">
        <f>+IF(ISNUMBER(DATA!T112),DATA!T112,"n/a")</f>
        <v>1177631</v>
      </c>
      <c r="H253" s="77">
        <f>+IF(ISNUMBER(DATA!U112),DATA!U112,"n/a")</f>
        <v>6.7000000000000004E-2</v>
      </c>
      <c r="I253" s="80">
        <f>+IF(ISNUMBER(DATA!AD112),DATA!AD112,"n/a")</f>
        <v>2311907</v>
      </c>
      <c r="J253" s="77">
        <f>+IF(ISNUMBER(DATA!AE112),DATA!AE112,"n/a")</f>
        <v>3.9E-2</v>
      </c>
      <c r="K253" s="80">
        <f>+IF(ISNUMBER(DATA!AN112),DATA!AN112,"n/a")</f>
        <v>4822267</v>
      </c>
      <c r="L253" s="77">
        <f>+IF(ISNUMBER(DATA!AO112),DATA!AO112,"n/a")</f>
        <v>6.2E-2</v>
      </c>
      <c r="R253" s="66"/>
      <c r="S253" s="66"/>
      <c r="T253" s="66"/>
      <c r="U253" s="66"/>
      <c r="V253" s="66"/>
      <c r="W253" s="66"/>
      <c r="X253" s="66"/>
      <c r="Y253" s="66"/>
    </row>
    <row r="254" spans="1:25" x14ac:dyDescent="0.2">
      <c r="A254" s="75" t="s">
        <v>19</v>
      </c>
      <c r="B254" s="75" t="s">
        <v>21</v>
      </c>
      <c r="C254" s="66" t="s">
        <v>25</v>
      </c>
      <c r="D254" s="66" t="s">
        <v>314</v>
      </c>
      <c r="E254" s="80">
        <f>+IF(ISNUMBER(DATA!J113),DATA!J113,"n/a")</f>
        <v>738486</v>
      </c>
      <c r="F254" s="77">
        <f>+IF(ISNUMBER(DATA!K113),DATA!K113,"n/a")</f>
        <v>-8.3000000000000004E-2</v>
      </c>
      <c r="G254" s="80">
        <f>+IF(ISNUMBER(DATA!T113),DATA!T113,"n/a")</f>
        <v>2435847</v>
      </c>
      <c r="H254" s="77">
        <f>+IF(ISNUMBER(DATA!U113),DATA!U113,"n/a")</f>
        <v>-5.7000000000000002E-2</v>
      </c>
      <c r="I254" s="80">
        <f>+IF(ISNUMBER(DATA!AD113),DATA!AD113,"n/a")</f>
        <v>4861996</v>
      </c>
      <c r="J254" s="77">
        <f>+IF(ISNUMBER(DATA!AE113),DATA!AE113,"n/a")</f>
        <v>-4.2000000000000003E-2</v>
      </c>
      <c r="K254" s="80">
        <f>+IF(ISNUMBER(DATA!AN113),DATA!AN113,"n/a")</f>
        <v>10258685</v>
      </c>
      <c r="L254" s="77">
        <f>+IF(ISNUMBER(DATA!AO113),DATA!AO113,"n/a")</f>
        <v>-1.7999999999999999E-2</v>
      </c>
      <c r="R254" s="66"/>
      <c r="S254" s="66"/>
      <c r="T254" s="66"/>
      <c r="U254" s="66"/>
      <c r="V254" s="66"/>
      <c r="W254" s="66"/>
      <c r="X254" s="66"/>
      <c r="Y254" s="66"/>
    </row>
    <row r="255" spans="1:25" x14ac:dyDescent="0.2">
      <c r="A255" s="75" t="s">
        <v>19</v>
      </c>
      <c r="B255" s="75" t="s">
        <v>21</v>
      </c>
      <c r="C255" s="66" t="s">
        <v>25</v>
      </c>
      <c r="D255" s="66" t="s">
        <v>315</v>
      </c>
      <c r="E255" s="80">
        <f>+IF(ISNUMBER(DATA!J114),DATA!J114,"n/a")</f>
        <v>618396</v>
      </c>
      <c r="F255" s="77">
        <f>+IF(ISNUMBER(DATA!K114),DATA!K114,"n/a")</f>
        <v>8.9999999999999993E-3</v>
      </c>
      <c r="G255" s="80">
        <f>+IF(ISNUMBER(DATA!T114),DATA!T114,"n/a")</f>
        <v>1984771</v>
      </c>
      <c r="H255" s="77">
        <f>+IF(ISNUMBER(DATA!U114),DATA!U114,"n/a")</f>
        <v>5.8999999999999997E-2</v>
      </c>
      <c r="I255" s="80">
        <f>+IF(ISNUMBER(DATA!AD114),DATA!AD114,"n/a")</f>
        <v>3983842</v>
      </c>
      <c r="J255" s="77">
        <f>+IF(ISNUMBER(DATA!AE114),DATA!AE114,"n/a")</f>
        <v>4.7E-2</v>
      </c>
      <c r="K255" s="80">
        <f>+IF(ISNUMBER(DATA!AN114),DATA!AN114,"n/a")</f>
        <v>8272533</v>
      </c>
      <c r="L255" s="77">
        <f>+IF(ISNUMBER(DATA!AO114),DATA!AO114,"n/a")</f>
        <v>6.2E-2</v>
      </c>
      <c r="R255" s="66"/>
      <c r="S255" s="66"/>
      <c r="T255" s="66"/>
      <c r="U255" s="66"/>
      <c r="V255" s="66"/>
      <c r="W255" s="66"/>
      <c r="X255" s="66"/>
      <c r="Y255" s="66"/>
    </row>
    <row r="256" spans="1:25" x14ac:dyDescent="0.2">
      <c r="A256" s="75" t="s">
        <v>19</v>
      </c>
      <c r="B256" s="75" t="s">
        <v>21</v>
      </c>
      <c r="C256" s="66" t="s">
        <v>25</v>
      </c>
      <c r="D256" s="66" t="s">
        <v>316</v>
      </c>
      <c r="E256" s="80">
        <f>+IF(ISNUMBER(DATA!J115),DATA!J115,"n/a")</f>
        <v>456652</v>
      </c>
      <c r="F256" s="77">
        <f>+IF(ISNUMBER(DATA!K115),DATA!K115,"n/a")</f>
        <v>4.8000000000000001E-2</v>
      </c>
      <c r="G256" s="80">
        <f>+IF(ISNUMBER(DATA!T115),DATA!T115,"n/a")</f>
        <v>1502479</v>
      </c>
      <c r="H256" s="77">
        <f>+IF(ISNUMBER(DATA!U115),DATA!U115,"n/a")</f>
        <v>3.1E-2</v>
      </c>
      <c r="I256" s="80">
        <f>+IF(ISNUMBER(DATA!AD115),DATA!AD115,"n/a")</f>
        <v>3030223</v>
      </c>
      <c r="J256" s="77">
        <f>+IF(ISNUMBER(DATA!AE115),DATA!AE115,"n/a")</f>
        <v>2.4E-2</v>
      </c>
      <c r="K256" s="80">
        <f>+IF(ISNUMBER(DATA!AN115),DATA!AN115,"n/a")</f>
        <v>6339286</v>
      </c>
      <c r="L256" s="77">
        <f>+IF(ISNUMBER(DATA!AO115),DATA!AO115,"n/a")</f>
        <v>2.7E-2</v>
      </c>
      <c r="R256" s="66"/>
      <c r="S256" s="66"/>
      <c r="T256" s="66"/>
      <c r="U256" s="66"/>
      <c r="V256" s="66"/>
      <c r="W256" s="66"/>
      <c r="X256" s="66"/>
      <c r="Y256" s="66"/>
    </row>
    <row r="257" spans="1:25" x14ac:dyDescent="0.2">
      <c r="A257" s="75" t="s">
        <v>19</v>
      </c>
      <c r="B257" s="75" t="s">
        <v>21</v>
      </c>
      <c r="C257" s="66" t="s">
        <v>25</v>
      </c>
      <c r="D257" s="66" t="s">
        <v>317</v>
      </c>
      <c r="E257" s="80">
        <f>+IF(ISNUMBER(DATA!J116),DATA!J116,"n/a")</f>
        <v>315200</v>
      </c>
      <c r="F257" s="77">
        <f>+IF(ISNUMBER(DATA!K116),DATA!K116,"n/a")</f>
        <v>0.114</v>
      </c>
      <c r="G257" s="80">
        <f>+IF(ISNUMBER(DATA!T116),DATA!T116,"n/a")</f>
        <v>1009269</v>
      </c>
      <c r="H257" s="77">
        <f>+IF(ISNUMBER(DATA!U116),DATA!U116,"n/a")</f>
        <v>8.5999999999999993E-2</v>
      </c>
      <c r="I257" s="80">
        <f>+IF(ISNUMBER(DATA!AD116),DATA!AD116,"n/a")</f>
        <v>1917929</v>
      </c>
      <c r="J257" s="77">
        <f>+IF(ISNUMBER(DATA!AE116),DATA!AE116,"n/a")</f>
        <v>3.2000000000000001E-2</v>
      </c>
      <c r="K257" s="80">
        <f>+IF(ISNUMBER(DATA!AN116),DATA!AN116,"n/a")</f>
        <v>4019273</v>
      </c>
      <c r="L257" s="77">
        <f>+IF(ISNUMBER(DATA!AO116),DATA!AO116,"n/a")</f>
        <v>2.3E-2</v>
      </c>
      <c r="R257" s="66"/>
      <c r="S257" s="66"/>
      <c r="T257" s="66"/>
      <c r="U257" s="66"/>
      <c r="V257" s="66"/>
      <c r="W257" s="66"/>
      <c r="X257" s="66"/>
      <c r="Y257" s="66"/>
    </row>
    <row r="258" spans="1:25" x14ac:dyDescent="0.2">
      <c r="A258" s="75" t="s">
        <v>19</v>
      </c>
      <c r="B258" s="75" t="s">
        <v>21</v>
      </c>
      <c r="C258" s="66" t="s">
        <v>25</v>
      </c>
      <c r="D258" s="66" t="s">
        <v>318</v>
      </c>
      <c r="E258" s="80">
        <f>+IF(ISNUMBER(DATA!J117),DATA!J117,"n/a")</f>
        <v>556940</v>
      </c>
      <c r="F258" s="77">
        <f>+IF(ISNUMBER(DATA!K117),DATA!K117,"n/a")</f>
        <v>0</v>
      </c>
      <c r="G258" s="80">
        <f>+IF(ISNUMBER(DATA!T117),DATA!T117,"n/a")</f>
        <v>1751574</v>
      </c>
      <c r="H258" s="77">
        <f>+IF(ISNUMBER(DATA!U117),DATA!U117,"n/a")</f>
        <v>-3.2000000000000001E-2</v>
      </c>
      <c r="I258" s="80">
        <f>+IF(ISNUMBER(DATA!AD117),DATA!AD117,"n/a")</f>
        <v>3433483</v>
      </c>
      <c r="J258" s="77">
        <f>+IF(ISNUMBER(DATA!AE117),DATA!AE117,"n/a")</f>
        <v>-4.0000000000000001E-3</v>
      </c>
      <c r="K258" s="80">
        <f>+IF(ISNUMBER(DATA!AN117),DATA!AN117,"n/a")</f>
        <v>7343602</v>
      </c>
      <c r="L258" s="77">
        <f>+IF(ISNUMBER(DATA!AO117),DATA!AO117,"n/a")</f>
        <v>1.6E-2</v>
      </c>
      <c r="R258" s="66"/>
      <c r="S258" s="66"/>
      <c r="T258" s="66"/>
      <c r="U258" s="66"/>
      <c r="V258" s="66"/>
      <c r="W258" s="66"/>
      <c r="X258" s="66"/>
      <c r="Y258" s="66"/>
    </row>
    <row r="259" spans="1:25" x14ac:dyDescent="0.2">
      <c r="A259" s="75" t="s">
        <v>19</v>
      </c>
      <c r="B259" s="75" t="s">
        <v>21</v>
      </c>
      <c r="C259" s="66" t="s">
        <v>25</v>
      </c>
      <c r="D259" s="66" t="s">
        <v>344</v>
      </c>
      <c r="E259" s="80">
        <f>+IF(ISNUMBER(DATA!J118),DATA!J118,"n/a")</f>
        <v>193892</v>
      </c>
      <c r="F259" s="77">
        <f>+IF(ISNUMBER(DATA!K118),DATA!K118,"n/a")</f>
        <v>-7.6999999999999999E-2</v>
      </c>
      <c r="G259" s="80">
        <f>+IF(ISNUMBER(DATA!T118),DATA!T118,"n/a")</f>
        <v>615135</v>
      </c>
      <c r="H259" s="77">
        <f>+IF(ISNUMBER(DATA!U118),DATA!U118,"n/a")</f>
        <v>-7.9000000000000001E-2</v>
      </c>
      <c r="I259" s="80">
        <f>+IF(ISNUMBER(DATA!AD118),DATA!AD118,"n/a")</f>
        <v>1277386</v>
      </c>
      <c r="J259" s="77">
        <f>+IF(ISNUMBER(DATA!AE118),DATA!AE118,"n/a")</f>
        <v>-8.1000000000000003E-2</v>
      </c>
      <c r="K259" s="80">
        <f>+IF(ISNUMBER(DATA!AN118),DATA!AN118,"n/a")</f>
        <v>2681676</v>
      </c>
      <c r="L259" s="77">
        <f>+IF(ISNUMBER(DATA!AO118),DATA!AO118,"n/a")</f>
        <v>-5.3999999999999999E-2</v>
      </c>
      <c r="R259" s="66"/>
      <c r="S259" s="66"/>
      <c r="T259" s="66"/>
      <c r="U259" s="66"/>
      <c r="V259" s="66"/>
      <c r="W259" s="66"/>
      <c r="X259" s="66"/>
      <c r="Y259" s="66"/>
    </row>
    <row r="260" spans="1:25" x14ac:dyDescent="0.2">
      <c r="A260" s="75" t="s">
        <v>19</v>
      </c>
      <c r="B260" s="75" t="s">
        <v>21</v>
      </c>
      <c r="C260" s="66" t="s">
        <v>25</v>
      </c>
      <c r="D260" s="66" t="s">
        <v>345</v>
      </c>
      <c r="E260" s="80">
        <f>+IF(ISNUMBER(DATA!J119),DATA!J119,"n/a")</f>
        <v>413893</v>
      </c>
      <c r="F260" s="77">
        <f>+IF(ISNUMBER(DATA!K119),DATA!K119,"n/a")</f>
        <v>3.0000000000000001E-3</v>
      </c>
      <c r="G260" s="80">
        <f>+IF(ISNUMBER(DATA!T119),DATA!T119,"n/a")</f>
        <v>1329141</v>
      </c>
      <c r="H260" s="77">
        <f>+IF(ISNUMBER(DATA!U119),DATA!U119,"n/a")</f>
        <v>-0.01</v>
      </c>
      <c r="I260" s="80">
        <f>+IF(ISNUMBER(DATA!AD119),DATA!AD119,"n/a")</f>
        <v>2732861</v>
      </c>
      <c r="J260" s="77">
        <f>+IF(ISNUMBER(DATA!AE119),DATA!AE119,"n/a")</f>
        <v>1.7999999999999999E-2</v>
      </c>
      <c r="K260" s="80">
        <f>+IF(ISNUMBER(DATA!AN119),DATA!AN119,"n/a")</f>
        <v>5656684</v>
      </c>
      <c r="L260" s="77">
        <f>+IF(ISNUMBER(DATA!AO119),DATA!AO119,"n/a")</f>
        <v>3.3000000000000002E-2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4.47</v>
      </c>
      <c r="F262" s="77">
        <f>+IF(ISNUMBER(DATA!M70),DATA!M70,"n/a")</f>
        <v>4.5999999999999999E-2</v>
      </c>
      <c r="G262" s="87">
        <f>+IF(ISNUMBER(DATA!V70),DATA!V70,"n/a")</f>
        <v>4.28</v>
      </c>
      <c r="H262" s="77">
        <f>+IF(ISNUMBER(DATA!W70),DATA!W70,"n/a")</f>
        <v>1.2999999999999999E-2</v>
      </c>
      <c r="I262" s="87">
        <f>+IF(ISNUMBER(DATA!AF70),DATA!AF70,"n/a")</f>
        <v>4.22</v>
      </c>
      <c r="J262" s="77">
        <f>+IF(ISNUMBER(DATA!AG70),DATA!AG70,"n/a")</f>
        <v>-1.7000000000000001E-2</v>
      </c>
      <c r="K262" s="87">
        <f>+IF(ISNUMBER(DATA!AP70),DATA!AP70,"n/a")</f>
        <v>4.24</v>
      </c>
      <c r="L262" s="77">
        <f>+IF(ISNUMBER(DATA!AQ70),DATA!AQ70,"n/a")</f>
        <v>-3.0000000000000001E-3</v>
      </c>
      <c r="R262" s="66"/>
      <c r="S262" s="66"/>
      <c r="T262" s="66"/>
      <c r="U262" s="66"/>
      <c r="V262" s="66"/>
      <c r="W262" s="66"/>
      <c r="X262" s="66"/>
      <c r="Y262" s="66"/>
    </row>
    <row r="263" spans="1:25" x14ac:dyDescent="0.2">
      <c r="A263" s="75" t="s">
        <v>19</v>
      </c>
      <c r="B263" s="75" t="s">
        <v>21</v>
      </c>
      <c r="C263" s="66" t="s">
        <v>10</v>
      </c>
      <c r="D263" s="66" t="s">
        <v>272</v>
      </c>
      <c r="E263" s="87">
        <f>+IF(ISNUMBER(DATA!L71),DATA!L71,"n/a")</f>
        <v>4.2300000000000004</v>
      </c>
      <c r="F263" s="77">
        <f>+IF(ISNUMBER(DATA!M71),DATA!M71,"n/a")</f>
        <v>7.0000000000000001E-3</v>
      </c>
      <c r="G263" s="87">
        <f>+IF(ISNUMBER(DATA!V71),DATA!V71,"n/a")</f>
        <v>4.1900000000000004</v>
      </c>
      <c r="H263" s="77">
        <f>+IF(ISNUMBER(DATA!W71),DATA!W71,"n/a")</f>
        <v>2E-3</v>
      </c>
      <c r="I263" s="87">
        <f>+IF(ISNUMBER(DATA!AF71),DATA!AF71,"n/a")</f>
        <v>4.1900000000000004</v>
      </c>
      <c r="J263" s="77">
        <f>+IF(ISNUMBER(DATA!AG71),DATA!AG71,"n/a")</f>
        <v>1E-3</v>
      </c>
      <c r="K263" s="87">
        <f>+IF(ISNUMBER(DATA!AP71),DATA!AP71,"n/a")</f>
        <v>4.1900000000000004</v>
      </c>
      <c r="L263" s="77">
        <f>+IF(ISNUMBER(DATA!AQ71),DATA!AQ71,"n/a")</f>
        <v>8.9999999999999993E-3</v>
      </c>
      <c r="R263" s="66"/>
      <c r="S263" s="66"/>
      <c r="T263" s="66"/>
      <c r="U263" s="66"/>
      <c r="V263" s="66"/>
      <c r="W263" s="66"/>
      <c r="X263" s="66"/>
      <c r="Y263" s="66"/>
    </row>
    <row r="264" spans="1:25" x14ac:dyDescent="0.2">
      <c r="A264" s="75" t="s">
        <v>19</v>
      </c>
      <c r="B264" s="75" t="s">
        <v>21</v>
      </c>
      <c r="C264" s="66" t="s">
        <v>10</v>
      </c>
      <c r="D264" s="66" t="s">
        <v>273</v>
      </c>
      <c r="E264" s="87">
        <f>+IF(ISNUMBER(DATA!L72),DATA!L72,"n/a")</f>
        <v>4.0599999999999996</v>
      </c>
      <c r="F264" s="77">
        <f>+IF(ISNUMBER(DATA!M72),DATA!M72,"n/a")</f>
        <v>-1.2999999999999999E-2</v>
      </c>
      <c r="G264" s="87">
        <f>+IF(ISNUMBER(DATA!V72),DATA!V72,"n/a")</f>
        <v>4.13</v>
      </c>
      <c r="H264" s="77">
        <f>+IF(ISNUMBER(DATA!W72),DATA!W72,"n/a")</f>
        <v>1.4E-2</v>
      </c>
      <c r="I264" s="87">
        <f>+IF(ISNUMBER(DATA!AF72),DATA!AF72,"n/a")</f>
        <v>4.13</v>
      </c>
      <c r="J264" s="77">
        <f>+IF(ISNUMBER(DATA!AG72),DATA!AG72,"n/a")</f>
        <v>2E-3</v>
      </c>
      <c r="K264" s="87">
        <f>+IF(ISNUMBER(DATA!AP72),DATA!AP72,"n/a")</f>
        <v>4.12</v>
      </c>
      <c r="L264" s="77">
        <f>+IF(ISNUMBER(DATA!AQ72),DATA!AQ72,"n/a")</f>
        <v>-6.0000000000000001E-3</v>
      </c>
      <c r="R264" s="66"/>
      <c r="S264" s="66"/>
      <c r="T264" s="66"/>
      <c r="U264" s="66"/>
      <c r="V264" s="66"/>
      <c r="W264" s="66"/>
      <c r="X264" s="66"/>
      <c r="Y264" s="66"/>
    </row>
    <row r="265" spans="1:25" x14ac:dyDescent="0.2">
      <c r="A265" s="75" t="s">
        <v>19</v>
      </c>
      <c r="B265" s="75" t="s">
        <v>21</v>
      </c>
      <c r="C265" s="66" t="s">
        <v>10</v>
      </c>
      <c r="D265" s="66" t="s">
        <v>274</v>
      </c>
      <c r="E265" s="87">
        <f>+IF(ISNUMBER(DATA!L73),DATA!L73,"n/a")</f>
        <v>4.07</v>
      </c>
      <c r="F265" s="77">
        <f>+IF(ISNUMBER(DATA!M73),DATA!M73,"n/a")</f>
        <v>1.0999999999999999E-2</v>
      </c>
      <c r="G265" s="87">
        <f>+IF(ISNUMBER(DATA!V73),DATA!V73,"n/a")</f>
        <v>4.04</v>
      </c>
      <c r="H265" s="77">
        <f>+IF(ISNUMBER(DATA!W73),DATA!W73,"n/a")</f>
        <v>2E-3</v>
      </c>
      <c r="I265" s="87">
        <f>+IF(ISNUMBER(DATA!AF73),DATA!AF73,"n/a")</f>
        <v>4.03</v>
      </c>
      <c r="J265" s="77">
        <f>+IF(ISNUMBER(DATA!AG73),DATA!AG73,"n/a")</f>
        <v>-6.0000000000000001E-3</v>
      </c>
      <c r="K265" s="87">
        <f>+IF(ISNUMBER(DATA!AP73),DATA!AP73,"n/a")</f>
        <v>4.03</v>
      </c>
      <c r="L265" s="77">
        <f>+IF(ISNUMBER(DATA!AQ73),DATA!AQ73,"n/a")</f>
        <v>-5.0000000000000001E-3</v>
      </c>
      <c r="R265" s="66"/>
      <c r="S265" s="66"/>
      <c r="T265" s="66"/>
      <c r="U265" s="66"/>
      <c r="V265" s="66"/>
      <c r="W265" s="66"/>
      <c r="X265" s="66"/>
      <c r="Y265" s="66"/>
    </row>
    <row r="266" spans="1:25" x14ac:dyDescent="0.2">
      <c r="A266" s="75" t="s">
        <v>19</v>
      </c>
      <c r="B266" s="75" t="s">
        <v>21</v>
      </c>
      <c r="C266" s="66" t="s">
        <v>10</v>
      </c>
      <c r="D266" s="66" t="s">
        <v>275</v>
      </c>
      <c r="E266" s="87">
        <f>+IF(ISNUMBER(DATA!L74),DATA!L74,"n/a")</f>
        <v>3.56</v>
      </c>
      <c r="F266" s="77">
        <f>+IF(ISNUMBER(DATA!M74),DATA!M74,"n/a")</f>
        <v>-4.8000000000000001E-2</v>
      </c>
      <c r="G266" s="87">
        <f>+IF(ISNUMBER(DATA!V74),DATA!V74,"n/a")</f>
        <v>3.65</v>
      </c>
      <c r="H266" s="77">
        <f>+IF(ISNUMBER(DATA!W74),DATA!W74,"n/a")</f>
        <v>-2.4E-2</v>
      </c>
      <c r="I266" s="87">
        <f>+IF(ISNUMBER(DATA!AF74),DATA!AF74,"n/a")</f>
        <v>3.7</v>
      </c>
      <c r="J266" s="77">
        <f>+IF(ISNUMBER(DATA!AG74),DATA!AG74,"n/a")</f>
        <v>-2.1000000000000001E-2</v>
      </c>
      <c r="K266" s="87">
        <f>+IF(ISNUMBER(DATA!AP74),DATA!AP74,"n/a")</f>
        <v>3.72</v>
      </c>
      <c r="L266" s="77">
        <f>+IF(ISNUMBER(DATA!AQ74),DATA!AQ74,"n/a")</f>
        <v>-1.2999999999999999E-2</v>
      </c>
      <c r="R266" s="66"/>
      <c r="S266" s="66"/>
      <c r="T266" s="66"/>
      <c r="U266" s="66"/>
      <c r="V266" s="66"/>
      <c r="W266" s="66"/>
      <c r="X266" s="66"/>
      <c r="Y266" s="66"/>
    </row>
    <row r="267" spans="1:25" x14ac:dyDescent="0.2">
      <c r="A267" s="75" t="s">
        <v>19</v>
      </c>
      <c r="B267" s="75" t="s">
        <v>21</v>
      </c>
      <c r="C267" s="66" t="s">
        <v>10</v>
      </c>
      <c r="D267" s="66" t="s">
        <v>276</v>
      </c>
      <c r="E267" s="87">
        <f>+IF(ISNUMBER(DATA!L75),DATA!L75,"n/a")</f>
        <v>4.01</v>
      </c>
      <c r="F267" s="77">
        <f>+IF(ISNUMBER(DATA!M75),DATA!M75,"n/a")</f>
        <v>1.7999999999999999E-2</v>
      </c>
      <c r="G267" s="87">
        <f>+IF(ISNUMBER(DATA!V75),DATA!V75,"n/a")</f>
        <v>3.93</v>
      </c>
      <c r="H267" s="77">
        <f>+IF(ISNUMBER(DATA!W75),DATA!W75,"n/a")</f>
        <v>-2.3E-2</v>
      </c>
      <c r="I267" s="87">
        <f>+IF(ISNUMBER(DATA!AF75),DATA!AF75,"n/a")</f>
        <v>3.97</v>
      </c>
      <c r="J267" s="77">
        <f>+IF(ISNUMBER(DATA!AG75),DATA!AG75,"n/a")</f>
        <v>-2.1999999999999999E-2</v>
      </c>
      <c r="K267" s="87">
        <f>+IF(ISNUMBER(DATA!AP75),DATA!AP75,"n/a")</f>
        <v>3.96</v>
      </c>
      <c r="L267" s="77">
        <f>+IF(ISNUMBER(DATA!AQ75),DATA!AQ75,"n/a")</f>
        <v>-1.7000000000000001E-2</v>
      </c>
      <c r="R267" s="66"/>
      <c r="S267" s="66"/>
      <c r="T267" s="66"/>
      <c r="U267" s="66"/>
      <c r="V267" s="66"/>
      <c r="W267" s="66"/>
      <c r="X267" s="66"/>
      <c r="Y267" s="66"/>
    </row>
    <row r="268" spans="1:25" x14ac:dyDescent="0.2">
      <c r="A268" s="75" t="s">
        <v>19</v>
      </c>
      <c r="B268" s="75" t="s">
        <v>21</v>
      </c>
      <c r="C268" s="66" t="s">
        <v>10</v>
      </c>
      <c r="D268" s="66" t="s">
        <v>277</v>
      </c>
      <c r="E268" s="87">
        <f>+IF(ISNUMBER(DATA!L76),DATA!L76,"n/a")</f>
        <v>3.99</v>
      </c>
      <c r="F268" s="77">
        <f>+IF(ISNUMBER(DATA!M76),DATA!M76,"n/a")</f>
        <v>1E-3</v>
      </c>
      <c r="G268" s="87">
        <f>+IF(ISNUMBER(DATA!V76),DATA!V76,"n/a")</f>
        <v>3.98</v>
      </c>
      <c r="H268" s="77">
        <f>+IF(ISNUMBER(DATA!W76),DATA!W76,"n/a")</f>
        <v>1.4999999999999999E-2</v>
      </c>
      <c r="I268" s="87">
        <f>+IF(ISNUMBER(DATA!AF76),DATA!AF76,"n/a")</f>
        <v>4</v>
      </c>
      <c r="J268" s="77">
        <f>+IF(ISNUMBER(DATA!AG76),DATA!AG76,"n/a")</f>
        <v>4.0000000000000001E-3</v>
      </c>
      <c r="K268" s="87">
        <f>+IF(ISNUMBER(DATA!AP76),DATA!AP76,"n/a")</f>
        <v>3.98</v>
      </c>
      <c r="L268" s="77">
        <f>+IF(ISNUMBER(DATA!AQ76),DATA!AQ76,"n/a")</f>
        <v>-5.0000000000000001E-3</v>
      </c>
      <c r="R268" s="66"/>
      <c r="S268" s="66"/>
      <c r="T268" s="66"/>
      <c r="U268" s="66"/>
      <c r="V268" s="66"/>
      <c r="W268" s="66"/>
      <c r="X268" s="66"/>
      <c r="Y268" s="66"/>
    </row>
    <row r="269" spans="1:25" x14ac:dyDescent="0.2">
      <c r="A269" s="75" t="s">
        <v>19</v>
      </c>
      <c r="B269" s="75" t="s">
        <v>21</v>
      </c>
      <c r="C269" s="66" t="s">
        <v>10</v>
      </c>
      <c r="D269" s="66" t="s">
        <v>278</v>
      </c>
      <c r="E269" s="87">
        <f>+IF(ISNUMBER(DATA!L77),DATA!L77,"n/a")</f>
        <v>3.97</v>
      </c>
      <c r="F269" s="77">
        <f>+IF(ISNUMBER(DATA!M77),DATA!M77,"n/a")</f>
        <v>1.7999999999999999E-2</v>
      </c>
      <c r="G269" s="87">
        <f>+IF(ISNUMBER(DATA!V77),DATA!V77,"n/a")</f>
        <v>3.96</v>
      </c>
      <c r="H269" s="77">
        <f>+IF(ISNUMBER(DATA!W77),DATA!W77,"n/a")</f>
        <v>1.2999999999999999E-2</v>
      </c>
      <c r="I269" s="87">
        <f>+IF(ISNUMBER(DATA!AF77),DATA!AF77,"n/a")</f>
        <v>3.99</v>
      </c>
      <c r="J269" s="77">
        <f>+IF(ISNUMBER(DATA!AG77),DATA!AG77,"n/a")</f>
        <v>1.6E-2</v>
      </c>
      <c r="K269" s="87">
        <f>+IF(ISNUMBER(DATA!AP77),DATA!AP77,"n/a")</f>
        <v>3.97</v>
      </c>
      <c r="L269" s="77">
        <f>+IF(ISNUMBER(DATA!AQ77),DATA!AQ77,"n/a")</f>
        <v>2.3E-2</v>
      </c>
      <c r="R269" s="66"/>
      <c r="S269" s="66"/>
      <c r="T269" s="66"/>
      <c r="U269" s="66"/>
      <c r="V269" s="66"/>
      <c r="W269" s="66"/>
      <c r="X269" s="66"/>
      <c r="Y269" s="66"/>
    </row>
    <row r="270" spans="1:25" x14ac:dyDescent="0.2">
      <c r="A270" s="75" t="s">
        <v>19</v>
      </c>
      <c r="B270" s="75" t="s">
        <v>21</v>
      </c>
      <c r="C270" s="66" t="s">
        <v>10</v>
      </c>
      <c r="D270" s="66" t="s">
        <v>279</v>
      </c>
      <c r="E270" s="87">
        <f>+IF(ISNUMBER(DATA!L78),DATA!L78,"n/a")</f>
        <v>3.87</v>
      </c>
      <c r="F270" s="77">
        <f>+IF(ISNUMBER(DATA!M78),DATA!M78,"n/a")</f>
        <v>2.9000000000000001E-2</v>
      </c>
      <c r="G270" s="87">
        <f>+IF(ISNUMBER(DATA!V78),DATA!V78,"n/a")</f>
        <v>3.97</v>
      </c>
      <c r="H270" s="77">
        <f>+IF(ISNUMBER(DATA!W78),DATA!W78,"n/a")</f>
        <v>4.8000000000000001E-2</v>
      </c>
      <c r="I270" s="87">
        <f>+IF(ISNUMBER(DATA!AF78),DATA!AF78,"n/a")</f>
        <v>4.0199999999999996</v>
      </c>
      <c r="J270" s="77">
        <f>+IF(ISNUMBER(DATA!AG78),DATA!AG78,"n/a")</f>
        <v>5.8999999999999997E-2</v>
      </c>
      <c r="K270" s="87">
        <f>+IF(ISNUMBER(DATA!AP78),DATA!AP78,"n/a")</f>
        <v>3.91</v>
      </c>
      <c r="L270" s="77">
        <f>+IF(ISNUMBER(DATA!AQ78),DATA!AQ78,"n/a")</f>
        <v>3.6999999999999998E-2</v>
      </c>
      <c r="R270" s="66"/>
      <c r="S270" s="66"/>
      <c r="T270" s="66"/>
      <c r="U270" s="66"/>
      <c r="V270" s="66"/>
      <c r="W270" s="66"/>
      <c r="X270" s="66"/>
      <c r="Y270" s="66"/>
    </row>
    <row r="271" spans="1:25" x14ac:dyDescent="0.2">
      <c r="A271" s="75" t="s">
        <v>19</v>
      </c>
      <c r="B271" s="75" t="s">
        <v>21</v>
      </c>
      <c r="C271" s="66" t="s">
        <v>10</v>
      </c>
      <c r="D271" s="66" t="s">
        <v>280</v>
      </c>
      <c r="E271" s="87">
        <f>+IF(ISNUMBER(DATA!L79),DATA!L79,"n/a")</f>
        <v>4.13</v>
      </c>
      <c r="F271" s="77">
        <f>+IF(ISNUMBER(DATA!M79),DATA!M79,"n/a")</f>
        <v>0.1</v>
      </c>
      <c r="G271" s="87">
        <f>+IF(ISNUMBER(DATA!V79),DATA!V79,"n/a")</f>
        <v>4.26</v>
      </c>
      <c r="H271" s="77">
        <f>+IF(ISNUMBER(DATA!W79),DATA!W79,"n/a")</f>
        <v>0.13500000000000001</v>
      </c>
      <c r="I271" s="87">
        <f>+IF(ISNUMBER(DATA!AF79),DATA!AF79,"n/a")</f>
        <v>4.43</v>
      </c>
      <c r="J271" s="77">
        <f>+IF(ISNUMBER(DATA!AG79),DATA!AG79,"n/a")</f>
        <v>8.2000000000000003E-2</v>
      </c>
      <c r="K271" s="87">
        <f>+IF(ISNUMBER(DATA!AP79),DATA!AP79,"n/a")</f>
        <v>4.4400000000000004</v>
      </c>
      <c r="L271" s="77">
        <f>+IF(ISNUMBER(DATA!AQ79),DATA!AQ79,"n/a")</f>
        <v>9.8000000000000004E-2</v>
      </c>
      <c r="R271" s="66"/>
      <c r="S271" s="66"/>
      <c r="T271" s="66"/>
      <c r="U271" s="66"/>
      <c r="V271" s="66"/>
      <c r="W271" s="66"/>
      <c r="X271" s="66"/>
      <c r="Y271" s="66"/>
    </row>
    <row r="272" spans="1:25" x14ac:dyDescent="0.2">
      <c r="A272" s="75" t="s">
        <v>19</v>
      </c>
      <c r="B272" s="75" t="s">
        <v>21</v>
      </c>
      <c r="C272" s="66" t="s">
        <v>10</v>
      </c>
      <c r="D272" s="66" t="s">
        <v>281</v>
      </c>
      <c r="E272" s="87">
        <f>+IF(ISNUMBER(DATA!L80),DATA!L80,"n/a")</f>
        <v>3.95</v>
      </c>
      <c r="F272" s="77">
        <f>+IF(ISNUMBER(DATA!M80),DATA!M80,"n/a")</f>
        <v>3.4000000000000002E-2</v>
      </c>
      <c r="G272" s="87">
        <f>+IF(ISNUMBER(DATA!V80),DATA!V80,"n/a")</f>
        <v>4.03</v>
      </c>
      <c r="H272" s="77">
        <f>+IF(ISNUMBER(DATA!W80),DATA!W80,"n/a")</f>
        <v>4.8000000000000001E-2</v>
      </c>
      <c r="I272" s="87">
        <f>+IF(ISNUMBER(DATA!AF80),DATA!AF80,"n/a")</f>
        <v>4.1100000000000003</v>
      </c>
      <c r="J272" s="77">
        <f>+IF(ISNUMBER(DATA!AG80),DATA!AG80,"n/a")</f>
        <v>4.5999999999999999E-2</v>
      </c>
      <c r="K272" s="87">
        <f>+IF(ISNUMBER(DATA!AP80),DATA!AP80,"n/a")</f>
        <v>4.08</v>
      </c>
      <c r="L272" s="77">
        <f>+IF(ISNUMBER(DATA!AQ80),DATA!AQ80,"n/a")</f>
        <v>5.0999999999999997E-2</v>
      </c>
      <c r="R272" s="66"/>
      <c r="S272" s="66"/>
      <c r="T272" s="66"/>
      <c r="U272" s="66"/>
      <c r="V272" s="66"/>
      <c r="W272" s="66"/>
      <c r="X272" s="66"/>
      <c r="Y272" s="66"/>
    </row>
    <row r="273" spans="1:25" x14ac:dyDescent="0.2">
      <c r="A273" s="75" t="s">
        <v>19</v>
      </c>
      <c r="B273" s="75" t="s">
        <v>21</v>
      </c>
      <c r="C273" s="66" t="s">
        <v>10</v>
      </c>
      <c r="D273" s="66" t="s">
        <v>282</v>
      </c>
      <c r="E273" s="87">
        <f>+IF(ISNUMBER(DATA!L81),DATA!L81,"n/a")</f>
        <v>4.21</v>
      </c>
      <c r="F273" s="77">
        <f>+IF(ISNUMBER(DATA!M81),DATA!M81,"n/a")</f>
        <v>4.2999999999999997E-2</v>
      </c>
      <c r="G273" s="87">
        <f>+IF(ISNUMBER(DATA!V81),DATA!V81,"n/a")</f>
        <v>4.1900000000000004</v>
      </c>
      <c r="H273" s="77">
        <f>+IF(ISNUMBER(DATA!W81),DATA!W81,"n/a")</f>
        <v>2.9000000000000001E-2</v>
      </c>
      <c r="I273" s="87">
        <f>+IF(ISNUMBER(DATA!AF81),DATA!AF81,"n/a")</f>
        <v>4.1399999999999997</v>
      </c>
      <c r="J273" s="77">
        <f>+IF(ISNUMBER(DATA!AG81),DATA!AG81,"n/a")</f>
        <v>1.4999999999999999E-2</v>
      </c>
      <c r="K273" s="87">
        <f>+IF(ISNUMBER(DATA!AP81),DATA!AP81,"n/a")</f>
        <v>4.12</v>
      </c>
      <c r="L273" s="77">
        <f>+IF(ISNUMBER(DATA!AQ81),DATA!AQ81,"n/a")</f>
        <v>1.7000000000000001E-2</v>
      </c>
      <c r="R273" s="66"/>
      <c r="S273" s="66"/>
      <c r="T273" s="66"/>
      <c r="U273" s="66"/>
      <c r="V273" s="66"/>
      <c r="W273" s="66"/>
      <c r="X273" s="66"/>
      <c r="Y273" s="66"/>
    </row>
    <row r="274" spans="1:25" x14ac:dyDescent="0.2">
      <c r="A274" s="75" t="s">
        <v>19</v>
      </c>
      <c r="B274" s="75" t="s">
        <v>21</v>
      </c>
      <c r="C274" s="66" t="s">
        <v>10</v>
      </c>
      <c r="D274" s="66" t="s">
        <v>283</v>
      </c>
      <c r="E274" s="87">
        <f>+IF(ISNUMBER(DATA!L82),DATA!L82,"n/a")</f>
        <v>4.1100000000000003</v>
      </c>
      <c r="F274" s="77">
        <f>+IF(ISNUMBER(DATA!M82),DATA!M82,"n/a")</f>
        <v>1.7000000000000001E-2</v>
      </c>
      <c r="G274" s="87">
        <f>+IF(ISNUMBER(DATA!V82),DATA!V82,"n/a")</f>
        <v>4.1100000000000003</v>
      </c>
      <c r="H274" s="77">
        <f>+IF(ISNUMBER(DATA!W82),DATA!W82,"n/a")</f>
        <v>5.0000000000000001E-3</v>
      </c>
      <c r="I274" s="87">
        <f>+IF(ISNUMBER(DATA!AF82),DATA!AF82,"n/a")</f>
        <v>4.05</v>
      </c>
      <c r="J274" s="77">
        <f>+IF(ISNUMBER(DATA!AG82),DATA!AG82,"n/a")</f>
        <v>2E-3</v>
      </c>
      <c r="K274" s="87">
        <f>+IF(ISNUMBER(DATA!AP82),DATA!AP82,"n/a")</f>
        <v>4.0199999999999996</v>
      </c>
      <c r="L274" s="77">
        <f>+IF(ISNUMBER(DATA!AQ82),DATA!AQ82,"n/a")</f>
        <v>1.2E-2</v>
      </c>
      <c r="R274" s="66"/>
      <c r="S274" s="66"/>
      <c r="T274" s="66"/>
      <c r="U274" s="66"/>
      <c r="V274" s="66"/>
      <c r="W274" s="66"/>
      <c r="X274" s="66"/>
      <c r="Y274" s="66"/>
    </row>
    <row r="275" spans="1:25" x14ac:dyDescent="0.2">
      <c r="A275" s="75" t="s">
        <v>19</v>
      </c>
      <c r="B275" s="75" t="s">
        <v>21</v>
      </c>
      <c r="C275" s="66" t="s">
        <v>10</v>
      </c>
      <c r="D275" s="66" t="s">
        <v>284</v>
      </c>
      <c r="E275" s="87">
        <f>+IF(ISNUMBER(DATA!L83),DATA!L83,"n/a")</f>
        <v>3.71</v>
      </c>
      <c r="F275" s="77">
        <f>+IF(ISNUMBER(DATA!M83),DATA!M83,"n/a")</f>
        <v>0.05</v>
      </c>
      <c r="G275" s="87">
        <f>+IF(ISNUMBER(DATA!V83),DATA!V83,"n/a")</f>
        <v>3.8</v>
      </c>
      <c r="H275" s="77">
        <f>+IF(ISNUMBER(DATA!W83),DATA!W83,"n/a")</f>
        <v>3.1E-2</v>
      </c>
      <c r="I275" s="87">
        <f>+IF(ISNUMBER(DATA!AF83),DATA!AF83,"n/a")</f>
        <v>3.9</v>
      </c>
      <c r="J275" s="77">
        <f>+IF(ISNUMBER(DATA!AG83),DATA!AG83,"n/a")</f>
        <v>4.2999999999999997E-2</v>
      </c>
      <c r="K275" s="87">
        <f>+IF(ISNUMBER(DATA!AP83),DATA!AP83,"n/a")</f>
        <v>3.85</v>
      </c>
      <c r="L275" s="77">
        <f>+IF(ISNUMBER(DATA!AQ83),DATA!AQ83,"n/a")</f>
        <v>2.7E-2</v>
      </c>
      <c r="R275" s="66"/>
      <c r="S275" s="66"/>
      <c r="T275" s="66"/>
      <c r="U275" s="66"/>
      <c r="V275" s="66"/>
      <c r="W275" s="66"/>
      <c r="X275" s="66"/>
      <c r="Y275" s="66"/>
    </row>
    <row r="276" spans="1:25" x14ac:dyDescent="0.2">
      <c r="A276" s="75" t="s">
        <v>19</v>
      </c>
      <c r="B276" s="75" t="s">
        <v>21</v>
      </c>
      <c r="C276" s="66" t="s">
        <v>10</v>
      </c>
      <c r="D276" s="66" t="s">
        <v>285</v>
      </c>
      <c r="E276" s="87">
        <f>+IF(ISNUMBER(DATA!L84),DATA!L84,"n/a")</f>
        <v>3.17</v>
      </c>
      <c r="F276" s="77">
        <f>+IF(ISNUMBER(DATA!M84),DATA!M84,"n/a")</f>
        <v>2E-3</v>
      </c>
      <c r="G276" s="87">
        <f>+IF(ISNUMBER(DATA!V84),DATA!V84,"n/a")</f>
        <v>3.22</v>
      </c>
      <c r="H276" s="77">
        <f>+IF(ISNUMBER(DATA!W84),DATA!W84,"n/a")</f>
        <v>-3.5000000000000003E-2</v>
      </c>
      <c r="I276" s="87">
        <f>+IF(ISNUMBER(DATA!AF84),DATA!AF84,"n/a")</f>
        <v>3.47</v>
      </c>
      <c r="J276" s="77">
        <f>+IF(ISNUMBER(DATA!AG84),DATA!AG84,"n/a")</f>
        <v>1.6E-2</v>
      </c>
      <c r="K276" s="87">
        <f>+IF(ISNUMBER(DATA!AP84),DATA!AP84,"n/a")</f>
        <v>3.44</v>
      </c>
      <c r="L276" s="77">
        <f>+IF(ISNUMBER(DATA!AQ84),DATA!AQ84,"n/a")</f>
        <v>0.01</v>
      </c>
      <c r="R276" s="66"/>
      <c r="S276" s="66"/>
      <c r="T276" s="66"/>
      <c r="U276" s="66"/>
      <c r="V276" s="66"/>
      <c r="W276" s="66"/>
      <c r="X276" s="66"/>
      <c r="Y276" s="66"/>
    </row>
    <row r="277" spans="1:25" x14ac:dyDescent="0.2">
      <c r="A277" s="75" t="s">
        <v>19</v>
      </c>
      <c r="B277" s="75" t="s">
        <v>21</v>
      </c>
      <c r="C277" s="66" t="s">
        <v>10</v>
      </c>
      <c r="D277" s="66" t="s">
        <v>286</v>
      </c>
      <c r="E277" s="87">
        <f>+IF(ISNUMBER(DATA!L85),DATA!L85,"n/a")</f>
        <v>3.76</v>
      </c>
      <c r="F277" s="77">
        <f>+IF(ISNUMBER(DATA!M85),DATA!M85,"n/a")</f>
        <v>-5.1999999999999998E-2</v>
      </c>
      <c r="G277" s="87">
        <f>+IF(ISNUMBER(DATA!V85),DATA!V85,"n/a")</f>
        <v>3.84</v>
      </c>
      <c r="H277" s="77">
        <f>+IF(ISNUMBER(DATA!W85),DATA!W85,"n/a")</f>
        <v>-3.6999999999999998E-2</v>
      </c>
      <c r="I277" s="87">
        <f>+IF(ISNUMBER(DATA!AF85),DATA!AF85,"n/a")</f>
        <v>3.87</v>
      </c>
      <c r="J277" s="77">
        <f>+IF(ISNUMBER(DATA!AG85),DATA!AG85,"n/a")</f>
        <v>-1.7000000000000001E-2</v>
      </c>
      <c r="K277" s="87">
        <f>+IF(ISNUMBER(DATA!AP85),DATA!AP85,"n/a")</f>
        <v>3.88</v>
      </c>
      <c r="L277" s="77">
        <f>+IF(ISNUMBER(DATA!AQ85),DATA!AQ85,"n/a")</f>
        <v>-6.0000000000000001E-3</v>
      </c>
      <c r="R277" s="66"/>
      <c r="S277" s="66"/>
      <c r="T277" s="66"/>
      <c r="U277" s="66"/>
      <c r="V277" s="66"/>
      <c r="W277" s="66"/>
      <c r="X277" s="66"/>
      <c r="Y277" s="66"/>
    </row>
    <row r="278" spans="1:25" x14ac:dyDescent="0.2">
      <c r="A278" s="75" t="s">
        <v>19</v>
      </c>
      <c r="B278" s="75" t="s">
        <v>21</v>
      </c>
      <c r="C278" s="66" t="s">
        <v>10</v>
      </c>
      <c r="D278" s="66" t="s">
        <v>287</v>
      </c>
      <c r="E278" s="87">
        <f>+IF(ISNUMBER(DATA!L86),DATA!L86,"n/a")</f>
        <v>3.86</v>
      </c>
      <c r="F278" s="77">
        <f>+IF(ISNUMBER(DATA!M86),DATA!M86,"n/a")</f>
        <v>-0.02</v>
      </c>
      <c r="G278" s="87">
        <f>+IF(ISNUMBER(DATA!V86),DATA!V86,"n/a")</f>
        <v>3.87</v>
      </c>
      <c r="H278" s="77">
        <f>+IF(ISNUMBER(DATA!W86),DATA!W86,"n/a")</f>
        <v>0</v>
      </c>
      <c r="I278" s="87">
        <f>+IF(ISNUMBER(DATA!AF86),DATA!AF86,"n/a")</f>
        <v>3.9</v>
      </c>
      <c r="J278" s="77">
        <f>+IF(ISNUMBER(DATA!AG86),DATA!AG86,"n/a")</f>
        <v>1E-3</v>
      </c>
      <c r="K278" s="87">
        <f>+IF(ISNUMBER(DATA!AP86),DATA!AP86,"n/a")</f>
        <v>3.87</v>
      </c>
      <c r="L278" s="77">
        <f>+IF(ISNUMBER(DATA!AQ86),DATA!AQ86,"n/a")</f>
        <v>-2E-3</v>
      </c>
      <c r="R278" s="66"/>
      <c r="S278" s="66"/>
      <c r="T278" s="66"/>
      <c r="U278" s="66"/>
      <c r="V278" s="66"/>
      <c r="W278" s="66"/>
      <c r="X278" s="66"/>
      <c r="Y278" s="66"/>
    </row>
    <row r="279" spans="1:25" x14ac:dyDescent="0.2">
      <c r="A279" s="75" t="s">
        <v>19</v>
      </c>
      <c r="B279" s="75" t="s">
        <v>21</v>
      </c>
      <c r="C279" s="66" t="s">
        <v>10</v>
      </c>
      <c r="D279" s="66" t="s">
        <v>288</v>
      </c>
      <c r="E279" s="87">
        <f>+IF(ISNUMBER(DATA!L87),DATA!L87,"n/a")</f>
        <v>4.12</v>
      </c>
      <c r="F279" s="77">
        <f>+IF(ISNUMBER(DATA!M87),DATA!M87,"n/a")</f>
        <v>4.1000000000000002E-2</v>
      </c>
      <c r="G279" s="87">
        <f>+IF(ISNUMBER(DATA!V87),DATA!V87,"n/a")</f>
        <v>4.1399999999999997</v>
      </c>
      <c r="H279" s="77">
        <f>+IF(ISNUMBER(DATA!W87),DATA!W87,"n/a")</f>
        <v>3.6999999999999998E-2</v>
      </c>
      <c r="I279" s="87">
        <f>+IF(ISNUMBER(DATA!AF87),DATA!AF87,"n/a")</f>
        <v>4.0599999999999996</v>
      </c>
      <c r="J279" s="77">
        <f>+IF(ISNUMBER(DATA!AG87),DATA!AG87,"n/a")</f>
        <v>1.6E-2</v>
      </c>
      <c r="K279" s="87">
        <f>+IF(ISNUMBER(DATA!AP87),DATA!AP87,"n/a")</f>
        <v>4.01</v>
      </c>
      <c r="L279" s="77">
        <f>+IF(ISNUMBER(DATA!AQ87),DATA!AQ87,"n/a")</f>
        <v>1.0999999999999999E-2</v>
      </c>
      <c r="R279" s="66"/>
      <c r="S279" s="66"/>
      <c r="T279" s="66"/>
      <c r="U279" s="66"/>
      <c r="V279" s="66"/>
      <c r="W279" s="66"/>
      <c r="X279" s="66"/>
      <c r="Y279" s="66"/>
    </row>
    <row r="280" spans="1:25" x14ac:dyDescent="0.2">
      <c r="A280" s="75" t="s">
        <v>19</v>
      </c>
      <c r="B280" s="75" t="s">
        <v>21</v>
      </c>
      <c r="C280" s="66" t="s">
        <v>10</v>
      </c>
      <c r="D280" s="66" t="s">
        <v>289</v>
      </c>
      <c r="E280" s="87">
        <f>+IF(ISNUMBER(DATA!L88),DATA!L88,"n/a")</f>
        <v>3.95</v>
      </c>
      <c r="F280" s="77">
        <f>+IF(ISNUMBER(DATA!M88),DATA!M88,"n/a")</f>
        <v>2.3E-2</v>
      </c>
      <c r="G280" s="87">
        <f>+IF(ISNUMBER(DATA!V88),DATA!V88,"n/a")</f>
        <v>4</v>
      </c>
      <c r="H280" s="77">
        <f>+IF(ISNUMBER(DATA!W88),DATA!W88,"n/a")</f>
        <v>1.7000000000000001E-2</v>
      </c>
      <c r="I280" s="87">
        <f>+IF(ISNUMBER(DATA!AF88),DATA!AF88,"n/a")</f>
        <v>4.07</v>
      </c>
      <c r="J280" s="77">
        <f>+IF(ISNUMBER(DATA!AG88),DATA!AG88,"n/a")</f>
        <v>3.2000000000000001E-2</v>
      </c>
      <c r="K280" s="87">
        <f>+IF(ISNUMBER(DATA!AP88),DATA!AP88,"n/a")</f>
        <v>4.0199999999999996</v>
      </c>
      <c r="L280" s="77">
        <f>+IF(ISNUMBER(DATA!AQ88),DATA!AQ88,"n/a")</f>
        <v>3.2000000000000001E-2</v>
      </c>
      <c r="R280" s="66"/>
      <c r="S280" s="66"/>
      <c r="T280" s="66"/>
      <c r="U280" s="66"/>
      <c r="V280" s="66"/>
      <c r="W280" s="66"/>
      <c r="X280" s="66"/>
      <c r="Y280" s="66"/>
    </row>
    <row r="281" spans="1:25" x14ac:dyDescent="0.2">
      <c r="A281" s="75" t="s">
        <v>19</v>
      </c>
      <c r="B281" s="75" t="s">
        <v>21</v>
      </c>
      <c r="C281" s="66" t="s">
        <v>10</v>
      </c>
      <c r="D281" s="66" t="s">
        <v>290</v>
      </c>
      <c r="E281" s="87">
        <f>+IF(ISNUMBER(DATA!L89),DATA!L89,"n/a")</f>
        <v>3.99</v>
      </c>
      <c r="F281" s="77">
        <f>+IF(ISNUMBER(DATA!M89),DATA!M89,"n/a")</f>
        <v>1.7000000000000001E-2</v>
      </c>
      <c r="G281" s="87">
        <f>+IF(ISNUMBER(DATA!V89),DATA!V89,"n/a")</f>
        <v>3.99</v>
      </c>
      <c r="H281" s="77">
        <f>+IF(ISNUMBER(DATA!W89),DATA!W89,"n/a")</f>
        <v>8.9999999999999993E-3</v>
      </c>
      <c r="I281" s="87">
        <f>+IF(ISNUMBER(DATA!AF89),DATA!AF89,"n/a")</f>
        <v>3.97</v>
      </c>
      <c r="J281" s="77">
        <f>+IF(ISNUMBER(DATA!AG89),DATA!AG89,"n/a")</f>
        <v>1E-3</v>
      </c>
      <c r="K281" s="87">
        <f>+IF(ISNUMBER(DATA!AP89),DATA!AP89,"n/a")</f>
        <v>3.95</v>
      </c>
      <c r="L281" s="77">
        <f>+IF(ISNUMBER(DATA!AQ89),DATA!AQ89,"n/a")</f>
        <v>-4.0000000000000001E-3</v>
      </c>
      <c r="R281" s="66"/>
      <c r="S281" s="66"/>
      <c r="T281" s="66"/>
      <c r="U281" s="66"/>
      <c r="V281" s="66"/>
      <c r="W281" s="66"/>
      <c r="X281" s="66"/>
      <c r="Y281" s="66"/>
    </row>
    <row r="282" spans="1:25" x14ac:dyDescent="0.2">
      <c r="A282" s="75" t="s">
        <v>19</v>
      </c>
      <c r="B282" s="75" t="s">
        <v>21</v>
      </c>
      <c r="C282" s="66" t="s">
        <v>10</v>
      </c>
      <c r="D282" s="66" t="s">
        <v>291</v>
      </c>
      <c r="E282" s="87">
        <f>+IF(ISNUMBER(DATA!L90),DATA!L90,"n/a")</f>
        <v>4.29</v>
      </c>
      <c r="F282" s="77">
        <f>+IF(ISNUMBER(DATA!M90),DATA!M90,"n/a")</f>
        <v>-2.1000000000000001E-2</v>
      </c>
      <c r="G282" s="87">
        <f>+IF(ISNUMBER(DATA!V90),DATA!V90,"n/a")</f>
        <v>4.3899999999999997</v>
      </c>
      <c r="H282" s="77">
        <f>+IF(ISNUMBER(DATA!W90),DATA!W90,"n/a")</f>
        <v>-1.2E-2</v>
      </c>
      <c r="I282" s="87">
        <f>+IF(ISNUMBER(DATA!AF90),DATA!AF90,"n/a")</f>
        <v>4.38</v>
      </c>
      <c r="J282" s="77">
        <f>+IF(ISNUMBER(DATA!AG90),DATA!AG90,"n/a")</f>
        <v>4.0000000000000001E-3</v>
      </c>
      <c r="K282" s="87">
        <f>+IF(ISNUMBER(DATA!AP90),DATA!AP90,"n/a")</f>
        <v>4.37</v>
      </c>
      <c r="L282" s="77">
        <f>+IF(ISNUMBER(DATA!AQ90),DATA!AQ90,"n/a")</f>
        <v>6.0000000000000001E-3</v>
      </c>
      <c r="R282" s="66"/>
      <c r="S282" s="66"/>
      <c r="T282" s="66"/>
      <c r="U282" s="66"/>
      <c r="V282" s="66"/>
      <c r="W282" s="66"/>
      <c r="X282" s="66"/>
      <c r="Y282" s="66"/>
    </row>
    <row r="283" spans="1:25" x14ac:dyDescent="0.2">
      <c r="A283" s="75" t="s">
        <v>19</v>
      </c>
      <c r="B283" s="75" t="s">
        <v>21</v>
      </c>
      <c r="C283" s="66" t="s">
        <v>10</v>
      </c>
      <c r="D283" s="66" t="s">
        <v>292</v>
      </c>
      <c r="E283" s="87">
        <f>+IF(ISNUMBER(DATA!L91),DATA!L91,"n/a")</f>
        <v>4.3899999999999997</v>
      </c>
      <c r="F283" s="77">
        <f>+IF(ISNUMBER(DATA!M91),DATA!M91,"n/a")</f>
        <v>3.0000000000000001E-3</v>
      </c>
      <c r="G283" s="87">
        <f>+IF(ISNUMBER(DATA!V91),DATA!V91,"n/a")</f>
        <v>4.33</v>
      </c>
      <c r="H283" s="77">
        <f>+IF(ISNUMBER(DATA!W91),DATA!W91,"n/a")</f>
        <v>-4.0000000000000001E-3</v>
      </c>
      <c r="I283" s="87">
        <f>+IF(ISNUMBER(DATA!AF91),DATA!AF91,"n/a")</f>
        <v>4.3099999999999996</v>
      </c>
      <c r="J283" s="77">
        <f>+IF(ISNUMBER(DATA!AG91),DATA!AG91,"n/a")</f>
        <v>-1.7000000000000001E-2</v>
      </c>
      <c r="K283" s="87">
        <f>+IF(ISNUMBER(DATA!AP91),DATA!AP91,"n/a")</f>
        <v>4.32</v>
      </c>
      <c r="L283" s="77">
        <f>+IF(ISNUMBER(DATA!AQ91),DATA!AQ91,"n/a")</f>
        <v>-4.4999999999999998E-2</v>
      </c>
      <c r="R283" s="66"/>
      <c r="S283" s="66"/>
      <c r="T283" s="66"/>
      <c r="U283" s="66"/>
      <c r="V283" s="66"/>
      <c r="W283" s="66"/>
      <c r="X283" s="66"/>
      <c r="Y283" s="66"/>
    </row>
    <row r="284" spans="1:25" x14ac:dyDescent="0.2">
      <c r="A284" s="75" t="s">
        <v>19</v>
      </c>
      <c r="B284" s="75" t="s">
        <v>21</v>
      </c>
      <c r="C284" s="66" t="s">
        <v>10</v>
      </c>
      <c r="D284" s="66" t="s">
        <v>293</v>
      </c>
      <c r="E284" s="87">
        <f>+IF(ISNUMBER(DATA!L92),DATA!L92,"n/a")</f>
        <v>3.84</v>
      </c>
      <c r="F284" s="77">
        <f>+IF(ISNUMBER(DATA!M92),DATA!M92,"n/a")</f>
        <v>-4.2999999999999997E-2</v>
      </c>
      <c r="G284" s="87">
        <f>+IF(ISNUMBER(DATA!V92),DATA!V92,"n/a")</f>
        <v>3.96</v>
      </c>
      <c r="H284" s="77">
        <f>+IF(ISNUMBER(DATA!W92),DATA!W92,"n/a")</f>
        <v>-0.01</v>
      </c>
      <c r="I284" s="87">
        <f>+IF(ISNUMBER(DATA!AF92),DATA!AF92,"n/a")</f>
        <v>4.01</v>
      </c>
      <c r="J284" s="77">
        <f>+IF(ISNUMBER(DATA!AG92),DATA!AG92,"n/a")</f>
        <v>8.0000000000000002E-3</v>
      </c>
      <c r="K284" s="87">
        <f>+IF(ISNUMBER(DATA!AP92),DATA!AP92,"n/a")</f>
        <v>4.04</v>
      </c>
      <c r="L284" s="77">
        <f>+IF(ISNUMBER(DATA!AQ92),DATA!AQ92,"n/a")</f>
        <v>3.3000000000000002E-2</v>
      </c>
      <c r="R284" s="66"/>
      <c r="S284" s="66"/>
      <c r="T284" s="66"/>
      <c r="U284" s="66"/>
      <c r="V284" s="66"/>
      <c r="W284" s="66"/>
      <c r="X284" s="66"/>
      <c r="Y284" s="66"/>
    </row>
    <row r="285" spans="1:25" x14ac:dyDescent="0.2">
      <c r="A285" s="75" t="s">
        <v>19</v>
      </c>
      <c r="B285" s="75" t="s">
        <v>21</v>
      </c>
      <c r="C285" s="66" t="s">
        <v>10</v>
      </c>
      <c r="D285" s="66" t="s">
        <v>294</v>
      </c>
      <c r="E285" s="87">
        <f>+IF(ISNUMBER(DATA!L93),DATA!L93,"n/a")</f>
        <v>4.1399999999999997</v>
      </c>
      <c r="F285" s="77">
        <f>+IF(ISNUMBER(DATA!M93),DATA!M93,"n/a")</f>
        <v>1.0999999999999999E-2</v>
      </c>
      <c r="G285" s="87">
        <f>+IF(ISNUMBER(DATA!V93),DATA!V93,"n/a")</f>
        <v>4.1399999999999997</v>
      </c>
      <c r="H285" s="77">
        <f>+IF(ISNUMBER(DATA!W93),DATA!W93,"n/a")</f>
        <v>2E-3</v>
      </c>
      <c r="I285" s="87">
        <f>+IF(ISNUMBER(DATA!AF93),DATA!AF93,"n/a")</f>
        <v>4.12</v>
      </c>
      <c r="J285" s="77">
        <f>+IF(ISNUMBER(DATA!AG93),DATA!AG93,"n/a")</f>
        <v>-4.0000000000000001E-3</v>
      </c>
      <c r="K285" s="87">
        <f>+IF(ISNUMBER(DATA!AP93),DATA!AP93,"n/a")</f>
        <v>4.1100000000000003</v>
      </c>
      <c r="L285" s="77">
        <f>+IF(ISNUMBER(DATA!AQ93),DATA!AQ93,"n/a")</f>
        <v>3.0000000000000001E-3</v>
      </c>
      <c r="R285" s="66"/>
      <c r="S285" s="66"/>
      <c r="T285" s="66"/>
      <c r="U285" s="66"/>
      <c r="V285" s="66"/>
      <c r="W285" s="66"/>
      <c r="X285" s="66"/>
      <c r="Y285" s="66"/>
    </row>
    <row r="286" spans="1:25" x14ac:dyDescent="0.2">
      <c r="A286" s="75" t="s">
        <v>19</v>
      </c>
      <c r="B286" s="75" t="s">
        <v>21</v>
      </c>
      <c r="C286" s="66" t="s">
        <v>10</v>
      </c>
      <c r="D286" s="66" t="s">
        <v>295</v>
      </c>
      <c r="E286" s="87">
        <f>+IF(ISNUMBER(DATA!L94),DATA!L94,"n/a")</f>
        <v>3.48</v>
      </c>
      <c r="F286" s="77">
        <f>+IF(ISNUMBER(DATA!M94),DATA!M94,"n/a")</f>
        <v>-5.3999999999999999E-2</v>
      </c>
      <c r="G286" s="87">
        <f>+IF(ISNUMBER(DATA!V94),DATA!V94,"n/a")</f>
        <v>3.46</v>
      </c>
      <c r="H286" s="77">
        <f>+IF(ISNUMBER(DATA!W94),DATA!W94,"n/a")</f>
        <v>-1.4E-2</v>
      </c>
      <c r="I286" s="87">
        <f>+IF(ISNUMBER(DATA!AF94),DATA!AF94,"n/a")</f>
        <v>3.39</v>
      </c>
      <c r="J286" s="77">
        <f>+IF(ISNUMBER(DATA!AG94),DATA!AG94,"n/a")</f>
        <v>0</v>
      </c>
      <c r="K286" s="87">
        <f>+IF(ISNUMBER(DATA!AP94),DATA!AP94,"n/a")</f>
        <v>3.31</v>
      </c>
      <c r="L286" s="77">
        <f>+IF(ISNUMBER(DATA!AQ94),DATA!AQ94,"n/a")</f>
        <v>-2.9000000000000001E-2</v>
      </c>
      <c r="R286" s="66"/>
      <c r="S286" s="66"/>
      <c r="T286" s="66"/>
      <c r="U286" s="66"/>
      <c r="V286" s="66"/>
      <c r="W286" s="66"/>
      <c r="X286" s="66"/>
      <c r="Y286" s="66"/>
    </row>
    <row r="287" spans="1:25" x14ac:dyDescent="0.2">
      <c r="A287" s="75" t="s">
        <v>19</v>
      </c>
      <c r="B287" s="75" t="s">
        <v>21</v>
      </c>
      <c r="C287" s="66" t="s">
        <v>10</v>
      </c>
      <c r="D287" s="66" t="s">
        <v>296</v>
      </c>
      <c r="E287" s="87">
        <f>+IF(ISNUMBER(DATA!L95),DATA!L95,"n/a")</f>
        <v>3.49</v>
      </c>
      <c r="F287" s="77">
        <f>+IF(ISNUMBER(DATA!M95),DATA!M95,"n/a")</f>
        <v>-4.2999999999999997E-2</v>
      </c>
      <c r="G287" s="87">
        <f>+IF(ISNUMBER(DATA!V95),DATA!V95,"n/a")</f>
        <v>3.63</v>
      </c>
      <c r="H287" s="77">
        <f>+IF(ISNUMBER(DATA!W95),DATA!W95,"n/a")</f>
        <v>4.0000000000000001E-3</v>
      </c>
      <c r="I287" s="87">
        <f>+IF(ISNUMBER(DATA!AF95),DATA!AF95,"n/a")</f>
        <v>3.6</v>
      </c>
      <c r="J287" s="77">
        <f>+IF(ISNUMBER(DATA!AG95),DATA!AG95,"n/a")</f>
        <v>2.3E-2</v>
      </c>
      <c r="K287" s="87">
        <f>+IF(ISNUMBER(DATA!AP95),DATA!AP95,"n/a")</f>
        <v>3.5</v>
      </c>
      <c r="L287" s="77">
        <f>+IF(ISNUMBER(DATA!AQ95),DATA!AQ95,"n/a")</f>
        <v>-2.1000000000000001E-2</v>
      </c>
      <c r="R287" s="66"/>
      <c r="S287" s="66"/>
      <c r="T287" s="66"/>
      <c r="U287" s="66"/>
      <c r="V287" s="66"/>
      <c r="W287" s="66"/>
      <c r="X287" s="66"/>
      <c r="Y287" s="66"/>
    </row>
    <row r="288" spans="1:25" x14ac:dyDescent="0.2">
      <c r="A288" s="75" t="s">
        <v>19</v>
      </c>
      <c r="B288" s="75" t="s">
        <v>21</v>
      </c>
      <c r="C288" s="66" t="s">
        <v>10</v>
      </c>
      <c r="D288" s="66" t="s">
        <v>297</v>
      </c>
      <c r="E288" s="87">
        <f>+IF(ISNUMBER(DATA!L96),DATA!L96,"n/a")</f>
        <v>4.01</v>
      </c>
      <c r="F288" s="77">
        <f>+IF(ISNUMBER(DATA!M96),DATA!M96,"n/a")</f>
        <v>-4.9000000000000002E-2</v>
      </c>
      <c r="G288" s="87">
        <f>+IF(ISNUMBER(DATA!V96),DATA!V96,"n/a")</f>
        <v>4.08</v>
      </c>
      <c r="H288" s="77">
        <f>+IF(ISNUMBER(DATA!W96),DATA!W96,"n/a")</f>
        <v>-1.9E-2</v>
      </c>
      <c r="I288" s="87">
        <f>+IF(ISNUMBER(DATA!AF96),DATA!AF96,"n/a")</f>
        <v>4.08</v>
      </c>
      <c r="J288" s="77">
        <f>+IF(ISNUMBER(DATA!AG96),DATA!AG96,"n/a")</f>
        <v>-1.0999999999999999E-2</v>
      </c>
      <c r="K288" s="87">
        <f>+IF(ISNUMBER(DATA!AP96),DATA!AP96,"n/a")</f>
        <v>4.1399999999999997</v>
      </c>
      <c r="L288" s="77">
        <f>+IF(ISNUMBER(DATA!AQ96),DATA!AQ96,"n/a")</f>
        <v>1.4E-2</v>
      </c>
      <c r="R288" s="66"/>
      <c r="S288" s="66"/>
      <c r="T288" s="66"/>
      <c r="U288" s="66"/>
      <c r="V288" s="66"/>
      <c r="W288" s="66"/>
      <c r="X288" s="66"/>
      <c r="Y288" s="66"/>
    </row>
    <row r="289" spans="1:25" x14ac:dyDescent="0.2">
      <c r="A289" s="75" t="s">
        <v>19</v>
      </c>
      <c r="B289" s="75" t="s">
        <v>21</v>
      </c>
      <c r="C289" s="66" t="s">
        <v>10</v>
      </c>
      <c r="D289" s="66" t="s">
        <v>298</v>
      </c>
      <c r="E289" s="87">
        <f>+IF(ISNUMBER(DATA!L97),DATA!L97,"n/a")</f>
        <v>3.89</v>
      </c>
      <c r="F289" s="77">
        <f>+IF(ISNUMBER(DATA!M97),DATA!M97,"n/a")</f>
        <v>-1.2E-2</v>
      </c>
      <c r="G289" s="87">
        <f>+IF(ISNUMBER(DATA!V97),DATA!V97,"n/a")</f>
        <v>3.88</v>
      </c>
      <c r="H289" s="77">
        <f>+IF(ISNUMBER(DATA!W97),DATA!W97,"n/a")</f>
        <v>-1.7999999999999999E-2</v>
      </c>
      <c r="I289" s="87">
        <f>+IF(ISNUMBER(DATA!AF97),DATA!AF97,"n/a")</f>
        <v>3.87</v>
      </c>
      <c r="J289" s="77">
        <f>+IF(ISNUMBER(DATA!AG97),DATA!AG97,"n/a")</f>
        <v>-2.1000000000000001E-2</v>
      </c>
      <c r="K289" s="87">
        <f>+IF(ISNUMBER(DATA!AP97),DATA!AP97,"n/a")</f>
        <v>3.85</v>
      </c>
      <c r="L289" s="77">
        <f>+IF(ISNUMBER(DATA!AQ97),DATA!AQ97,"n/a")</f>
        <v>-1.7999999999999999E-2</v>
      </c>
      <c r="R289" s="66"/>
      <c r="S289" s="66"/>
      <c r="T289" s="66"/>
      <c r="U289" s="66"/>
      <c r="V289" s="66"/>
      <c r="W289" s="66"/>
      <c r="X289" s="66"/>
      <c r="Y289" s="66"/>
    </row>
    <row r="290" spans="1:25" x14ac:dyDescent="0.2">
      <c r="A290" s="75" t="s">
        <v>19</v>
      </c>
      <c r="B290" s="75" t="s">
        <v>21</v>
      </c>
      <c r="C290" s="66" t="s">
        <v>10</v>
      </c>
      <c r="D290" s="66" t="s">
        <v>299</v>
      </c>
      <c r="E290" s="87">
        <f>+IF(ISNUMBER(DATA!L98),DATA!L98,"n/a")</f>
        <v>3.49</v>
      </c>
      <c r="F290" s="77">
        <f>+IF(ISNUMBER(DATA!M98),DATA!M98,"n/a")</f>
        <v>-0.157</v>
      </c>
      <c r="G290" s="87">
        <f>+IF(ISNUMBER(DATA!V98),DATA!V98,"n/a")</f>
        <v>3.57</v>
      </c>
      <c r="H290" s="77">
        <f>+IF(ISNUMBER(DATA!W98),DATA!W98,"n/a")</f>
        <v>-0.128</v>
      </c>
      <c r="I290" s="87">
        <f>+IF(ISNUMBER(DATA!AF98),DATA!AF98,"n/a")</f>
        <v>3.58</v>
      </c>
      <c r="J290" s="77">
        <f>+IF(ISNUMBER(DATA!AG98),DATA!AG98,"n/a")</f>
        <v>-0.126</v>
      </c>
      <c r="K290" s="87">
        <f>+IF(ISNUMBER(DATA!AP98),DATA!AP98,"n/a")</f>
        <v>3.63</v>
      </c>
      <c r="L290" s="77">
        <f>+IF(ISNUMBER(DATA!AQ98),DATA!AQ98,"n/a")</f>
        <v>-6.3E-2</v>
      </c>
      <c r="R290" s="66"/>
      <c r="S290" s="66"/>
      <c r="T290" s="66"/>
      <c r="U290" s="66"/>
      <c r="V290" s="66"/>
      <c r="W290" s="66"/>
      <c r="X290" s="66"/>
      <c r="Y290" s="66"/>
    </row>
    <row r="291" spans="1:25" x14ac:dyDescent="0.2">
      <c r="A291" s="75" t="s">
        <v>19</v>
      </c>
      <c r="B291" s="75" t="s">
        <v>21</v>
      </c>
      <c r="C291" s="66" t="s">
        <v>10</v>
      </c>
      <c r="D291" s="66" t="s">
        <v>300</v>
      </c>
      <c r="E291" s="87">
        <f>+IF(ISNUMBER(DATA!L99),DATA!L99,"n/a")</f>
        <v>3.87</v>
      </c>
      <c r="F291" s="77">
        <f>+IF(ISNUMBER(DATA!M99),DATA!M99,"n/a")</f>
        <v>1.4E-2</v>
      </c>
      <c r="G291" s="87">
        <f>+IF(ISNUMBER(DATA!V99),DATA!V99,"n/a")</f>
        <v>3.88</v>
      </c>
      <c r="H291" s="77">
        <f>+IF(ISNUMBER(DATA!W99),DATA!W99,"n/a")</f>
        <v>-4.0000000000000001E-3</v>
      </c>
      <c r="I291" s="87">
        <f>+IF(ISNUMBER(DATA!AF99),DATA!AF99,"n/a")</f>
        <v>3.9</v>
      </c>
      <c r="J291" s="77">
        <f>+IF(ISNUMBER(DATA!AG99),DATA!AG99,"n/a")</f>
        <v>-7.0000000000000001E-3</v>
      </c>
      <c r="K291" s="87">
        <f>+IF(ISNUMBER(DATA!AP99),DATA!AP99,"n/a")</f>
        <v>3.91</v>
      </c>
      <c r="L291" s="77">
        <f>+IF(ISNUMBER(DATA!AQ99),DATA!AQ99,"n/a")</f>
        <v>2E-3</v>
      </c>
      <c r="R291" s="66"/>
      <c r="S291" s="66"/>
      <c r="T291" s="66"/>
      <c r="U291" s="66"/>
      <c r="V291" s="66"/>
      <c r="W291" s="66"/>
      <c r="X291" s="66"/>
      <c r="Y291" s="66"/>
    </row>
    <row r="292" spans="1:25" x14ac:dyDescent="0.2">
      <c r="A292" s="75" t="s">
        <v>19</v>
      </c>
      <c r="B292" s="75" t="s">
        <v>21</v>
      </c>
      <c r="C292" s="66" t="s">
        <v>10</v>
      </c>
      <c r="D292" s="66" t="s">
        <v>301</v>
      </c>
      <c r="E292" s="87">
        <f>+IF(ISNUMBER(DATA!L100),DATA!L100,"n/a")</f>
        <v>4.16</v>
      </c>
      <c r="F292" s="77">
        <f>+IF(ISNUMBER(DATA!M100),DATA!M100,"n/a")</f>
        <v>3.3000000000000002E-2</v>
      </c>
      <c r="G292" s="87">
        <f>+IF(ISNUMBER(DATA!V100),DATA!V100,"n/a")</f>
        <v>4.17</v>
      </c>
      <c r="H292" s="77">
        <f>+IF(ISNUMBER(DATA!W100),DATA!W100,"n/a")</f>
        <v>0.03</v>
      </c>
      <c r="I292" s="87">
        <f>+IF(ISNUMBER(DATA!AF100),DATA!AF100,"n/a")</f>
        <v>4.2</v>
      </c>
      <c r="J292" s="77">
        <f>+IF(ISNUMBER(DATA!AG100),DATA!AG100,"n/a")</f>
        <v>4.1000000000000002E-2</v>
      </c>
      <c r="K292" s="87">
        <f>+IF(ISNUMBER(DATA!AP100),DATA!AP100,"n/a")</f>
        <v>4.1900000000000004</v>
      </c>
      <c r="L292" s="77">
        <f>+IF(ISNUMBER(DATA!AQ100),DATA!AQ100,"n/a")</f>
        <v>3.7999999999999999E-2</v>
      </c>
      <c r="R292" s="66"/>
      <c r="S292" s="66"/>
      <c r="T292" s="66"/>
      <c r="U292" s="66"/>
      <c r="V292" s="66"/>
      <c r="W292" s="66"/>
      <c r="X292" s="66"/>
      <c r="Y292" s="66"/>
    </row>
    <row r="293" spans="1:25" x14ac:dyDescent="0.2">
      <c r="A293" s="75" t="s">
        <v>19</v>
      </c>
      <c r="B293" s="75" t="s">
        <v>21</v>
      </c>
      <c r="C293" s="66" t="s">
        <v>10</v>
      </c>
      <c r="D293" s="66" t="s">
        <v>302</v>
      </c>
      <c r="E293" s="87">
        <f>+IF(ISNUMBER(DATA!L101),DATA!L101,"n/a")</f>
        <v>4.01</v>
      </c>
      <c r="F293" s="77">
        <f>+IF(ISNUMBER(DATA!M101),DATA!M101,"n/a")</f>
        <v>2.3E-2</v>
      </c>
      <c r="G293" s="87">
        <f>+IF(ISNUMBER(DATA!V101),DATA!V101,"n/a")</f>
        <v>4.01</v>
      </c>
      <c r="H293" s="77">
        <f>+IF(ISNUMBER(DATA!W101),DATA!W101,"n/a")</f>
        <v>0.01</v>
      </c>
      <c r="I293" s="87">
        <f>+IF(ISNUMBER(DATA!AF101),DATA!AF101,"n/a")</f>
        <v>3.99</v>
      </c>
      <c r="J293" s="77">
        <f>+IF(ISNUMBER(DATA!AG101),DATA!AG101,"n/a")</f>
        <v>2E-3</v>
      </c>
      <c r="K293" s="87">
        <f>+IF(ISNUMBER(DATA!AP101),DATA!AP101,"n/a")</f>
        <v>3.97</v>
      </c>
      <c r="L293" s="77">
        <f>+IF(ISNUMBER(DATA!AQ101),DATA!AQ101,"n/a")</f>
        <v>4.0000000000000001E-3</v>
      </c>
      <c r="R293" s="66"/>
      <c r="S293" s="66"/>
      <c r="T293" s="66"/>
      <c r="U293" s="66"/>
      <c r="V293" s="66"/>
      <c r="W293" s="66"/>
      <c r="X293" s="66"/>
      <c r="Y293" s="66"/>
    </row>
    <row r="294" spans="1:25" x14ac:dyDescent="0.2">
      <c r="A294" s="75" t="s">
        <v>19</v>
      </c>
      <c r="B294" s="75" t="s">
        <v>21</v>
      </c>
      <c r="C294" s="66" t="s">
        <v>10</v>
      </c>
      <c r="D294" s="66" t="s">
        <v>303</v>
      </c>
      <c r="E294" s="87">
        <f>+IF(ISNUMBER(DATA!L102),DATA!L102,"n/a")</f>
        <v>3.7</v>
      </c>
      <c r="F294" s="77">
        <f>+IF(ISNUMBER(DATA!M102),DATA!M102,"n/a")</f>
        <v>0.01</v>
      </c>
      <c r="G294" s="87">
        <f>+IF(ISNUMBER(DATA!V102),DATA!V102,"n/a")</f>
        <v>3.81</v>
      </c>
      <c r="H294" s="77">
        <f>+IF(ISNUMBER(DATA!W102),DATA!W102,"n/a")</f>
        <v>8.9999999999999993E-3</v>
      </c>
      <c r="I294" s="87">
        <f>+IF(ISNUMBER(DATA!AF102),DATA!AF102,"n/a")</f>
        <v>3.88</v>
      </c>
      <c r="J294" s="77">
        <f>+IF(ISNUMBER(DATA!AG102),DATA!AG102,"n/a")</f>
        <v>2.5999999999999999E-2</v>
      </c>
      <c r="K294" s="87">
        <f>+IF(ISNUMBER(DATA!AP102),DATA!AP102,"n/a")</f>
        <v>3.85</v>
      </c>
      <c r="L294" s="77">
        <f>+IF(ISNUMBER(DATA!AQ102),DATA!AQ102,"n/a")</f>
        <v>3.2000000000000001E-2</v>
      </c>
      <c r="R294" s="66"/>
      <c r="S294" s="66"/>
      <c r="T294" s="66"/>
      <c r="U294" s="66"/>
      <c r="V294" s="66"/>
      <c r="W294" s="66"/>
      <c r="X294" s="66"/>
      <c r="Y294" s="66"/>
    </row>
    <row r="295" spans="1:25" x14ac:dyDescent="0.2">
      <c r="A295" s="75" t="s">
        <v>19</v>
      </c>
      <c r="B295" s="75" t="s">
        <v>21</v>
      </c>
      <c r="C295" s="66" t="s">
        <v>10</v>
      </c>
      <c r="D295" s="66" t="s">
        <v>304</v>
      </c>
      <c r="E295" s="87">
        <f>+IF(ISNUMBER(DATA!L103),DATA!L103,"n/a")</f>
        <v>3.72</v>
      </c>
      <c r="F295" s="77">
        <f>+IF(ISNUMBER(DATA!M103),DATA!M103,"n/a")</f>
        <v>-6.3E-2</v>
      </c>
      <c r="G295" s="87">
        <f>+IF(ISNUMBER(DATA!V103),DATA!V103,"n/a")</f>
        <v>3.75</v>
      </c>
      <c r="H295" s="77">
        <f>+IF(ISNUMBER(DATA!W103),DATA!W103,"n/a")</f>
        <v>-6.7000000000000004E-2</v>
      </c>
      <c r="I295" s="87">
        <f>+IF(ISNUMBER(DATA!AF103),DATA!AF103,"n/a")</f>
        <v>3.79</v>
      </c>
      <c r="J295" s="77">
        <f>+IF(ISNUMBER(DATA!AG103),DATA!AG103,"n/a")</f>
        <v>-5.6000000000000001E-2</v>
      </c>
      <c r="K295" s="87">
        <f>+IF(ISNUMBER(DATA!AP103),DATA!AP103,"n/a")</f>
        <v>3.82</v>
      </c>
      <c r="L295" s="77">
        <f>+IF(ISNUMBER(DATA!AQ103),DATA!AQ103,"n/a")</f>
        <v>-0.03</v>
      </c>
      <c r="R295" s="66"/>
      <c r="S295" s="66"/>
      <c r="T295" s="66"/>
      <c r="U295" s="66"/>
      <c r="V295" s="66"/>
      <c r="W295" s="66"/>
      <c r="X295" s="66"/>
      <c r="Y295" s="66"/>
    </row>
    <row r="296" spans="1:25" x14ac:dyDescent="0.2">
      <c r="A296" s="75" t="s">
        <v>19</v>
      </c>
      <c r="B296" s="75" t="s">
        <v>21</v>
      </c>
      <c r="C296" s="66" t="s">
        <v>10</v>
      </c>
      <c r="D296" s="66" t="s">
        <v>305</v>
      </c>
      <c r="E296" s="87">
        <f>+IF(ISNUMBER(DATA!L104),DATA!L104,"n/a")</f>
        <v>4.1399999999999997</v>
      </c>
      <c r="F296" s="77">
        <f>+IF(ISNUMBER(DATA!M104),DATA!M104,"n/a")</f>
        <v>1.2999999999999999E-2</v>
      </c>
      <c r="G296" s="87">
        <f>+IF(ISNUMBER(DATA!V104),DATA!V104,"n/a")</f>
        <v>4.13</v>
      </c>
      <c r="H296" s="77">
        <f>+IF(ISNUMBER(DATA!W104),DATA!W104,"n/a")</f>
        <v>1.7999999999999999E-2</v>
      </c>
      <c r="I296" s="87">
        <f>+IF(ISNUMBER(DATA!AF104),DATA!AF104,"n/a")</f>
        <v>4.09</v>
      </c>
      <c r="J296" s="77">
        <f>+IF(ISNUMBER(DATA!AG104),DATA!AG104,"n/a")</f>
        <v>8.0000000000000002E-3</v>
      </c>
      <c r="K296" s="87">
        <f>+IF(ISNUMBER(DATA!AP104),DATA!AP104,"n/a")</f>
        <v>4.0599999999999996</v>
      </c>
      <c r="L296" s="77">
        <f>+IF(ISNUMBER(DATA!AQ104),DATA!AQ104,"n/a")</f>
        <v>1.4999999999999999E-2</v>
      </c>
      <c r="R296" s="66"/>
      <c r="S296" s="66"/>
      <c r="T296" s="66"/>
      <c r="U296" s="66"/>
      <c r="V296" s="66"/>
      <c r="W296" s="66"/>
      <c r="X296" s="66"/>
      <c r="Y296" s="66"/>
    </row>
    <row r="297" spans="1:25" x14ac:dyDescent="0.2">
      <c r="A297" s="75" t="s">
        <v>19</v>
      </c>
      <c r="B297" s="75" t="s">
        <v>21</v>
      </c>
      <c r="C297" s="66" t="s">
        <v>10</v>
      </c>
      <c r="D297" s="66" t="s">
        <v>306</v>
      </c>
      <c r="E297" s="87">
        <f>+IF(ISNUMBER(DATA!L105),DATA!L105,"n/a")</f>
        <v>4.03</v>
      </c>
      <c r="F297" s="77">
        <f>+IF(ISNUMBER(DATA!M105),DATA!M105,"n/a")</f>
        <v>6.8000000000000005E-2</v>
      </c>
      <c r="G297" s="87">
        <f>+IF(ISNUMBER(DATA!V105),DATA!V105,"n/a")</f>
        <v>4.13</v>
      </c>
      <c r="H297" s="77">
        <f>+IF(ISNUMBER(DATA!W105),DATA!W105,"n/a")</f>
        <v>0.10199999999999999</v>
      </c>
      <c r="I297" s="87">
        <f>+IF(ISNUMBER(DATA!AF105),DATA!AF105,"n/a")</f>
        <v>4.29</v>
      </c>
      <c r="J297" s="77">
        <f>+IF(ISNUMBER(DATA!AG105),DATA!AG105,"n/a")</f>
        <v>6.4000000000000001E-2</v>
      </c>
      <c r="K297" s="87">
        <f>+IF(ISNUMBER(DATA!AP105),DATA!AP105,"n/a")</f>
        <v>4.3</v>
      </c>
      <c r="L297" s="77">
        <f>+IF(ISNUMBER(DATA!AQ105),DATA!AQ105,"n/a")</f>
        <v>5.8000000000000003E-2</v>
      </c>
      <c r="R297" s="66"/>
      <c r="S297" s="66"/>
      <c r="T297" s="66"/>
      <c r="U297" s="66"/>
      <c r="V297" s="66"/>
      <c r="W297" s="66"/>
      <c r="X297" s="66"/>
      <c r="Y297" s="66"/>
    </row>
    <row r="298" spans="1:25" x14ac:dyDescent="0.2">
      <c r="A298" s="75" t="s">
        <v>19</v>
      </c>
      <c r="B298" s="75" t="s">
        <v>21</v>
      </c>
      <c r="C298" s="66" t="s">
        <v>10</v>
      </c>
      <c r="D298" s="66" t="s">
        <v>307</v>
      </c>
      <c r="E298" s="87">
        <f>+IF(ISNUMBER(DATA!L106),DATA!L106,"n/a")</f>
        <v>3.92</v>
      </c>
      <c r="F298" s="77">
        <f>+IF(ISNUMBER(DATA!M106),DATA!M106,"n/a")</f>
        <v>4.7E-2</v>
      </c>
      <c r="G298" s="87">
        <f>+IF(ISNUMBER(DATA!V106),DATA!V106,"n/a")</f>
        <v>3.81</v>
      </c>
      <c r="H298" s="77">
        <f>+IF(ISNUMBER(DATA!W106),DATA!W106,"n/a")</f>
        <v>0.02</v>
      </c>
      <c r="I298" s="87">
        <f>+IF(ISNUMBER(DATA!AF106),DATA!AF106,"n/a")</f>
        <v>3.77</v>
      </c>
      <c r="J298" s="77">
        <f>+IF(ISNUMBER(DATA!AG106),DATA!AG106,"n/a")</f>
        <v>-2.3E-2</v>
      </c>
      <c r="K298" s="87">
        <f>+IF(ISNUMBER(DATA!AP106),DATA!AP106,"n/a")</f>
        <v>3.76</v>
      </c>
      <c r="L298" s="77">
        <f>+IF(ISNUMBER(DATA!AQ106),DATA!AQ106,"n/a")</f>
        <v>-5.0999999999999997E-2</v>
      </c>
      <c r="R298" s="66"/>
      <c r="S298" s="66"/>
      <c r="T298" s="66"/>
      <c r="U298" s="66"/>
      <c r="V298" s="66"/>
      <c r="W298" s="66"/>
      <c r="X298" s="66"/>
      <c r="Y298" s="66"/>
    </row>
    <row r="299" spans="1:25" x14ac:dyDescent="0.2">
      <c r="A299" s="75" t="s">
        <v>19</v>
      </c>
      <c r="B299" s="75" t="s">
        <v>21</v>
      </c>
      <c r="C299" s="66" t="s">
        <v>10</v>
      </c>
      <c r="D299" s="66" t="s">
        <v>308</v>
      </c>
      <c r="E299" s="87">
        <f>+IF(ISNUMBER(DATA!L107),DATA!L107,"n/a")</f>
        <v>4.04</v>
      </c>
      <c r="F299" s="77">
        <f>+IF(ISNUMBER(DATA!M107),DATA!M107,"n/a")</f>
        <v>-3.0000000000000001E-3</v>
      </c>
      <c r="G299" s="87">
        <f>+IF(ISNUMBER(DATA!V107),DATA!V107,"n/a")</f>
        <v>4.0599999999999996</v>
      </c>
      <c r="H299" s="77">
        <f>+IF(ISNUMBER(DATA!W107),DATA!W107,"n/a")</f>
        <v>1.7000000000000001E-2</v>
      </c>
      <c r="I299" s="87">
        <f>+IF(ISNUMBER(DATA!AF107),DATA!AF107,"n/a")</f>
        <v>4.07</v>
      </c>
      <c r="J299" s="77">
        <f>+IF(ISNUMBER(DATA!AG107),DATA!AG107,"n/a")</f>
        <v>7.0000000000000001E-3</v>
      </c>
      <c r="K299" s="87">
        <f>+IF(ISNUMBER(DATA!AP107),DATA!AP107,"n/a")</f>
        <v>4.04</v>
      </c>
      <c r="L299" s="77">
        <f>+IF(ISNUMBER(DATA!AQ107),DATA!AQ107,"n/a")</f>
        <v>-5.0000000000000001E-3</v>
      </c>
      <c r="R299" s="66"/>
      <c r="S299" s="66"/>
      <c r="T299" s="66"/>
      <c r="U299" s="66"/>
      <c r="V299" s="66"/>
      <c r="W299" s="66"/>
      <c r="X299" s="66"/>
      <c r="Y299" s="66"/>
    </row>
    <row r="300" spans="1:25" x14ac:dyDescent="0.2">
      <c r="A300" s="75" t="s">
        <v>19</v>
      </c>
      <c r="B300" s="75" t="s">
        <v>21</v>
      </c>
      <c r="C300" s="66" t="s">
        <v>10</v>
      </c>
      <c r="D300" s="66" t="s">
        <v>309</v>
      </c>
      <c r="E300" s="87">
        <f>+IF(ISNUMBER(DATA!L108),DATA!L108,"n/a")</f>
        <v>4.13</v>
      </c>
      <c r="F300" s="77">
        <f>+IF(ISNUMBER(DATA!M108),DATA!M108,"n/a")</f>
        <v>4.0000000000000001E-3</v>
      </c>
      <c r="G300" s="87">
        <f>+IF(ISNUMBER(DATA!V108),DATA!V108,"n/a")</f>
        <v>4.1900000000000004</v>
      </c>
      <c r="H300" s="77">
        <f>+IF(ISNUMBER(DATA!W108),DATA!W108,"n/a")</f>
        <v>3.4000000000000002E-2</v>
      </c>
      <c r="I300" s="87">
        <f>+IF(ISNUMBER(DATA!AF108),DATA!AF108,"n/a")</f>
        <v>4.1900000000000004</v>
      </c>
      <c r="J300" s="77">
        <f>+IF(ISNUMBER(DATA!AG108),DATA!AG108,"n/a")</f>
        <v>2.7E-2</v>
      </c>
      <c r="K300" s="87">
        <f>+IF(ISNUMBER(DATA!AP108),DATA!AP108,"n/a")</f>
        <v>4.1399999999999997</v>
      </c>
      <c r="L300" s="77">
        <f>+IF(ISNUMBER(DATA!AQ108),DATA!AQ108,"n/a")</f>
        <v>8.9999999999999993E-3</v>
      </c>
      <c r="R300" s="66"/>
      <c r="S300" s="66"/>
      <c r="T300" s="66"/>
      <c r="U300" s="66"/>
      <c r="V300" s="66"/>
      <c r="W300" s="66"/>
      <c r="X300" s="66"/>
      <c r="Y300" s="66"/>
    </row>
    <row r="301" spans="1:25" x14ac:dyDescent="0.2">
      <c r="A301" s="75" t="s">
        <v>19</v>
      </c>
      <c r="B301" s="75" t="s">
        <v>21</v>
      </c>
      <c r="C301" s="66" t="s">
        <v>10</v>
      </c>
      <c r="D301" s="66" t="s">
        <v>310</v>
      </c>
      <c r="E301" s="87">
        <f>+IF(ISNUMBER(DATA!L109),DATA!L109,"n/a")</f>
        <v>4.28</v>
      </c>
      <c r="F301" s="77">
        <f>+IF(ISNUMBER(DATA!M109),DATA!M109,"n/a")</f>
        <v>1.7999999999999999E-2</v>
      </c>
      <c r="G301" s="87">
        <f>+IF(ISNUMBER(DATA!V109),DATA!V109,"n/a")</f>
        <v>4.28</v>
      </c>
      <c r="H301" s="77">
        <f>+IF(ISNUMBER(DATA!W109),DATA!W109,"n/a")</f>
        <v>2.3E-2</v>
      </c>
      <c r="I301" s="87">
        <f>+IF(ISNUMBER(DATA!AF109),DATA!AF109,"n/a")</f>
        <v>4.28</v>
      </c>
      <c r="J301" s="77">
        <f>+IF(ISNUMBER(DATA!AG109),DATA!AG109,"n/a")</f>
        <v>2.4E-2</v>
      </c>
      <c r="K301" s="87">
        <f>+IF(ISNUMBER(DATA!AP109),DATA!AP109,"n/a")</f>
        <v>4.2</v>
      </c>
      <c r="L301" s="77">
        <f>+IF(ISNUMBER(DATA!AQ109),DATA!AQ109,"n/a")</f>
        <v>4.0000000000000001E-3</v>
      </c>
      <c r="R301" s="66"/>
      <c r="S301" s="66"/>
      <c r="T301" s="66"/>
      <c r="U301" s="66"/>
      <c r="V301" s="66"/>
      <c r="W301" s="66"/>
      <c r="X301" s="66"/>
      <c r="Y301" s="66"/>
    </row>
    <row r="302" spans="1:25" x14ac:dyDescent="0.2">
      <c r="A302" s="75" t="s">
        <v>19</v>
      </c>
      <c r="B302" s="75" t="s">
        <v>21</v>
      </c>
      <c r="C302" s="66" t="s">
        <v>10</v>
      </c>
      <c r="D302" s="66" t="s">
        <v>311</v>
      </c>
      <c r="E302" s="87">
        <f>+IF(ISNUMBER(DATA!L110),DATA!L110,"n/a")</f>
        <v>3.49</v>
      </c>
      <c r="F302" s="77">
        <f>+IF(ISNUMBER(DATA!M110),DATA!M110,"n/a")</f>
        <v>4.4999999999999998E-2</v>
      </c>
      <c r="G302" s="87">
        <f>+IF(ISNUMBER(DATA!V110),DATA!V110,"n/a")</f>
        <v>3.51</v>
      </c>
      <c r="H302" s="77">
        <f>+IF(ISNUMBER(DATA!W110),DATA!W110,"n/a")</f>
        <v>4.8000000000000001E-2</v>
      </c>
      <c r="I302" s="87">
        <f>+IF(ISNUMBER(DATA!AF110),DATA!AF110,"n/a")</f>
        <v>3.52</v>
      </c>
      <c r="J302" s="77">
        <f>+IF(ISNUMBER(DATA!AG110),DATA!AG110,"n/a")</f>
        <v>3.9E-2</v>
      </c>
      <c r="K302" s="87">
        <f>+IF(ISNUMBER(DATA!AP110),DATA!AP110,"n/a")</f>
        <v>3.47</v>
      </c>
      <c r="L302" s="77">
        <f>+IF(ISNUMBER(DATA!AQ110),DATA!AQ110,"n/a")</f>
        <v>3.9E-2</v>
      </c>
      <c r="R302" s="66"/>
      <c r="S302" s="66"/>
      <c r="T302" s="66"/>
      <c r="U302" s="66"/>
      <c r="V302" s="66"/>
      <c r="W302" s="66"/>
      <c r="X302" s="66"/>
      <c r="Y302" s="66"/>
    </row>
    <row r="303" spans="1:25" x14ac:dyDescent="0.2">
      <c r="A303" s="75" t="s">
        <v>19</v>
      </c>
      <c r="B303" s="75" t="s">
        <v>21</v>
      </c>
      <c r="C303" s="66" t="s">
        <v>10</v>
      </c>
      <c r="D303" s="66" t="s">
        <v>312</v>
      </c>
      <c r="E303" s="87">
        <f>+IF(ISNUMBER(DATA!L111),DATA!L111,"n/a")</f>
        <v>3.91</v>
      </c>
      <c r="F303" s="77">
        <f>+IF(ISNUMBER(DATA!M111),DATA!M111,"n/a")</f>
        <v>-1E-3</v>
      </c>
      <c r="G303" s="87">
        <f>+IF(ISNUMBER(DATA!V111),DATA!V111,"n/a")</f>
        <v>3.91</v>
      </c>
      <c r="H303" s="77">
        <f>+IF(ISNUMBER(DATA!W111),DATA!W111,"n/a")</f>
        <v>7.0000000000000001E-3</v>
      </c>
      <c r="I303" s="87">
        <f>+IF(ISNUMBER(DATA!AF111),DATA!AF111,"n/a")</f>
        <v>3.89</v>
      </c>
      <c r="J303" s="77">
        <f>+IF(ISNUMBER(DATA!AG111),DATA!AG111,"n/a")</f>
        <v>1.2E-2</v>
      </c>
      <c r="K303" s="87">
        <f>+IF(ISNUMBER(DATA!AP111),DATA!AP111,"n/a")</f>
        <v>3.88</v>
      </c>
      <c r="L303" s="77">
        <f>+IF(ISNUMBER(DATA!AQ111),DATA!AQ111,"n/a")</f>
        <v>5.0000000000000001E-3</v>
      </c>
      <c r="R303" s="66"/>
      <c r="S303" s="66"/>
      <c r="T303" s="66"/>
      <c r="U303" s="66"/>
      <c r="V303" s="66"/>
      <c r="W303" s="66"/>
      <c r="X303" s="66"/>
      <c r="Y303" s="66"/>
    </row>
    <row r="304" spans="1:25" x14ac:dyDescent="0.2">
      <c r="A304" s="75" t="s">
        <v>19</v>
      </c>
      <c r="B304" s="75" t="s">
        <v>21</v>
      </c>
      <c r="C304" s="66" t="s">
        <v>10</v>
      </c>
      <c r="D304" s="66" t="s">
        <v>313</v>
      </c>
      <c r="E304" s="87">
        <f>+IF(ISNUMBER(DATA!L112),DATA!L112,"n/a")</f>
        <v>4.41</v>
      </c>
      <c r="F304" s="77">
        <f>+IF(ISNUMBER(DATA!M112),DATA!M112,"n/a")</f>
        <v>7.0000000000000001E-3</v>
      </c>
      <c r="G304" s="87">
        <f>+IF(ISNUMBER(DATA!V112),DATA!V112,"n/a")</f>
        <v>4.29</v>
      </c>
      <c r="H304" s="77">
        <f>+IF(ISNUMBER(DATA!W112),DATA!W112,"n/a")</f>
        <v>-1.0999999999999999E-2</v>
      </c>
      <c r="I304" s="87">
        <f>+IF(ISNUMBER(DATA!AF112),DATA!AF112,"n/a")</f>
        <v>4.28</v>
      </c>
      <c r="J304" s="77">
        <f>+IF(ISNUMBER(DATA!AG112),DATA!AG112,"n/a")</f>
        <v>-0.03</v>
      </c>
      <c r="K304" s="87">
        <f>+IF(ISNUMBER(DATA!AP112),DATA!AP112,"n/a")</f>
        <v>4.3</v>
      </c>
      <c r="L304" s="77">
        <f>+IF(ISNUMBER(DATA!AQ112),DATA!AQ112,"n/a")</f>
        <v>-5.8000000000000003E-2</v>
      </c>
      <c r="R304" s="66"/>
      <c r="S304" s="66"/>
      <c r="T304" s="66"/>
      <c r="U304" s="66"/>
      <c r="V304" s="66"/>
      <c r="W304" s="66"/>
      <c r="X304" s="66"/>
      <c r="Y304" s="66"/>
    </row>
    <row r="305" spans="1:25" x14ac:dyDescent="0.2">
      <c r="A305" s="75" t="s">
        <v>19</v>
      </c>
      <c r="B305" s="75" t="s">
        <v>21</v>
      </c>
      <c r="C305" s="66" t="s">
        <v>10</v>
      </c>
      <c r="D305" s="66" t="s">
        <v>314</v>
      </c>
      <c r="E305" s="87">
        <f>+IF(ISNUMBER(DATA!L113),DATA!L113,"n/a")</f>
        <v>4.83</v>
      </c>
      <c r="F305" s="77">
        <f>+IF(ISNUMBER(DATA!M113),DATA!M113,"n/a")</f>
        <v>0.1</v>
      </c>
      <c r="G305" s="87">
        <f>+IF(ISNUMBER(DATA!V113),DATA!V113,"n/a")</f>
        <v>4.7</v>
      </c>
      <c r="H305" s="77">
        <f>+IF(ISNUMBER(DATA!W113),DATA!W113,"n/a")</f>
        <v>7.9000000000000001E-2</v>
      </c>
      <c r="I305" s="87">
        <f>+IF(ISNUMBER(DATA!AF113),DATA!AF113,"n/a")</f>
        <v>4.6399999999999997</v>
      </c>
      <c r="J305" s="77">
        <f>+IF(ISNUMBER(DATA!AG113),DATA!AG113,"n/a")</f>
        <v>4.8000000000000001E-2</v>
      </c>
      <c r="K305" s="87">
        <f>+IF(ISNUMBER(DATA!AP113),DATA!AP113,"n/a")</f>
        <v>4.62</v>
      </c>
      <c r="L305" s="77">
        <f>+IF(ISNUMBER(DATA!AQ113),DATA!AQ113,"n/a")</f>
        <v>4.3999999999999997E-2</v>
      </c>
      <c r="R305" s="66"/>
      <c r="S305" s="66"/>
      <c r="T305" s="66"/>
      <c r="U305" s="66"/>
      <c r="V305" s="66"/>
      <c r="W305" s="66"/>
      <c r="X305" s="66"/>
      <c r="Y305" s="66"/>
    </row>
    <row r="306" spans="1:25" x14ac:dyDescent="0.2">
      <c r="A306" s="75" t="s">
        <v>19</v>
      </c>
      <c r="B306" s="75" t="s">
        <v>21</v>
      </c>
      <c r="C306" s="66" t="s">
        <v>10</v>
      </c>
      <c r="D306" s="66" t="s">
        <v>315</v>
      </c>
      <c r="E306" s="87">
        <f>+IF(ISNUMBER(DATA!L114),DATA!L114,"n/a")</f>
        <v>4.0999999999999996</v>
      </c>
      <c r="F306" s="77">
        <f>+IF(ISNUMBER(DATA!M114),DATA!M114,"n/a")</f>
        <v>3.3000000000000002E-2</v>
      </c>
      <c r="G306" s="87">
        <f>+IF(ISNUMBER(DATA!V114),DATA!V114,"n/a")</f>
        <v>4</v>
      </c>
      <c r="H306" s="77">
        <f>+IF(ISNUMBER(DATA!W114),DATA!W114,"n/a")</f>
        <v>0.01</v>
      </c>
      <c r="I306" s="87">
        <f>+IF(ISNUMBER(DATA!AF114),DATA!AF114,"n/a")</f>
        <v>3.95</v>
      </c>
      <c r="J306" s="77">
        <f>+IF(ISNUMBER(DATA!AG114),DATA!AG114,"n/a")</f>
        <v>-3.7999999999999999E-2</v>
      </c>
      <c r="K306" s="87">
        <f>+IF(ISNUMBER(DATA!AP114),DATA!AP114,"n/a")</f>
        <v>4</v>
      </c>
      <c r="L306" s="77">
        <f>+IF(ISNUMBER(DATA!AQ114),DATA!AQ114,"n/a")</f>
        <v>-6.4000000000000001E-2</v>
      </c>
      <c r="R306" s="66"/>
      <c r="S306" s="66"/>
      <c r="T306" s="66"/>
      <c r="U306" s="66"/>
      <c r="V306" s="66"/>
      <c r="W306" s="66"/>
      <c r="X306" s="66"/>
      <c r="Y306" s="66"/>
    </row>
    <row r="307" spans="1:25" x14ac:dyDescent="0.2">
      <c r="A307" s="75" t="s">
        <v>19</v>
      </c>
      <c r="B307" s="75" t="s">
        <v>21</v>
      </c>
      <c r="C307" s="66" t="s">
        <v>10</v>
      </c>
      <c r="D307" s="66" t="s">
        <v>316</v>
      </c>
      <c r="E307" s="87">
        <f>+IF(ISNUMBER(DATA!L115),DATA!L115,"n/a")</f>
        <v>4.1399999999999997</v>
      </c>
      <c r="F307" s="77">
        <f>+IF(ISNUMBER(DATA!M115),DATA!M115,"n/a")</f>
        <v>1.4E-2</v>
      </c>
      <c r="G307" s="87">
        <f>+IF(ISNUMBER(DATA!V115),DATA!V115,"n/a")</f>
        <v>4.13</v>
      </c>
      <c r="H307" s="77">
        <f>+IF(ISNUMBER(DATA!W115),DATA!W115,"n/a")</f>
        <v>-2E-3</v>
      </c>
      <c r="I307" s="87">
        <f>+IF(ISNUMBER(DATA!AF115),DATA!AF115,"n/a")</f>
        <v>4.13</v>
      </c>
      <c r="J307" s="77">
        <f>+IF(ISNUMBER(DATA!AG115),DATA!AG115,"n/a")</f>
        <v>-2E-3</v>
      </c>
      <c r="K307" s="87">
        <f>+IF(ISNUMBER(DATA!AP115),DATA!AP115,"n/a")</f>
        <v>4.13</v>
      </c>
      <c r="L307" s="77">
        <f>+IF(ISNUMBER(DATA!AQ115),DATA!AQ115,"n/a")</f>
        <v>-1E-3</v>
      </c>
      <c r="R307" s="66"/>
      <c r="S307" s="66"/>
      <c r="T307" s="66"/>
      <c r="U307" s="66"/>
      <c r="V307" s="66"/>
      <c r="W307" s="66"/>
      <c r="X307" s="66"/>
      <c r="Y307" s="66"/>
    </row>
    <row r="308" spans="1:25" x14ac:dyDescent="0.2">
      <c r="A308" s="75" t="s">
        <v>19</v>
      </c>
      <c r="B308" s="75" t="s">
        <v>21</v>
      </c>
      <c r="C308" s="66" t="s">
        <v>10</v>
      </c>
      <c r="D308" s="66" t="s">
        <v>317</v>
      </c>
      <c r="E308" s="87">
        <f>+IF(ISNUMBER(DATA!L116),DATA!L116,"n/a")</f>
        <v>3.44</v>
      </c>
      <c r="F308" s="77">
        <f>+IF(ISNUMBER(DATA!M116),DATA!M116,"n/a")</f>
        <v>-0.108</v>
      </c>
      <c r="G308" s="87">
        <f>+IF(ISNUMBER(DATA!V116),DATA!V116,"n/a")</f>
        <v>3.66</v>
      </c>
      <c r="H308" s="77">
        <f>+IF(ISNUMBER(DATA!W116),DATA!W116,"n/a")</f>
        <v>-6.3E-2</v>
      </c>
      <c r="I308" s="87">
        <f>+IF(ISNUMBER(DATA!AF116),DATA!AF116,"n/a")</f>
        <v>3.81</v>
      </c>
      <c r="J308" s="77">
        <f>+IF(ISNUMBER(DATA!AG116),DATA!AG116,"n/a")</f>
        <v>-1.2999999999999999E-2</v>
      </c>
      <c r="K308" s="87">
        <f>+IF(ISNUMBER(DATA!AP116),DATA!AP116,"n/a")</f>
        <v>3.82</v>
      </c>
      <c r="L308" s="77">
        <f>+IF(ISNUMBER(DATA!AQ116),DATA!AQ116,"n/a")</f>
        <v>1.4E-2</v>
      </c>
      <c r="R308" s="66"/>
      <c r="S308" s="66"/>
      <c r="T308" s="66"/>
      <c r="U308" s="66"/>
      <c r="V308" s="66"/>
      <c r="W308" s="66"/>
      <c r="X308" s="66"/>
      <c r="Y308" s="66"/>
    </row>
    <row r="309" spans="1:25" x14ac:dyDescent="0.2">
      <c r="A309" s="75" t="s">
        <v>19</v>
      </c>
      <c r="B309" s="75" t="s">
        <v>21</v>
      </c>
      <c r="C309" s="66" t="s">
        <v>10</v>
      </c>
      <c r="D309" s="66" t="s">
        <v>318</v>
      </c>
      <c r="E309" s="87">
        <f>+IF(ISNUMBER(DATA!L117),DATA!L117,"n/a")</f>
        <v>3.97</v>
      </c>
      <c r="F309" s="77">
        <f>+IF(ISNUMBER(DATA!M117),DATA!M117,"n/a")</f>
        <v>2.4E-2</v>
      </c>
      <c r="G309" s="87">
        <f>+IF(ISNUMBER(DATA!V117),DATA!V117,"n/a")</f>
        <v>4</v>
      </c>
      <c r="H309" s="77">
        <f>+IF(ISNUMBER(DATA!W117),DATA!W117,"n/a")</f>
        <v>0.01</v>
      </c>
      <c r="I309" s="87">
        <f>+IF(ISNUMBER(DATA!AF117),DATA!AF117,"n/a")</f>
        <v>3.99</v>
      </c>
      <c r="J309" s="77">
        <f>+IF(ISNUMBER(DATA!AG117),DATA!AG117,"n/a")</f>
        <v>0</v>
      </c>
      <c r="K309" s="87">
        <f>+IF(ISNUMBER(DATA!AP117),DATA!AP117,"n/a")</f>
        <v>3.96</v>
      </c>
      <c r="L309" s="77">
        <f>+IF(ISNUMBER(DATA!AQ117),DATA!AQ117,"n/a")</f>
        <v>1E-3</v>
      </c>
      <c r="R309" s="66"/>
      <c r="S309" s="66"/>
      <c r="T309" s="66"/>
      <c r="U309" s="66"/>
      <c r="V309" s="66"/>
      <c r="W309" s="66"/>
      <c r="X309" s="66"/>
      <c r="Y309" s="66"/>
    </row>
    <row r="310" spans="1:25" x14ac:dyDescent="0.2">
      <c r="A310" s="75" t="s">
        <v>19</v>
      </c>
      <c r="B310" s="75" t="s">
        <v>21</v>
      </c>
      <c r="C310" s="66" t="s">
        <v>10</v>
      </c>
      <c r="D310" s="66" t="s">
        <v>344</v>
      </c>
      <c r="E310" s="87">
        <f>+IF(ISNUMBER(DATA!L118),DATA!L118,"n/a")</f>
        <v>3.66</v>
      </c>
      <c r="F310" s="77">
        <f>+IF(ISNUMBER(DATA!M118),DATA!M118,"n/a")</f>
        <v>2.4E-2</v>
      </c>
      <c r="G310" s="87">
        <f>+IF(ISNUMBER(DATA!V118),DATA!V118,"n/a")</f>
        <v>3.77</v>
      </c>
      <c r="H310" s="77">
        <f>+IF(ISNUMBER(DATA!W118),DATA!W118,"n/a")</f>
        <v>2.4E-2</v>
      </c>
      <c r="I310" s="87">
        <f>+IF(ISNUMBER(DATA!AF118),DATA!AF118,"n/a")</f>
        <v>3.85</v>
      </c>
      <c r="J310" s="77">
        <f>+IF(ISNUMBER(DATA!AG118),DATA!AG118,"n/a")</f>
        <v>3.7999999999999999E-2</v>
      </c>
      <c r="K310" s="87">
        <f>+IF(ISNUMBER(DATA!AP118),DATA!AP118,"n/a")</f>
        <v>3.82</v>
      </c>
      <c r="L310" s="77">
        <f>+IF(ISNUMBER(DATA!AQ118),DATA!AQ118,"n/a")</f>
        <v>3.9E-2</v>
      </c>
      <c r="R310" s="66"/>
      <c r="S310" s="66"/>
      <c r="T310" s="66"/>
      <c r="U310" s="66"/>
      <c r="V310" s="66"/>
      <c r="W310" s="66"/>
      <c r="X310" s="66"/>
      <c r="Y310" s="66"/>
    </row>
    <row r="311" spans="1:25" x14ac:dyDescent="0.2">
      <c r="A311" s="75" t="s">
        <v>19</v>
      </c>
      <c r="B311" s="75" t="s">
        <v>21</v>
      </c>
      <c r="C311" s="66" t="s">
        <v>10</v>
      </c>
      <c r="D311" s="66" t="s">
        <v>345</v>
      </c>
      <c r="E311" s="87">
        <f>+IF(ISNUMBER(DATA!L119),DATA!L119,"n/a")</f>
        <v>3.43</v>
      </c>
      <c r="F311" s="77">
        <f>+IF(ISNUMBER(DATA!M119),DATA!M119,"n/a")</f>
        <v>4.2000000000000003E-2</v>
      </c>
      <c r="G311" s="87">
        <f>+IF(ISNUMBER(DATA!V119),DATA!V119,"n/a")</f>
        <v>3.37</v>
      </c>
      <c r="H311" s="77">
        <f>+IF(ISNUMBER(DATA!W119),DATA!W119,"n/a")</f>
        <v>1.4E-2</v>
      </c>
      <c r="I311" s="87">
        <f>+IF(ISNUMBER(DATA!AF119),DATA!AF119,"n/a")</f>
        <v>3.34</v>
      </c>
      <c r="J311" s="77">
        <f>+IF(ISNUMBER(DATA!AG119),DATA!AG119,"n/a")</f>
        <v>-3.0000000000000001E-3</v>
      </c>
      <c r="K311" s="87">
        <f>+IF(ISNUMBER(DATA!AP119),DATA!AP119,"n/a")</f>
        <v>3.32</v>
      </c>
      <c r="L311" s="77">
        <f>+IF(ISNUMBER(DATA!AQ119),DATA!AQ119,"n/a")</f>
        <v>-1.9E-2</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v>
      </c>
      <c r="F313" s="77">
        <f>+IF(ISNUMBER(DATA!O70),DATA!O70,"n/a")</f>
        <v>3.5000000000000003E-2</v>
      </c>
      <c r="G313" s="87">
        <f>+IF(ISNUMBER(DATA!X70),DATA!X70,"n/a")</f>
        <v>2.56</v>
      </c>
      <c r="H313" s="77">
        <f>+IF(ISNUMBER(DATA!Y70),DATA!Y70,"n/a")</f>
        <v>4.0000000000000001E-3</v>
      </c>
      <c r="I313" s="87">
        <f>+IF(ISNUMBER(DATA!AH70),DATA!AH70,"n/a")</f>
        <v>2.54</v>
      </c>
      <c r="J313" s="77">
        <f>+IF(ISNUMBER(DATA!AI70),DATA!AI70,"n/a")</f>
        <v>-2.4E-2</v>
      </c>
      <c r="K313" s="87">
        <f>+IF(ISNUMBER(DATA!AR70),DATA!AR70,"n/a")</f>
        <v>2.57</v>
      </c>
      <c r="L313" s="77">
        <f>+IF(ISNUMBER(DATA!AS70),DATA!AS70,"n/a")</f>
        <v>-7.0000000000000001E-3</v>
      </c>
      <c r="R313" s="66"/>
      <c r="S313" s="66"/>
      <c r="T313" s="66"/>
      <c r="U313" s="66"/>
      <c r="V313" s="66"/>
      <c r="W313" s="66"/>
      <c r="X313" s="66"/>
      <c r="Y313" s="66"/>
    </row>
    <row r="314" spans="1:25" x14ac:dyDescent="0.2">
      <c r="A314" s="75" t="s">
        <v>19</v>
      </c>
      <c r="B314" s="75" t="s">
        <v>21</v>
      </c>
      <c r="C314" s="66" t="s">
        <v>26</v>
      </c>
      <c r="D314" s="66" t="s">
        <v>272</v>
      </c>
      <c r="E314" s="87">
        <f>+IF(ISNUMBER(DATA!N71),DATA!N71,"n/a")</f>
        <v>2.4</v>
      </c>
      <c r="F314" s="77">
        <f>+IF(ISNUMBER(DATA!O71),DATA!O71,"n/a")</f>
        <v>7.0000000000000001E-3</v>
      </c>
      <c r="G314" s="87">
        <f>+IF(ISNUMBER(DATA!X71),DATA!X71,"n/a")</f>
        <v>2.38</v>
      </c>
      <c r="H314" s="77">
        <f>+IF(ISNUMBER(DATA!Y71),DATA!Y71,"n/a")</f>
        <v>2.4E-2</v>
      </c>
      <c r="I314" s="87">
        <f>+IF(ISNUMBER(DATA!AH71),DATA!AH71,"n/a")</f>
        <v>2.37</v>
      </c>
      <c r="J314" s="77">
        <f>+IF(ISNUMBER(DATA!AI71),DATA!AI71,"n/a")</f>
        <v>1.9E-2</v>
      </c>
      <c r="K314" s="87">
        <f>+IF(ISNUMBER(DATA!AR71),DATA!AR71,"n/a")</f>
        <v>2.38</v>
      </c>
      <c r="L314" s="77">
        <f>+IF(ISNUMBER(DATA!AS71),DATA!AS71,"n/a")</f>
        <v>2.9000000000000001E-2</v>
      </c>
      <c r="R314" s="66"/>
      <c r="S314" s="66"/>
      <c r="T314" s="66"/>
      <c r="U314" s="66"/>
      <c r="V314" s="66"/>
      <c r="W314" s="66"/>
      <c r="X314" s="66"/>
      <c r="Y314" s="66"/>
    </row>
    <row r="315" spans="1:25" x14ac:dyDescent="0.2">
      <c r="A315" s="75" t="s">
        <v>19</v>
      </c>
      <c r="B315" s="75" t="s">
        <v>21</v>
      </c>
      <c r="C315" s="66" t="s">
        <v>26</v>
      </c>
      <c r="D315" s="66" t="s">
        <v>273</v>
      </c>
      <c r="E315" s="87">
        <f>+IF(ISNUMBER(DATA!N72),DATA!N72,"n/a")</f>
        <v>2.2599999999999998</v>
      </c>
      <c r="F315" s="77">
        <f>+IF(ISNUMBER(DATA!O72),DATA!O72,"n/a")</f>
        <v>2.7E-2</v>
      </c>
      <c r="G315" s="87">
        <f>+IF(ISNUMBER(DATA!X72),DATA!X72,"n/a")</f>
        <v>2.2799999999999998</v>
      </c>
      <c r="H315" s="77">
        <f>+IF(ISNUMBER(DATA!Y72),DATA!Y72,"n/a")</f>
        <v>4.7E-2</v>
      </c>
      <c r="I315" s="87">
        <f>+IF(ISNUMBER(DATA!AH72),DATA!AH72,"n/a")</f>
        <v>2.27</v>
      </c>
      <c r="J315" s="77">
        <f>+IF(ISNUMBER(DATA!AI72),DATA!AI72,"n/a")</f>
        <v>3.1E-2</v>
      </c>
      <c r="K315" s="87">
        <f>+IF(ISNUMBER(DATA!AR72),DATA!AR72,"n/a")</f>
        <v>2.25</v>
      </c>
      <c r="L315" s="77">
        <f>+IF(ISNUMBER(DATA!AS72),DATA!AS72,"n/a")</f>
        <v>2.3E-2</v>
      </c>
      <c r="R315" s="66"/>
      <c r="S315" s="66"/>
      <c r="T315" s="66"/>
      <c r="U315" s="66"/>
      <c r="V315" s="66"/>
      <c r="W315" s="66"/>
      <c r="X315" s="66"/>
      <c r="Y315" s="66"/>
    </row>
    <row r="316" spans="1:25" x14ac:dyDescent="0.2">
      <c r="A316" s="75" t="s">
        <v>19</v>
      </c>
      <c r="B316" s="75" t="s">
        <v>21</v>
      </c>
      <c r="C316" s="66" t="s">
        <v>26</v>
      </c>
      <c r="D316" s="66" t="s">
        <v>274</v>
      </c>
      <c r="E316" s="87">
        <f>+IF(ISNUMBER(DATA!N73),DATA!N73,"n/a")</f>
        <v>2.41</v>
      </c>
      <c r="F316" s="77">
        <f>+IF(ISNUMBER(DATA!O73),DATA!O73,"n/a")</f>
        <v>2.5999999999999999E-2</v>
      </c>
      <c r="G316" s="87">
        <f>+IF(ISNUMBER(DATA!X73),DATA!X73,"n/a")</f>
        <v>2.4</v>
      </c>
      <c r="H316" s="77">
        <f>+IF(ISNUMBER(DATA!Y73),DATA!Y73,"n/a")</f>
        <v>2.7E-2</v>
      </c>
      <c r="I316" s="87">
        <f>+IF(ISNUMBER(DATA!AH73),DATA!AH73,"n/a")</f>
        <v>2.39</v>
      </c>
      <c r="J316" s="77">
        <f>+IF(ISNUMBER(DATA!AI73),DATA!AI73,"n/a")</f>
        <v>1.9E-2</v>
      </c>
      <c r="K316" s="87">
        <f>+IF(ISNUMBER(DATA!AR73),DATA!AR73,"n/a")</f>
        <v>2.39</v>
      </c>
      <c r="L316" s="77">
        <f>+IF(ISNUMBER(DATA!AS73),DATA!AS73,"n/a")</f>
        <v>2.9000000000000001E-2</v>
      </c>
      <c r="R316" s="66"/>
      <c r="S316" s="66"/>
      <c r="T316" s="66"/>
      <c r="U316" s="66"/>
      <c r="V316" s="66"/>
      <c r="W316" s="66"/>
      <c r="X316" s="66"/>
      <c r="Y316" s="66"/>
    </row>
    <row r="317" spans="1:25" x14ac:dyDescent="0.2">
      <c r="A317" s="75" t="s">
        <v>19</v>
      </c>
      <c r="B317" s="75" t="s">
        <v>21</v>
      </c>
      <c r="C317" s="66" t="s">
        <v>26</v>
      </c>
      <c r="D317" s="66" t="s">
        <v>275</v>
      </c>
      <c r="E317" s="87">
        <f>+IF(ISNUMBER(DATA!N74),DATA!N74,"n/a")</f>
        <v>2.15</v>
      </c>
      <c r="F317" s="77">
        <f>+IF(ISNUMBER(DATA!O74),DATA!O74,"n/a")</f>
        <v>-5.2999999999999999E-2</v>
      </c>
      <c r="G317" s="87">
        <f>+IF(ISNUMBER(DATA!X74),DATA!X74,"n/a")</f>
        <v>2.2000000000000002</v>
      </c>
      <c r="H317" s="77">
        <f>+IF(ISNUMBER(DATA!Y74),DATA!Y74,"n/a")</f>
        <v>-0.02</v>
      </c>
      <c r="I317" s="87">
        <f>+IF(ISNUMBER(DATA!AH74),DATA!AH74,"n/a")</f>
        <v>2.23</v>
      </c>
      <c r="J317" s="77">
        <f>+IF(ISNUMBER(DATA!AI74),DATA!AI74,"n/a")</f>
        <v>-1.2999999999999999E-2</v>
      </c>
      <c r="K317" s="87">
        <f>+IF(ISNUMBER(DATA!AR74),DATA!AR74,"n/a")</f>
        <v>2.27</v>
      </c>
      <c r="L317" s="77">
        <f>+IF(ISNUMBER(DATA!AS74),DATA!AS74,"n/a")</f>
        <v>1E-3</v>
      </c>
      <c r="R317" s="66"/>
      <c r="S317" s="66"/>
      <c r="T317" s="66"/>
      <c r="U317" s="66"/>
      <c r="V317" s="66"/>
      <c r="W317" s="66"/>
      <c r="X317" s="66"/>
      <c r="Y317" s="66"/>
    </row>
    <row r="318" spans="1:25" x14ac:dyDescent="0.2">
      <c r="A318" s="75" t="s">
        <v>19</v>
      </c>
      <c r="B318" s="75" t="s">
        <v>21</v>
      </c>
      <c r="C318" s="66" t="s">
        <v>26</v>
      </c>
      <c r="D318" s="66" t="s">
        <v>276</v>
      </c>
      <c r="E318" s="87">
        <f>+IF(ISNUMBER(DATA!N75),DATA!N75,"n/a")</f>
        <v>2.46</v>
      </c>
      <c r="F318" s="77">
        <f>+IF(ISNUMBER(DATA!O75),DATA!O75,"n/a")</f>
        <v>8.4000000000000005E-2</v>
      </c>
      <c r="G318" s="87">
        <f>+IF(ISNUMBER(DATA!X75),DATA!X75,"n/a")</f>
        <v>2.36</v>
      </c>
      <c r="H318" s="77">
        <f>+IF(ISNUMBER(DATA!Y75),DATA!Y75,"n/a")</f>
        <v>0</v>
      </c>
      <c r="I318" s="87">
        <f>+IF(ISNUMBER(DATA!AH75),DATA!AH75,"n/a")</f>
        <v>2.41</v>
      </c>
      <c r="J318" s="77">
        <f>+IF(ISNUMBER(DATA!AI75),DATA!AI75,"n/a")</f>
        <v>0</v>
      </c>
      <c r="K318" s="87">
        <f>+IF(ISNUMBER(DATA!AR75),DATA!AR75,"n/a")</f>
        <v>2.42</v>
      </c>
      <c r="L318" s="77">
        <f>+IF(ISNUMBER(DATA!AS75),DATA!AS75,"n/a")</f>
        <v>1.2E-2</v>
      </c>
      <c r="R318" s="66"/>
      <c r="S318" s="66"/>
      <c r="T318" s="66"/>
      <c r="U318" s="66"/>
      <c r="V318" s="66"/>
      <c r="W318" s="66"/>
      <c r="X318" s="66"/>
      <c r="Y318" s="66"/>
    </row>
    <row r="319" spans="1:25" x14ac:dyDescent="0.2">
      <c r="A319" s="75" t="s">
        <v>19</v>
      </c>
      <c r="B319" s="75" t="s">
        <v>21</v>
      </c>
      <c r="C319" s="66" t="s">
        <v>26</v>
      </c>
      <c r="D319" s="66" t="s">
        <v>277</v>
      </c>
      <c r="E319" s="87">
        <f>+IF(ISNUMBER(DATA!N76),DATA!N76,"n/a")</f>
        <v>2.2799999999999998</v>
      </c>
      <c r="F319" s="77">
        <f>+IF(ISNUMBER(DATA!O76),DATA!O76,"n/a")</f>
        <v>3.4000000000000002E-2</v>
      </c>
      <c r="G319" s="87">
        <f>+IF(ISNUMBER(DATA!X76),DATA!X76,"n/a")</f>
        <v>2.25</v>
      </c>
      <c r="H319" s="77">
        <f>+IF(ISNUMBER(DATA!Y76),DATA!Y76,"n/a")</f>
        <v>4.2000000000000003E-2</v>
      </c>
      <c r="I319" s="87">
        <f>+IF(ISNUMBER(DATA!AH76),DATA!AH76,"n/a")</f>
        <v>2.27</v>
      </c>
      <c r="J319" s="77">
        <f>+IF(ISNUMBER(DATA!AI76),DATA!AI76,"n/a")</f>
        <v>1.9E-2</v>
      </c>
      <c r="K319" s="87">
        <f>+IF(ISNUMBER(DATA!AR76),DATA!AR76,"n/a")</f>
        <v>2.2599999999999998</v>
      </c>
      <c r="L319" s="77">
        <f>+IF(ISNUMBER(DATA!AS76),DATA!AS76,"n/a")</f>
        <v>2E-3</v>
      </c>
      <c r="R319" s="66"/>
      <c r="S319" s="66"/>
      <c r="T319" s="66"/>
      <c r="U319" s="66"/>
      <c r="V319" s="66"/>
      <c r="W319" s="66"/>
      <c r="X319" s="66"/>
      <c r="Y319" s="66"/>
    </row>
    <row r="320" spans="1:25" x14ac:dyDescent="0.2">
      <c r="A320" s="75" t="s">
        <v>19</v>
      </c>
      <c r="B320" s="75" t="s">
        <v>21</v>
      </c>
      <c r="C320" s="66" t="s">
        <v>26</v>
      </c>
      <c r="D320" s="66" t="s">
        <v>278</v>
      </c>
      <c r="E320" s="87">
        <f>+IF(ISNUMBER(DATA!N77),DATA!N77,"n/a")</f>
        <v>2.3199999999999998</v>
      </c>
      <c r="F320" s="77">
        <f>+IF(ISNUMBER(DATA!O77),DATA!O77,"n/a")</f>
        <v>0.02</v>
      </c>
      <c r="G320" s="87">
        <f>+IF(ISNUMBER(DATA!X77),DATA!X77,"n/a")</f>
        <v>2.3199999999999998</v>
      </c>
      <c r="H320" s="77">
        <f>+IF(ISNUMBER(DATA!Y77),DATA!Y77,"n/a")</f>
        <v>1.2E-2</v>
      </c>
      <c r="I320" s="87">
        <f>+IF(ISNUMBER(DATA!AH77),DATA!AH77,"n/a")</f>
        <v>2.35</v>
      </c>
      <c r="J320" s="77">
        <f>+IF(ISNUMBER(DATA!AI77),DATA!AI77,"n/a")</f>
        <v>1.7999999999999999E-2</v>
      </c>
      <c r="K320" s="87">
        <f>+IF(ISNUMBER(DATA!AR77),DATA!AR77,"n/a")</f>
        <v>2.33</v>
      </c>
      <c r="L320" s="77">
        <f>+IF(ISNUMBER(DATA!AS77),DATA!AS77,"n/a")</f>
        <v>1.7000000000000001E-2</v>
      </c>
      <c r="R320" s="66"/>
      <c r="S320" s="66"/>
      <c r="T320" s="66"/>
      <c r="U320" s="66"/>
      <c r="V320" s="66"/>
      <c r="W320" s="66"/>
      <c r="X320" s="66"/>
      <c r="Y320" s="66"/>
    </row>
    <row r="321" spans="1:25" x14ac:dyDescent="0.2">
      <c r="A321" s="75" t="s">
        <v>19</v>
      </c>
      <c r="B321" s="75" t="s">
        <v>21</v>
      </c>
      <c r="C321" s="66" t="s">
        <v>26</v>
      </c>
      <c r="D321" s="66" t="s">
        <v>279</v>
      </c>
      <c r="E321" s="87">
        <f>+IF(ISNUMBER(DATA!N78),DATA!N78,"n/a")</f>
        <v>2.31</v>
      </c>
      <c r="F321" s="77">
        <f>+IF(ISNUMBER(DATA!O78),DATA!O78,"n/a")</f>
        <v>0.02</v>
      </c>
      <c r="G321" s="87">
        <f>+IF(ISNUMBER(DATA!X78),DATA!X78,"n/a")</f>
        <v>2.38</v>
      </c>
      <c r="H321" s="77">
        <f>+IF(ISNUMBER(DATA!Y78),DATA!Y78,"n/a")</f>
        <v>9.6000000000000002E-2</v>
      </c>
      <c r="I321" s="87">
        <f>+IF(ISNUMBER(DATA!AH78),DATA!AH78,"n/a")</f>
        <v>2.41</v>
      </c>
      <c r="J321" s="77">
        <f>+IF(ISNUMBER(DATA!AI78),DATA!AI78,"n/a")</f>
        <v>0.112</v>
      </c>
      <c r="K321" s="87">
        <f>+IF(ISNUMBER(DATA!AR78),DATA!AR78,"n/a")</f>
        <v>2.36</v>
      </c>
      <c r="L321" s="77">
        <f>+IF(ISNUMBER(DATA!AS78),DATA!AS78,"n/a")</f>
        <v>0.10199999999999999</v>
      </c>
      <c r="R321" s="66"/>
      <c r="S321" s="66"/>
      <c r="T321" s="66"/>
      <c r="U321" s="66"/>
      <c r="V321" s="66"/>
      <c r="W321" s="66"/>
      <c r="X321" s="66"/>
      <c r="Y321" s="66"/>
    </row>
    <row r="322" spans="1:25" x14ac:dyDescent="0.2">
      <c r="A322" s="75" t="s">
        <v>19</v>
      </c>
      <c r="B322" s="75" t="s">
        <v>21</v>
      </c>
      <c r="C322" s="66" t="s">
        <v>26</v>
      </c>
      <c r="D322" s="66" t="s">
        <v>280</v>
      </c>
      <c r="E322" s="87">
        <f>+IF(ISNUMBER(DATA!N79),DATA!N79,"n/a")</f>
        <v>2.2000000000000002</v>
      </c>
      <c r="F322" s="77">
        <f>+IF(ISNUMBER(DATA!O79),DATA!O79,"n/a")</f>
        <v>0.108</v>
      </c>
      <c r="G322" s="87">
        <f>+IF(ISNUMBER(DATA!X79),DATA!X79,"n/a")</f>
        <v>2.29</v>
      </c>
      <c r="H322" s="77">
        <f>+IF(ISNUMBER(DATA!Y79),DATA!Y79,"n/a")</f>
        <v>0.152</v>
      </c>
      <c r="I322" s="87">
        <f>+IF(ISNUMBER(DATA!AH79),DATA!AH79,"n/a")</f>
        <v>2.42</v>
      </c>
      <c r="J322" s="77">
        <f>+IF(ISNUMBER(DATA!AI79),DATA!AI79,"n/a")</f>
        <v>9.7000000000000003E-2</v>
      </c>
      <c r="K322" s="87">
        <f>+IF(ISNUMBER(DATA!AR79),DATA!AR79,"n/a")</f>
        <v>2.4300000000000002</v>
      </c>
      <c r="L322" s="77">
        <f>+IF(ISNUMBER(DATA!AS79),DATA!AS79,"n/a")</f>
        <v>0.113</v>
      </c>
      <c r="R322" s="66"/>
      <c r="S322" s="66"/>
      <c r="T322" s="66"/>
      <c r="U322" s="66"/>
      <c r="V322" s="66"/>
      <c r="W322" s="66"/>
      <c r="X322" s="66"/>
      <c r="Y322" s="66"/>
    </row>
    <row r="323" spans="1:25" x14ac:dyDescent="0.2">
      <c r="A323" s="75" t="s">
        <v>19</v>
      </c>
      <c r="B323" s="75" t="s">
        <v>21</v>
      </c>
      <c r="C323" s="66" t="s">
        <v>26</v>
      </c>
      <c r="D323" s="66" t="s">
        <v>281</v>
      </c>
      <c r="E323" s="87">
        <f>+IF(ISNUMBER(DATA!N80),DATA!N80,"n/a")</f>
        <v>2.2200000000000002</v>
      </c>
      <c r="F323" s="77">
        <f>+IF(ISNUMBER(DATA!O80),DATA!O80,"n/a")</f>
        <v>5.8999999999999997E-2</v>
      </c>
      <c r="G323" s="87">
        <f>+IF(ISNUMBER(DATA!X80),DATA!X80,"n/a")</f>
        <v>2.2799999999999998</v>
      </c>
      <c r="H323" s="77">
        <f>+IF(ISNUMBER(DATA!Y80),DATA!Y80,"n/a")</f>
        <v>7.6999999999999999E-2</v>
      </c>
      <c r="I323" s="87">
        <f>+IF(ISNUMBER(DATA!AH80),DATA!AH80,"n/a")</f>
        <v>2.33</v>
      </c>
      <c r="J323" s="77">
        <f>+IF(ISNUMBER(DATA!AI80),DATA!AI80,"n/a")</f>
        <v>7.0999999999999994E-2</v>
      </c>
      <c r="K323" s="87">
        <f>+IF(ISNUMBER(DATA!AR80),DATA!AR80,"n/a")</f>
        <v>2.31</v>
      </c>
      <c r="L323" s="77">
        <f>+IF(ISNUMBER(DATA!AS80),DATA!AS80,"n/a")</f>
        <v>7.2999999999999995E-2</v>
      </c>
      <c r="R323" s="66"/>
      <c r="S323" s="66"/>
      <c r="T323" s="66"/>
      <c r="U323" s="66"/>
      <c r="V323" s="66"/>
      <c r="W323" s="66"/>
      <c r="X323" s="66"/>
      <c r="Y323" s="66"/>
    </row>
    <row r="324" spans="1:25" x14ac:dyDescent="0.2">
      <c r="A324" s="75" t="s">
        <v>19</v>
      </c>
      <c r="B324" s="75" t="s">
        <v>21</v>
      </c>
      <c r="C324" s="66" t="s">
        <v>26</v>
      </c>
      <c r="D324" s="66" t="s">
        <v>282</v>
      </c>
      <c r="E324" s="87">
        <f>+IF(ISNUMBER(DATA!N81),DATA!N81,"n/a")</f>
        <v>2.5299999999999998</v>
      </c>
      <c r="F324" s="77">
        <f>+IF(ISNUMBER(DATA!O81),DATA!O81,"n/a")</f>
        <v>2.8000000000000001E-2</v>
      </c>
      <c r="G324" s="87">
        <f>+IF(ISNUMBER(DATA!X81),DATA!X81,"n/a")</f>
        <v>2.52</v>
      </c>
      <c r="H324" s="77">
        <f>+IF(ISNUMBER(DATA!Y81),DATA!Y81,"n/a")</f>
        <v>3.6999999999999998E-2</v>
      </c>
      <c r="I324" s="87">
        <f>+IF(ISNUMBER(DATA!AH81),DATA!AH81,"n/a")</f>
        <v>2.4900000000000002</v>
      </c>
      <c r="J324" s="77">
        <f>+IF(ISNUMBER(DATA!AI81),DATA!AI81,"n/a")</f>
        <v>2.9000000000000001E-2</v>
      </c>
      <c r="K324" s="87">
        <f>+IF(ISNUMBER(DATA!AR81),DATA!AR81,"n/a")</f>
        <v>2.4700000000000002</v>
      </c>
      <c r="L324" s="77">
        <f>+IF(ISNUMBER(DATA!AS81),DATA!AS81,"n/a")</f>
        <v>2.4E-2</v>
      </c>
      <c r="R324" s="66"/>
      <c r="S324" s="66"/>
      <c r="T324" s="66"/>
      <c r="U324" s="66"/>
      <c r="V324" s="66"/>
      <c r="W324" s="66"/>
      <c r="X324" s="66"/>
      <c r="Y324" s="66"/>
    </row>
    <row r="325" spans="1:25" x14ac:dyDescent="0.2">
      <c r="A325" s="75" t="s">
        <v>19</v>
      </c>
      <c r="B325" s="75" t="s">
        <v>21</v>
      </c>
      <c r="C325" s="66" t="s">
        <v>26</v>
      </c>
      <c r="D325" s="66" t="s">
        <v>283</v>
      </c>
      <c r="E325" s="87">
        <f>+IF(ISNUMBER(DATA!N82),DATA!N82,"n/a")</f>
        <v>2.4300000000000002</v>
      </c>
      <c r="F325" s="77">
        <f>+IF(ISNUMBER(DATA!O82),DATA!O82,"n/a")</f>
        <v>4.1000000000000002E-2</v>
      </c>
      <c r="G325" s="87">
        <f>+IF(ISNUMBER(DATA!X82),DATA!X82,"n/a")</f>
        <v>2.44</v>
      </c>
      <c r="H325" s="77">
        <f>+IF(ISNUMBER(DATA!Y82),DATA!Y82,"n/a")</f>
        <v>4.2999999999999997E-2</v>
      </c>
      <c r="I325" s="87">
        <f>+IF(ISNUMBER(DATA!AH82),DATA!AH82,"n/a")</f>
        <v>2.41</v>
      </c>
      <c r="J325" s="77">
        <f>+IF(ISNUMBER(DATA!AI82),DATA!AI82,"n/a")</f>
        <v>3.7999999999999999E-2</v>
      </c>
      <c r="K325" s="87">
        <f>+IF(ISNUMBER(DATA!AR82),DATA!AR82,"n/a")</f>
        <v>2.35</v>
      </c>
      <c r="L325" s="77">
        <f>+IF(ISNUMBER(DATA!AS82),DATA!AS82,"n/a")</f>
        <v>2.5000000000000001E-2</v>
      </c>
      <c r="R325" s="66"/>
      <c r="S325" s="66"/>
      <c r="T325" s="66"/>
      <c r="U325" s="66"/>
      <c r="V325" s="66"/>
      <c r="W325" s="66"/>
      <c r="X325" s="66"/>
      <c r="Y325" s="66"/>
    </row>
    <row r="326" spans="1:25" x14ac:dyDescent="0.2">
      <c r="A326" s="75" t="s">
        <v>19</v>
      </c>
      <c r="B326" s="75" t="s">
        <v>21</v>
      </c>
      <c r="C326" s="66" t="s">
        <v>26</v>
      </c>
      <c r="D326" s="66" t="s">
        <v>284</v>
      </c>
      <c r="E326" s="87">
        <f>+IF(ISNUMBER(DATA!N83),DATA!N83,"n/a")</f>
        <v>2.12</v>
      </c>
      <c r="F326" s="77">
        <f>+IF(ISNUMBER(DATA!O83),DATA!O83,"n/a")</f>
        <v>7.5999999999999998E-2</v>
      </c>
      <c r="G326" s="87">
        <f>+IF(ISNUMBER(DATA!X83),DATA!X83,"n/a")</f>
        <v>2.1800000000000002</v>
      </c>
      <c r="H326" s="77">
        <f>+IF(ISNUMBER(DATA!Y83),DATA!Y83,"n/a")</f>
        <v>5.7000000000000002E-2</v>
      </c>
      <c r="I326" s="87">
        <f>+IF(ISNUMBER(DATA!AH83),DATA!AH83,"n/a")</f>
        <v>2.25</v>
      </c>
      <c r="J326" s="77">
        <f>+IF(ISNUMBER(DATA!AI83),DATA!AI83,"n/a")</f>
        <v>6.8000000000000005E-2</v>
      </c>
      <c r="K326" s="87">
        <f>+IF(ISNUMBER(DATA!AR83),DATA!AR83,"n/a")</f>
        <v>2.2000000000000002</v>
      </c>
      <c r="L326" s="77">
        <f>+IF(ISNUMBER(DATA!AS83),DATA!AS83,"n/a")</f>
        <v>4.2999999999999997E-2</v>
      </c>
      <c r="R326" s="66"/>
      <c r="S326" s="66"/>
      <c r="T326" s="66"/>
      <c r="U326" s="66"/>
      <c r="V326" s="66"/>
      <c r="W326" s="66"/>
      <c r="X326" s="66"/>
      <c r="Y326" s="66"/>
    </row>
    <row r="327" spans="1:25" x14ac:dyDescent="0.2">
      <c r="A327" s="75" t="s">
        <v>19</v>
      </c>
      <c r="B327" s="75" t="s">
        <v>21</v>
      </c>
      <c r="C327" s="66" t="s">
        <v>26</v>
      </c>
      <c r="D327" s="66" t="s">
        <v>285</v>
      </c>
      <c r="E327" s="87">
        <f>+IF(ISNUMBER(DATA!N84),DATA!N84,"n/a")</f>
        <v>1.73</v>
      </c>
      <c r="F327" s="77">
        <f>+IF(ISNUMBER(DATA!O84),DATA!O84,"n/a")</f>
        <v>2.3E-2</v>
      </c>
      <c r="G327" s="87">
        <f>+IF(ISNUMBER(DATA!X84),DATA!X84,"n/a")</f>
        <v>1.76</v>
      </c>
      <c r="H327" s="77">
        <f>+IF(ISNUMBER(DATA!Y84),DATA!Y84,"n/a")</f>
        <v>-1.6E-2</v>
      </c>
      <c r="I327" s="87">
        <f>+IF(ISNUMBER(DATA!AH84),DATA!AH84,"n/a")</f>
        <v>1.91</v>
      </c>
      <c r="J327" s="77">
        <f>+IF(ISNUMBER(DATA!AI84),DATA!AI84,"n/a")</f>
        <v>3.5999999999999997E-2</v>
      </c>
      <c r="K327" s="87">
        <f>+IF(ISNUMBER(DATA!AR84),DATA!AR84,"n/a")</f>
        <v>1.87</v>
      </c>
      <c r="L327" s="77">
        <f>+IF(ISNUMBER(DATA!AS84),DATA!AS84,"n/a")</f>
        <v>0.02</v>
      </c>
      <c r="R327" s="66"/>
      <c r="S327" s="66"/>
      <c r="T327" s="66"/>
      <c r="U327" s="66"/>
      <c r="V327" s="66"/>
      <c r="W327" s="66"/>
      <c r="X327" s="66"/>
      <c r="Y327" s="66"/>
    </row>
    <row r="328" spans="1:25" x14ac:dyDescent="0.2">
      <c r="A328" s="75" t="s">
        <v>19</v>
      </c>
      <c r="B328" s="75" t="s">
        <v>21</v>
      </c>
      <c r="C328" s="66" t="s">
        <v>26</v>
      </c>
      <c r="D328" s="66" t="s">
        <v>286</v>
      </c>
      <c r="E328" s="87">
        <f>+IF(ISNUMBER(DATA!N85),DATA!N85,"n/a")</f>
        <v>2.2200000000000002</v>
      </c>
      <c r="F328" s="77">
        <f>+IF(ISNUMBER(DATA!O85),DATA!O85,"n/a")</f>
        <v>-0.01</v>
      </c>
      <c r="G328" s="87">
        <f>+IF(ISNUMBER(DATA!X85),DATA!X85,"n/a")</f>
        <v>2.2400000000000002</v>
      </c>
      <c r="H328" s="77">
        <f>+IF(ISNUMBER(DATA!Y85),DATA!Y85,"n/a")</f>
        <v>-7.0000000000000001E-3</v>
      </c>
      <c r="I328" s="87">
        <f>+IF(ISNUMBER(DATA!AH85),DATA!AH85,"n/a")</f>
        <v>2.25</v>
      </c>
      <c r="J328" s="77">
        <f>+IF(ISNUMBER(DATA!AI85),DATA!AI85,"n/a")</f>
        <v>8.0000000000000002E-3</v>
      </c>
      <c r="K328" s="87">
        <f>+IF(ISNUMBER(DATA!AR85),DATA!AR85,"n/a")</f>
        <v>2.27</v>
      </c>
      <c r="L328" s="77">
        <f>+IF(ISNUMBER(DATA!AS85),DATA!AS85,"n/a")</f>
        <v>1.2E-2</v>
      </c>
      <c r="R328" s="66"/>
      <c r="S328" s="66"/>
      <c r="T328" s="66"/>
      <c r="U328" s="66"/>
      <c r="V328" s="66"/>
      <c r="W328" s="66"/>
      <c r="X328" s="66"/>
      <c r="Y328" s="66"/>
    </row>
    <row r="329" spans="1:25" x14ac:dyDescent="0.2">
      <c r="A329" s="75" t="s">
        <v>19</v>
      </c>
      <c r="B329" s="75" t="s">
        <v>21</v>
      </c>
      <c r="C329" s="66" t="s">
        <v>26</v>
      </c>
      <c r="D329" s="66" t="s">
        <v>287</v>
      </c>
      <c r="E329" s="87">
        <f>+IF(ISNUMBER(DATA!N86),DATA!N86,"n/a")</f>
        <v>2.27</v>
      </c>
      <c r="F329" s="77">
        <f>+IF(ISNUMBER(DATA!O86),DATA!O86,"n/a")</f>
        <v>8.0000000000000002E-3</v>
      </c>
      <c r="G329" s="87">
        <f>+IF(ISNUMBER(DATA!X86),DATA!X86,"n/a")</f>
        <v>2.2400000000000002</v>
      </c>
      <c r="H329" s="77">
        <f>+IF(ISNUMBER(DATA!Y86),DATA!Y86,"n/a")</f>
        <v>3.2000000000000001E-2</v>
      </c>
      <c r="I329" s="87">
        <f>+IF(ISNUMBER(DATA!AH86),DATA!AH86,"n/a")</f>
        <v>2.2400000000000002</v>
      </c>
      <c r="J329" s="77">
        <f>+IF(ISNUMBER(DATA!AI86),DATA!AI86,"n/a")</f>
        <v>0.02</v>
      </c>
      <c r="K329" s="87">
        <f>+IF(ISNUMBER(DATA!AR86),DATA!AR86,"n/a")</f>
        <v>2.25</v>
      </c>
      <c r="L329" s="77">
        <f>+IF(ISNUMBER(DATA!AS86),DATA!AS86,"n/a")</f>
        <v>1.4999999999999999E-2</v>
      </c>
      <c r="R329" s="66"/>
      <c r="S329" s="66"/>
      <c r="T329" s="66"/>
      <c r="U329" s="66"/>
      <c r="V329" s="66"/>
      <c r="W329" s="66"/>
      <c r="X329" s="66"/>
      <c r="Y329" s="66"/>
    </row>
    <row r="330" spans="1:25" x14ac:dyDescent="0.2">
      <c r="A330" s="75" t="s">
        <v>19</v>
      </c>
      <c r="B330" s="75" t="s">
        <v>21</v>
      </c>
      <c r="C330" s="66" t="s">
        <v>26</v>
      </c>
      <c r="D330" s="66" t="s">
        <v>288</v>
      </c>
      <c r="E330" s="87">
        <f>+IF(ISNUMBER(DATA!N87),DATA!N87,"n/a")</f>
        <v>2.48</v>
      </c>
      <c r="F330" s="77">
        <f>+IF(ISNUMBER(DATA!O87),DATA!O87,"n/a")</f>
        <v>0.01</v>
      </c>
      <c r="G330" s="87">
        <f>+IF(ISNUMBER(DATA!X87),DATA!X87,"n/a")</f>
        <v>2.5099999999999998</v>
      </c>
      <c r="H330" s="77">
        <f>+IF(ISNUMBER(DATA!Y87),DATA!Y87,"n/a")</f>
        <v>3.9E-2</v>
      </c>
      <c r="I330" s="87">
        <f>+IF(ISNUMBER(DATA!AH87),DATA!AH87,"n/a")</f>
        <v>2.48</v>
      </c>
      <c r="J330" s="77">
        <f>+IF(ISNUMBER(DATA!AI87),DATA!AI87,"n/a")</f>
        <v>1.6E-2</v>
      </c>
      <c r="K330" s="87">
        <f>+IF(ISNUMBER(DATA!AR87),DATA!AR87,"n/a")</f>
        <v>2.4700000000000002</v>
      </c>
      <c r="L330" s="77">
        <f>+IF(ISNUMBER(DATA!AS87),DATA!AS87,"n/a")</f>
        <v>0.01</v>
      </c>
      <c r="R330" s="66"/>
      <c r="S330" s="66"/>
      <c r="T330" s="66"/>
      <c r="U330" s="66"/>
      <c r="V330" s="66"/>
      <c r="W330" s="66"/>
      <c r="X330" s="66"/>
      <c r="Y330" s="66"/>
    </row>
    <row r="331" spans="1:25" x14ac:dyDescent="0.2">
      <c r="A331" s="75" t="s">
        <v>19</v>
      </c>
      <c r="B331" s="75" t="s">
        <v>21</v>
      </c>
      <c r="C331" s="66" t="s">
        <v>26</v>
      </c>
      <c r="D331" s="66" t="s">
        <v>289</v>
      </c>
      <c r="E331" s="87">
        <f>+IF(ISNUMBER(DATA!N88),DATA!N88,"n/a")</f>
        <v>2.34</v>
      </c>
      <c r="F331" s="77">
        <f>+IF(ISNUMBER(DATA!O88),DATA!O88,"n/a")</f>
        <v>4.9000000000000002E-2</v>
      </c>
      <c r="G331" s="87">
        <f>+IF(ISNUMBER(DATA!X88),DATA!X88,"n/a")</f>
        <v>2.38</v>
      </c>
      <c r="H331" s="77">
        <f>+IF(ISNUMBER(DATA!Y88),DATA!Y88,"n/a")</f>
        <v>7.0000000000000007E-2</v>
      </c>
      <c r="I331" s="87">
        <f>+IF(ISNUMBER(DATA!AH88),DATA!AH88,"n/a")</f>
        <v>2.4300000000000002</v>
      </c>
      <c r="J331" s="77">
        <f>+IF(ISNUMBER(DATA!AI88),DATA!AI88,"n/a")</f>
        <v>8.6999999999999994E-2</v>
      </c>
      <c r="K331" s="87">
        <f>+IF(ISNUMBER(DATA!AR88),DATA!AR88,"n/a")</f>
        <v>2.39</v>
      </c>
      <c r="L331" s="77">
        <f>+IF(ISNUMBER(DATA!AS88),DATA!AS88,"n/a")</f>
        <v>8.6999999999999994E-2</v>
      </c>
      <c r="R331" s="66"/>
      <c r="S331" s="66"/>
      <c r="T331" s="66"/>
      <c r="U331" s="66"/>
      <c r="V331" s="66"/>
      <c r="W331" s="66"/>
      <c r="X331" s="66"/>
      <c r="Y331" s="66"/>
    </row>
    <row r="332" spans="1:25" x14ac:dyDescent="0.2">
      <c r="A332" s="75" t="s">
        <v>19</v>
      </c>
      <c r="B332" s="75" t="s">
        <v>21</v>
      </c>
      <c r="C332" s="66" t="s">
        <v>26</v>
      </c>
      <c r="D332" s="66" t="s">
        <v>290</v>
      </c>
      <c r="E332" s="87">
        <f>+IF(ISNUMBER(DATA!N89),DATA!N89,"n/a")</f>
        <v>2.34</v>
      </c>
      <c r="F332" s="77">
        <f>+IF(ISNUMBER(DATA!O89),DATA!O89,"n/a")</f>
        <v>2.7E-2</v>
      </c>
      <c r="G332" s="87">
        <f>+IF(ISNUMBER(DATA!X89),DATA!X89,"n/a")</f>
        <v>2.35</v>
      </c>
      <c r="H332" s="77">
        <f>+IF(ISNUMBER(DATA!Y89),DATA!Y89,"n/a")</f>
        <v>2.9000000000000001E-2</v>
      </c>
      <c r="I332" s="87">
        <f>+IF(ISNUMBER(DATA!AH89),DATA!AH89,"n/a")</f>
        <v>2.33</v>
      </c>
      <c r="J332" s="77">
        <f>+IF(ISNUMBER(DATA!AI89),DATA!AI89,"n/a")</f>
        <v>1.4999999999999999E-2</v>
      </c>
      <c r="K332" s="87">
        <f>+IF(ISNUMBER(DATA!AR89),DATA!AR89,"n/a")</f>
        <v>2.33</v>
      </c>
      <c r="L332" s="77">
        <f>+IF(ISNUMBER(DATA!AS89),DATA!AS89,"n/a")</f>
        <v>0.02</v>
      </c>
      <c r="R332" s="66"/>
      <c r="S332" s="66"/>
      <c r="T332" s="66"/>
      <c r="U332" s="66"/>
      <c r="V332" s="66"/>
      <c r="W332" s="66"/>
      <c r="X332" s="66"/>
      <c r="Y332" s="66"/>
    </row>
    <row r="333" spans="1:25" x14ac:dyDescent="0.2">
      <c r="A333" s="75" t="s">
        <v>19</v>
      </c>
      <c r="B333" s="75" t="s">
        <v>21</v>
      </c>
      <c r="C333" s="66" t="s">
        <v>26</v>
      </c>
      <c r="D333" s="66" t="s">
        <v>291</v>
      </c>
      <c r="E333" s="87">
        <f>+IF(ISNUMBER(DATA!N90),DATA!N90,"n/a")</f>
        <v>2.36</v>
      </c>
      <c r="F333" s="77">
        <f>+IF(ISNUMBER(DATA!O90),DATA!O90,"n/a")</f>
        <v>-2.8000000000000001E-2</v>
      </c>
      <c r="G333" s="87">
        <f>+IF(ISNUMBER(DATA!X90),DATA!X90,"n/a")</f>
        <v>2.4300000000000002</v>
      </c>
      <c r="H333" s="77">
        <f>+IF(ISNUMBER(DATA!Y90),DATA!Y90,"n/a")</f>
        <v>-1.4E-2</v>
      </c>
      <c r="I333" s="87">
        <f>+IF(ISNUMBER(DATA!AH90),DATA!AH90,"n/a")</f>
        <v>2.44</v>
      </c>
      <c r="J333" s="77">
        <f>+IF(ISNUMBER(DATA!AI90),DATA!AI90,"n/a")</f>
        <v>7.0000000000000001E-3</v>
      </c>
      <c r="K333" s="87">
        <f>+IF(ISNUMBER(DATA!AR90),DATA!AR90,"n/a")</f>
        <v>2.44</v>
      </c>
      <c r="L333" s="77">
        <f>+IF(ISNUMBER(DATA!AS90),DATA!AS90,"n/a")</f>
        <v>1.2999999999999999E-2</v>
      </c>
      <c r="R333" s="66"/>
      <c r="S333" s="66"/>
      <c r="T333" s="66"/>
      <c r="U333" s="66"/>
      <c r="V333" s="66"/>
      <c r="W333" s="66"/>
      <c r="X333" s="66"/>
      <c r="Y333" s="66"/>
    </row>
    <row r="334" spans="1:25" x14ac:dyDescent="0.2">
      <c r="A334" s="75" t="s">
        <v>19</v>
      </c>
      <c r="B334" s="75" t="s">
        <v>21</v>
      </c>
      <c r="C334" s="66" t="s">
        <v>26</v>
      </c>
      <c r="D334" s="66" t="s">
        <v>292</v>
      </c>
      <c r="E334" s="87">
        <f>+IF(ISNUMBER(DATA!N91),DATA!N91,"n/a")</f>
        <v>2.3199999999999998</v>
      </c>
      <c r="F334" s="77">
        <f>+IF(ISNUMBER(DATA!O91),DATA!O91,"n/a")</f>
        <v>3.0000000000000001E-3</v>
      </c>
      <c r="G334" s="87">
        <f>+IF(ISNUMBER(DATA!X91),DATA!X91,"n/a")</f>
        <v>2.29</v>
      </c>
      <c r="H334" s="77">
        <f>+IF(ISNUMBER(DATA!Y91),DATA!Y91,"n/a")</f>
        <v>-4.0000000000000001E-3</v>
      </c>
      <c r="I334" s="87">
        <f>+IF(ISNUMBER(DATA!AH91),DATA!AH91,"n/a")</f>
        <v>2.29</v>
      </c>
      <c r="J334" s="77">
        <f>+IF(ISNUMBER(DATA!AI91),DATA!AI91,"n/a")</f>
        <v>-1.4999999999999999E-2</v>
      </c>
      <c r="K334" s="87">
        <f>+IF(ISNUMBER(DATA!AR91),DATA!AR91,"n/a")</f>
        <v>2.29</v>
      </c>
      <c r="L334" s="77">
        <f>+IF(ISNUMBER(DATA!AS91),DATA!AS91,"n/a")</f>
        <v>-4.8000000000000001E-2</v>
      </c>
      <c r="R334" s="66"/>
      <c r="S334" s="66"/>
      <c r="T334" s="66"/>
      <c r="U334" s="66"/>
      <c r="V334" s="66"/>
      <c r="W334" s="66"/>
      <c r="X334" s="66"/>
      <c r="Y334" s="66"/>
    </row>
    <row r="335" spans="1:25" x14ac:dyDescent="0.2">
      <c r="A335" s="75" t="s">
        <v>19</v>
      </c>
      <c r="B335" s="75" t="s">
        <v>21</v>
      </c>
      <c r="C335" s="66" t="s">
        <v>26</v>
      </c>
      <c r="D335" s="66" t="s">
        <v>293</v>
      </c>
      <c r="E335" s="87">
        <f>+IF(ISNUMBER(DATA!N92),DATA!N92,"n/a")</f>
        <v>2.36</v>
      </c>
      <c r="F335" s="77">
        <f>+IF(ISNUMBER(DATA!O92),DATA!O92,"n/a")</f>
        <v>-3.9E-2</v>
      </c>
      <c r="G335" s="87">
        <f>+IF(ISNUMBER(DATA!X92),DATA!X92,"n/a")</f>
        <v>2.4300000000000002</v>
      </c>
      <c r="H335" s="77">
        <f>+IF(ISNUMBER(DATA!Y92),DATA!Y92,"n/a")</f>
        <v>2.7E-2</v>
      </c>
      <c r="I335" s="87">
        <f>+IF(ISNUMBER(DATA!AH92),DATA!AH92,"n/a")</f>
        <v>2.4700000000000002</v>
      </c>
      <c r="J335" s="77">
        <f>+IF(ISNUMBER(DATA!AI92),DATA!AI92,"n/a")</f>
        <v>5.3999999999999999E-2</v>
      </c>
      <c r="K335" s="87">
        <f>+IF(ISNUMBER(DATA!AR92),DATA!AR92,"n/a")</f>
        <v>2.5</v>
      </c>
      <c r="L335" s="77">
        <f>+IF(ISNUMBER(DATA!AS92),DATA!AS92,"n/a")</f>
        <v>0.09</v>
      </c>
      <c r="R335" s="66"/>
      <c r="S335" s="66"/>
      <c r="T335" s="66"/>
      <c r="U335" s="66"/>
      <c r="V335" s="66"/>
      <c r="W335" s="66"/>
      <c r="X335" s="66"/>
      <c r="Y335" s="66"/>
    </row>
    <row r="336" spans="1:25" x14ac:dyDescent="0.2">
      <c r="A336" s="75" t="s">
        <v>19</v>
      </c>
      <c r="B336" s="75" t="s">
        <v>21</v>
      </c>
      <c r="C336" s="66" t="s">
        <v>26</v>
      </c>
      <c r="D336" s="66" t="s">
        <v>294</v>
      </c>
      <c r="E336" s="87">
        <f>+IF(ISNUMBER(DATA!N93),DATA!N93,"n/a")</f>
        <v>2.38</v>
      </c>
      <c r="F336" s="77">
        <f>+IF(ISNUMBER(DATA!O93),DATA!O93,"n/a")</f>
        <v>7.0000000000000001E-3</v>
      </c>
      <c r="G336" s="87">
        <f>+IF(ISNUMBER(DATA!X93),DATA!X93,"n/a")</f>
        <v>2.4</v>
      </c>
      <c r="H336" s="77">
        <f>+IF(ISNUMBER(DATA!Y93),DATA!Y93,"n/a")</f>
        <v>1.4999999999999999E-2</v>
      </c>
      <c r="I336" s="87">
        <f>+IF(ISNUMBER(DATA!AH93),DATA!AH93,"n/a")</f>
        <v>2.38</v>
      </c>
      <c r="J336" s="77">
        <f>+IF(ISNUMBER(DATA!AI93),DATA!AI93,"n/a")</f>
        <v>3.0000000000000001E-3</v>
      </c>
      <c r="K336" s="87">
        <f>+IF(ISNUMBER(DATA!AR93),DATA!AR93,"n/a")</f>
        <v>2.39</v>
      </c>
      <c r="L336" s="77">
        <f>+IF(ISNUMBER(DATA!AS93),DATA!AS93,"n/a")</f>
        <v>1.6E-2</v>
      </c>
      <c r="R336" s="66"/>
      <c r="S336" s="66"/>
      <c r="T336" s="66"/>
      <c r="U336" s="66"/>
      <c r="V336" s="66"/>
      <c r="W336" s="66"/>
      <c r="X336" s="66"/>
      <c r="Y336" s="66"/>
    </row>
    <row r="337" spans="1:25" x14ac:dyDescent="0.2">
      <c r="A337" s="75" t="s">
        <v>19</v>
      </c>
      <c r="B337" s="75" t="s">
        <v>21</v>
      </c>
      <c r="C337" s="66" t="s">
        <v>26</v>
      </c>
      <c r="D337" s="66" t="s">
        <v>295</v>
      </c>
      <c r="E337" s="87">
        <f>+IF(ISNUMBER(DATA!N94),DATA!N94,"n/a")</f>
        <v>1.96</v>
      </c>
      <c r="F337" s="77">
        <f>+IF(ISNUMBER(DATA!O94),DATA!O94,"n/a")</f>
        <v>-6.9000000000000006E-2</v>
      </c>
      <c r="G337" s="87">
        <f>+IF(ISNUMBER(DATA!X94),DATA!X94,"n/a")</f>
        <v>1.98</v>
      </c>
      <c r="H337" s="77">
        <f>+IF(ISNUMBER(DATA!Y94),DATA!Y94,"n/a")</f>
        <v>-1.0999999999999999E-2</v>
      </c>
      <c r="I337" s="87">
        <f>+IF(ISNUMBER(DATA!AH94),DATA!AH94,"n/a")</f>
        <v>1.95</v>
      </c>
      <c r="J337" s="77">
        <f>+IF(ISNUMBER(DATA!AI94),DATA!AI94,"n/a")</f>
        <v>2.3E-2</v>
      </c>
      <c r="K337" s="87">
        <f>+IF(ISNUMBER(DATA!AR94),DATA!AR94,"n/a")</f>
        <v>1.91</v>
      </c>
      <c r="L337" s="77">
        <f>+IF(ISNUMBER(DATA!AS94),DATA!AS94,"n/a")</f>
        <v>-1.7000000000000001E-2</v>
      </c>
      <c r="R337" s="66"/>
      <c r="S337" s="66"/>
      <c r="T337" s="66"/>
      <c r="U337" s="66"/>
      <c r="V337" s="66"/>
      <c r="W337" s="66"/>
      <c r="X337" s="66"/>
      <c r="Y337" s="66"/>
    </row>
    <row r="338" spans="1:25" x14ac:dyDescent="0.2">
      <c r="A338" s="75" t="s">
        <v>19</v>
      </c>
      <c r="B338" s="75" t="s">
        <v>21</v>
      </c>
      <c r="C338" s="66" t="s">
        <v>26</v>
      </c>
      <c r="D338" s="66" t="s">
        <v>296</v>
      </c>
      <c r="E338" s="87">
        <f>+IF(ISNUMBER(DATA!N95),DATA!N95,"n/a")</f>
        <v>1.88</v>
      </c>
      <c r="F338" s="77">
        <f>+IF(ISNUMBER(DATA!O95),DATA!O95,"n/a")</f>
        <v>-0.05</v>
      </c>
      <c r="G338" s="87">
        <f>+IF(ISNUMBER(DATA!X95),DATA!X95,"n/a")</f>
        <v>1.97</v>
      </c>
      <c r="H338" s="77">
        <f>+IF(ISNUMBER(DATA!Y95),DATA!Y95,"n/a")</f>
        <v>0.01</v>
      </c>
      <c r="I338" s="87">
        <f>+IF(ISNUMBER(DATA!AH95),DATA!AH95,"n/a")</f>
        <v>1.97</v>
      </c>
      <c r="J338" s="77">
        <f>+IF(ISNUMBER(DATA!AI95),DATA!AI95,"n/a")</f>
        <v>3.7999999999999999E-2</v>
      </c>
      <c r="K338" s="87">
        <f>+IF(ISNUMBER(DATA!AR95),DATA!AR95,"n/a")</f>
        <v>1.92</v>
      </c>
      <c r="L338" s="77">
        <f>+IF(ISNUMBER(DATA!AS95),DATA!AS95,"n/a")</f>
        <v>-1.2E-2</v>
      </c>
      <c r="R338" s="66"/>
      <c r="S338" s="66"/>
      <c r="T338" s="66"/>
      <c r="U338" s="66"/>
      <c r="V338" s="66"/>
      <c r="W338" s="66"/>
      <c r="X338" s="66"/>
      <c r="Y338" s="66"/>
    </row>
    <row r="339" spans="1:25" x14ac:dyDescent="0.2">
      <c r="A339" s="75" t="s">
        <v>19</v>
      </c>
      <c r="B339" s="75" t="s">
        <v>21</v>
      </c>
      <c r="C339" s="66" t="s">
        <v>26</v>
      </c>
      <c r="D339" s="66" t="s">
        <v>297</v>
      </c>
      <c r="E339" s="87">
        <f>+IF(ISNUMBER(DATA!N96),DATA!N96,"n/a")</f>
        <v>2.42</v>
      </c>
      <c r="F339" s="77">
        <f>+IF(ISNUMBER(DATA!O96),DATA!O96,"n/a")</f>
        <v>-5.6000000000000001E-2</v>
      </c>
      <c r="G339" s="87">
        <f>+IF(ISNUMBER(DATA!X96),DATA!X96,"n/a")</f>
        <v>2.46</v>
      </c>
      <c r="H339" s="77">
        <f>+IF(ISNUMBER(DATA!Y96),DATA!Y96,"n/a")</f>
        <v>5.0000000000000001E-3</v>
      </c>
      <c r="I339" s="87">
        <f>+IF(ISNUMBER(DATA!AH96),DATA!AH96,"n/a")</f>
        <v>2.46</v>
      </c>
      <c r="J339" s="77">
        <f>+IF(ISNUMBER(DATA!AI96),DATA!AI96,"n/a")</f>
        <v>1.6E-2</v>
      </c>
      <c r="K339" s="87">
        <f>+IF(ISNUMBER(DATA!AR96),DATA!AR96,"n/a")</f>
        <v>2.5</v>
      </c>
      <c r="L339" s="77">
        <f>+IF(ISNUMBER(DATA!AS96),DATA!AS96,"n/a")</f>
        <v>4.9000000000000002E-2</v>
      </c>
      <c r="R339" s="66"/>
      <c r="S339" s="66"/>
      <c r="T339" s="66"/>
      <c r="U339" s="66"/>
      <c r="V339" s="66"/>
      <c r="W339" s="66"/>
      <c r="X339" s="66"/>
      <c r="Y339" s="66"/>
    </row>
    <row r="340" spans="1:25" x14ac:dyDescent="0.2">
      <c r="A340" s="75" t="s">
        <v>19</v>
      </c>
      <c r="B340" s="75" t="s">
        <v>21</v>
      </c>
      <c r="C340" s="66" t="s">
        <v>26</v>
      </c>
      <c r="D340" s="66" t="s">
        <v>298</v>
      </c>
      <c r="E340" s="87">
        <f>+IF(ISNUMBER(DATA!N97),DATA!N97,"n/a")</f>
        <v>2.54</v>
      </c>
      <c r="F340" s="77">
        <f>+IF(ISNUMBER(DATA!O97),DATA!O97,"n/a")</f>
        <v>3.5999999999999997E-2</v>
      </c>
      <c r="G340" s="87">
        <f>+IF(ISNUMBER(DATA!X97),DATA!X97,"n/a")</f>
        <v>2.52</v>
      </c>
      <c r="H340" s="77">
        <f>+IF(ISNUMBER(DATA!Y97),DATA!Y97,"n/a")</f>
        <v>3.6999999999999998E-2</v>
      </c>
      <c r="I340" s="87">
        <f>+IF(ISNUMBER(DATA!AH97),DATA!AH97,"n/a")</f>
        <v>2.5</v>
      </c>
      <c r="J340" s="77">
        <f>+IF(ISNUMBER(DATA!AI97),DATA!AI97,"n/a")</f>
        <v>2.5000000000000001E-2</v>
      </c>
      <c r="K340" s="87">
        <f>+IF(ISNUMBER(DATA!AR97),DATA!AR97,"n/a")</f>
        <v>2.48</v>
      </c>
      <c r="L340" s="77">
        <f>+IF(ISNUMBER(DATA!AS97),DATA!AS97,"n/a")</f>
        <v>3.4000000000000002E-2</v>
      </c>
      <c r="R340" s="66"/>
      <c r="S340" s="66"/>
      <c r="T340" s="66"/>
      <c r="U340" s="66"/>
      <c r="V340" s="66"/>
      <c r="W340" s="66"/>
      <c r="X340" s="66"/>
      <c r="Y340" s="66"/>
    </row>
    <row r="341" spans="1:25" x14ac:dyDescent="0.2">
      <c r="A341" s="75" t="s">
        <v>19</v>
      </c>
      <c r="B341" s="75" t="s">
        <v>21</v>
      </c>
      <c r="C341" s="66" t="s">
        <v>26</v>
      </c>
      <c r="D341" s="66" t="s">
        <v>299</v>
      </c>
      <c r="E341" s="87">
        <f>+IF(ISNUMBER(DATA!N98),DATA!N98,"n/a")</f>
        <v>2.37</v>
      </c>
      <c r="F341" s="77">
        <f>+IF(ISNUMBER(DATA!O98),DATA!O98,"n/a")</f>
        <v>-6.0999999999999999E-2</v>
      </c>
      <c r="G341" s="87">
        <f>+IF(ISNUMBER(DATA!X98),DATA!X98,"n/a")</f>
        <v>2.4500000000000002</v>
      </c>
      <c r="H341" s="77">
        <f>+IF(ISNUMBER(DATA!Y98),DATA!Y98,"n/a")</f>
        <v>-1.2999999999999999E-2</v>
      </c>
      <c r="I341" s="87">
        <f>+IF(ISNUMBER(DATA!AH98),DATA!AH98,"n/a")</f>
        <v>2.48</v>
      </c>
      <c r="J341" s="77">
        <f>+IF(ISNUMBER(DATA!AI98),DATA!AI98,"n/a")</f>
        <v>-6.0000000000000001E-3</v>
      </c>
      <c r="K341" s="87">
        <f>+IF(ISNUMBER(DATA!AR98),DATA!AR98,"n/a")</f>
        <v>2.57</v>
      </c>
      <c r="L341" s="77">
        <f>+IF(ISNUMBER(DATA!AS98),DATA!AS98,"n/a")</f>
        <v>4.0000000000000001E-3</v>
      </c>
      <c r="R341" s="66"/>
      <c r="S341" s="66"/>
      <c r="T341" s="66"/>
      <c r="U341" s="66"/>
      <c r="V341" s="66"/>
      <c r="W341" s="66"/>
      <c r="X341" s="66"/>
      <c r="Y341" s="66"/>
    </row>
    <row r="342" spans="1:25" x14ac:dyDescent="0.2">
      <c r="A342" s="75" t="s">
        <v>19</v>
      </c>
      <c r="B342" s="75" t="s">
        <v>21</v>
      </c>
      <c r="C342" s="66" t="s">
        <v>26</v>
      </c>
      <c r="D342" s="66" t="s">
        <v>300</v>
      </c>
      <c r="E342" s="87">
        <f>+IF(ISNUMBER(DATA!N99),DATA!N99,"n/a")</f>
        <v>2.2999999999999998</v>
      </c>
      <c r="F342" s="77">
        <f>+IF(ISNUMBER(DATA!O99),DATA!O99,"n/a")</f>
        <v>-8.0000000000000002E-3</v>
      </c>
      <c r="G342" s="87">
        <f>+IF(ISNUMBER(DATA!X99),DATA!X99,"n/a")</f>
        <v>2.31</v>
      </c>
      <c r="H342" s="77">
        <f>+IF(ISNUMBER(DATA!Y99),DATA!Y99,"n/a")</f>
        <v>-1.4999999999999999E-2</v>
      </c>
      <c r="I342" s="87">
        <f>+IF(ISNUMBER(DATA!AH99),DATA!AH99,"n/a")</f>
        <v>2.34</v>
      </c>
      <c r="J342" s="77">
        <f>+IF(ISNUMBER(DATA!AI99),DATA!AI99,"n/a")</f>
        <v>-1.2E-2</v>
      </c>
      <c r="K342" s="87">
        <f>+IF(ISNUMBER(DATA!AR99),DATA!AR99,"n/a")</f>
        <v>2.36</v>
      </c>
      <c r="L342" s="77">
        <f>+IF(ISNUMBER(DATA!AS99),DATA!AS99,"n/a")</f>
        <v>6.0000000000000001E-3</v>
      </c>
      <c r="R342" s="66"/>
      <c r="S342" s="66"/>
      <c r="T342" s="66"/>
      <c r="U342" s="66"/>
      <c r="V342" s="66"/>
      <c r="W342" s="66"/>
      <c r="X342" s="66"/>
      <c r="Y342" s="66"/>
    </row>
    <row r="343" spans="1:25" x14ac:dyDescent="0.2">
      <c r="A343" s="75" t="s">
        <v>19</v>
      </c>
      <c r="B343" s="75" t="s">
        <v>21</v>
      </c>
      <c r="C343" s="66" t="s">
        <v>26</v>
      </c>
      <c r="D343" s="66" t="s">
        <v>301</v>
      </c>
      <c r="E343" s="87">
        <f>+IF(ISNUMBER(DATA!N100),DATA!N100,"n/a")</f>
        <v>2.5</v>
      </c>
      <c r="F343" s="77">
        <f>+IF(ISNUMBER(DATA!O100),DATA!O100,"n/a")</f>
        <v>-8.9999999999999993E-3</v>
      </c>
      <c r="G343" s="87">
        <f>+IF(ISNUMBER(DATA!X100),DATA!X100,"n/a")</f>
        <v>2.4900000000000002</v>
      </c>
      <c r="H343" s="77">
        <f>+IF(ISNUMBER(DATA!Y100),DATA!Y100,"n/a")</f>
        <v>2.7E-2</v>
      </c>
      <c r="I343" s="87">
        <f>+IF(ISNUMBER(DATA!AH100),DATA!AH100,"n/a")</f>
        <v>2.5099999999999998</v>
      </c>
      <c r="J343" s="77">
        <f>+IF(ISNUMBER(DATA!AI100),DATA!AI100,"n/a")</f>
        <v>4.1000000000000002E-2</v>
      </c>
      <c r="K343" s="87">
        <f>+IF(ISNUMBER(DATA!AR100),DATA!AR100,"n/a")</f>
        <v>2.5299999999999998</v>
      </c>
      <c r="L343" s="77">
        <f>+IF(ISNUMBER(DATA!AS100),DATA!AS100,"n/a")</f>
        <v>4.9000000000000002E-2</v>
      </c>
      <c r="R343" s="66"/>
      <c r="S343" s="66"/>
      <c r="T343" s="66"/>
      <c r="U343" s="66"/>
      <c r="V343" s="66"/>
      <c r="W343" s="66"/>
      <c r="X343" s="66"/>
      <c r="Y343" s="66"/>
    </row>
    <row r="344" spans="1:25" x14ac:dyDescent="0.2">
      <c r="A344" s="75" t="s">
        <v>19</v>
      </c>
      <c r="B344" s="75" t="s">
        <v>21</v>
      </c>
      <c r="C344" s="66" t="s">
        <v>26</v>
      </c>
      <c r="D344" s="66" t="s">
        <v>302</v>
      </c>
      <c r="E344" s="87">
        <f>+IF(ISNUMBER(DATA!N101),DATA!N101,"n/a")</f>
        <v>2.37</v>
      </c>
      <c r="F344" s="77">
        <f>+IF(ISNUMBER(DATA!O101),DATA!O101,"n/a")</f>
        <v>1.9E-2</v>
      </c>
      <c r="G344" s="87">
        <f>+IF(ISNUMBER(DATA!X101),DATA!X101,"n/a")</f>
        <v>2.38</v>
      </c>
      <c r="H344" s="77">
        <f>+IF(ISNUMBER(DATA!Y101),DATA!Y101,"n/a")</f>
        <v>2.5000000000000001E-2</v>
      </c>
      <c r="I344" s="87">
        <f>+IF(ISNUMBER(DATA!AH101),DATA!AH101,"n/a")</f>
        <v>2.37</v>
      </c>
      <c r="J344" s="77">
        <f>+IF(ISNUMBER(DATA!AI101),DATA!AI101,"n/a")</f>
        <v>1.2999999999999999E-2</v>
      </c>
      <c r="K344" s="87">
        <f>+IF(ISNUMBER(DATA!AR101),DATA!AR101,"n/a")</f>
        <v>2.37</v>
      </c>
      <c r="L344" s="77">
        <f>+IF(ISNUMBER(DATA!AS101),DATA!AS101,"n/a")</f>
        <v>2.5999999999999999E-2</v>
      </c>
      <c r="R344" s="66"/>
      <c r="S344" s="66"/>
      <c r="T344" s="66"/>
      <c r="U344" s="66"/>
      <c r="V344" s="66"/>
      <c r="W344" s="66"/>
      <c r="X344" s="66"/>
      <c r="Y344" s="66"/>
    </row>
    <row r="345" spans="1:25" x14ac:dyDescent="0.2">
      <c r="A345" s="75" t="s">
        <v>19</v>
      </c>
      <c r="B345" s="75" t="s">
        <v>21</v>
      </c>
      <c r="C345" s="66" t="s">
        <v>26</v>
      </c>
      <c r="D345" s="66" t="s">
        <v>303</v>
      </c>
      <c r="E345" s="87">
        <f>+IF(ISNUMBER(DATA!N102),DATA!N102,"n/a")</f>
        <v>2.4</v>
      </c>
      <c r="F345" s="77">
        <f>+IF(ISNUMBER(DATA!O102),DATA!O102,"n/a")</f>
        <v>4.2999999999999997E-2</v>
      </c>
      <c r="G345" s="87">
        <f>+IF(ISNUMBER(DATA!X102),DATA!X102,"n/a")</f>
        <v>2.44</v>
      </c>
      <c r="H345" s="77">
        <f>+IF(ISNUMBER(DATA!Y102),DATA!Y102,"n/a")</f>
        <v>5.5E-2</v>
      </c>
      <c r="I345" s="87">
        <f>+IF(ISNUMBER(DATA!AH102),DATA!AH102,"n/a")</f>
        <v>2.5</v>
      </c>
      <c r="J345" s="77">
        <f>+IF(ISNUMBER(DATA!AI102),DATA!AI102,"n/a")</f>
        <v>7.4999999999999997E-2</v>
      </c>
      <c r="K345" s="87">
        <f>+IF(ISNUMBER(DATA!AR102),DATA!AR102,"n/a")</f>
        <v>2.4700000000000002</v>
      </c>
      <c r="L345" s="77">
        <f>+IF(ISNUMBER(DATA!AS102),DATA!AS102,"n/a")</f>
        <v>8.3000000000000004E-2</v>
      </c>
      <c r="R345" s="66"/>
      <c r="S345" s="66"/>
      <c r="T345" s="66"/>
      <c r="U345" s="66"/>
      <c r="V345" s="66"/>
      <c r="W345" s="66"/>
      <c r="X345" s="66"/>
      <c r="Y345" s="66"/>
    </row>
    <row r="346" spans="1:25" x14ac:dyDescent="0.2">
      <c r="A346" s="75" t="s">
        <v>19</v>
      </c>
      <c r="B346" s="75" t="s">
        <v>21</v>
      </c>
      <c r="C346" s="66" t="s">
        <v>26</v>
      </c>
      <c r="D346" s="66" t="s">
        <v>304</v>
      </c>
      <c r="E346" s="87">
        <f>+IF(ISNUMBER(DATA!N103),DATA!N103,"n/a")</f>
        <v>2.25</v>
      </c>
      <c r="F346" s="77">
        <f>+IF(ISNUMBER(DATA!O103),DATA!O103,"n/a")</f>
        <v>1.2999999999999999E-2</v>
      </c>
      <c r="G346" s="87">
        <f>+IF(ISNUMBER(DATA!X103),DATA!X103,"n/a")</f>
        <v>2.2799999999999998</v>
      </c>
      <c r="H346" s="77">
        <f>+IF(ISNUMBER(DATA!Y103),DATA!Y103,"n/a")</f>
        <v>-5.0000000000000001E-3</v>
      </c>
      <c r="I346" s="87">
        <f>+IF(ISNUMBER(DATA!AH103),DATA!AH103,"n/a")</f>
        <v>2.2999999999999998</v>
      </c>
      <c r="J346" s="77">
        <f>+IF(ISNUMBER(DATA!AI103),DATA!AI103,"n/a")</f>
        <v>1E-3</v>
      </c>
      <c r="K346" s="87">
        <f>+IF(ISNUMBER(DATA!AR103),DATA!AR103,"n/a")</f>
        <v>2.33</v>
      </c>
      <c r="L346" s="77">
        <f>+IF(ISNUMBER(DATA!AS103),DATA!AS103,"n/a")</f>
        <v>1.2999999999999999E-2</v>
      </c>
      <c r="R346" s="66"/>
      <c r="S346" s="66"/>
      <c r="T346" s="66"/>
      <c r="U346" s="66"/>
      <c r="V346" s="66"/>
      <c r="W346" s="66"/>
      <c r="X346" s="66"/>
      <c r="Y346" s="66"/>
    </row>
    <row r="347" spans="1:25" x14ac:dyDescent="0.2">
      <c r="A347" s="75" t="s">
        <v>19</v>
      </c>
      <c r="B347" s="75" t="s">
        <v>21</v>
      </c>
      <c r="C347" s="66" t="s">
        <v>26</v>
      </c>
      <c r="D347" s="66" t="s">
        <v>305</v>
      </c>
      <c r="E347" s="87">
        <f>+IF(ISNUMBER(DATA!N104),DATA!N104,"n/a")</f>
        <v>2.48</v>
      </c>
      <c r="F347" s="77">
        <f>+IF(ISNUMBER(DATA!O104),DATA!O104,"n/a")</f>
        <v>8.8999999999999996E-2</v>
      </c>
      <c r="G347" s="87">
        <f>+IF(ISNUMBER(DATA!X104),DATA!X104,"n/a")</f>
        <v>2.42</v>
      </c>
      <c r="H347" s="77">
        <f>+IF(ISNUMBER(DATA!Y104),DATA!Y104,"n/a")</f>
        <v>0.08</v>
      </c>
      <c r="I347" s="87">
        <f>+IF(ISNUMBER(DATA!AH104),DATA!AH104,"n/a")</f>
        <v>2.37</v>
      </c>
      <c r="J347" s="77">
        <f>+IF(ISNUMBER(DATA!AI104),DATA!AI104,"n/a")</f>
        <v>5.3999999999999999E-2</v>
      </c>
      <c r="K347" s="87">
        <f>+IF(ISNUMBER(DATA!AR104),DATA!AR104,"n/a")</f>
        <v>2.3199999999999998</v>
      </c>
      <c r="L347" s="77">
        <f>+IF(ISNUMBER(DATA!AS104),DATA!AS104,"n/a")</f>
        <v>0.04</v>
      </c>
      <c r="R347" s="66"/>
      <c r="S347" s="66"/>
      <c r="T347" s="66"/>
      <c r="U347" s="66"/>
      <c r="V347" s="66"/>
      <c r="W347" s="66"/>
      <c r="X347" s="66"/>
      <c r="Y347" s="66"/>
    </row>
    <row r="348" spans="1:25" x14ac:dyDescent="0.2">
      <c r="A348" s="75" t="s">
        <v>19</v>
      </c>
      <c r="B348" s="75" t="s">
        <v>21</v>
      </c>
      <c r="C348" s="66" t="s">
        <v>26</v>
      </c>
      <c r="D348" s="66" t="s">
        <v>306</v>
      </c>
      <c r="E348" s="87">
        <f>+IF(ISNUMBER(DATA!N105),DATA!N105,"n/a")</f>
        <v>2.2000000000000002</v>
      </c>
      <c r="F348" s="77">
        <f>+IF(ISNUMBER(DATA!O105),DATA!O105,"n/a")</f>
        <v>8.2000000000000003E-2</v>
      </c>
      <c r="G348" s="87">
        <f>+IF(ISNUMBER(DATA!X105),DATA!X105,"n/a")</f>
        <v>2.29</v>
      </c>
      <c r="H348" s="77">
        <f>+IF(ISNUMBER(DATA!Y105),DATA!Y105,"n/a")</f>
        <v>0.126</v>
      </c>
      <c r="I348" s="87">
        <f>+IF(ISNUMBER(DATA!AH105),DATA!AH105,"n/a")</f>
        <v>2.42</v>
      </c>
      <c r="J348" s="77">
        <f>+IF(ISNUMBER(DATA!AI105),DATA!AI105,"n/a")</f>
        <v>8.5999999999999993E-2</v>
      </c>
      <c r="K348" s="87">
        <f>+IF(ISNUMBER(DATA!AR105),DATA!AR105,"n/a")</f>
        <v>2.4300000000000002</v>
      </c>
      <c r="L348" s="77">
        <f>+IF(ISNUMBER(DATA!AS105),DATA!AS105,"n/a")</f>
        <v>7.2999999999999995E-2</v>
      </c>
      <c r="R348" s="66"/>
      <c r="S348" s="66"/>
      <c r="T348" s="66"/>
      <c r="U348" s="66"/>
      <c r="V348" s="66"/>
      <c r="W348" s="66"/>
      <c r="X348" s="66"/>
      <c r="Y348" s="66"/>
    </row>
    <row r="349" spans="1:25" x14ac:dyDescent="0.2">
      <c r="A349" s="75" t="s">
        <v>19</v>
      </c>
      <c r="B349" s="75" t="s">
        <v>21</v>
      </c>
      <c r="C349" s="66" t="s">
        <v>26</v>
      </c>
      <c r="D349" s="66" t="s">
        <v>307</v>
      </c>
      <c r="E349" s="87">
        <f>+IF(ISNUMBER(DATA!N106),DATA!N106,"n/a")</f>
        <v>2.02</v>
      </c>
      <c r="F349" s="77">
        <f>+IF(ISNUMBER(DATA!O106),DATA!O106,"n/a")</f>
        <v>6.8000000000000005E-2</v>
      </c>
      <c r="G349" s="87">
        <f>+IF(ISNUMBER(DATA!X106),DATA!X106,"n/a")</f>
        <v>1.96</v>
      </c>
      <c r="H349" s="77">
        <f>+IF(ISNUMBER(DATA!Y106),DATA!Y106,"n/a")</f>
        <v>4.2000000000000003E-2</v>
      </c>
      <c r="I349" s="87">
        <f>+IF(ISNUMBER(DATA!AH106),DATA!AH106,"n/a")</f>
        <v>1.94</v>
      </c>
      <c r="J349" s="77">
        <f>+IF(ISNUMBER(DATA!AI106),DATA!AI106,"n/a")</f>
        <v>-1.2999999999999999E-2</v>
      </c>
      <c r="K349" s="87">
        <f>+IF(ISNUMBER(DATA!AR106),DATA!AR106,"n/a")</f>
        <v>1.92</v>
      </c>
      <c r="L349" s="77">
        <f>+IF(ISNUMBER(DATA!AS106),DATA!AS106,"n/a")</f>
        <v>-5.3999999999999999E-2</v>
      </c>
      <c r="R349" s="66"/>
      <c r="S349" s="66"/>
      <c r="T349" s="66"/>
      <c r="U349" s="66"/>
      <c r="V349" s="66"/>
      <c r="W349" s="66"/>
      <c r="X349" s="66"/>
      <c r="Y349" s="66"/>
    </row>
    <row r="350" spans="1:25" x14ac:dyDescent="0.2">
      <c r="A350" s="75" t="s">
        <v>19</v>
      </c>
      <c r="B350" s="75" t="s">
        <v>21</v>
      </c>
      <c r="C350" s="66" t="s">
        <v>26</v>
      </c>
      <c r="D350" s="66" t="s">
        <v>308</v>
      </c>
      <c r="E350" s="87">
        <f>+IF(ISNUMBER(DATA!N107),DATA!N107,"n/a")</f>
        <v>2.2999999999999998</v>
      </c>
      <c r="F350" s="77">
        <f>+IF(ISNUMBER(DATA!O107),DATA!O107,"n/a")</f>
        <v>4.0000000000000001E-3</v>
      </c>
      <c r="G350" s="87">
        <f>+IF(ISNUMBER(DATA!X107),DATA!X107,"n/a")</f>
        <v>2.29</v>
      </c>
      <c r="H350" s="77">
        <f>+IF(ISNUMBER(DATA!Y107),DATA!Y107,"n/a")</f>
        <v>0.03</v>
      </c>
      <c r="I350" s="87">
        <f>+IF(ISNUMBER(DATA!AH107),DATA!AH107,"n/a")</f>
        <v>2.2999999999999998</v>
      </c>
      <c r="J350" s="77">
        <f>+IF(ISNUMBER(DATA!AI107),DATA!AI107,"n/a")</f>
        <v>1.9E-2</v>
      </c>
      <c r="K350" s="87">
        <f>+IF(ISNUMBER(DATA!AR107),DATA!AR107,"n/a")</f>
        <v>2.29</v>
      </c>
      <c r="L350" s="77">
        <f>+IF(ISNUMBER(DATA!AS107),DATA!AS107,"n/a")</f>
        <v>7.0000000000000001E-3</v>
      </c>
      <c r="R350" s="66"/>
      <c r="S350" s="66"/>
      <c r="T350" s="66"/>
      <c r="U350" s="66"/>
      <c r="V350" s="66"/>
      <c r="W350" s="66"/>
      <c r="X350" s="66"/>
      <c r="Y350" s="66"/>
    </row>
    <row r="351" spans="1:25" x14ac:dyDescent="0.2">
      <c r="A351" s="75" t="s">
        <v>19</v>
      </c>
      <c r="B351" s="75" t="s">
        <v>21</v>
      </c>
      <c r="C351" s="66" t="s">
        <v>26</v>
      </c>
      <c r="D351" s="66" t="s">
        <v>309</v>
      </c>
      <c r="E351" s="87">
        <f>+IF(ISNUMBER(DATA!N108),DATA!N108,"n/a")</f>
        <v>2.27</v>
      </c>
      <c r="F351" s="77">
        <f>+IF(ISNUMBER(DATA!O108),DATA!O108,"n/a")</f>
        <v>2.7E-2</v>
      </c>
      <c r="G351" s="87">
        <f>+IF(ISNUMBER(DATA!X108),DATA!X108,"n/a")</f>
        <v>2.29</v>
      </c>
      <c r="H351" s="77">
        <f>+IF(ISNUMBER(DATA!Y108),DATA!Y108,"n/a")</f>
        <v>5.2999999999999999E-2</v>
      </c>
      <c r="I351" s="87">
        <f>+IF(ISNUMBER(DATA!AH108),DATA!AH108,"n/a")</f>
        <v>2.29</v>
      </c>
      <c r="J351" s="77">
        <f>+IF(ISNUMBER(DATA!AI108),DATA!AI108,"n/a")</f>
        <v>4.4999999999999998E-2</v>
      </c>
      <c r="K351" s="87">
        <f>+IF(ISNUMBER(DATA!AR108),DATA!AR108,"n/a")</f>
        <v>2.2599999999999998</v>
      </c>
      <c r="L351" s="77">
        <f>+IF(ISNUMBER(DATA!AS108),DATA!AS108,"n/a")</f>
        <v>2.5999999999999999E-2</v>
      </c>
      <c r="R351" s="66"/>
      <c r="S351" s="66"/>
      <c r="T351" s="66"/>
      <c r="U351" s="66"/>
      <c r="V351" s="66"/>
      <c r="W351" s="66"/>
      <c r="X351" s="66"/>
      <c r="Y351" s="66"/>
    </row>
    <row r="352" spans="1:25" x14ac:dyDescent="0.2">
      <c r="A352" s="75" t="s">
        <v>19</v>
      </c>
      <c r="B352" s="75" t="s">
        <v>21</v>
      </c>
      <c r="C352" s="66" t="s">
        <v>26</v>
      </c>
      <c r="D352" s="66" t="s">
        <v>310</v>
      </c>
      <c r="E352" s="87">
        <f>+IF(ISNUMBER(DATA!N109),DATA!N109,"n/a")</f>
        <v>2.41</v>
      </c>
      <c r="F352" s="77">
        <f>+IF(ISNUMBER(DATA!O109),DATA!O109,"n/a")</f>
        <v>3.5999999999999997E-2</v>
      </c>
      <c r="G352" s="87">
        <f>+IF(ISNUMBER(DATA!X109),DATA!X109,"n/a")</f>
        <v>2.4</v>
      </c>
      <c r="H352" s="77">
        <f>+IF(ISNUMBER(DATA!Y109),DATA!Y109,"n/a")</f>
        <v>3.9E-2</v>
      </c>
      <c r="I352" s="87">
        <f>+IF(ISNUMBER(DATA!AH109),DATA!AH109,"n/a")</f>
        <v>2.41</v>
      </c>
      <c r="J352" s="77">
        <f>+IF(ISNUMBER(DATA!AI109),DATA!AI109,"n/a")</f>
        <v>4.7E-2</v>
      </c>
      <c r="K352" s="87">
        <f>+IF(ISNUMBER(DATA!AR109),DATA!AR109,"n/a")</f>
        <v>2.36</v>
      </c>
      <c r="L352" s="77">
        <f>+IF(ISNUMBER(DATA!AS109),DATA!AS109,"n/a")</f>
        <v>2.9000000000000001E-2</v>
      </c>
      <c r="R352" s="66"/>
      <c r="S352" s="66"/>
      <c r="T352" s="66"/>
      <c r="U352" s="66"/>
      <c r="V352" s="66"/>
      <c r="W352" s="66"/>
      <c r="X352" s="66"/>
      <c r="Y352" s="66"/>
    </row>
    <row r="353" spans="1:25" x14ac:dyDescent="0.2">
      <c r="A353" s="75" t="s">
        <v>19</v>
      </c>
      <c r="B353" s="75" t="s">
        <v>21</v>
      </c>
      <c r="C353" s="66" t="s">
        <v>26</v>
      </c>
      <c r="D353" s="66" t="s">
        <v>311</v>
      </c>
      <c r="E353" s="87">
        <f>+IF(ISNUMBER(DATA!N110),DATA!N110,"n/a")</f>
        <v>2.82</v>
      </c>
      <c r="F353" s="77">
        <f>+IF(ISNUMBER(DATA!O110),DATA!O110,"n/a")</f>
        <v>0.13</v>
      </c>
      <c r="G353" s="87">
        <f>+IF(ISNUMBER(DATA!X110),DATA!X110,"n/a")</f>
        <v>2.76</v>
      </c>
      <c r="H353" s="77">
        <f>+IF(ISNUMBER(DATA!Y110),DATA!Y110,"n/a")</f>
        <v>0.08</v>
      </c>
      <c r="I353" s="87">
        <f>+IF(ISNUMBER(DATA!AH110),DATA!AH110,"n/a")</f>
        <v>2.74</v>
      </c>
      <c r="J353" s="77">
        <f>+IF(ISNUMBER(DATA!AI110),DATA!AI110,"n/a")</f>
        <v>5.5E-2</v>
      </c>
      <c r="K353" s="87">
        <f>+IF(ISNUMBER(DATA!AR110),DATA!AR110,"n/a")</f>
        <v>2.69</v>
      </c>
      <c r="L353" s="77">
        <f>+IF(ISNUMBER(DATA!AS110),DATA!AS110,"n/a")</f>
        <v>4.5999999999999999E-2</v>
      </c>
      <c r="R353" s="66"/>
      <c r="S353" s="66"/>
      <c r="T353" s="66"/>
      <c r="U353" s="66"/>
      <c r="V353" s="66"/>
      <c r="W353" s="66"/>
      <c r="X353" s="66"/>
      <c r="Y353" s="66"/>
    </row>
    <row r="354" spans="1:25" x14ac:dyDescent="0.2">
      <c r="A354" s="75" t="s">
        <v>19</v>
      </c>
      <c r="B354" s="75" t="s">
        <v>21</v>
      </c>
      <c r="C354" s="66" t="s">
        <v>26</v>
      </c>
      <c r="D354" s="66" t="s">
        <v>312</v>
      </c>
      <c r="E354" s="87">
        <f>+IF(ISNUMBER(DATA!N111),DATA!N111,"n/a")</f>
        <v>2.37</v>
      </c>
      <c r="F354" s="77">
        <f>+IF(ISNUMBER(DATA!O111),DATA!O111,"n/a")</f>
        <v>4.7E-2</v>
      </c>
      <c r="G354" s="87">
        <f>+IF(ISNUMBER(DATA!X111),DATA!X111,"n/a")</f>
        <v>2.37</v>
      </c>
      <c r="H354" s="77">
        <f>+IF(ISNUMBER(DATA!Y111),DATA!Y111,"n/a")</f>
        <v>6.5000000000000002E-2</v>
      </c>
      <c r="I354" s="87">
        <f>+IF(ISNUMBER(DATA!AH111),DATA!AH111,"n/a")</f>
        <v>2.36</v>
      </c>
      <c r="J354" s="77">
        <f>+IF(ISNUMBER(DATA!AI111),DATA!AI111,"n/a")</f>
        <v>7.0999999999999994E-2</v>
      </c>
      <c r="K354" s="87">
        <f>+IF(ISNUMBER(DATA!AR111),DATA!AR111,"n/a")</f>
        <v>2.34</v>
      </c>
      <c r="L354" s="77">
        <f>+IF(ISNUMBER(DATA!AS111),DATA!AS111,"n/a")</f>
        <v>7.4999999999999997E-2</v>
      </c>
      <c r="R354" s="66"/>
      <c r="S354" s="66"/>
      <c r="T354" s="66"/>
      <c r="U354" s="66"/>
      <c r="V354" s="66"/>
      <c r="W354" s="66"/>
      <c r="X354" s="66"/>
      <c r="Y354" s="66"/>
    </row>
    <row r="355" spans="1:25" x14ac:dyDescent="0.2">
      <c r="A355" s="75" t="s">
        <v>19</v>
      </c>
      <c r="B355" s="75" t="s">
        <v>21</v>
      </c>
      <c r="C355" s="66" t="s">
        <v>26</v>
      </c>
      <c r="D355" s="66" t="s">
        <v>313</v>
      </c>
      <c r="E355" s="87">
        <f>+IF(ISNUMBER(DATA!N112),DATA!N112,"n/a")</f>
        <v>2.31</v>
      </c>
      <c r="F355" s="77">
        <f>+IF(ISNUMBER(DATA!O112),DATA!O112,"n/a")</f>
        <v>5.0000000000000001E-3</v>
      </c>
      <c r="G355" s="87">
        <f>+IF(ISNUMBER(DATA!X112),DATA!X112,"n/a")</f>
        <v>2.25</v>
      </c>
      <c r="H355" s="77">
        <f>+IF(ISNUMBER(DATA!Y112),DATA!Y112,"n/a")</f>
        <v>-1.6E-2</v>
      </c>
      <c r="I355" s="87">
        <f>+IF(ISNUMBER(DATA!AH112),DATA!AH112,"n/a")</f>
        <v>2.25</v>
      </c>
      <c r="J355" s="77">
        <f>+IF(ISNUMBER(DATA!AI112),DATA!AI112,"n/a")</f>
        <v>-3.4000000000000002E-2</v>
      </c>
      <c r="K355" s="87">
        <f>+IF(ISNUMBER(DATA!AR112),DATA!AR112,"n/a")</f>
        <v>2.2599999999999998</v>
      </c>
      <c r="L355" s="77">
        <f>+IF(ISNUMBER(DATA!AS112),DATA!AS112,"n/a")</f>
        <v>-6.4000000000000001E-2</v>
      </c>
      <c r="R355" s="66"/>
      <c r="S355" s="66"/>
      <c r="T355" s="66"/>
      <c r="U355" s="66"/>
      <c r="V355" s="66"/>
      <c r="W355" s="66"/>
      <c r="X355" s="66"/>
      <c r="Y355" s="66"/>
    </row>
    <row r="356" spans="1:25" x14ac:dyDescent="0.2">
      <c r="A356" s="75" t="s">
        <v>19</v>
      </c>
      <c r="B356" s="75" t="s">
        <v>21</v>
      </c>
      <c r="C356" s="66" t="s">
        <v>26</v>
      </c>
      <c r="D356" s="66" t="s">
        <v>314</v>
      </c>
      <c r="E356" s="87">
        <f>+IF(ISNUMBER(DATA!N113),DATA!N113,"n/a")</f>
        <v>2.89</v>
      </c>
      <c r="F356" s="77">
        <f>+IF(ISNUMBER(DATA!O113),DATA!O113,"n/a")</f>
        <v>0.13600000000000001</v>
      </c>
      <c r="G356" s="87">
        <f>+IF(ISNUMBER(DATA!X113),DATA!X113,"n/a")</f>
        <v>2.8</v>
      </c>
      <c r="H356" s="77">
        <f>+IF(ISNUMBER(DATA!Y113),DATA!Y113,"n/a")</f>
        <v>0.1</v>
      </c>
      <c r="I356" s="87">
        <f>+IF(ISNUMBER(DATA!AH113),DATA!AH113,"n/a")</f>
        <v>2.76</v>
      </c>
      <c r="J356" s="77">
        <f>+IF(ISNUMBER(DATA!AI113),DATA!AI113,"n/a")</f>
        <v>6.5000000000000002E-2</v>
      </c>
      <c r="K356" s="87">
        <f>+IF(ISNUMBER(DATA!AR113),DATA!AR113,"n/a")</f>
        <v>2.74</v>
      </c>
      <c r="L356" s="77">
        <f>+IF(ISNUMBER(DATA!AS113),DATA!AS113,"n/a")</f>
        <v>5.2999999999999999E-2</v>
      </c>
      <c r="R356" s="66"/>
      <c r="S356" s="66"/>
      <c r="T356" s="66"/>
      <c r="U356" s="66"/>
      <c r="V356" s="66"/>
      <c r="W356" s="66"/>
      <c r="X356" s="66"/>
      <c r="Y356" s="66"/>
    </row>
    <row r="357" spans="1:25" x14ac:dyDescent="0.2">
      <c r="A357" s="75" t="s">
        <v>19</v>
      </c>
      <c r="B357" s="75" t="s">
        <v>21</v>
      </c>
      <c r="C357" s="66" t="s">
        <v>26</v>
      </c>
      <c r="D357" s="66" t="s">
        <v>315</v>
      </c>
      <c r="E357" s="87">
        <f>+IF(ISNUMBER(DATA!N114),DATA!N114,"n/a")</f>
        <v>2.1800000000000002</v>
      </c>
      <c r="F357" s="77">
        <f>+IF(ISNUMBER(DATA!O114),DATA!O114,"n/a")</f>
        <v>0.06</v>
      </c>
      <c r="G357" s="87">
        <f>+IF(ISNUMBER(DATA!X114),DATA!X114,"n/a")</f>
        <v>2.12</v>
      </c>
      <c r="H357" s="77">
        <f>+IF(ISNUMBER(DATA!Y114),DATA!Y114,"n/a")</f>
        <v>3.5999999999999997E-2</v>
      </c>
      <c r="I357" s="87">
        <f>+IF(ISNUMBER(DATA!AH114),DATA!AH114,"n/a")</f>
        <v>2.1</v>
      </c>
      <c r="J357" s="77">
        <f>+IF(ISNUMBER(DATA!AI114),DATA!AI114,"n/a")</f>
        <v>-0.01</v>
      </c>
      <c r="K357" s="87">
        <f>+IF(ISNUMBER(DATA!AR114),DATA!AR114,"n/a")</f>
        <v>2.1</v>
      </c>
      <c r="L357" s="77">
        <f>+IF(ISNUMBER(DATA!AS114),DATA!AS114,"n/a")</f>
        <v>-4.1000000000000002E-2</v>
      </c>
      <c r="R357" s="66"/>
      <c r="S357" s="66"/>
      <c r="T357" s="66"/>
      <c r="U357" s="66"/>
      <c r="V357" s="66"/>
      <c r="W357" s="66"/>
      <c r="X357" s="66"/>
      <c r="Y357" s="66"/>
    </row>
    <row r="358" spans="1:25" x14ac:dyDescent="0.2">
      <c r="A358" s="75" t="s">
        <v>19</v>
      </c>
      <c r="B358" s="75" t="s">
        <v>21</v>
      </c>
      <c r="C358" s="66" t="s">
        <v>26</v>
      </c>
      <c r="D358" s="66" t="s">
        <v>316</v>
      </c>
      <c r="E358" s="87">
        <f>+IF(ISNUMBER(DATA!N115),DATA!N115,"n/a")</f>
        <v>2.35</v>
      </c>
      <c r="F358" s="77">
        <f>+IF(ISNUMBER(DATA!O115),DATA!O115,"n/a")</f>
        <v>4.1000000000000002E-2</v>
      </c>
      <c r="G358" s="87">
        <f>+IF(ISNUMBER(DATA!X115),DATA!X115,"n/a")</f>
        <v>2.34</v>
      </c>
      <c r="H358" s="77">
        <f>+IF(ISNUMBER(DATA!Y115),DATA!Y115,"n/a")</f>
        <v>3.5000000000000003E-2</v>
      </c>
      <c r="I358" s="87">
        <f>+IF(ISNUMBER(DATA!AH115),DATA!AH115,"n/a")</f>
        <v>2.35</v>
      </c>
      <c r="J358" s="77">
        <f>+IF(ISNUMBER(DATA!AI115),DATA!AI115,"n/a")</f>
        <v>0.03</v>
      </c>
      <c r="K358" s="87">
        <f>+IF(ISNUMBER(DATA!AR115),DATA!AR115,"n/a")</f>
        <v>2.34</v>
      </c>
      <c r="L358" s="77">
        <f>+IF(ISNUMBER(DATA!AS115),DATA!AS115,"n/a")</f>
        <v>2.3E-2</v>
      </c>
      <c r="R358" s="66"/>
      <c r="S358" s="66"/>
      <c r="T358" s="66"/>
      <c r="U358" s="66"/>
      <c r="V358" s="66"/>
      <c r="W358" s="66"/>
      <c r="X358" s="66"/>
      <c r="Y358" s="66"/>
    </row>
    <row r="359" spans="1:25" x14ac:dyDescent="0.2">
      <c r="A359" s="75" t="s">
        <v>19</v>
      </c>
      <c r="B359" s="75" t="s">
        <v>21</v>
      </c>
      <c r="C359" s="66" t="s">
        <v>26</v>
      </c>
      <c r="D359" s="66" t="s">
        <v>317</v>
      </c>
      <c r="E359" s="87">
        <f>+IF(ISNUMBER(DATA!N116),DATA!N116,"n/a")</f>
        <v>2.4</v>
      </c>
      <c r="F359" s="77">
        <f>+IF(ISNUMBER(DATA!O116),DATA!O116,"n/a")</f>
        <v>-6.6000000000000003E-2</v>
      </c>
      <c r="G359" s="87">
        <f>+IF(ISNUMBER(DATA!X116),DATA!X116,"n/a")</f>
        <v>2.41</v>
      </c>
      <c r="H359" s="77">
        <f>+IF(ISNUMBER(DATA!Y116),DATA!Y116,"n/a")</f>
        <v>-0.05</v>
      </c>
      <c r="I359" s="87">
        <f>+IF(ISNUMBER(DATA!AH116),DATA!AH116,"n/a")</f>
        <v>2.5099999999999998</v>
      </c>
      <c r="J359" s="77">
        <f>+IF(ISNUMBER(DATA!AI116),DATA!AI116,"n/a")</f>
        <v>7.0000000000000001E-3</v>
      </c>
      <c r="K359" s="87">
        <f>+IF(ISNUMBER(DATA!AR116),DATA!AR116,"n/a")</f>
        <v>2.4900000000000002</v>
      </c>
      <c r="L359" s="77">
        <f>+IF(ISNUMBER(DATA!AS116),DATA!AS116,"n/a")</f>
        <v>2.4E-2</v>
      </c>
      <c r="R359" s="66"/>
      <c r="S359" s="66"/>
      <c r="T359" s="66"/>
      <c r="U359" s="66"/>
      <c r="V359" s="66"/>
      <c r="W359" s="66"/>
      <c r="X359" s="66"/>
      <c r="Y359" s="66"/>
    </row>
    <row r="360" spans="1:25" x14ac:dyDescent="0.2">
      <c r="A360" s="75" t="s">
        <v>19</v>
      </c>
      <c r="B360" s="75" t="s">
        <v>21</v>
      </c>
      <c r="C360" s="66" t="s">
        <v>26</v>
      </c>
      <c r="D360" s="66" t="s">
        <v>318</v>
      </c>
      <c r="E360" s="87">
        <f>+IF(ISNUMBER(DATA!N117),DATA!N117,"n/a")</f>
        <v>2.33</v>
      </c>
      <c r="F360" s="77">
        <f>+IF(ISNUMBER(DATA!O117),DATA!O117,"n/a")</f>
        <v>3.2000000000000001E-2</v>
      </c>
      <c r="G360" s="87">
        <f>+IF(ISNUMBER(DATA!X117),DATA!X117,"n/a")</f>
        <v>2.35</v>
      </c>
      <c r="H360" s="77">
        <f>+IF(ISNUMBER(DATA!Y117),DATA!Y117,"n/a")</f>
        <v>3.1E-2</v>
      </c>
      <c r="I360" s="87">
        <f>+IF(ISNUMBER(DATA!AH117),DATA!AH117,"n/a")</f>
        <v>2.34</v>
      </c>
      <c r="J360" s="77">
        <f>+IF(ISNUMBER(DATA!AI117),DATA!AI117,"n/a")</f>
        <v>1.6E-2</v>
      </c>
      <c r="K360" s="87">
        <f>+IF(ISNUMBER(DATA!AR117),DATA!AR117,"n/a")</f>
        <v>2.34</v>
      </c>
      <c r="L360" s="77">
        <f>+IF(ISNUMBER(DATA!AS117),DATA!AS117,"n/a")</f>
        <v>2.4E-2</v>
      </c>
      <c r="R360" s="66"/>
      <c r="S360" s="66"/>
      <c r="T360" s="66"/>
      <c r="U360" s="66"/>
      <c r="V360" s="66"/>
      <c r="W360" s="66"/>
      <c r="X360" s="66"/>
      <c r="Y360" s="66"/>
    </row>
    <row r="361" spans="1:25" x14ac:dyDescent="0.2">
      <c r="A361" s="75" t="s">
        <v>19</v>
      </c>
      <c r="B361" s="75" t="s">
        <v>21</v>
      </c>
      <c r="C361" s="66" t="s">
        <v>26</v>
      </c>
      <c r="D361" s="66" t="s">
        <v>344</v>
      </c>
      <c r="E361" s="87">
        <f>+IF(ISNUMBER(DATA!N118),DATA!N118,"n/a")</f>
        <v>2.13</v>
      </c>
      <c r="F361" s="77">
        <f>+IF(ISNUMBER(DATA!O118),DATA!O118,"n/a")</f>
        <v>6.2E-2</v>
      </c>
      <c r="G361" s="87">
        <f>+IF(ISNUMBER(DATA!X118),DATA!X118,"n/a")</f>
        <v>2.21</v>
      </c>
      <c r="H361" s="77">
        <f>+IF(ISNUMBER(DATA!Y118),DATA!Y118,"n/a")</f>
        <v>7.0999999999999994E-2</v>
      </c>
      <c r="I361" s="87">
        <f>+IF(ISNUMBER(DATA!AH118),DATA!AH118,"n/a")</f>
        <v>2.2599999999999998</v>
      </c>
      <c r="J361" s="77">
        <f>+IF(ISNUMBER(DATA!AI118),DATA!AI118,"n/a")</f>
        <v>8.5000000000000006E-2</v>
      </c>
      <c r="K361" s="87">
        <f>+IF(ISNUMBER(DATA!AR118),DATA!AR118,"n/a")</f>
        <v>2.2200000000000002</v>
      </c>
      <c r="L361" s="77">
        <f>+IF(ISNUMBER(DATA!AS118),DATA!AS118,"n/a")</f>
        <v>7.5999999999999998E-2</v>
      </c>
      <c r="R361" s="66"/>
      <c r="S361" s="66"/>
      <c r="T361" s="66"/>
      <c r="U361" s="66"/>
      <c r="V361" s="66"/>
      <c r="W361" s="66"/>
      <c r="X361" s="66"/>
      <c r="Y361" s="66"/>
    </row>
    <row r="362" spans="1:25" x14ac:dyDescent="0.2">
      <c r="A362" s="75" t="s">
        <v>19</v>
      </c>
      <c r="B362" s="75" t="s">
        <v>21</v>
      </c>
      <c r="C362" s="66" t="s">
        <v>26</v>
      </c>
      <c r="D362" s="66" t="s">
        <v>345</v>
      </c>
      <c r="E362" s="87">
        <f>+IF(ISNUMBER(DATA!N119),DATA!N119,"n/a")</f>
        <v>2.4500000000000002</v>
      </c>
      <c r="F362" s="77">
        <f>+IF(ISNUMBER(DATA!O119),DATA!O119,"n/a")</f>
        <v>4.2000000000000003E-2</v>
      </c>
      <c r="G362" s="87">
        <f>+IF(ISNUMBER(DATA!X119),DATA!X119,"n/a")</f>
        <v>2.44</v>
      </c>
      <c r="H362" s="77">
        <f>+IF(ISNUMBER(DATA!Y119),DATA!Y119,"n/a")</f>
        <v>5.0999999999999997E-2</v>
      </c>
      <c r="I362" s="87">
        <f>+IF(ISNUMBER(DATA!AH119),DATA!AH119,"n/a")</f>
        <v>2.41</v>
      </c>
      <c r="J362" s="77">
        <f>+IF(ISNUMBER(DATA!AI119),DATA!AI119,"n/a")</f>
        <v>0.04</v>
      </c>
      <c r="K362" s="87">
        <f>+IF(ISNUMBER(DATA!AR119),DATA!AR119,"n/a")</f>
        <v>2.39</v>
      </c>
      <c r="L362" s="77">
        <f>+IF(ISNUMBER(DATA!AS119),DATA!AS119,"n/a")</f>
        <v>3.2000000000000001E-2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357859</v>
      </c>
      <c r="F364" s="77">
        <f t="array" ref="F364">IFERROR(INDEX(DATA!$G$133:$G$368,MATCH(1,(DATA!$D$133:$D$368=B364)*(DATA!$E$133:$E$368=D364),0)),"n/a")</f>
        <v>0.112</v>
      </c>
      <c r="G364" s="76">
        <f t="array" ref="G364">IFERROR(INDEX(DATA!$P$133:$P$368,MATCH(1,(DATA!$D$133:$D$368=B364)*(DATA!$E$133:$E$368=D364),0)),"n/a")</f>
        <v>1052721</v>
      </c>
      <c r="H364" s="77">
        <f t="array" ref="H364">IFERROR(INDEX(DATA!$Q$133:$Q$368,MATCH(1,(DATA!$D$133:$D$368=B364)*(DATA!$E$133:$E$368=D364),0)),"n/a")</f>
        <v>4.9000000000000002E-2</v>
      </c>
      <c r="I364" s="76">
        <f t="array" ref="I364">IFERROR(INDEX(DATA!$Z$133:$Z$368,MATCH(1,(DATA!$D$133:$D$368=B364)*(DATA!$E$133:$E$368=D364),0)),"n/a")</f>
        <v>2109742</v>
      </c>
      <c r="J364" s="77">
        <f t="array" ref="J364">IFERROR(INDEX(DATA!$AA$133:$AA$368,MATCH(1,(DATA!$D$133:$D$368=B364)*(DATA!$E$133:$E$368=D364),0)),"n/a")</f>
        <v>4.7E-2</v>
      </c>
      <c r="K364" s="76">
        <f t="array" ref="K364">IFERROR(INDEX(DATA!$AJ$133:$AJ$368,MATCH(1,(DATA!$D$133:$D$368=B364)*(DATA!$E$133:$E$368=D364),0)),"n/a")</f>
        <v>4504704</v>
      </c>
      <c r="L364" s="77">
        <f t="array" ref="L364">IFERROR(INDEX(DATA!$AK$133:$AK$368,MATCH(1,(DATA!$D$133:$D$368=B364)*(DATA!$E$133:$E$368=D364),0)),"n/a")</f>
        <v>3.1E-2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721200</v>
      </c>
      <c r="F365" s="77">
        <f t="array" ref="F365">IFERROR(INDEX(DATA!$G$133:$G$368,MATCH(1,(DATA!$D$133:$D$368=B365)*(DATA!$E$133:$E$368=D365),0)),"n/a")</f>
        <v>0.246</v>
      </c>
      <c r="G365" s="76">
        <f t="array" ref="G365">IFERROR(INDEX(DATA!$P$133:$P$368,MATCH(1,(DATA!$D$133:$D$368=B365)*(DATA!$E$133:$E$368=D365),0)),"n/a")</f>
        <v>2392488</v>
      </c>
      <c r="H365" s="77">
        <f t="array" ref="H365">IFERROR(INDEX(DATA!$Q$133:$Q$368,MATCH(1,(DATA!$D$133:$D$368=B365)*(DATA!$E$133:$E$368=D365),0)),"n/a")</f>
        <v>4.9000000000000002E-2</v>
      </c>
      <c r="I365" s="76">
        <f t="array" ref="I365">IFERROR(INDEX(DATA!$Z$133:$Z$368,MATCH(1,(DATA!$D$133:$D$368=B365)*(DATA!$E$133:$E$368=D365),0)),"n/a")</f>
        <v>4779217</v>
      </c>
      <c r="J365" s="77">
        <f t="array" ref="J365">IFERROR(INDEX(DATA!$AA$133:$AA$368,MATCH(1,(DATA!$D$133:$D$368=B365)*(DATA!$E$133:$E$368=D365),0)),"n/a")</f>
        <v>4.2000000000000003E-2</v>
      </c>
      <c r="K365" s="76">
        <f t="array" ref="K365">IFERROR(INDEX(DATA!$AJ$133:$AJ$368,MATCH(1,(DATA!$D$133:$D$368=B365)*(DATA!$E$133:$E$368=D365),0)),"n/a")</f>
        <v>9779517</v>
      </c>
      <c r="L365" s="77">
        <f t="array" ref="L365">IFERROR(INDEX(DATA!$AK$133:$AK$368,MATCH(1,(DATA!$D$133:$D$368=B365)*(DATA!$E$133:$E$368=D365),0)),"n/a")</f>
        <v>4.0000000000000001E-3</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1281655</v>
      </c>
      <c r="F366" s="77">
        <f t="array" ref="F366">IFERROR(INDEX(DATA!$G$133:$G$368,MATCH(1,(DATA!$D$133:$D$368=B366)*(DATA!$E$133:$E$368=D366),0)),"n/a")</f>
        <v>-1.7000000000000001E-2</v>
      </c>
      <c r="G366" s="76">
        <f t="array" ref="G366">IFERROR(INDEX(DATA!$P$133:$P$368,MATCH(1,(DATA!$D$133:$D$368=B366)*(DATA!$E$133:$E$368=D366),0)),"n/a")</f>
        <v>3968482</v>
      </c>
      <c r="H366" s="77">
        <f t="array" ref="H366">IFERROR(INDEX(DATA!$Q$133:$Q$368,MATCH(1,(DATA!$D$133:$D$368=B366)*(DATA!$E$133:$E$368=D366),0)),"n/a")</f>
        <v>-4.7E-2</v>
      </c>
      <c r="I366" s="76">
        <f t="array" ref="I366">IFERROR(INDEX(DATA!$Z$133:$Z$368,MATCH(1,(DATA!$D$133:$D$368=B366)*(DATA!$E$133:$E$368=D366),0)),"n/a")</f>
        <v>7736181</v>
      </c>
      <c r="J366" s="77">
        <f t="array" ref="J366">IFERROR(INDEX(DATA!$AA$133:$AA$368,MATCH(1,(DATA!$D$133:$D$368=B366)*(DATA!$E$133:$E$368=D366),0)),"n/a")</f>
        <v>-4.7E-2</v>
      </c>
      <c r="K366" s="76">
        <f t="array" ref="K366">IFERROR(INDEX(DATA!$AJ$133:$AJ$368,MATCH(1,(DATA!$D$133:$D$368=B366)*(DATA!$E$133:$E$368=D366),0)),"n/a")</f>
        <v>16318835</v>
      </c>
      <c r="L366" s="77">
        <f t="array" ref="L366">IFERROR(INDEX(DATA!$AK$133:$AK$368,MATCH(1,(DATA!$D$133:$D$368=B366)*(DATA!$E$133:$E$368=D366),0)),"n/a")</f>
        <v>-3.3000000000000002E-2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421812</v>
      </c>
      <c r="F367" s="77">
        <f t="array" ref="F367">IFERROR(INDEX(DATA!$G$133:$G$368,MATCH(1,(DATA!$D$133:$D$368=B367)*(DATA!$E$133:$E$368=D367),0)),"n/a")</f>
        <v>6.2E-2</v>
      </c>
      <c r="G367" s="76">
        <f t="array" ref="G367">IFERROR(INDEX(DATA!$P$133:$P$368,MATCH(1,(DATA!$D$133:$D$368=B367)*(DATA!$E$133:$E$368=D367),0)),"n/a")</f>
        <v>1425453</v>
      </c>
      <c r="H367" s="77">
        <f t="array" ref="H367">IFERROR(INDEX(DATA!$Q$133:$Q$368,MATCH(1,(DATA!$D$133:$D$368=B367)*(DATA!$E$133:$E$368=D367),0)),"n/a")</f>
        <v>4.0000000000000001E-3</v>
      </c>
      <c r="I367" s="76">
        <f t="array" ref="I367">IFERROR(INDEX(DATA!$Z$133:$Z$368,MATCH(1,(DATA!$D$133:$D$368=B367)*(DATA!$E$133:$E$368=D367),0)),"n/a")</f>
        <v>2905170</v>
      </c>
      <c r="J367" s="77">
        <f t="array" ref="J367">IFERROR(INDEX(DATA!$AA$133:$AA$368,MATCH(1,(DATA!$D$133:$D$368=B367)*(DATA!$E$133:$E$368=D367),0)),"n/a")</f>
        <v>1.2E-2</v>
      </c>
      <c r="K367" s="76">
        <f t="array" ref="K367">IFERROR(INDEX(DATA!$AJ$133:$AJ$368,MATCH(1,(DATA!$D$133:$D$368=B367)*(DATA!$E$133:$E$368=D367),0)),"n/a")</f>
        <v>6042781</v>
      </c>
      <c r="L367" s="77">
        <f t="array" ref="L367">IFERROR(INDEX(DATA!$AK$133:$AK$368,MATCH(1,(DATA!$D$133:$D$368=B367)*(DATA!$E$133:$E$368=D367),0)),"n/a")</f>
        <v>-2E-3</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1289505</v>
      </c>
      <c r="F368" s="77">
        <f t="array" ref="F368">IFERROR(INDEX(DATA!$G$133:$G$368,MATCH(1,(DATA!$D$133:$D$368=B368)*(DATA!$E$133:$E$368=D368),0)),"n/a")</f>
        <v>2.7E-2</v>
      </c>
      <c r="G368" s="76">
        <f t="array" ref="G368">IFERROR(INDEX(DATA!$P$133:$P$368,MATCH(1,(DATA!$D$133:$D$368=B368)*(DATA!$E$133:$E$368=D368),0)),"n/a")</f>
        <v>3977227</v>
      </c>
      <c r="H368" s="77">
        <f t="array" ref="H368">IFERROR(INDEX(DATA!$Q$133:$Q$368,MATCH(1,(DATA!$D$133:$D$368=B368)*(DATA!$E$133:$E$368=D368),0)),"n/a")</f>
        <v>3.5000000000000003E-2</v>
      </c>
      <c r="I368" s="76">
        <f t="array" ref="I368">IFERROR(INDEX(DATA!$Z$133:$Z$368,MATCH(1,(DATA!$D$133:$D$368=B368)*(DATA!$E$133:$E$368=D368),0)),"n/a")</f>
        <v>7781767</v>
      </c>
      <c r="J368" s="77">
        <f t="array" ref="J368">IFERROR(INDEX(DATA!$AA$133:$AA$368,MATCH(1,(DATA!$D$133:$D$368=B368)*(DATA!$E$133:$E$368=D368),0)),"n/a")</f>
        <v>3.1E-2</v>
      </c>
      <c r="K368" s="76">
        <f t="array" ref="K368">IFERROR(INDEX(DATA!$AJ$133:$AJ$368,MATCH(1,(DATA!$D$133:$D$368=B368)*(DATA!$E$133:$E$368=D368),0)),"n/a")</f>
        <v>16538693</v>
      </c>
      <c r="L368" s="77">
        <f t="array" ref="L368">IFERROR(INDEX(DATA!$AK$133:$AK$368,MATCH(1,(DATA!$D$133:$D$368=B368)*(DATA!$E$133:$E$368=D368),0)),"n/a")</f>
        <v>8.9999999999999993E-3</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476446</v>
      </c>
      <c r="F369" s="77">
        <f t="array" ref="F369">IFERROR(INDEX(DATA!$G$133:$G$368,MATCH(1,(DATA!$D$133:$D$368=B369)*(DATA!$E$133:$E$368=D369),0)),"n/a")</f>
        <v>-1.0999999999999999E-2</v>
      </c>
      <c r="G369" s="76">
        <f t="array" ref="G369">IFERROR(INDEX(DATA!$P$133:$P$368,MATCH(1,(DATA!$D$133:$D$368=B369)*(DATA!$E$133:$E$368=D369),0)),"n/a")</f>
        <v>1548248</v>
      </c>
      <c r="H369" s="77">
        <f t="array" ref="H369">IFERROR(INDEX(DATA!$Q$133:$Q$368,MATCH(1,(DATA!$D$133:$D$368=B369)*(DATA!$E$133:$E$368=D369),0)),"n/a")</f>
        <v>8.9999999999999993E-3</v>
      </c>
      <c r="I369" s="76">
        <f t="array" ref="I369">IFERROR(INDEX(DATA!$Z$133:$Z$368,MATCH(1,(DATA!$D$133:$D$368=B369)*(DATA!$E$133:$E$368=D369),0)),"n/a")</f>
        <v>3126803</v>
      </c>
      <c r="J369" s="77">
        <f t="array" ref="J369">IFERROR(INDEX(DATA!$AA$133:$AA$368,MATCH(1,(DATA!$D$133:$D$368=B369)*(DATA!$E$133:$E$368=D369),0)),"n/a")</f>
        <v>3.0000000000000001E-3</v>
      </c>
      <c r="K369" s="76">
        <f t="array" ref="K369">IFERROR(INDEX(DATA!$AJ$133:$AJ$368,MATCH(1,(DATA!$D$133:$D$368=B369)*(DATA!$E$133:$E$368=D369),0)),"n/a")</f>
        <v>6851226</v>
      </c>
      <c r="L369" s="77">
        <f t="array" ref="L369">IFERROR(INDEX(DATA!$AK$133:$AK$368,MATCH(1,(DATA!$D$133:$D$368=B369)*(DATA!$E$133:$E$368=D369),0)),"n/a")</f>
        <v>1.4E-2</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284573</v>
      </c>
      <c r="F370" s="77">
        <f t="array" ref="F370">IFERROR(INDEX(DATA!$G$133:$G$368,MATCH(1,(DATA!$D$133:$D$368=B370)*(DATA!$E$133:$E$368=D370),0)),"n/a")</f>
        <v>-0.17399999999999999</v>
      </c>
      <c r="G370" s="76">
        <f t="array" ref="G370">IFERROR(INDEX(DATA!$P$133:$P$368,MATCH(1,(DATA!$D$133:$D$368=B370)*(DATA!$E$133:$E$368=D370),0)),"n/a")</f>
        <v>1002074</v>
      </c>
      <c r="H370" s="77">
        <f t="array" ref="H370">IFERROR(INDEX(DATA!$Q$133:$Q$368,MATCH(1,(DATA!$D$133:$D$368=B370)*(DATA!$E$133:$E$368=D370),0)),"n/a")</f>
        <v>-9.9000000000000005E-2</v>
      </c>
      <c r="I370" s="76">
        <f t="array" ref="I370">IFERROR(INDEX(DATA!$Z$133:$Z$368,MATCH(1,(DATA!$D$133:$D$368=B370)*(DATA!$E$133:$E$368=D370),0)),"n/a")</f>
        <v>2046528</v>
      </c>
      <c r="J370" s="77">
        <f t="array" ref="J370">IFERROR(INDEX(DATA!$AA$133:$AA$368,MATCH(1,(DATA!$D$133:$D$368=B370)*(DATA!$E$133:$E$368=D370),0)),"n/a")</f>
        <v>-9.1999999999999998E-2</v>
      </c>
      <c r="K370" s="76">
        <f t="array" ref="K370">IFERROR(INDEX(DATA!$AJ$133:$AJ$368,MATCH(1,(DATA!$D$133:$D$368=B370)*(DATA!$E$133:$E$368=D370),0)),"n/a")</f>
        <v>4441378</v>
      </c>
      <c r="L370" s="77">
        <f t="array" ref="L370">IFERROR(INDEX(DATA!$AK$133:$AK$368,MATCH(1,(DATA!$D$133:$D$368=B370)*(DATA!$E$133:$E$368=D370),0)),"n/a")</f>
        <v>-7.5999999999999998E-2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1203740</v>
      </c>
      <c r="F371" s="77">
        <f t="array" ref="F371">IFERROR(INDEX(DATA!$G$133:$G$368,MATCH(1,(DATA!$D$133:$D$368=B371)*(DATA!$E$133:$E$368=D371),0)),"n/a")</f>
        <v>4.7E-2</v>
      </c>
      <c r="G371" s="76">
        <f t="array" ref="G371">IFERROR(INDEX(DATA!$P$133:$P$368,MATCH(1,(DATA!$D$133:$D$368=B371)*(DATA!$E$133:$E$368=D371),0)),"n/a")</f>
        <v>3838714</v>
      </c>
      <c r="H371" s="77">
        <f t="array" ref="H371">IFERROR(INDEX(DATA!$Q$133:$Q$368,MATCH(1,(DATA!$D$133:$D$368=B371)*(DATA!$E$133:$E$368=D371),0)),"n/a")</f>
        <v>2.4E-2</v>
      </c>
      <c r="I371" s="76">
        <f t="array" ref="I371">IFERROR(INDEX(DATA!$Z$133:$Z$368,MATCH(1,(DATA!$D$133:$D$368=B371)*(DATA!$E$133:$E$368=D371),0)),"n/a")</f>
        <v>7690675</v>
      </c>
      <c r="J371" s="77">
        <f t="array" ref="J371">IFERROR(INDEX(DATA!$AA$133:$AA$368,MATCH(1,(DATA!$D$133:$D$368=B371)*(DATA!$E$133:$E$368=D371),0)),"n/a")</f>
        <v>3.4000000000000002E-2</v>
      </c>
      <c r="K371" s="76">
        <f t="array" ref="K371">IFERROR(INDEX(DATA!$AJ$133:$AJ$368,MATCH(1,(DATA!$D$133:$D$368=B371)*(DATA!$E$133:$E$368=D371),0)),"n/a")</f>
        <v>15689245</v>
      </c>
      <c r="L371" s="77">
        <f t="array" ref="L371">IFERROR(INDEX(DATA!$AK$133:$AK$368,MATCH(1,(DATA!$D$133:$D$368=B371)*(DATA!$E$133:$E$368=D371),0)),"n/a")</f>
        <v>-8.0000000000000002E-3</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464638</v>
      </c>
      <c r="F372" s="77">
        <f t="array" ref="F372">IFERROR(INDEX(DATA!$G$133:$G$368,MATCH(1,(DATA!$D$133:$D$368=B372)*(DATA!$E$133:$E$368=D372),0)),"n/a")</f>
        <v>0.37</v>
      </c>
      <c r="G372" s="76">
        <f t="array" ref="G372">IFERROR(INDEX(DATA!$P$133:$P$368,MATCH(1,(DATA!$D$133:$D$368=B372)*(DATA!$E$133:$E$368=D372),0)),"n/a")</f>
        <v>1577326</v>
      </c>
      <c r="H372" s="77">
        <f t="array" ref="H372">IFERROR(INDEX(DATA!$Q$133:$Q$368,MATCH(1,(DATA!$D$133:$D$368=B372)*(DATA!$E$133:$E$368=D372),0)),"n/a")</f>
        <v>9.7000000000000003E-2</v>
      </c>
      <c r="I372" s="76">
        <f t="array" ref="I372">IFERROR(INDEX(DATA!$Z$133:$Z$368,MATCH(1,(DATA!$D$133:$D$368=B372)*(DATA!$E$133:$E$368=D372),0)),"n/a")</f>
        <v>3274860</v>
      </c>
      <c r="J372" s="77">
        <f t="array" ref="J372">IFERROR(INDEX(DATA!$AA$133:$AA$368,MATCH(1,(DATA!$D$133:$D$368=B372)*(DATA!$E$133:$E$368=D372),0)),"n/a")</f>
        <v>6.0999999999999999E-2</v>
      </c>
      <c r="K372" s="76">
        <f t="array" ref="K372">IFERROR(INDEX(DATA!$AJ$133:$AJ$368,MATCH(1,(DATA!$D$133:$D$368=B372)*(DATA!$E$133:$E$368=D372),0)),"n/a")</f>
        <v>6338215</v>
      </c>
      <c r="L372" s="77">
        <f t="array" ref="L372">IFERROR(INDEX(DATA!$AK$133:$AK$368,MATCH(1,(DATA!$D$133:$D$368=B372)*(DATA!$E$133:$E$368=D372),0)),"n/a")</f>
        <v>-6.0000000000000001E-3</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382807</v>
      </c>
      <c r="F373" s="77">
        <f t="array" ref="F373">IFERROR(INDEX(DATA!$G$133:$G$368,MATCH(1,(DATA!$D$133:$D$368=B373)*(DATA!$E$133:$E$368=D373),0)),"n/a")</f>
        <v>-2.4E-2</v>
      </c>
      <c r="G373" s="76">
        <f t="array" ref="G373">IFERROR(INDEX(DATA!$P$133:$P$368,MATCH(1,(DATA!$D$133:$D$368=B373)*(DATA!$E$133:$E$368=D373),0)),"n/a")</f>
        <v>1239316</v>
      </c>
      <c r="H373" s="77">
        <f t="array" ref="H373">IFERROR(INDEX(DATA!$Q$133:$Q$368,MATCH(1,(DATA!$D$133:$D$368=B373)*(DATA!$E$133:$E$368=D373),0)),"n/a")</f>
        <v>-7.4999999999999997E-2</v>
      </c>
      <c r="I373" s="76">
        <f t="array" ref="I373">IFERROR(INDEX(DATA!$Z$133:$Z$368,MATCH(1,(DATA!$D$133:$D$368=B373)*(DATA!$E$133:$E$368=D373),0)),"n/a")</f>
        <v>2549290</v>
      </c>
      <c r="J373" s="77">
        <f t="array" ref="J373">IFERROR(INDEX(DATA!$AA$133:$AA$368,MATCH(1,(DATA!$D$133:$D$368=B373)*(DATA!$E$133:$E$368=D373),0)),"n/a")</f>
        <v>-4.3999999999999997E-2</v>
      </c>
      <c r="K373" s="76">
        <f t="array" ref="K373">IFERROR(INDEX(DATA!$AJ$133:$AJ$368,MATCH(1,(DATA!$D$133:$D$368=B373)*(DATA!$E$133:$E$368=D373),0)),"n/a")</f>
        <v>5297167</v>
      </c>
      <c r="L373" s="77">
        <f t="array" ref="L373">IFERROR(INDEX(DATA!$AK$133:$AK$368,MATCH(1,(DATA!$D$133:$D$368=B373)*(DATA!$E$133:$E$368=D373),0)),"n/a")</f>
        <v>1.0999999999999999E-2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350827</v>
      </c>
      <c r="F374" s="77">
        <f t="array" ref="F374">IFERROR(INDEX(DATA!$G$133:$G$368,MATCH(1,(DATA!$D$133:$D$368=B374)*(DATA!$E$133:$E$368=D374),0)),"n/a")</f>
        <v>-3.1E-2</v>
      </c>
      <c r="G374" s="76">
        <f t="array" ref="G374">IFERROR(INDEX(DATA!$P$133:$P$368,MATCH(1,(DATA!$D$133:$D$368=B374)*(DATA!$E$133:$E$368=D374),0)),"n/a")</f>
        <v>1152928</v>
      </c>
      <c r="H374" s="77">
        <f t="array" ref="H374">IFERROR(INDEX(DATA!$Q$133:$Q$368,MATCH(1,(DATA!$D$133:$D$368=B374)*(DATA!$E$133:$E$368=D374),0)),"n/a")</f>
        <v>-4.9000000000000002E-2</v>
      </c>
      <c r="I374" s="76">
        <f t="array" ref="I374">IFERROR(INDEX(DATA!$Z$133:$Z$368,MATCH(1,(DATA!$D$133:$D$368=B374)*(DATA!$E$133:$E$368=D374),0)),"n/a")</f>
        <v>2379180</v>
      </c>
      <c r="J374" s="77">
        <f t="array" ref="J374">IFERROR(INDEX(DATA!$AA$133:$AA$368,MATCH(1,(DATA!$D$133:$D$368=B374)*(DATA!$E$133:$E$368=D374),0)),"n/a")</f>
        <v>-4.1000000000000002E-2</v>
      </c>
      <c r="K374" s="76">
        <f t="array" ref="K374">IFERROR(INDEX(DATA!$AJ$133:$AJ$368,MATCH(1,(DATA!$D$133:$D$368=B374)*(DATA!$E$133:$E$368=D374),0)),"n/a")</f>
        <v>4967666</v>
      </c>
      <c r="L374" s="77">
        <f t="array" ref="L374">IFERROR(INDEX(DATA!$AK$133:$AK$368,MATCH(1,(DATA!$D$133:$D$368=B374)*(DATA!$E$133:$E$368=D374),0)),"n/a")</f>
        <v>-8.9999999999999993E-3</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887095</v>
      </c>
      <c r="F375" s="77">
        <f t="array" ref="F375">IFERROR(INDEX(DATA!$G$133:$G$368,MATCH(1,(DATA!$D$133:$D$368=B375)*(DATA!$E$133:$E$368=D375),0)),"n/a")</f>
        <v>2.3E-2</v>
      </c>
      <c r="G375" s="76">
        <f t="array" ref="G375">IFERROR(INDEX(DATA!$P$133:$P$368,MATCH(1,(DATA!$D$133:$D$368=B375)*(DATA!$E$133:$E$368=D375),0)),"n/a")</f>
        <v>2868470</v>
      </c>
      <c r="H375" s="77">
        <f t="array" ref="H375">IFERROR(INDEX(DATA!$Q$133:$Q$368,MATCH(1,(DATA!$D$133:$D$368=B375)*(DATA!$E$133:$E$368=D375),0)),"n/a")</f>
        <v>-5.3999999999999999E-2</v>
      </c>
      <c r="I375" s="76">
        <f t="array" ref="I375">IFERROR(INDEX(DATA!$Z$133:$Z$368,MATCH(1,(DATA!$D$133:$D$368=B375)*(DATA!$E$133:$E$368=D375),0)),"n/a")</f>
        <v>5687939</v>
      </c>
      <c r="J375" s="77">
        <f t="array" ref="J375">IFERROR(INDEX(DATA!$AA$133:$AA$368,MATCH(1,(DATA!$D$133:$D$368=B375)*(DATA!$E$133:$E$368=D375),0)),"n/a")</f>
        <v>-6.2E-2</v>
      </c>
      <c r="K375" s="76">
        <f t="array" ref="K375">IFERROR(INDEX(DATA!$AJ$133:$AJ$368,MATCH(1,(DATA!$D$133:$D$368=B375)*(DATA!$E$133:$E$368=D375),0)),"n/a")</f>
        <v>11804793</v>
      </c>
      <c r="L375" s="77">
        <f t="array" ref="L375">IFERROR(INDEX(DATA!$AK$133:$AK$368,MATCH(1,(DATA!$D$133:$D$368=B375)*(DATA!$E$133:$E$368=D375),0)),"n/a")</f>
        <v>-7.1999999999999995E-2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867655</v>
      </c>
      <c r="F376" s="77">
        <f t="array" ref="F376">IFERROR(INDEX(DATA!$G$133:$G$368,MATCH(1,(DATA!$D$133:$D$368=B376)*(DATA!$E$133:$E$368=D376),0)),"n/a")</f>
        <v>-0.05</v>
      </c>
      <c r="G376" s="76">
        <f t="array" ref="G376">IFERROR(INDEX(DATA!$P$133:$P$368,MATCH(1,(DATA!$D$133:$D$368=B376)*(DATA!$E$133:$E$368=D376),0)),"n/a")</f>
        <v>2781199</v>
      </c>
      <c r="H376" s="77">
        <f t="array" ref="H376">IFERROR(INDEX(DATA!$Q$133:$Q$368,MATCH(1,(DATA!$D$133:$D$368=B376)*(DATA!$E$133:$E$368=D376),0)),"n/a")</f>
        <v>-7.1999999999999995E-2</v>
      </c>
      <c r="I376" s="76">
        <f t="array" ref="I376">IFERROR(INDEX(DATA!$Z$133:$Z$368,MATCH(1,(DATA!$D$133:$D$368=B376)*(DATA!$E$133:$E$368=D376),0)),"n/a")</f>
        <v>5583778</v>
      </c>
      <c r="J376" s="77">
        <f t="array" ref="J376">IFERROR(INDEX(DATA!$AA$133:$AA$368,MATCH(1,(DATA!$D$133:$D$368=B376)*(DATA!$E$133:$E$368=D376),0)),"n/a")</f>
        <v>-6.0999999999999999E-2</v>
      </c>
      <c r="K376" s="76">
        <f t="array" ref="K376">IFERROR(INDEX(DATA!$AJ$133:$AJ$368,MATCH(1,(DATA!$D$133:$D$368=B376)*(DATA!$E$133:$E$368=D376),0)),"n/a")</f>
        <v>11594377</v>
      </c>
      <c r="L376" s="77">
        <f t="array" ref="L376">IFERROR(INDEX(DATA!$AK$133:$AK$368,MATCH(1,(DATA!$D$133:$D$368=B376)*(DATA!$E$133:$E$368=D376),0)),"n/a")</f>
        <v>-4.7E-2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844550</v>
      </c>
      <c r="F377" s="77">
        <f t="array" ref="F377">IFERROR(INDEX(DATA!$G$133:$G$368,MATCH(1,(DATA!$D$133:$D$368=B377)*(DATA!$E$133:$E$368=D377),0)),"n/a")</f>
        <v>2.1000000000000001E-2</v>
      </c>
      <c r="G377" s="76">
        <f t="array" ref="G377">IFERROR(INDEX(DATA!$P$133:$P$368,MATCH(1,(DATA!$D$133:$D$368=B377)*(DATA!$E$133:$E$368=D377),0)),"n/a")</f>
        <v>2720852</v>
      </c>
      <c r="H377" s="77">
        <f t="array" ref="H377">IFERROR(INDEX(DATA!$Q$133:$Q$368,MATCH(1,(DATA!$D$133:$D$368=B377)*(DATA!$E$133:$E$368=D377),0)),"n/a")</f>
        <v>1.4999999999999999E-2</v>
      </c>
      <c r="I377" s="76">
        <f t="array" ref="I377">IFERROR(INDEX(DATA!$Z$133:$Z$368,MATCH(1,(DATA!$D$133:$D$368=B377)*(DATA!$E$133:$E$368=D377),0)),"n/a")</f>
        <v>5656127</v>
      </c>
      <c r="J377" s="77">
        <f t="array" ref="J377">IFERROR(INDEX(DATA!$AA$133:$AA$368,MATCH(1,(DATA!$D$133:$D$368=B377)*(DATA!$E$133:$E$368=D377),0)),"n/a")</f>
        <v>2.4E-2</v>
      </c>
      <c r="K377" s="76">
        <f t="array" ref="K377">IFERROR(INDEX(DATA!$AJ$133:$AJ$368,MATCH(1,(DATA!$D$133:$D$368=B377)*(DATA!$E$133:$E$368=D377),0)),"n/a")</f>
        <v>11495072</v>
      </c>
      <c r="L377" s="77">
        <f t="array" ref="L377">IFERROR(INDEX(DATA!$AK$133:$AK$368,MATCH(1,(DATA!$D$133:$D$368=B377)*(DATA!$E$133:$E$368=D377),0)),"n/a")</f>
        <v>1.7000000000000001E-2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364864</v>
      </c>
      <c r="F378" s="77">
        <f t="array" ref="F378">IFERROR(INDEX(DATA!$G$133:$G$368,MATCH(1,(DATA!$D$133:$D$368=B378)*(DATA!$E$133:$E$368=D378),0)),"n/a")</f>
        <v>-2.3E-2</v>
      </c>
      <c r="G378" s="76">
        <f t="array" ref="G378">IFERROR(INDEX(DATA!$P$133:$P$368,MATCH(1,(DATA!$D$133:$D$368=B378)*(DATA!$E$133:$E$368=D378),0)),"n/a")</f>
        <v>1201352</v>
      </c>
      <c r="H378" s="77">
        <f t="array" ref="H378">IFERROR(INDEX(DATA!$Q$133:$Q$368,MATCH(1,(DATA!$D$133:$D$368=B378)*(DATA!$E$133:$E$368=D378),0)),"n/a")</f>
        <v>-2.8000000000000001E-2</v>
      </c>
      <c r="I378" s="76">
        <f t="array" ref="I378">IFERROR(INDEX(DATA!$Z$133:$Z$368,MATCH(1,(DATA!$D$133:$D$368=B378)*(DATA!$E$133:$E$368=D378),0)),"n/a")</f>
        <v>2608240</v>
      </c>
      <c r="J378" s="77">
        <f t="array" ref="J378">IFERROR(INDEX(DATA!$AA$133:$AA$368,MATCH(1,(DATA!$D$133:$D$368=B378)*(DATA!$E$133:$E$368=D378),0)),"n/a")</f>
        <v>-7.0000000000000001E-3</v>
      </c>
      <c r="K378" s="76">
        <f t="array" ref="K378">IFERROR(INDEX(DATA!$AJ$133:$AJ$368,MATCH(1,(DATA!$D$133:$D$368=B378)*(DATA!$E$133:$E$368=D378),0)),"n/a")</f>
        <v>5407806</v>
      </c>
      <c r="L378" s="77">
        <f t="array" ref="L378">IFERROR(INDEX(DATA!$AK$133:$AK$368,MATCH(1,(DATA!$D$133:$D$368=B378)*(DATA!$E$133:$E$368=D378),0)),"n/a")</f>
        <v>-6.0000000000000001E-3</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595553</v>
      </c>
      <c r="F379" s="77">
        <f t="array" ref="F379">IFERROR(INDEX(DATA!$G$133:$G$368,MATCH(1,(DATA!$D$133:$D$368=B379)*(DATA!$E$133:$E$368=D379),0)),"n/a")</f>
        <v>5.2999999999999999E-2</v>
      </c>
      <c r="G379" s="76">
        <f t="array" ref="G379">IFERROR(INDEX(DATA!$P$133:$P$368,MATCH(1,(DATA!$D$133:$D$368=B379)*(DATA!$E$133:$E$368=D379),0)),"n/a")</f>
        <v>1887032</v>
      </c>
      <c r="H379" s="77">
        <f t="array" ref="H379">IFERROR(INDEX(DATA!$Q$133:$Q$368,MATCH(1,(DATA!$D$133:$D$368=B379)*(DATA!$E$133:$E$368=D379),0)),"n/a")</f>
        <v>2.7E-2</v>
      </c>
      <c r="I379" s="76">
        <f t="array" ref="I379">IFERROR(INDEX(DATA!$Z$133:$Z$368,MATCH(1,(DATA!$D$133:$D$368=B379)*(DATA!$E$133:$E$368=D379),0)),"n/a")</f>
        <v>3860653</v>
      </c>
      <c r="J379" s="77">
        <f t="array" ref="J379">IFERROR(INDEX(DATA!$AA$133:$AA$368,MATCH(1,(DATA!$D$133:$D$368=B379)*(DATA!$E$133:$E$368=D379),0)),"n/a")</f>
        <v>7.0000000000000001E-3</v>
      </c>
      <c r="K379" s="76">
        <f t="array" ref="K379">IFERROR(INDEX(DATA!$AJ$133:$AJ$368,MATCH(1,(DATA!$D$133:$D$368=B379)*(DATA!$E$133:$E$368=D379),0)),"n/a")</f>
        <v>8030221</v>
      </c>
      <c r="L379" s="77">
        <f t="array" ref="L379">IFERROR(INDEX(DATA!$AK$133:$AK$368,MATCH(1,(DATA!$D$133:$D$368=B379)*(DATA!$E$133:$E$368=D379),0)),"n/a")</f>
        <v>-3.7999999999999999E-2</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785409</v>
      </c>
      <c r="F380" s="77">
        <f t="array" ref="F380">IFERROR(INDEX(DATA!$G$133:$G$368,MATCH(1,(DATA!$D$133:$D$368=B380)*(DATA!$E$133:$E$368=D380),0)),"n/a")</f>
        <v>0.23</v>
      </c>
      <c r="G380" s="76">
        <f t="array" ref="G380">IFERROR(INDEX(DATA!$P$133:$P$368,MATCH(1,(DATA!$D$133:$D$368=B380)*(DATA!$E$133:$E$368=D380),0)),"n/a")</f>
        <v>2241841</v>
      </c>
      <c r="H380" s="77">
        <f t="array" ref="H380">IFERROR(INDEX(DATA!$Q$133:$Q$368,MATCH(1,(DATA!$D$133:$D$368=B380)*(DATA!$E$133:$E$368=D380),0)),"n/a")</f>
        <v>7.8E-2</v>
      </c>
      <c r="I380" s="76">
        <f t="array" ref="I380">IFERROR(INDEX(DATA!$Z$133:$Z$368,MATCH(1,(DATA!$D$133:$D$368=B380)*(DATA!$E$133:$E$368=D380),0)),"n/a")</f>
        <v>4344685</v>
      </c>
      <c r="J380" s="77">
        <f t="array" ref="J380">IFERROR(INDEX(DATA!$AA$133:$AA$368,MATCH(1,(DATA!$D$133:$D$368=B380)*(DATA!$E$133:$E$368=D380),0)),"n/a")</f>
        <v>3.7999999999999999E-2</v>
      </c>
      <c r="K380" s="76">
        <f t="array" ref="K380">IFERROR(INDEX(DATA!$AJ$133:$AJ$368,MATCH(1,(DATA!$D$133:$D$368=B380)*(DATA!$E$133:$E$368=D380),0)),"n/a")</f>
        <v>9444221</v>
      </c>
      <c r="L380" s="77">
        <f t="array" ref="L380">IFERROR(INDEX(DATA!$AK$133:$AK$368,MATCH(1,(DATA!$D$133:$D$368=B380)*(DATA!$E$133:$E$368=D380),0)),"n/a")</f>
        <v>8.0000000000000002E-3</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784790</v>
      </c>
      <c r="F381" s="77">
        <f t="array" ref="F381">IFERROR(INDEX(DATA!$G$133:$G$368,MATCH(1,(DATA!$D$133:$D$368=B381)*(DATA!$E$133:$E$368=D381),0)),"n/a")</f>
        <v>4.2000000000000003E-2</v>
      </c>
      <c r="G381" s="76">
        <f t="array" ref="G381">IFERROR(INDEX(DATA!$P$133:$P$368,MATCH(1,(DATA!$D$133:$D$368=B381)*(DATA!$E$133:$E$368=D381),0)),"n/a")</f>
        <v>2555747</v>
      </c>
      <c r="H381" s="77">
        <f t="array" ref="H381">IFERROR(INDEX(DATA!$Q$133:$Q$368,MATCH(1,(DATA!$D$133:$D$368=B381)*(DATA!$E$133:$E$368=D381),0)),"n/a")</f>
        <v>-1.2E-2</v>
      </c>
      <c r="I381" s="76">
        <f t="array" ref="I381">IFERROR(INDEX(DATA!$Z$133:$Z$368,MATCH(1,(DATA!$D$133:$D$368=B381)*(DATA!$E$133:$E$368=D381),0)),"n/a")</f>
        <v>4974186</v>
      </c>
      <c r="J381" s="77">
        <f t="array" ref="J381">IFERROR(INDEX(DATA!$AA$133:$AA$368,MATCH(1,(DATA!$D$133:$D$368=B381)*(DATA!$E$133:$E$368=D381),0)),"n/a")</f>
        <v>-3.5999999999999997E-2</v>
      </c>
      <c r="K381" s="76">
        <f t="array" ref="K381">IFERROR(INDEX(DATA!$AJ$133:$AJ$368,MATCH(1,(DATA!$D$133:$D$368=B381)*(DATA!$E$133:$E$368=D381),0)),"n/a")</f>
        <v>10188979</v>
      </c>
      <c r="L381" s="77">
        <f t="array" ref="L381">IFERROR(INDEX(DATA!$AK$133:$AK$368,MATCH(1,(DATA!$D$133:$D$368=B381)*(DATA!$E$133:$E$368=D381),0)),"n/a")</f>
        <v>-4.3999999999999997E-2</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323140</v>
      </c>
      <c r="F382" s="77">
        <f t="array" ref="F382">IFERROR(INDEX(DATA!$G$133:$G$368,MATCH(1,(DATA!$D$133:$D$368=B382)*(DATA!$E$133:$E$368=D382),0)),"n/a")</f>
        <v>0.154</v>
      </c>
      <c r="G382" s="76">
        <f t="array" ref="G382">IFERROR(INDEX(DATA!$P$133:$P$368,MATCH(1,(DATA!$D$133:$D$368=B382)*(DATA!$E$133:$E$368=D382),0)),"n/a")</f>
        <v>1094289</v>
      </c>
      <c r="H382" s="77">
        <f t="array" ref="H382">IFERROR(INDEX(DATA!$Q$133:$Q$368,MATCH(1,(DATA!$D$133:$D$368=B382)*(DATA!$E$133:$E$368=D382),0)),"n/a")</f>
        <v>3.3000000000000002E-2</v>
      </c>
      <c r="I382" s="76">
        <f t="array" ref="I382">IFERROR(INDEX(DATA!$Z$133:$Z$368,MATCH(1,(DATA!$D$133:$D$368=B382)*(DATA!$E$133:$E$368=D382),0)),"n/a")</f>
        <v>2290043</v>
      </c>
      <c r="J382" s="77">
        <f t="array" ref="J382">IFERROR(INDEX(DATA!$AA$133:$AA$368,MATCH(1,(DATA!$D$133:$D$368=B382)*(DATA!$E$133:$E$368=D382),0)),"n/a")</f>
        <v>2.1000000000000001E-2</v>
      </c>
      <c r="K382" s="76">
        <f t="array" ref="K382">IFERROR(INDEX(DATA!$AJ$133:$AJ$368,MATCH(1,(DATA!$D$133:$D$368=B382)*(DATA!$E$133:$E$368=D382),0)),"n/a")</f>
        <v>4597584</v>
      </c>
      <c r="L382" s="77">
        <f t="array" ref="L382">IFERROR(INDEX(DATA!$AK$133:$AK$368,MATCH(1,(DATA!$D$133:$D$368=B382)*(DATA!$E$133:$E$368=D382),0)),"n/a")</f>
        <v>-1.2999999999999999E-2</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296611</v>
      </c>
      <c r="F383" s="77">
        <f t="array" ref="F383">IFERROR(INDEX(DATA!$G$133:$G$368,MATCH(1,(DATA!$D$133:$D$368=B383)*(DATA!$E$133:$E$368=D383),0)),"n/a")</f>
        <v>6.6000000000000003E-2</v>
      </c>
      <c r="G383" s="76">
        <f t="array" ref="G383">IFERROR(INDEX(DATA!$P$133:$P$368,MATCH(1,(DATA!$D$133:$D$368=B383)*(DATA!$E$133:$E$368=D383),0)),"n/a")</f>
        <v>994866</v>
      </c>
      <c r="H383" s="77">
        <f t="array" ref="H383">IFERROR(INDEX(DATA!$Q$133:$Q$368,MATCH(1,(DATA!$D$133:$D$368=B383)*(DATA!$E$133:$E$368=D383),0)),"n/a")</f>
        <v>-1E-3</v>
      </c>
      <c r="I383" s="76">
        <f t="array" ref="I383">IFERROR(INDEX(DATA!$Z$133:$Z$368,MATCH(1,(DATA!$D$133:$D$368=B383)*(DATA!$E$133:$E$368=D383),0)),"n/a")</f>
        <v>1931540</v>
      </c>
      <c r="J383" s="77">
        <f t="array" ref="J383">IFERROR(INDEX(DATA!$AA$133:$AA$368,MATCH(1,(DATA!$D$133:$D$368=B383)*(DATA!$E$133:$E$368=D383),0)),"n/a")</f>
        <v>3.0000000000000001E-3</v>
      </c>
      <c r="K383" s="76">
        <f t="array" ref="K383">IFERROR(INDEX(DATA!$AJ$133:$AJ$368,MATCH(1,(DATA!$D$133:$D$368=B383)*(DATA!$E$133:$E$368=D383),0)),"n/a")</f>
        <v>4086837</v>
      </c>
      <c r="L383" s="77">
        <f t="array" ref="L383">IFERROR(INDEX(DATA!$AK$133:$AK$368,MATCH(1,(DATA!$D$133:$D$368=B383)*(DATA!$E$133:$E$368=D383),0)),"n/a")</f>
        <v>1.7999999999999999E-2</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329168</v>
      </c>
      <c r="F384" s="77">
        <f t="array" ref="F384">IFERROR(INDEX(DATA!$G$133:$G$368,MATCH(1,(DATA!$D$133:$D$368=B384)*(DATA!$E$133:$E$368=D384),0)),"n/a")</f>
        <v>6.7000000000000004E-2</v>
      </c>
      <c r="G384" s="76">
        <f t="array" ref="G384">IFERROR(INDEX(DATA!$P$133:$P$368,MATCH(1,(DATA!$D$133:$D$368=B384)*(DATA!$E$133:$E$368=D384),0)),"n/a")</f>
        <v>1033377</v>
      </c>
      <c r="H384" s="77">
        <f t="array" ref="H384">IFERROR(INDEX(DATA!$Q$133:$Q$368,MATCH(1,(DATA!$D$133:$D$368=B384)*(DATA!$E$133:$E$368=D384),0)),"n/a")</f>
        <v>8.2000000000000003E-2</v>
      </c>
      <c r="I384" s="76">
        <f t="array" ref="I384">IFERROR(INDEX(DATA!$Z$133:$Z$368,MATCH(1,(DATA!$D$133:$D$368=B384)*(DATA!$E$133:$E$368=D384),0)),"n/a")</f>
        <v>2057421</v>
      </c>
      <c r="J384" s="77">
        <f t="array" ref="J384">IFERROR(INDEX(DATA!$AA$133:$AA$368,MATCH(1,(DATA!$D$133:$D$368=B384)*(DATA!$E$133:$E$368=D384),0)),"n/a")</f>
        <v>6.3E-2</v>
      </c>
      <c r="K384" s="76">
        <f t="array" ref="K384">IFERROR(INDEX(DATA!$AJ$133:$AJ$368,MATCH(1,(DATA!$D$133:$D$368=B384)*(DATA!$E$133:$E$368=D384),0)),"n/a")</f>
        <v>4220312</v>
      </c>
      <c r="L384" s="77">
        <f t="array" ref="L384">IFERROR(INDEX(DATA!$AK$133:$AK$368,MATCH(1,(DATA!$D$133:$D$368=B384)*(DATA!$E$133:$E$368=D384),0)),"n/a")</f>
        <v>4.2999999999999997E-2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2419685</v>
      </c>
      <c r="F385" s="77">
        <f t="array" ref="F385">IFERROR(INDEX(DATA!$G$133:$G$368,MATCH(1,(DATA!$D$133:$D$368=B385)*(DATA!$E$133:$E$368=D385),0)),"n/a")</f>
        <v>5.8999999999999997E-2</v>
      </c>
      <c r="G385" s="76">
        <f t="array" ref="G385">IFERROR(INDEX(DATA!$P$133:$P$368,MATCH(1,(DATA!$D$133:$D$368=B385)*(DATA!$E$133:$E$368=D385),0)),"n/a")</f>
        <v>7658363</v>
      </c>
      <c r="H385" s="77">
        <f t="array" ref="H385">IFERROR(INDEX(DATA!$Q$133:$Q$368,MATCH(1,(DATA!$D$133:$D$368=B385)*(DATA!$E$133:$E$368=D385),0)),"n/a")</f>
        <v>4.7E-2</v>
      </c>
      <c r="I385" s="76">
        <f t="array" ref="I385">IFERROR(INDEX(DATA!$Z$133:$Z$368,MATCH(1,(DATA!$D$133:$D$368=B385)*(DATA!$E$133:$E$368=D385),0)),"n/a")</f>
        <v>15094676</v>
      </c>
      <c r="J385" s="77">
        <f t="array" ref="J385">IFERROR(INDEX(DATA!$AA$133:$AA$368,MATCH(1,(DATA!$D$133:$D$368=B385)*(DATA!$E$133:$E$368=D385),0)),"n/a")</f>
        <v>2.3E-2</v>
      </c>
      <c r="K385" s="76">
        <f t="array" ref="K385">IFERROR(INDEX(DATA!$AJ$133:$AJ$368,MATCH(1,(DATA!$D$133:$D$368=B385)*(DATA!$E$133:$E$368=D385),0)),"n/a")</f>
        <v>31526591</v>
      </c>
      <c r="L385" s="77">
        <f t="array" ref="L385">IFERROR(INDEX(DATA!$AK$133:$AK$368,MATCH(1,(DATA!$D$133:$D$368=B385)*(DATA!$E$133:$E$368=D385),0)),"n/a")</f>
        <v>7.0000000000000001E-3</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167296</v>
      </c>
      <c r="F386" s="77">
        <f t="array" ref="F386">IFERROR(INDEX(DATA!$G$133:$G$368,MATCH(1,(DATA!$D$133:$D$368=B386)*(DATA!$E$133:$E$368=D386),0)),"n/a")</f>
        <v>0.33700000000000002</v>
      </c>
      <c r="G386" s="76">
        <f t="array" ref="G386">IFERROR(INDEX(DATA!$P$133:$P$368,MATCH(1,(DATA!$D$133:$D$368=B386)*(DATA!$E$133:$E$368=D386),0)),"n/a")</f>
        <v>559575</v>
      </c>
      <c r="H386" s="77">
        <f t="array" ref="H386">IFERROR(INDEX(DATA!$Q$133:$Q$368,MATCH(1,(DATA!$D$133:$D$368=B386)*(DATA!$E$133:$E$368=D386),0)),"n/a")</f>
        <v>9.4E-2</v>
      </c>
      <c r="I386" s="76">
        <f t="array" ref="I386">IFERROR(INDEX(DATA!$Z$133:$Z$368,MATCH(1,(DATA!$D$133:$D$368=B386)*(DATA!$E$133:$E$368=D386),0)),"n/a")</f>
        <v>1174429</v>
      </c>
      <c r="J386" s="77">
        <f t="array" ref="J386">IFERROR(INDEX(DATA!$AA$133:$AA$368,MATCH(1,(DATA!$D$133:$D$368=B386)*(DATA!$E$133:$E$368=D386),0)),"n/a")</f>
        <v>0.06</v>
      </c>
      <c r="K386" s="76">
        <f t="array" ref="K386">IFERROR(INDEX(DATA!$AJ$133:$AJ$368,MATCH(1,(DATA!$D$133:$D$368=B386)*(DATA!$E$133:$E$368=D386),0)),"n/a")</f>
        <v>2358992</v>
      </c>
      <c r="L386" s="77">
        <f t="array" ref="L386">IFERROR(INDEX(DATA!$AK$133:$AK$368,MATCH(1,(DATA!$D$133:$D$368=B386)*(DATA!$E$133:$E$368=D386),0)),"n/a")</f>
        <v>0.02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916981</v>
      </c>
      <c r="F387" s="77">
        <f t="array" ref="F387">IFERROR(INDEX(DATA!$G$133:$G$368,MATCH(1,(DATA!$D$133:$D$368=B387)*(DATA!$E$133:$E$368=D387),0)),"n/a")</f>
        <v>7.6999999999999999E-2</v>
      </c>
      <c r="G387" s="76">
        <f t="array" ref="G387">IFERROR(INDEX(DATA!$P$133:$P$368,MATCH(1,(DATA!$D$133:$D$368=B387)*(DATA!$E$133:$E$368=D387),0)),"n/a")</f>
        <v>3010485</v>
      </c>
      <c r="H387" s="77">
        <f t="array" ref="H387">IFERROR(INDEX(DATA!$Q$133:$Q$368,MATCH(1,(DATA!$D$133:$D$368=B387)*(DATA!$E$133:$E$368=D387),0)),"n/a")</f>
        <v>0.02</v>
      </c>
      <c r="I387" s="76">
        <f t="array" ref="I387">IFERROR(INDEX(DATA!$Z$133:$Z$368,MATCH(1,(DATA!$D$133:$D$368=B387)*(DATA!$E$133:$E$368=D387),0)),"n/a")</f>
        <v>5808626</v>
      </c>
      <c r="J387" s="77">
        <f t="array" ref="J387">IFERROR(INDEX(DATA!$AA$133:$AA$368,MATCH(1,(DATA!$D$133:$D$368=B387)*(DATA!$E$133:$E$368=D387),0)),"n/a")</f>
        <v>2.5999999999999999E-2</v>
      </c>
      <c r="K387" s="76">
        <f t="array" ref="K387">IFERROR(INDEX(DATA!$AJ$133:$AJ$368,MATCH(1,(DATA!$D$133:$D$368=B387)*(DATA!$E$133:$E$368=D387),0)),"n/a")</f>
        <v>12406719</v>
      </c>
      <c r="L387" s="77">
        <f t="array" ref="L387">IFERROR(INDEX(DATA!$AK$133:$AK$368,MATCH(1,(DATA!$D$133:$D$368=B387)*(DATA!$E$133:$E$368=D387),0)),"n/a")</f>
        <v>2.5999999999999999E-2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537651</v>
      </c>
      <c r="F388" s="77">
        <f t="array" ref="F388">IFERROR(INDEX(DATA!$G$133:$G$368,MATCH(1,(DATA!$D$133:$D$368=B388)*(DATA!$E$133:$E$368=D388),0)),"n/a")</f>
        <v>-5.2999999999999999E-2</v>
      </c>
      <c r="G388" s="76">
        <f t="array" ref="G388">IFERROR(INDEX(DATA!$P$133:$P$368,MATCH(1,(DATA!$D$133:$D$368=B388)*(DATA!$E$133:$E$368=D388),0)),"n/a")</f>
        <v>1762045</v>
      </c>
      <c r="H388" s="77">
        <f t="array" ref="H388">IFERROR(INDEX(DATA!$Q$133:$Q$368,MATCH(1,(DATA!$D$133:$D$368=B388)*(DATA!$E$133:$E$368=D388),0)),"n/a")</f>
        <v>0</v>
      </c>
      <c r="I388" s="76">
        <f t="array" ref="I388">IFERROR(INDEX(DATA!$Z$133:$Z$368,MATCH(1,(DATA!$D$133:$D$368=B388)*(DATA!$E$133:$E$368=D388),0)),"n/a")</f>
        <v>3744201</v>
      </c>
      <c r="J388" s="77">
        <f t="array" ref="J388">IFERROR(INDEX(DATA!$AA$133:$AA$368,MATCH(1,(DATA!$D$133:$D$368=B388)*(DATA!$E$133:$E$368=D388),0)),"n/a")</f>
        <v>0.155</v>
      </c>
      <c r="K388" s="76">
        <f t="array" ref="K388">IFERROR(INDEX(DATA!$AJ$133:$AJ$368,MATCH(1,(DATA!$D$133:$D$368=B388)*(DATA!$E$133:$E$368=D388),0)),"n/a")</f>
        <v>7831796</v>
      </c>
      <c r="L388" s="77">
        <f t="array" ref="L388">IFERROR(INDEX(DATA!$AK$133:$AK$368,MATCH(1,(DATA!$D$133:$D$368=B388)*(DATA!$E$133:$E$368=D388),0)),"n/a")</f>
        <v>0.14199999999999999</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585590</v>
      </c>
      <c r="F389" s="77">
        <f t="array" ref="F389">IFERROR(INDEX(DATA!$G$133:$G$368,MATCH(1,(DATA!$D$133:$D$368=B389)*(DATA!$E$133:$E$368=D389),0)),"n/a")</f>
        <v>8.2000000000000003E-2</v>
      </c>
      <c r="G389" s="76">
        <f t="array" ref="G389">IFERROR(INDEX(DATA!$P$133:$P$368,MATCH(1,(DATA!$D$133:$D$368=B389)*(DATA!$E$133:$E$368=D389),0)),"n/a")</f>
        <v>1776478</v>
      </c>
      <c r="H389" s="77">
        <f t="array" ref="H389">IFERROR(INDEX(DATA!$Q$133:$Q$368,MATCH(1,(DATA!$D$133:$D$368=B389)*(DATA!$E$133:$E$368=D389),0)),"n/a")</f>
        <v>1.4E-2</v>
      </c>
      <c r="I389" s="76">
        <f t="array" ref="I389">IFERROR(INDEX(DATA!$Z$133:$Z$368,MATCH(1,(DATA!$D$133:$D$368=B389)*(DATA!$E$133:$E$368=D389),0)),"n/a")</f>
        <v>3756927</v>
      </c>
      <c r="J389" s="77">
        <f t="array" ref="J389">IFERROR(INDEX(DATA!$AA$133:$AA$368,MATCH(1,(DATA!$D$133:$D$368=B389)*(DATA!$E$133:$E$368=D389),0)),"n/a")</f>
        <v>4.5999999999999999E-2</v>
      </c>
      <c r="K389" s="76">
        <f t="array" ref="K389">IFERROR(INDEX(DATA!$AJ$133:$AJ$368,MATCH(1,(DATA!$D$133:$D$368=B389)*(DATA!$E$133:$E$368=D389),0)),"n/a")</f>
        <v>7967767</v>
      </c>
      <c r="L389" s="77">
        <f t="array" ref="L389">IFERROR(INDEX(DATA!$AK$133:$AK$368,MATCH(1,(DATA!$D$133:$D$368=B389)*(DATA!$E$133:$E$368=D389),0)),"n/a")</f>
        <v>4.9000000000000002E-2</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222735</v>
      </c>
      <c r="F390" s="77">
        <f t="array" ref="F390">IFERROR(INDEX(DATA!$G$133:$G$368,MATCH(1,(DATA!$D$133:$D$368=B390)*(DATA!$E$133:$E$368=D390),0)),"n/a")</f>
        <v>0.19400000000000001</v>
      </c>
      <c r="G390" s="76">
        <f t="array" ref="G390">IFERROR(INDEX(DATA!$P$133:$P$368,MATCH(1,(DATA!$D$133:$D$368=B390)*(DATA!$E$133:$E$368=D390),0)),"n/a")</f>
        <v>753783</v>
      </c>
      <c r="H390" s="77">
        <f t="array" ref="H390">IFERROR(INDEX(DATA!$Q$133:$Q$368,MATCH(1,(DATA!$D$133:$D$368=B390)*(DATA!$E$133:$E$368=D390),0)),"n/a")</f>
        <v>4.3999999999999997E-2</v>
      </c>
      <c r="I390" s="76">
        <f t="array" ref="I390">IFERROR(INDEX(DATA!$Z$133:$Z$368,MATCH(1,(DATA!$D$133:$D$368=B390)*(DATA!$E$133:$E$368=D390),0)),"n/a")</f>
        <v>1545506</v>
      </c>
      <c r="J390" s="77">
        <f t="array" ref="J390">IFERROR(INDEX(DATA!$AA$133:$AA$368,MATCH(1,(DATA!$D$133:$D$368=B390)*(DATA!$E$133:$E$368=D390),0)),"n/a")</f>
        <v>0.02</v>
      </c>
      <c r="K390" s="76">
        <f t="array" ref="K390">IFERROR(INDEX(DATA!$AJ$133:$AJ$368,MATCH(1,(DATA!$D$133:$D$368=B390)*(DATA!$E$133:$E$368=D390),0)),"n/a")</f>
        <v>3173792</v>
      </c>
      <c r="L390" s="77">
        <f t="array" ref="L390">IFERROR(INDEX(DATA!$AK$133:$AK$368,MATCH(1,(DATA!$D$133:$D$368=B390)*(DATA!$E$133:$E$368=D390),0)),"n/a")</f>
        <v>-8.9999999999999993E-3</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420338</v>
      </c>
      <c r="F391" s="77">
        <f t="array" ref="F391">IFERROR(INDEX(DATA!$G$133:$G$368,MATCH(1,(DATA!$D$133:$D$368=B391)*(DATA!$E$133:$E$368=D391),0)),"n/a")</f>
        <v>-0.01</v>
      </c>
      <c r="G391" s="76">
        <f t="array" ref="G391">IFERROR(INDEX(DATA!$P$133:$P$368,MATCH(1,(DATA!$D$133:$D$368=B391)*(DATA!$E$133:$E$368=D391),0)),"n/a")</f>
        <v>1485689</v>
      </c>
      <c r="H391" s="77">
        <f t="array" ref="H391">IFERROR(INDEX(DATA!$Q$133:$Q$368,MATCH(1,(DATA!$D$133:$D$368=B391)*(DATA!$E$133:$E$368=D391),0)),"n/a")</f>
        <v>1.6E-2</v>
      </c>
      <c r="I391" s="76">
        <f t="array" ref="I391">IFERROR(INDEX(DATA!$Z$133:$Z$368,MATCH(1,(DATA!$D$133:$D$368=B391)*(DATA!$E$133:$E$368=D391),0)),"n/a")</f>
        <v>3203832</v>
      </c>
      <c r="J391" s="77">
        <f t="array" ref="J391">IFERROR(INDEX(DATA!$AA$133:$AA$368,MATCH(1,(DATA!$D$133:$D$368=B391)*(DATA!$E$133:$E$368=D391),0)),"n/a")</f>
        <v>2.5000000000000001E-2</v>
      </c>
      <c r="K391" s="76">
        <f t="array" ref="K391">IFERROR(INDEX(DATA!$AJ$133:$AJ$368,MATCH(1,(DATA!$D$133:$D$368=B391)*(DATA!$E$133:$E$368=D391),0)),"n/a")</f>
        <v>6687426</v>
      </c>
      <c r="L391" s="77">
        <f t="array" ref="L391">IFERROR(INDEX(DATA!$AK$133:$AK$368,MATCH(1,(DATA!$D$133:$D$368=B391)*(DATA!$E$133:$E$368=D391),0)),"n/a")</f>
        <v>3.5000000000000003E-2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2601414</v>
      </c>
      <c r="F392" s="77">
        <f t="array" ref="F392">IFERROR(INDEX(DATA!$G$133:$G$368,MATCH(1,(DATA!$D$133:$D$368=B392)*(DATA!$E$133:$E$368=D392),0)),"n/a")</f>
        <v>0.20499999999999999</v>
      </c>
      <c r="G392" s="76">
        <f t="array" ref="G392">IFERROR(INDEX(DATA!$P$133:$P$368,MATCH(1,(DATA!$D$133:$D$368=B392)*(DATA!$E$133:$E$368=D392),0)),"n/a")</f>
        <v>8038256</v>
      </c>
      <c r="H392" s="77">
        <f t="array" ref="H392">IFERROR(INDEX(DATA!$Q$133:$Q$368,MATCH(1,(DATA!$D$133:$D$368=B392)*(DATA!$E$133:$E$368=D392),0)),"n/a")</f>
        <v>6.5000000000000002E-2</v>
      </c>
      <c r="I392" s="76">
        <f t="array" ref="I392">IFERROR(INDEX(DATA!$Z$133:$Z$368,MATCH(1,(DATA!$D$133:$D$368=B392)*(DATA!$E$133:$E$368=D392),0)),"n/a")</f>
        <v>15845860</v>
      </c>
      <c r="J392" s="77">
        <f t="array" ref="J392">IFERROR(INDEX(DATA!$AA$133:$AA$368,MATCH(1,(DATA!$D$133:$D$368=B392)*(DATA!$E$133:$E$368=D392),0)),"n/a")</f>
        <v>2.3E-2</v>
      </c>
      <c r="K392" s="76">
        <f t="array" ref="K392">IFERROR(INDEX(DATA!$AJ$133:$AJ$368,MATCH(1,(DATA!$D$133:$D$368=B392)*(DATA!$E$133:$E$368=D392),0)),"n/a")</f>
        <v>35725546</v>
      </c>
      <c r="L392" s="77">
        <f t="array" ref="L392">IFERROR(INDEX(DATA!$AK$133:$AK$368,MATCH(1,(DATA!$D$133:$D$368=B392)*(DATA!$E$133:$E$368=D392),0)),"n/a")</f>
        <v>-1.2999999999999999E-2</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1186522</v>
      </c>
      <c r="F393" s="77">
        <f t="array" ref="F393">IFERROR(INDEX(DATA!$G$133:$G$368,MATCH(1,(DATA!$D$133:$D$368=B393)*(DATA!$E$133:$E$368=D393),0)),"n/a")</f>
        <v>4.2000000000000003E-2</v>
      </c>
      <c r="G393" s="76">
        <f t="array" ref="G393">IFERROR(INDEX(DATA!$P$133:$P$368,MATCH(1,(DATA!$D$133:$D$368=B393)*(DATA!$E$133:$E$368=D393),0)),"n/a")</f>
        <v>3796928</v>
      </c>
      <c r="H393" s="77">
        <f t="array" ref="H393">IFERROR(INDEX(DATA!$Q$133:$Q$368,MATCH(1,(DATA!$D$133:$D$368=B393)*(DATA!$E$133:$E$368=D393),0)),"n/a")</f>
        <v>0.04</v>
      </c>
      <c r="I393" s="76">
        <f t="array" ref="I393">IFERROR(INDEX(DATA!$Z$133:$Z$368,MATCH(1,(DATA!$D$133:$D$368=B393)*(DATA!$E$133:$E$368=D393),0)),"n/a")</f>
        <v>7852053</v>
      </c>
      <c r="J393" s="77">
        <f t="array" ref="J393">IFERROR(INDEX(DATA!$AA$133:$AA$368,MATCH(1,(DATA!$D$133:$D$368=B393)*(DATA!$E$133:$E$368=D393),0)),"n/a")</f>
        <v>3.1E-2</v>
      </c>
      <c r="K393" s="76">
        <f t="array" ref="K393">IFERROR(INDEX(DATA!$AJ$133:$AJ$368,MATCH(1,(DATA!$D$133:$D$368=B393)*(DATA!$E$133:$E$368=D393),0)),"n/a")</f>
        <v>16555355</v>
      </c>
      <c r="L393" s="77">
        <f t="array" ref="L393">IFERROR(INDEX(DATA!$AK$133:$AK$368,MATCH(1,(DATA!$D$133:$D$368=B393)*(DATA!$E$133:$E$368=D393),0)),"n/a")</f>
        <v>3.5999999999999997E-2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183331</v>
      </c>
      <c r="F394" s="77">
        <f t="array" ref="F394">IFERROR(INDEX(DATA!$G$133:$G$368,MATCH(1,(DATA!$D$133:$D$368=B394)*(DATA!$E$133:$E$368=D394),0)),"n/a")</f>
        <v>0.24299999999999999</v>
      </c>
      <c r="G394" s="76">
        <f t="array" ref="G394">IFERROR(INDEX(DATA!$P$133:$P$368,MATCH(1,(DATA!$D$133:$D$368=B394)*(DATA!$E$133:$E$368=D394),0)),"n/a")</f>
        <v>608573</v>
      </c>
      <c r="H394" s="77">
        <f t="array" ref="H394">IFERROR(INDEX(DATA!$Q$133:$Q$368,MATCH(1,(DATA!$D$133:$D$368=B394)*(DATA!$E$133:$E$368=D394),0)),"n/a")</f>
        <v>5.2999999999999999E-2</v>
      </c>
      <c r="I394" s="76">
        <f t="array" ref="I394">IFERROR(INDEX(DATA!$Z$133:$Z$368,MATCH(1,(DATA!$D$133:$D$368=B394)*(DATA!$E$133:$E$368=D394),0)),"n/a")</f>
        <v>1235913</v>
      </c>
      <c r="J394" s="77">
        <f t="array" ref="J394">IFERROR(INDEX(DATA!$AA$133:$AA$368,MATCH(1,(DATA!$D$133:$D$368=B394)*(DATA!$E$133:$E$368=D394),0)),"n/a")</f>
        <v>3.5999999999999997E-2</v>
      </c>
      <c r="K394" s="76">
        <f t="array" ref="K394">IFERROR(INDEX(DATA!$AJ$133:$AJ$368,MATCH(1,(DATA!$D$133:$D$368=B394)*(DATA!$E$133:$E$368=D394),0)),"n/a")</f>
        <v>2366945</v>
      </c>
      <c r="L394" s="77">
        <f t="array" ref="L394">IFERROR(INDEX(DATA!$AK$133:$AK$368,MATCH(1,(DATA!$D$133:$D$368=B394)*(DATA!$E$133:$E$368=D394),0)),"n/a")</f>
        <v>-2.1999999999999999E-2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577730</v>
      </c>
      <c r="F395" s="77">
        <f t="array" ref="F395">IFERROR(INDEX(DATA!$G$133:$G$368,MATCH(1,(DATA!$D$133:$D$368=B395)*(DATA!$E$133:$E$368=D395),0)),"n/a")</f>
        <v>5.6000000000000001E-2</v>
      </c>
      <c r="G395" s="76">
        <f t="array" ref="G395">IFERROR(INDEX(DATA!$P$133:$P$368,MATCH(1,(DATA!$D$133:$D$368=B395)*(DATA!$E$133:$E$368=D395),0)),"n/a")</f>
        <v>1906611</v>
      </c>
      <c r="H395" s="77">
        <f t="array" ref="H395">IFERROR(INDEX(DATA!$Q$133:$Q$368,MATCH(1,(DATA!$D$133:$D$368=B395)*(DATA!$E$133:$E$368=D395),0)),"n/a")</f>
        <v>0</v>
      </c>
      <c r="I395" s="76">
        <f t="array" ref="I395">IFERROR(INDEX(DATA!$Z$133:$Z$368,MATCH(1,(DATA!$D$133:$D$368=B395)*(DATA!$E$133:$E$368=D395),0)),"n/a")</f>
        <v>3739060</v>
      </c>
      <c r="J395" s="77">
        <f t="array" ref="J395">IFERROR(INDEX(DATA!$AA$133:$AA$368,MATCH(1,(DATA!$D$133:$D$368=B395)*(DATA!$E$133:$E$368=D395),0)),"n/a")</f>
        <v>-1E-3</v>
      </c>
      <c r="K395" s="76">
        <f t="array" ref="K395">IFERROR(INDEX(DATA!$AJ$133:$AJ$368,MATCH(1,(DATA!$D$133:$D$368=B395)*(DATA!$E$133:$E$368=D395),0)),"n/a")</f>
        <v>8047279</v>
      </c>
      <c r="L395" s="77">
        <f t="array" ref="L395">IFERROR(INDEX(DATA!$AK$133:$AK$368,MATCH(1,(DATA!$D$133:$D$368=B395)*(DATA!$E$133:$E$368=D395),0)),"n/a")</f>
        <v>0.01</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302805</v>
      </c>
      <c r="F396" s="77">
        <f t="array" ref="F396">IFERROR(INDEX(DATA!$G$133:$G$368,MATCH(1,(DATA!$D$133:$D$368=B396)*(DATA!$E$133:$E$368=D396),0)),"n/a")</f>
        <v>6.7000000000000004E-2</v>
      </c>
      <c r="G396" s="76">
        <f t="array" ref="G396">IFERROR(INDEX(DATA!$P$133:$P$368,MATCH(1,(DATA!$D$133:$D$368=B396)*(DATA!$E$133:$E$368=D396),0)),"n/a")</f>
        <v>1038619</v>
      </c>
      <c r="H396" s="77">
        <f t="array" ref="H396">IFERROR(INDEX(DATA!$Q$133:$Q$368,MATCH(1,(DATA!$D$133:$D$368=B396)*(DATA!$E$133:$E$368=D396),0)),"n/a")</f>
        <v>6.0000000000000001E-3</v>
      </c>
      <c r="I396" s="76">
        <f t="array" ref="I396">IFERROR(INDEX(DATA!$Z$133:$Z$368,MATCH(1,(DATA!$D$133:$D$368=B396)*(DATA!$E$133:$E$368=D396),0)),"n/a")</f>
        <v>2178817</v>
      </c>
      <c r="J396" s="77">
        <f t="array" ref="J396">IFERROR(INDEX(DATA!$AA$133:$AA$368,MATCH(1,(DATA!$D$133:$D$368=B396)*(DATA!$E$133:$E$368=D396),0)),"n/a")</f>
        <v>8.9999999999999993E-3</v>
      </c>
      <c r="K396" s="76">
        <f t="array" ref="K396">IFERROR(INDEX(DATA!$AJ$133:$AJ$368,MATCH(1,(DATA!$D$133:$D$368=B396)*(DATA!$E$133:$E$368=D396),0)),"n/a")</f>
        <v>4418308</v>
      </c>
      <c r="L396" s="77">
        <f t="array" ref="L396">IFERROR(INDEX(DATA!$AK$133:$AK$368,MATCH(1,(DATA!$D$133:$D$368=B396)*(DATA!$E$133:$E$368=D396),0)),"n/a")</f>
        <v>-1.2E-2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978679</v>
      </c>
      <c r="F397" s="77">
        <f t="array" ref="F397">IFERROR(INDEX(DATA!$G$133:$G$368,MATCH(1,(DATA!$D$133:$D$368=B397)*(DATA!$E$133:$E$368=D397),0)),"n/a")</f>
        <v>-3.3000000000000002E-2</v>
      </c>
      <c r="G397" s="76">
        <f t="array" ref="G397">IFERROR(INDEX(DATA!$P$133:$P$368,MATCH(1,(DATA!$D$133:$D$368=B397)*(DATA!$E$133:$E$368=D397),0)),"n/a")</f>
        <v>3101257</v>
      </c>
      <c r="H397" s="77">
        <f t="array" ref="H397">IFERROR(INDEX(DATA!$Q$133:$Q$368,MATCH(1,(DATA!$D$133:$D$368=B397)*(DATA!$E$133:$E$368=D397),0)),"n/a")</f>
        <v>-5.6000000000000001E-2</v>
      </c>
      <c r="I397" s="76">
        <f t="array" ref="I397">IFERROR(INDEX(DATA!$Z$133:$Z$368,MATCH(1,(DATA!$D$133:$D$368=B397)*(DATA!$E$133:$E$368=D397),0)),"n/a")</f>
        <v>6168765</v>
      </c>
      <c r="J397" s="77">
        <f t="array" ref="J397">IFERROR(INDEX(DATA!$AA$133:$AA$368,MATCH(1,(DATA!$D$133:$D$368=B397)*(DATA!$E$133:$E$368=D397),0)),"n/a")</f>
        <v>-6.0999999999999999E-2</v>
      </c>
      <c r="K397" s="76">
        <f t="array" ref="K397">IFERROR(INDEX(DATA!$AJ$133:$AJ$368,MATCH(1,(DATA!$D$133:$D$368=B397)*(DATA!$E$133:$E$368=D397),0)),"n/a")</f>
        <v>13666187</v>
      </c>
      <c r="L397" s="77">
        <f t="array" ref="L397">IFERROR(INDEX(DATA!$AK$133:$AK$368,MATCH(1,(DATA!$D$133:$D$368=B397)*(DATA!$E$133:$E$368=D397),0)),"n/a")</f>
        <v>-5.8999999999999997E-2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1001769</v>
      </c>
      <c r="F398" s="77">
        <f t="array" ref="F398">IFERROR(INDEX(DATA!$G$133:$G$368,MATCH(1,(DATA!$D$133:$D$368=B398)*(DATA!$E$133:$E$368=D398),0)),"n/a")</f>
        <v>0.09</v>
      </c>
      <c r="G398" s="76">
        <f t="array" ref="G398">IFERROR(INDEX(DATA!$P$133:$P$368,MATCH(1,(DATA!$D$133:$D$368=B398)*(DATA!$E$133:$E$368=D398),0)),"n/a")</f>
        <v>3091318</v>
      </c>
      <c r="H398" s="77">
        <f t="array" ref="H398">IFERROR(INDEX(DATA!$Q$133:$Q$368,MATCH(1,(DATA!$D$133:$D$368=B398)*(DATA!$E$133:$E$368=D398),0)),"n/a")</f>
        <v>6.2E-2</v>
      </c>
      <c r="I398" s="76">
        <f t="array" ref="I398">IFERROR(INDEX(DATA!$Z$133:$Z$368,MATCH(1,(DATA!$D$133:$D$368=B398)*(DATA!$E$133:$E$368=D398),0)),"n/a")</f>
        <v>5880110</v>
      </c>
      <c r="J398" s="77">
        <f t="array" ref="J398">IFERROR(INDEX(DATA!$AA$133:$AA$368,MATCH(1,(DATA!$D$133:$D$368=B398)*(DATA!$E$133:$E$368=D398),0)),"n/a")</f>
        <v>5.2999999999999999E-2</v>
      </c>
      <c r="K398" s="76">
        <f t="array" ref="K398">IFERROR(INDEX(DATA!$AJ$133:$AJ$368,MATCH(1,(DATA!$D$133:$D$368=B398)*(DATA!$E$133:$E$368=D398),0)),"n/a")</f>
        <v>12416116</v>
      </c>
      <c r="L398" s="77">
        <f t="array" ref="L398">IFERROR(INDEX(DATA!$AK$133:$AK$368,MATCH(1,(DATA!$D$133:$D$368=B398)*(DATA!$E$133:$E$368=D398),0)),"n/a")</f>
        <v>3.5000000000000003E-2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622921</v>
      </c>
      <c r="F399" s="77">
        <f t="array" ref="F399">IFERROR(INDEX(DATA!$G$133:$G$368,MATCH(1,(DATA!$D$133:$D$368=B399)*(DATA!$E$133:$E$368=D399),0)),"n/a")</f>
        <v>-6.0999999999999999E-2</v>
      </c>
      <c r="G399" s="76">
        <f t="array" ref="G399">IFERROR(INDEX(DATA!$P$133:$P$368,MATCH(1,(DATA!$D$133:$D$368=B399)*(DATA!$E$133:$E$368=D399),0)),"n/a")</f>
        <v>1982800</v>
      </c>
      <c r="H399" s="77">
        <f t="array" ref="H399">IFERROR(INDEX(DATA!$Q$133:$Q$368,MATCH(1,(DATA!$D$133:$D$368=B399)*(DATA!$E$133:$E$368=D399),0)),"n/a")</f>
        <v>-7.3999999999999996E-2</v>
      </c>
      <c r="I399" s="76">
        <f t="array" ref="I399">IFERROR(INDEX(DATA!$Z$133:$Z$368,MATCH(1,(DATA!$D$133:$D$368=B399)*(DATA!$E$133:$E$368=D399),0)),"n/a")</f>
        <v>3999542</v>
      </c>
      <c r="J399" s="77">
        <f t="array" ref="J399">IFERROR(INDEX(DATA!$AA$133:$AA$368,MATCH(1,(DATA!$D$133:$D$368=B399)*(DATA!$E$133:$E$368=D399),0)),"n/a")</f>
        <v>-4.8000000000000001E-2</v>
      </c>
      <c r="K399" s="76">
        <f t="array" ref="K399">IFERROR(INDEX(DATA!$AJ$133:$AJ$368,MATCH(1,(DATA!$D$133:$D$368=B399)*(DATA!$E$133:$E$368=D399),0)),"n/a")</f>
        <v>8530797</v>
      </c>
      <c r="L399" s="77">
        <f t="array" ref="L399">IFERROR(INDEX(DATA!$AK$133:$AK$368,MATCH(1,(DATA!$D$133:$D$368=B399)*(DATA!$E$133:$E$368=D399),0)),"n/a")</f>
        <v>-3.0000000000000001E-3</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627789</v>
      </c>
      <c r="F400" s="77">
        <f t="array" ref="F400">IFERROR(INDEX(DATA!$G$133:$G$368,MATCH(1,(DATA!$D$133:$D$368=B400)*(DATA!$E$133:$E$368=D400),0)),"n/a")</f>
        <v>6.8000000000000005E-2</v>
      </c>
      <c r="G400" s="76">
        <f t="array" ref="G400">IFERROR(INDEX(DATA!$P$133:$P$368,MATCH(1,(DATA!$D$133:$D$368=B400)*(DATA!$E$133:$E$368=D400),0)),"n/a")</f>
        <v>1957754</v>
      </c>
      <c r="H400" s="77">
        <f t="array" ref="H400">IFERROR(INDEX(DATA!$Q$133:$Q$368,MATCH(1,(DATA!$D$133:$D$368=B400)*(DATA!$E$133:$E$368=D400),0)),"n/a")</f>
        <v>9.4E-2</v>
      </c>
      <c r="I400" s="76">
        <f t="array" ref="I400">IFERROR(INDEX(DATA!$Z$133:$Z$368,MATCH(1,(DATA!$D$133:$D$368=B400)*(DATA!$E$133:$E$368=D400),0)),"n/a")</f>
        <v>3924322</v>
      </c>
      <c r="J400" s="77">
        <f t="array" ref="J400">IFERROR(INDEX(DATA!$AA$133:$AA$368,MATCH(1,(DATA!$D$133:$D$368=B400)*(DATA!$E$133:$E$368=D400),0)),"n/a")</f>
        <v>4.1000000000000002E-2</v>
      </c>
      <c r="K400" s="76">
        <f t="array" ref="K400">IFERROR(INDEX(DATA!$AJ$133:$AJ$368,MATCH(1,(DATA!$D$133:$D$368=B400)*(DATA!$E$133:$E$368=D400),0)),"n/a")</f>
        <v>7916882</v>
      </c>
      <c r="L400" s="77">
        <f t="array" ref="L400">IFERROR(INDEX(DATA!$AK$133:$AK$368,MATCH(1,(DATA!$D$133:$D$368=B400)*(DATA!$E$133:$E$368=D400),0)),"n/a")</f>
        <v>1.7999999999999999E-2</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416666</v>
      </c>
      <c r="F401" s="77">
        <f t="array" ref="F401">IFERROR(INDEX(DATA!$G$133:$G$368,MATCH(1,(DATA!$D$133:$D$368=B401)*(DATA!$E$133:$E$368=D401),0)),"n/a")</f>
        <v>-0.152</v>
      </c>
      <c r="G401" s="76">
        <f t="array" ref="G401">IFERROR(INDEX(DATA!$P$133:$P$368,MATCH(1,(DATA!$D$133:$D$368=B401)*(DATA!$E$133:$E$368=D401),0)),"n/a")</f>
        <v>1424446</v>
      </c>
      <c r="H401" s="77">
        <f t="array" ref="H401">IFERROR(INDEX(DATA!$Q$133:$Q$368,MATCH(1,(DATA!$D$133:$D$368=B401)*(DATA!$E$133:$E$368=D401),0)),"n/a")</f>
        <v>-0.122</v>
      </c>
      <c r="I401" s="76">
        <f t="array" ref="I401">IFERROR(INDEX(DATA!$Z$133:$Z$368,MATCH(1,(DATA!$D$133:$D$368=B401)*(DATA!$E$133:$E$368=D401),0)),"n/a")</f>
        <v>2859610</v>
      </c>
      <c r="J401" s="77">
        <f t="array" ref="J401">IFERROR(INDEX(DATA!$AA$133:$AA$368,MATCH(1,(DATA!$D$133:$D$368=B401)*(DATA!$E$133:$E$368=D401),0)),"n/a")</f>
        <v>-0.106</v>
      </c>
      <c r="K401" s="76">
        <f t="array" ref="K401">IFERROR(INDEX(DATA!$AJ$133:$AJ$368,MATCH(1,(DATA!$D$133:$D$368=B401)*(DATA!$E$133:$E$368=D401),0)),"n/a")</f>
        <v>6267986</v>
      </c>
      <c r="L401" s="77">
        <f t="array" ref="L401">IFERROR(INDEX(DATA!$AK$133:$AK$368,MATCH(1,(DATA!$D$133:$D$368=B401)*(DATA!$E$133:$E$368=D401),0)),"n/a")</f>
        <v>-7.4999999999999997E-2</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409331</v>
      </c>
      <c r="F402" s="77">
        <f t="array" ref="F402">IFERROR(INDEX(DATA!$G$133:$G$368,MATCH(1,(DATA!$D$133:$D$368=B402)*(DATA!$E$133:$E$368=D402),0)),"n/a")</f>
        <v>-7.2999999999999995E-2</v>
      </c>
      <c r="G402" s="76">
        <f t="array" ref="G402">IFERROR(INDEX(DATA!$P$133:$P$368,MATCH(1,(DATA!$D$133:$D$368=B402)*(DATA!$E$133:$E$368=D402),0)),"n/a")</f>
        <v>1327504</v>
      </c>
      <c r="H402" s="77">
        <f t="array" ref="H402">IFERROR(INDEX(DATA!$Q$133:$Q$368,MATCH(1,(DATA!$D$133:$D$368=B402)*(DATA!$E$133:$E$368=D402),0)),"n/a")</f>
        <v>-8.1000000000000003E-2</v>
      </c>
      <c r="I402" s="76">
        <f t="array" ref="I402">IFERROR(INDEX(DATA!$Z$133:$Z$368,MATCH(1,(DATA!$D$133:$D$368=B402)*(DATA!$E$133:$E$368=D402),0)),"n/a")</f>
        <v>2689615</v>
      </c>
      <c r="J402" s="77">
        <f t="array" ref="J402">IFERROR(INDEX(DATA!$AA$133:$AA$368,MATCH(1,(DATA!$D$133:$D$368=B402)*(DATA!$E$133:$E$368=D402),0)),"n/a")</f>
        <v>-7.8E-2</v>
      </c>
      <c r="K402" s="76">
        <f t="array" ref="K402">IFERROR(INDEX(DATA!$AJ$133:$AJ$368,MATCH(1,(DATA!$D$133:$D$368=B402)*(DATA!$E$133:$E$368=D402),0)),"n/a")</f>
        <v>5771146</v>
      </c>
      <c r="L402" s="77">
        <f t="array" ref="L402">IFERROR(INDEX(DATA!$AK$133:$AK$368,MATCH(1,(DATA!$D$133:$D$368=B402)*(DATA!$E$133:$E$368=D402),0)),"n/a")</f>
        <v>-6.4000000000000001E-2</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299778</v>
      </c>
      <c r="F403" s="77">
        <f t="array" ref="F403">IFERROR(INDEX(DATA!$G$133:$G$368,MATCH(1,(DATA!$D$133:$D$368=B403)*(DATA!$E$133:$E$368=D403),0)),"n/a")</f>
        <v>-0.10299999999999999</v>
      </c>
      <c r="G403" s="76">
        <f t="array" ref="G403">IFERROR(INDEX(DATA!$P$133:$P$368,MATCH(1,(DATA!$D$133:$D$368=B403)*(DATA!$E$133:$E$368=D403),0)),"n/a")</f>
        <v>1027812</v>
      </c>
      <c r="H403" s="77">
        <f t="array" ref="H403">IFERROR(INDEX(DATA!$Q$133:$Q$368,MATCH(1,(DATA!$D$133:$D$368=B403)*(DATA!$E$133:$E$368=D403),0)),"n/a")</f>
        <v>-7.3999999999999996E-2</v>
      </c>
      <c r="I403" s="76">
        <f t="array" ref="I403">IFERROR(INDEX(DATA!$Z$133:$Z$368,MATCH(1,(DATA!$D$133:$D$368=B403)*(DATA!$E$133:$E$368=D403),0)),"n/a")</f>
        <v>2164871</v>
      </c>
      <c r="J403" s="77">
        <f t="array" ref="J403">IFERROR(INDEX(DATA!$AA$133:$AA$368,MATCH(1,(DATA!$D$133:$D$368=B403)*(DATA!$E$133:$E$368=D403),0)),"n/a")</f>
        <v>-5.0999999999999997E-2</v>
      </c>
      <c r="K403" s="76">
        <f t="array" ref="K403">IFERROR(INDEX(DATA!$AJ$133:$AJ$368,MATCH(1,(DATA!$D$133:$D$368=B403)*(DATA!$E$133:$E$368=D403),0)),"n/a")</f>
        <v>4574996</v>
      </c>
      <c r="L403" s="77">
        <f t="array" ref="L403">IFERROR(INDEX(DATA!$AK$133:$AK$368,MATCH(1,(DATA!$D$133:$D$368=B403)*(DATA!$E$133:$E$368=D403),0)),"n/a")</f>
        <v>-3.5999999999999997E-2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574648</v>
      </c>
      <c r="F404" s="77">
        <f t="array" ref="F404">IFERROR(INDEX(DATA!$G$133:$G$368,MATCH(1,(DATA!$D$133:$D$368=B404)*(DATA!$E$133:$E$368=D404),0)),"n/a")</f>
        <v>-3.6999999999999998E-2</v>
      </c>
      <c r="G404" s="76">
        <f t="array" ref="G404">IFERROR(INDEX(DATA!$P$133:$P$368,MATCH(1,(DATA!$D$133:$D$368=B404)*(DATA!$E$133:$E$368=D404),0)),"n/a")</f>
        <v>1994126</v>
      </c>
      <c r="H404" s="77">
        <f t="array" ref="H404">IFERROR(INDEX(DATA!$Q$133:$Q$368,MATCH(1,(DATA!$D$133:$D$368=B404)*(DATA!$E$133:$E$368=D404),0)),"n/a")</f>
        <v>0.03</v>
      </c>
      <c r="I404" s="76">
        <f t="array" ref="I404">IFERROR(INDEX(DATA!$Z$133:$Z$368,MATCH(1,(DATA!$D$133:$D$368=B404)*(DATA!$E$133:$E$368=D404),0)),"n/a")</f>
        <v>4014739</v>
      </c>
      <c r="J404" s="77">
        <f t="array" ref="J404">IFERROR(INDEX(DATA!$AA$133:$AA$368,MATCH(1,(DATA!$D$133:$D$368=B404)*(DATA!$E$133:$E$368=D404),0)),"n/a")</f>
        <v>2.9000000000000001E-2</v>
      </c>
      <c r="K404" s="76">
        <f t="array" ref="K404">IFERROR(INDEX(DATA!$AJ$133:$AJ$368,MATCH(1,(DATA!$D$133:$D$368=B404)*(DATA!$E$133:$E$368=D404),0)),"n/a")</f>
        <v>8617993</v>
      </c>
      <c r="L404" s="77">
        <f t="array" ref="L404">IFERROR(INDEX(DATA!$AK$133:$AK$368,MATCH(1,(DATA!$D$133:$D$368=B404)*(DATA!$E$133:$E$368=D404),0)),"n/a")</f>
        <v>5.0999999999999997E-2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359051</v>
      </c>
      <c r="F405" s="77">
        <f t="array" ref="F405">IFERROR(INDEX(DATA!$G$133:$G$368,MATCH(1,(DATA!$D$133:$D$368=B405)*(DATA!$E$133:$E$368=D405),0)),"n/a")</f>
        <v>6.0000000000000001E-3</v>
      </c>
      <c r="G405" s="76">
        <f t="array" ref="G405">IFERROR(INDEX(DATA!$P$133:$P$368,MATCH(1,(DATA!$D$133:$D$368=B405)*(DATA!$E$133:$E$368=D405),0)),"n/a")</f>
        <v>1165262</v>
      </c>
      <c r="H405" s="77">
        <f t="array" ref="H405">IFERROR(INDEX(DATA!$Q$133:$Q$368,MATCH(1,(DATA!$D$133:$D$368=B405)*(DATA!$E$133:$E$368=D405),0)),"n/a")</f>
        <v>-4.0000000000000001E-3</v>
      </c>
      <c r="I405" s="76">
        <f t="array" ref="I405">IFERROR(INDEX(DATA!$Z$133:$Z$368,MATCH(1,(DATA!$D$133:$D$368=B405)*(DATA!$E$133:$E$368=D405),0)),"n/a")</f>
        <v>2379730</v>
      </c>
      <c r="J405" s="77">
        <f t="array" ref="J405">IFERROR(INDEX(DATA!$AA$133:$AA$368,MATCH(1,(DATA!$D$133:$D$368=B405)*(DATA!$E$133:$E$368=D405),0)),"n/a")</f>
        <v>3.0000000000000001E-3</v>
      </c>
      <c r="K405" s="76">
        <f t="array" ref="K405">IFERROR(INDEX(DATA!$AJ$133:$AJ$368,MATCH(1,(DATA!$D$133:$D$368=B405)*(DATA!$E$133:$E$368=D405),0)),"n/a")</f>
        <v>4845936</v>
      </c>
      <c r="L405" s="77">
        <f t="array" ref="L405">IFERROR(INDEX(DATA!$AK$133:$AK$368,MATCH(1,(DATA!$D$133:$D$368=B405)*(DATA!$E$133:$E$368=D405),0)),"n/a")</f>
        <v>1.0999999999999999E-2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558118</v>
      </c>
      <c r="F406" s="77">
        <f t="array" ref="F406">IFERROR(INDEX(DATA!$G$133:$G$368,MATCH(1,(DATA!$D$133:$D$368=B406)*(DATA!$E$133:$E$368=D406),0)),"n/a")</f>
        <v>5.8000000000000003E-2</v>
      </c>
      <c r="G406" s="76">
        <f t="array" ref="G406">IFERROR(INDEX(DATA!$P$133:$P$368,MATCH(1,(DATA!$D$133:$D$368=B406)*(DATA!$E$133:$E$368=D406),0)),"n/a")</f>
        <v>1734285</v>
      </c>
      <c r="H406" s="77">
        <f t="array" ref="H406">IFERROR(INDEX(DATA!$Q$133:$Q$368,MATCH(1,(DATA!$D$133:$D$368=B406)*(DATA!$E$133:$E$368=D406),0)),"n/a")</f>
        <v>2.8000000000000001E-2</v>
      </c>
      <c r="I406" s="76">
        <f t="array" ref="I406">IFERROR(INDEX(DATA!$Z$133:$Z$368,MATCH(1,(DATA!$D$133:$D$368=B406)*(DATA!$E$133:$E$368=D406),0)),"n/a")</f>
        <v>3432545</v>
      </c>
      <c r="J406" s="77">
        <f t="array" ref="J406">IFERROR(INDEX(DATA!$AA$133:$AA$368,MATCH(1,(DATA!$D$133:$D$368=B406)*(DATA!$E$133:$E$368=D406),0)),"n/a")</f>
        <v>-1.2E-2</v>
      </c>
      <c r="K406" s="76">
        <f t="array" ref="K406">IFERROR(INDEX(DATA!$AJ$133:$AJ$368,MATCH(1,(DATA!$D$133:$D$368=B406)*(DATA!$E$133:$E$368=D406),0)),"n/a")</f>
        <v>7280564</v>
      </c>
      <c r="L406" s="77">
        <f t="array" ref="L406">IFERROR(INDEX(DATA!$AK$133:$AK$368,MATCH(1,(DATA!$D$133:$D$368=B406)*(DATA!$E$133:$E$368=D406),0)),"n/a")</f>
        <v>-1.9E-2</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1511155</v>
      </c>
      <c r="F407" s="77">
        <f t="array" ref="F407">IFERROR(INDEX(DATA!$G$133:$G$368,MATCH(1,(DATA!$D$133:$D$368=B407)*(DATA!$E$133:$E$368=D407),0)),"n/a")</f>
        <v>8.4000000000000005E-2</v>
      </c>
      <c r="G407" s="76">
        <f t="array" ref="G407">IFERROR(INDEX(DATA!$P$133:$P$368,MATCH(1,(DATA!$D$133:$D$368=B407)*(DATA!$E$133:$E$368=D407),0)),"n/a")</f>
        <v>4777998</v>
      </c>
      <c r="H407" s="77">
        <f t="array" ref="H407">IFERROR(INDEX(DATA!$Q$133:$Q$368,MATCH(1,(DATA!$D$133:$D$368=B407)*(DATA!$E$133:$E$368=D407),0)),"n/a")</f>
        <v>6.5000000000000002E-2</v>
      </c>
      <c r="I407" s="76">
        <f t="array" ref="I407">IFERROR(INDEX(DATA!$Z$133:$Z$368,MATCH(1,(DATA!$D$133:$D$368=B407)*(DATA!$E$133:$E$368=D407),0)),"n/a")</f>
        <v>9402692</v>
      </c>
      <c r="J407" s="77">
        <f t="array" ref="J407">IFERROR(INDEX(DATA!$AA$133:$AA$368,MATCH(1,(DATA!$D$133:$D$368=B407)*(DATA!$E$133:$E$368=D407),0)),"n/a")</f>
        <v>5.2999999999999999E-2</v>
      </c>
      <c r="K407" s="76">
        <f t="array" ref="K407">IFERROR(INDEX(DATA!$AJ$133:$AJ$368,MATCH(1,(DATA!$D$133:$D$368=B407)*(DATA!$E$133:$E$368=D407),0)),"n/a")</f>
        <v>19829950</v>
      </c>
      <c r="L407" s="77">
        <f t="array" ref="L407">IFERROR(INDEX(DATA!$AK$133:$AK$368,MATCH(1,(DATA!$D$133:$D$368=B407)*(DATA!$E$133:$E$368=D407),0)),"n/a")</f>
        <v>6.9000000000000006E-2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810117</v>
      </c>
      <c r="F408" s="77">
        <f t="array" ref="F408">IFERROR(INDEX(DATA!$G$133:$G$368,MATCH(1,(DATA!$D$133:$D$368=B408)*(DATA!$E$133:$E$368=D408),0)),"n/a")</f>
        <v>-1.7000000000000001E-2</v>
      </c>
      <c r="G408" s="76">
        <f t="array" ref="G408">IFERROR(INDEX(DATA!$P$133:$P$368,MATCH(1,(DATA!$D$133:$D$368=B408)*(DATA!$E$133:$E$368=D408),0)),"n/a")</f>
        <v>2564823</v>
      </c>
      <c r="H408" s="77">
        <f t="array" ref="H408">IFERROR(INDEX(DATA!$Q$133:$Q$368,MATCH(1,(DATA!$D$133:$D$368=B408)*(DATA!$E$133:$E$368=D408),0)),"n/a")</f>
        <v>0.01</v>
      </c>
      <c r="I408" s="76">
        <f t="array" ref="I408">IFERROR(INDEX(DATA!$Z$133:$Z$368,MATCH(1,(DATA!$D$133:$D$368=B408)*(DATA!$E$133:$E$368=D408),0)),"n/a")</f>
        <v>5146185</v>
      </c>
      <c r="J408" s="77">
        <f t="array" ref="J408">IFERROR(INDEX(DATA!$AA$133:$AA$368,MATCH(1,(DATA!$D$133:$D$368=B408)*(DATA!$E$133:$E$368=D408),0)),"n/a")</f>
        <v>-4.9000000000000002E-2</v>
      </c>
      <c r="K408" s="76">
        <f t="array" ref="K408">IFERROR(INDEX(DATA!$AJ$133:$AJ$368,MATCH(1,(DATA!$D$133:$D$368=B408)*(DATA!$E$133:$E$368=D408),0)),"n/a")</f>
        <v>10953110</v>
      </c>
      <c r="L408" s="77">
        <f t="array" ref="L408">IFERROR(INDEX(DATA!$AK$133:$AK$368,MATCH(1,(DATA!$D$133:$D$368=B408)*(DATA!$E$133:$E$368=D408),0)),"n/a")</f>
        <v>-4.1000000000000002E-2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639974</v>
      </c>
      <c r="F409" s="77">
        <f t="array" ref="F409">IFERROR(INDEX(DATA!$G$133:$G$368,MATCH(1,(DATA!$D$133:$D$368=B409)*(DATA!$E$133:$E$368=D409),0)),"n/a")</f>
        <v>7.1999999999999995E-2</v>
      </c>
      <c r="G409" s="76">
        <f t="array" ref="G409">IFERROR(INDEX(DATA!$P$133:$P$368,MATCH(1,(DATA!$D$133:$D$368=B409)*(DATA!$E$133:$E$368=D409),0)),"n/a")</f>
        <v>2157282</v>
      </c>
      <c r="H409" s="77">
        <f t="array" ref="H409">IFERROR(INDEX(DATA!$Q$133:$Q$368,MATCH(1,(DATA!$D$133:$D$368=B409)*(DATA!$E$133:$E$368=D409),0)),"n/a")</f>
        <v>0.05</v>
      </c>
      <c r="I409" s="76">
        <f t="array" ref="I409">IFERROR(INDEX(DATA!$Z$133:$Z$368,MATCH(1,(DATA!$D$133:$D$368=B409)*(DATA!$E$133:$E$368=D409),0)),"n/a")</f>
        <v>4348337</v>
      </c>
      <c r="J409" s="77">
        <f t="array" ref="J409">IFERROR(INDEX(DATA!$AA$133:$AA$368,MATCH(1,(DATA!$D$133:$D$368=B409)*(DATA!$E$133:$E$368=D409),0)),"n/a")</f>
        <v>2.1000000000000001E-2</v>
      </c>
      <c r="K409" s="76">
        <f t="array" ref="K409">IFERROR(INDEX(DATA!$AJ$133:$AJ$368,MATCH(1,(DATA!$D$133:$D$368=B409)*(DATA!$E$133:$E$368=D409),0)),"n/a")</f>
        <v>9150327</v>
      </c>
      <c r="L409" s="77">
        <f t="array" ref="L409">IFERROR(INDEX(DATA!$AK$133:$AK$368,MATCH(1,(DATA!$D$133:$D$368=B409)*(DATA!$E$133:$E$368=D409),0)),"n/a")</f>
        <v>-7.0000000000000001E-3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507349</v>
      </c>
      <c r="F410" s="77">
        <f t="array" ref="F410">IFERROR(INDEX(DATA!$G$133:$G$368,MATCH(1,(DATA!$D$133:$D$368=B410)*(DATA!$E$133:$E$368=D410),0)),"n/a")</f>
        <v>2.5000000000000001E-2</v>
      </c>
      <c r="G410" s="76">
        <f t="array" ref="G410">IFERROR(INDEX(DATA!$P$133:$P$368,MATCH(1,(DATA!$D$133:$D$368=B410)*(DATA!$E$133:$E$368=D410),0)),"n/a")</f>
        <v>1625291</v>
      </c>
      <c r="H410" s="77">
        <f t="array" ref="H410">IFERROR(INDEX(DATA!$Q$133:$Q$368,MATCH(1,(DATA!$D$133:$D$368=B410)*(DATA!$E$133:$E$368=D410),0)),"n/a")</f>
        <v>-8.0000000000000002E-3</v>
      </c>
      <c r="I410" s="76">
        <f t="array" ref="I410">IFERROR(INDEX(DATA!$Z$133:$Z$368,MATCH(1,(DATA!$D$133:$D$368=B410)*(DATA!$E$133:$E$368=D410),0)),"n/a")</f>
        <v>3215903</v>
      </c>
      <c r="J410" s="77">
        <f t="array" ref="J410">IFERROR(INDEX(DATA!$AA$133:$AA$368,MATCH(1,(DATA!$D$133:$D$368=B410)*(DATA!$E$133:$E$368=D410),0)),"n/a")</f>
        <v>4.0000000000000001E-3</v>
      </c>
      <c r="K410" s="76">
        <f t="array" ref="K410">IFERROR(INDEX(DATA!$AJ$133:$AJ$368,MATCH(1,(DATA!$D$133:$D$368=B410)*(DATA!$E$133:$E$368=D410),0)),"n/a")</f>
        <v>6762981</v>
      </c>
      <c r="L410" s="77">
        <f t="array" ref="L410">IFERROR(INDEX(DATA!$AK$133:$AK$368,MATCH(1,(DATA!$D$133:$D$368=B410)*(DATA!$E$133:$E$368=D410),0)),"n/a")</f>
        <v>2E-3</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760170</v>
      </c>
      <c r="F411" s="77">
        <f t="array" ref="F411">IFERROR(INDEX(DATA!$G$133:$G$368,MATCH(1,(DATA!$D$133:$D$368=B411)*(DATA!$E$133:$E$368=D411),0)),"n/a")</f>
        <v>6.0999999999999999E-2</v>
      </c>
      <c r="G411" s="76">
        <f t="array" ref="G411">IFERROR(INDEX(DATA!$P$133:$P$368,MATCH(1,(DATA!$D$133:$D$368=B411)*(DATA!$E$133:$E$368=D411),0)),"n/a")</f>
        <v>2452803</v>
      </c>
      <c r="H411" s="77">
        <f t="array" ref="H411">IFERROR(INDEX(DATA!$Q$133:$Q$368,MATCH(1,(DATA!$D$133:$D$368=B411)*(DATA!$E$133:$E$368=D411),0)),"n/a")</f>
        <v>-1.6E-2</v>
      </c>
      <c r="I411" s="76">
        <f t="array" ref="I411">IFERROR(INDEX(DATA!$Z$133:$Z$368,MATCH(1,(DATA!$D$133:$D$368=B411)*(DATA!$E$133:$E$368=D411),0)),"n/a")</f>
        <v>4736925</v>
      </c>
      <c r="J411" s="77">
        <f t="array" ref="J411">IFERROR(INDEX(DATA!$AA$133:$AA$368,MATCH(1,(DATA!$D$133:$D$368=B411)*(DATA!$E$133:$E$368=D411),0)),"n/a")</f>
        <v>-1.7000000000000001E-2</v>
      </c>
      <c r="K411" s="76">
        <f t="array" ref="K411">IFERROR(INDEX(DATA!$AJ$133:$AJ$368,MATCH(1,(DATA!$D$133:$D$368=B411)*(DATA!$E$133:$E$368=D411),0)),"n/a")</f>
        <v>10319703</v>
      </c>
      <c r="L411" s="77">
        <f t="array" ref="L411">IFERROR(INDEX(DATA!$AK$133:$AK$368,MATCH(1,(DATA!$D$133:$D$368=B411)*(DATA!$E$133:$E$368=D411),0)),"n/a")</f>
        <v>-1E-3</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282704</v>
      </c>
      <c r="F412" s="77">
        <f t="array" ref="F412">IFERROR(INDEX(DATA!$G$133:$G$368,MATCH(1,(DATA!$D$133:$D$368=B412)*(DATA!$E$133:$E$368=D412),0)),"n/a")</f>
        <v>-0.05</v>
      </c>
      <c r="G412" s="76">
        <f t="array" ref="G412">IFERROR(INDEX(DATA!$P$133:$P$368,MATCH(1,(DATA!$D$133:$D$368=B412)*(DATA!$E$133:$E$368=D412),0)),"n/a")</f>
        <v>936918</v>
      </c>
      <c r="H412" s="77">
        <f t="array" ref="H412">IFERROR(INDEX(DATA!$Q$133:$Q$368,MATCH(1,(DATA!$D$133:$D$368=B412)*(DATA!$E$133:$E$368=D412),0)),"n/a")</f>
        <v>-6.2E-2</v>
      </c>
      <c r="I412" s="76">
        <f t="array" ref="I412">IFERROR(INDEX(DATA!$Z$133:$Z$368,MATCH(1,(DATA!$D$133:$D$368=B412)*(DATA!$E$133:$E$368=D412),0)),"n/a")</f>
        <v>2011427</v>
      </c>
      <c r="J412" s="77">
        <f t="array" ref="J412">IFERROR(INDEX(DATA!$AA$133:$AA$368,MATCH(1,(DATA!$D$133:$D$368=B412)*(DATA!$E$133:$E$368=D412),0)),"n/a")</f>
        <v>-0.05</v>
      </c>
      <c r="K412" s="76">
        <f t="array" ref="K412">IFERROR(INDEX(DATA!$AJ$133:$AJ$368,MATCH(1,(DATA!$D$133:$D$368=B412)*(DATA!$E$133:$E$368=D412),0)),"n/a")</f>
        <v>4200383</v>
      </c>
      <c r="L412" s="77">
        <f t="array" ref="L412">IFERROR(INDEX(DATA!$AK$133:$AK$368,MATCH(1,(DATA!$D$133:$D$368=B412)*(DATA!$E$133:$E$368=D412),0)),"n/a")</f>
        <v>-0.03</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651297</v>
      </c>
      <c r="F413" s="77">
        <f t="array" ref="F413">IFERROR(INDEX(DATA!$G$133:$G$368,MATCH(1,(DATA!$D$133:$D$368=B413)*(DATA!$E$133:$E$368=D413),0)),"n/a")</f>
        <v>1.4999999999999999E-2</v>
      </c>
      <c r="G413" s="76">
        <f t="array" ref="G413">IFERROR(INDEX(DATA!$P$133:$P$368,MATCH(1,(DATA!$D$133:$D$368=B413)*(DATA!$E$133:$E$368=D413),0)),"n/a")</f>
        <v>2091231</v>
      </c>
      <c r="H413" s="77">
        <f t="array" ref="H413">IFERROR(INDEX(DATA!$Q$133:$Q$368,MATCH(1,(DATA!$D$133:$D$368=B413)*(DATA!$E$133:$E$368=D413),0)),"n/a")</f>
        <v>8.0000000000000002E-3</v>
      </c>
      <c r="I413" s="76">
        <f t="array" ref="I413">IFERROR(INDEX(DATA!$Z$133:$Z$368,MATCH(1,(DATA!$D$133:$D$368=B413)*(DATA!$E$133:$E$368=D413),0)),"n/a")</f>
        <v>4263140</v>
      </c>
      <c r="J413" s="77">
        <f t="array" ref="J413">IFERROR(INDEX(DATA!$AA$133:$AA$368,MATCH(1,(DATA!$D$133:$D$368=B413)*(DATA!$E$133:$E$368=D413),0)),"n/a")</f>
        <v>1.7000000000000001E-2</v>
      </c>
      <c r="K413" s="76">
        <f t="array" ref="K413">IFERROR(INDEX(DATA!$AJ$133:$AJ$368,MATCH(1,(DATA!$D$133:$D$368=B413)*(DATA!$E$133:$E$368=D413),0)),"n/a")</f>
        <v>8873486</v>
      </c>
      <c r="L413" s="77">
        <f t="array" ref="L413">IFERROR(INDEX(DATA!$AK$133:$AK$368,MATCH(1,(DATA!$D$133:$D$368=B413)*(DATA!$E$133:$E$368=D413),0)),"n/a")</f>
        <v>0.01</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84388</v>
      </c>
      <c r="F415" s="77">
        <f t="array" ref="F415">IFERROR(INDEX(DATA!$I$133:$I$368,MATCH(1,(DATA!$D$133:$D$368=B415)*(DATA!$E$133:$E$368=D415),0)),"n/a")</f>
        <v>0.04</v>
      </c>
      <c r="G415" s="86">
        <f t="array" ref="G415">IFERROR(INDEX(DATA!$R$133:$R$368,MATCH(1,(DATA!$D$133:$D$368=B415)*(DATA!$E$133:$E$368=D415),0)),"n/a")</f>
        <v>260734</v>
      </c>
      <c r="H415" s="77">
        <f t="array" ref="H415">IFERROR(INDEX(DATA!$S$133:$S$368,MATCH(1,(DATA!$D$133:$D$368=B415)*(DATA!$E$133:$E$368=D415),0)),"n/a")</f>
        <v>2.1000000000000001E-2</v>
      </c>
      <c r="I415" s="86">
        <f t="array" ref="I415">IFERROR(INDEX(DATA!$AB$133:$AB$368,MATCH(1,(DATA!$D$133:$D$368=B415)*(DATA!$E$133:$E$368=D415),0)),"n/a")</f>
        <v>529512</v>
      </c>
      <c r="J415" s="77">
        <f t="array" ref="J415">IFERROR(INDEX(DATA!$AC$133:$AC$368,MATCH(1,(DATA!$D$133:$D$368=B415)*(DATA!$E$133:$E$368=D415),0)),"n/a")</f>
        <v>5.3999999999999999E-2</v>
      </c>
      <c r="K415" s="86">
        <f t="array" ref="K415">IFERROR(INDEX(DATA!$AL$133:$AL$368,MATCH(1,(DATA!$D$133:$D$368=B415)*(DATA!$E$133:$E$368=D415),0)),"n/a")</f>
        <v>1132944</v>
      </c>
      <c r="L415" s="77">
        <f t="array" ref="L415">IFERROR(INDEX(DATA!$AM$133:$AM$368,MATCH(1,(DATA!$D$133:$D$368=B415)*(DATA!$E$133:$E$368=D415),0)),"n/a")</f>
        <v>2.1999999999999999E-2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189432</v>
      </c>
      <c r="F416" s="77">
        <f t="array" ref="F416">IFERROR(INDEX(DATA!$I$133:$I$368,MATCH(1,(DATA!$D$133:$D$368=B416)*(DATA!$E$133:$E$368=D416),0)),"n/a")</f>
        <v>0.23499999999999999</v>
      </c>
      <c r="G416" s="86">
        <f t="array" ref="G416">IFERROR(INDEX(DATA!$R$133:$R$368,MATCH(1,(DATA!$D$133:$D$368=B416)*(DATA!$E$133:$E$368=D416),0)),"n/a")</f>
        <v>640634</v>
      </c>
      <c r="H416" s="77">
        <f t="array" ref="H416">IFERROR(INDEX(DATA!$S$133:$S$368,MATCH(1,(DATA!$D$133:$D$368=B416)*(DATA!$E$133:$E$368=D416),0)),"n/a")</f>
        <v>5.3999999999999999E-2</v>
      </c>
      <c r="I416" s="86">
        <f t="array" ref="I416">IFERROR(INDEX(DATA!$AB$133:$AB$368,MATCH(1,(DATA!$D$133:$D$368=B416)*(DATA!$E$133:$E$368=D416),0)),"n/a")</f>
        <v>1278453</v>
      </c>
      <c r="J416" s="77">
        <f t="array" ref="J416">IFERROR(INDEX(DATA!$AC$133:$AC$368,MATCH(1,(DATA!$D$133:$D$368=B416)*(DATA!$E$133:$E$368=D416),0)),"n/a")</f>
        <v>4.1000000000000002E-2</v>
      </c>
      <c r="K416" s="86">
        <f t="array" ref="K416">IFERROR(INDEX(DATA!$AL$133:$AL$368,MATCH(1,(DATA!$D$133:$D$368=B416)*(DATA!$E$133:$E$368=D416),0)),"n/a")</f>
        <v>2606382</v>
      </c>
      <c r="L416" s="77">
        <f t="array" ref="L416">IFERROR(INDEX(DATA!$AM$133:$AM$368,MATCH(1,(DATA!$D$133:$D$368=B416)*(DATA!$E$133:$E$368=D416),0)),"n/a")</f>
        <v>-5.0000000000000001E-3</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352913</v>
      </c>
      <c r="F417" s="77">
        <f t="array" ref="F417">IFERROR(INDEX(DATA!$I$133:$I$368,MATCH(1,(DATA!$D$133:$D$368=B417)*(DATA!$E$133:$E$368=D417),0)),"n/a")</f>
        <v>0.01</v>
      </c>
      <c r="G417" s="86">
        <f t="array" ref="G417">IFERROR(INDEX(DATA!$R$133:$R$368,MATCH(1,(DATA!$D$133:$D$368=B417)*(DATA!$E$133:$E$368=D417),0)),"n/a")</f>
        <v>1073833</v>
      </c>
      <c r="H417" s="77">
        <f t="array" ref="H417">IFERROR(INDEX(DATA!$S$133:$S$368,MATCH(1,(DATA!$D$133:$D$368=B417)*(DATA!$E$133:$E$368=D417),0)),"n/a")</f>
        <v>-4.8000000000000001E-2</v>
      </c>
      <c r="I417" s="86">
        <f t="array" ref="I417">IFERROR(INDEX(DATA!$AB$133:$AB$368,MATCH(1,(DATA!$D$133:$D$368=B417)*(DATA!$E$133:$E$368=D417),0)),"n/a")</f>
        <v>2105754</v>
      </c>
      <c r="J417" s="77">
        <f t="array" ref="J417">IFERROR(INDEX(DATA!$AC$133:$AC$368,MATCH(1,(DATA!$D$133:$D$368=B417)*(DATA!$E$133:$E$368=D417),0)),"n/a")</f>
        <v>-2.7E-2</v>
      </c>
      <c r="K417" s="86">
        <f t="array" ref="K417">IFERROR(INDEX(DATA!$AL$133:$AL$368,MATCH(1,(DATA!$D$133:$D$368=B417)*(DATA!$E$133:$E$368=D417),0)),"n/a")</f>
        <v>4459681</v>
      </c>
      <c r="L417" s="77">
        <f t="array" ref="L417">IFERROR(INDEX(DATA!$AM$133:$AM$368,MATCH(1,(DATA!$D$133:$D$368=B417)*(DATA!$E$133:$E$368=D417),0)),"n/a")</f>
        <v>-7.0000000000000001E-3</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112053</v>
      </c>
      <c r="F418" s="77">
        <f t="array" ref="F418">IFERROR(INDEX(DATA!$I$133:$I$368,MATCH(1,(DATA!$D$133:$D$368=B418)*(DATA!$E$133:$E$368=D418),0)),"n/a")</f>
        <v>4.4999999999999998E-2</v>
      </c>
      <c r="G418" s="86">
        <f t="array" ref="G418">IFERROR(INDEX(DATA!$R$133:$R$368,MATCH(1,(DATA!$D$133:$D$368=B418)*(DATA!$E$133:$E$368=D418),0)),"n/a")</f>
        <v>384586</v>
      </c>
      <c r="H418" s="77">
        <f t="array" ref="H418">IFERROR(INDEX(DATA!$S$133:$S$368,MATCH(1,(DATA!$D$133:$D$368=B418)*(DATA!$E$133:$E$368=D418),0)),"n/a")</f>
        <v>-1.2999999999999999E-2</v>
      </c>
      <c r="I418" s="86">
        <f t="array" ref="I418">IFERROR(INDEX(DATA!$AB$133:$AB$368,MATCH(1,(DATA!$D$133:$D$368=B418)*(DATA!$E$133:$E$368=D418),0)),"n/a")</f>
        <v>787825</v>
      </c>
      <c r="J418" s="77">
        <f t="array" ref="J418">IFERROR(INDEX(DATA!$AC$133:$AC$368,MATCH(1,(DATA!$D$133:$D$368=B418)*(DATA!$E$133:$E$368=D418),0)),"n/a")</f>
        <v>-2E-3</v>
      </c>
      <c r="K418" s="86">
        <f t="array" ref="K418">IFERROR(INDEX(DATA!$AL$133:$AL$368,MATCH(1,(DATA!$D$133:$D$368=B418)*(DATA!$E$133:$E$368=D418),0)),"n/a")</f>
        <v>1640545</v>
      </c>
      <c r="L418" s="77">
        <f t="array" ref="L418">IFERROR(INDEX(DATA!$AM$133:$AM$368,MATCH(1,(DATA!$D$133:$D$368=B418)*(DATA!$E$133:$E$368=D418),0)),"n/a")</f>
        <v>-1.7000000000000001E-2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394608</v>
      </c>
      <c r="F419" s="77">
        <f t="array" ref="F419">IFERROR(INDEX(DATA!$I$133:$I$368,MATCH(1,(DATA!$D$133:$D$368=B419)*(DATA!$E$133:$E$368=D419),0)),"n/a")</f>
        <v>9.1999999999999998E-2</v>
      </c>
      <c r="G419" s="86">
        <f t="array" ref="G419">IFERROR(INDEX(DATA!$R$133:$R$368,MATCH(1,(DATA!$D$133:$D$368=B419)*(DATA!$E$133:$E$368=D419),0)),"n/a")</f>
        <v>1191522</v>
      </c>
      <c r="H419" s="77">
        <f t="array" ref="H419">IFERROR(INDEX(DATA!$S$133:$S$368,MATCH(1,(DATA!$D$133:$D$368=B419)*(DATA!$E$133:$E$368=D419),0)),"n/a")</f>
        <v>6.5000000000000002E-2</v>
      </c>
      <c r="I419" s="86">
        <f t="array" ref="I419">IFERROR(INDEX(DATA!$AB$133:$AB$368,MATCH(1,(DATA!$D$133:$D$368=B419)*(DATA!$E$133:$E$368=D419),0)),"n/a")</f>
        <v>2316661</v>
      </c>
      <c r="J419" s="77">
        <f t="array" ref="J419">IFERROR(INDEX(DATA!$AC$133:$AC$368,MATCH(1,(DATA!$D$133:$D$368=B419)*(DATA!$E$133:$E$368=D419),0)),"n/a")</f>
        <v>6.2E-2</v>
      </c>
      <c r="K419" s="86">
        <f t="array" ref="K419">IFERROR(INDEX(DATA!$AL$133:$AL$368,MATCH(1,(DATA!$D$133:$D$368=B419)*(DATA!$E$133:$E$368=D419),0)),"n/a")</f>
        <v>4872413</v>
      </c>
      <c r="L419" s="77">
        <f t="array" ref="L419">IFERROR(INDEX(DATA!$AM$133:$AM$368,MATCH(1,(DATA!$D$133:$D$368=B419)*(DATA!$E$133:$E$368=D419),0)),"n/a")</f>
        <v>2.8000000000000001E-2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129210</v>
      </c>
      <c r="F420" s="77">
        <f t="array" ref="F420">IFERROR(INDEX(DATA!$I$133:$I$368,MATCH(1,(DATA!$D$133:$D$368=B420)*(DATA!$E$133:$E$368=D420),0)),"n/a")</f>
        <v>-6.4000000000000001E-2</v>
      </c>
      <c r="G420" s="86">
        <f t="array" ref="G420">IFERROR(INDEX(DATA!$R$133:$R$368,MATCH(1,(DATA!$D$133:$D$368=B420)*(DATA!$E$133:$E$368=D420),0)),"n/a")</f>
        <v>430665</v>
      </c>
      <c r="H420" s="77">
        <f t="array" ref="H420">IFERROR(INDEX(DATA!$S$133:$S$368,MATCH(1,(DATA!$D$133:$D$368=B420)*(DATA!$E$133:$E$368=D420),0)),"n/a")</f>
        <v>1.0999999999999999E-2</v>
      </c>
      <c r="I420" s="86">
        <f t="array" ref="I420">IFERROR(INDEX(DATA!$AB$133:$AB$368,MATCH(1,(DATA!$D$133:$D$368=B420)*(DATA!$E$133:$E$368=D420),0)),"n/a")</f>
        <v>869818</v>
      </c>
      <c r="J420" s="77">
        <f t="array" ref="J420">IFERROR(INDEX(DATA!$AC$133:$AC$368,MATCH(1,(DATA!$D$133:$D$368=B420)*(DATA!$E$133:$E$368=D420),0)),"n/a")</f>
        <v>1.6E-2</v>
      </c>
      <c r="K420" s="86">
        <f t="array" ref="K420">IFERROR(INDEX(DATA!$AL$133:$AL$368,MATCH(1,(DATA!$D$133:$D$368=B420)*(DATA!$E$133:$E$368=D420),0)),"n/a")</f>
        <v>1910025</v>
      </c>
      <c r="L420" s="77">
        <f t="array" ref="L420">IFERROR(INDEX(DATA!$AM$133:$AM$368,MATCH(1,(DATA!$D$133:$D$368=B420)*(DATA!$E$133:$E$368=D420),0)),"n/a")</f>
        <v>2.9000000000000001E-2</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81855</v>
      </c>
      <c r="F421" s="77">
        <f t="array" ref="F421">IFERROR(INDEX(DATA!$I$133:$I$368,MATCH(1,(DATA!$D$133:$D$368=B421)*(DATA!$E$133:$E$368=D421),0)),"n/a")</f>
        <v>-0.16</v>
      </c>
      <c r="G421" s="86">
        <f t="array" ref="G421">IFERROR(INDEX(DATA!$R$133:$R$368,MATCH(1,(DATA!$D$133:$D$368=B421)*(DATA!$E$133:$E$368=D421),0)),"n/a")</f>
        <v>289062</v>
      </c>
      <c r="H421" s="77">
        <f t="array" ref="H421">IFERROR(INDEX(DATA!$S$133:$S$368,MATCH(1,(DATA!$D$133:$D$368=B421)*(DATA!$E$133:$E$368=D421),0)),"n/a")</f>
        <v>-0.10199999999999999</v>
      </c>
      <c r="I421" s="86">
        <f t="array" ref="I421">IFERROR(INDEX(DATA!$AB$133:$AB$368,MATCH(1,(DATA!$D$133:$D$368=B421)*(DATA!$E$133:$E$368=D421),0)),"n/a")</f>
        <v>588432</v>
      </c>
      <c r="J421" s="77">
        <f t="array" ref="J421">IFERROR(INDEX(DATA!$AC$133:$AC$368,MATCH(1,(DATA!$D$133:$D$368=B421)*(DATA!$E$133:$E$368=D421),0)),"n/a")</f>
        <v>-8.4000000000000005E-2</v>
      </c>
      <c r="K421" s="86">
        <f t="array" ref="K421">IFERROR(INDEX(DATA!$AL$133:$AL$368,MATCH(1,(DATA!$D$133:$D$368=B421)*(DATA!$E$133:$E$368=D421),0)),"n/a")</f>
        <v>1281794</v>
      </c>
      <c r="L421" s="77">
        <f t="array" ref="L421">IFERROR(INDEX(DATA!$AM$133:$AM$368,MATCH(1,(DATA!$D$133:$D$368=B421)*(DATA!$E$133:$E$368=D421),0)),"n/a")</f>
        <v>-5.5E-2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334037</v>
      </c>
      <c r="F422" s="77">
        <f t="array" ref="F422">IFERROR(INDEX(DATA!$I$133:$I$368,MATCH(1,(DATA!$D$133:$D$368=B422)*(DATA!$E$133:$E$368=D422),0)),"n/a")</f>
        <v>3.5000000000000003E-2</v>
      </c>
      <c r="G422" s="86">
        <f t="array" ref="G422">IFERROR(INDEX(DATA!$R$133:$R$368,MATCH(1,(DATA!$D$133:$D$368=B422)*(DATA!$E$133:$E$368=D422),0)),"n/a")</f>
        <v>1070824</v>
      </c>
      <c r="H422" s="77">
        <f t="array" ref="H422">IFERROR(INDEX(DATA!$S$133:$S$368,MATCH(1,(DATA!$D$133:$D$368=B422)*(DATA!$E$133:$E$368=D422),0)),"n/a")</f>
        <v>1.9E-2</v>
      </c>
      <c r="I422" s="86">
        <f t="array" ref="I422">IFERROR(INDEX(DATA!$AB$133:$AB$368,MATCH(1,(DATA!$D$133:$D$368=B422)*(DATA!$E$133:$E$368=D422),0)),"n/a")</f>
        <v>2145008</v>
      </c>
      <c r="J422" s="77">
        <f t="array" ref="J422">IFERROR(INDEX(DATA!$AC$133:$AC$368,MATCH(1,(DATA!$D$133:$D$368=B422)*(DATA!$E$133:$E$368=D422),0)),"n/a")</f>
        <v>2.9000000000000001E-2</v>
      </c>
      <c r="K422" s="86">
        <f t="array" ref="K422">IFERROR(INDEX(DATA!$AL$133:$AL$368,MATCH(1,(DATA!$D$133:$D$368=B422)*(DATA!$E$133:$E$368=D422),0)),"n/a")</f>
        <v>4396261</v>
      </c>
      <c r="L422" s="77">
        <f t="array" ref="L422">IFERROR(INDEX(DATA!$AM$133:$AM$368,MATCH(1,(DATA!$D$133:$D$368=B422)*(DATA!$E$133:$E$368=D422),0)),"n/a")</f>
        <v>-1.4999999999999999E-2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133788</v>
      </c>
      <c r="F423" s="77">
        <f t="array" ref="F423">IFERROR(INDEX(DATA!$I$133:$I$368,MATCH(1,(DATA!$D$133:$D$368=B423)*(DATA!$E$133:$E$368=D423),0)),"n/a")</f>
        <v>0.34</v>
      </c>
      <c r="G423" s="86">
        <f t="array" ref="G423">IFERROR(INDEX(DATA!$R$133:$R$368,MATCH(1,(DATA!$D$133:$D$368=B423)*(DATA!$E$133:$E$368=D423),0)),"n/a")</f>
        <v>441648</v>
      </c>
      <c r="H423" s="77">
        <f t="array" ref="H423">IFERROR(INDEX(DATA!$S$133:$S$368,MATCH(1,(DATA!$D$133:$D$368=B423)*(DATA!$E$133:$E$368=D423),0)),"n/a")</f>
        <v>7.3999999999999996E-2</v>
      </c>
      <c r="I423" s="86">
        <f t="array" ref="I423">IFERROR(INDEX(DATA!$AB$133:$AB$368,MATCH(1,(DATA!$D$133:$D$368=B423)*(DATA!$E$133:$E$368=D423),0)),"n/a")</f>
        <v>907846</v>
      </c>
      <c r="J423" s="77">
        <f t="array" ref="J423">IFERROR(INDEX(DATA!$AC$133:$AC$368,MATCH(1,(DATA!$D$133:$D$368=B423)*(DATA!$E$133:$E$368=D423),0)),"n/a")</f>
        <v>3.5999999999999997E-2</v>
      </c>
      <c r="K423" s="86">
        <f t="array" ref="K423">IFERROR(INDEX(DATA!$AL$133:$AL$368,MATCH(1,(DATA!$D$133:$D$368=B423)*(DATA!$E$133:$E$368=D423),0)),"n/a")</f>
        <v>1796408</v>
      </c>
      <c r="L423" s="77">
        <f t="array" ref="L423">IFERROR(INDEX(DATA!$AM$133:$AM$368,MATCH(1,(DATA!$D$133:$D$368=B423)*(DATA!$E$133:$E$368=D423),0)),"n/a")</f>
        <v>-8.9999999999999993E-3</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104299</v>
      </c>
      <c r="F424" s="77">
        <f t="array" ref="F424">IFERROR(INDEX(DATA!$I$133:$I$368,MATCH(1,(DATA!$D$133:$D$368=B424)*(DATA!$E$133:$E$368=D424),0)),"n/a")</f>
        <v>-0.13800000000000001</v>
      </c>
      <c r="G424" s="86">
        <f t="array" ref="G424">IFERROR(INDEX(DATA!$R$133:$R$368,MATCH(1,(DATA!$D$133:$D$368=B424)*(DATA!$E$133:$E$368=D424),0)),"n/a")</f>
        <v>325980</v>
      </c>
      <c r="H424" s="77">
        <f t="array" ref="H424">IFERROR(INDEX(DATA!$S$133:$S$368,MATCH(1,(DATA!$D$133:$D$368=B424)*(DATA!$E$133:$E$368=D424),0)),"n/a")</f>
        <v>-0.20300000000000001</v>
      </c>
      <c r="I424" s="86">
        <f t="array" ref="I424">IFERROR(INDEX(DATA!$AB$133:$AB$368,MATCH(1,(DATA!$D$133:$D$368=B424)*(DATA!$E$133:$E$368=D424),0)),"n/a")</f>
        <v>642256</v>
      </c>
      <c r="J424" s="77">
        <f t="array" ref="J424">IFERROR(INDEX(DATA!$AC$133:$AC$368,MATCH(1,(DATA!$D$133:$D$368=B424)*(DATA!$E$133:$E$368=D424),0)),"n/a")</f>
        <v>-0.128</v>
      </c>
      <c r="K424" s="86">
        <f t="array" ref="K424">IFERROR(INDEX(DATA!$AL$133:$AL$368,MATCH(1,(DATA!$D$133:$D$368=B424)*(DATA!$E$133:$E$368=D424),0)),"n/a")</f>
        <v>1319717</v>
      </c>
      <c r="L424" s="77">
        <f t="array" ref="L424">IFERROR(INDEX(DATA!$AM$133:$AM$368,MATCH(1,(DATA!$D$133:$D$368=B424)*(DATA!$E$133:$E$368=D424),0)),"n/a")</f>
        <v>-0.1</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97257</v>
      </c>
      <c r="F425" s="77">
        <f t="array" ref="F425">IFERROR(INDEX(DATA!$I$133:$I$368,MATCH(1,(DATA!$D$133:$D$368=B425)*(DATA!$E$133:$E$368=D425),0)),"n/a")</f>
        <v>-6.2E-2</v>
      </c>
      <c r="G425" s="86">
        <f t="array" ref="G425">IFERROR(INDEX(DATA!$R$133:$R$368,MATCH(1,(DATA!$D$133:$D$368=B425)*(DATA!$E$133:$E$368=D425),0)),"n/a")</f>
        <v>315654</v>
      </c>
      <c r="H425" s="77">
        <f t="array" ref="H425">IFERROR(INDEX(DATA!$S$133:$S$368,MATCH(1,(DATA!$D$133:$D$368=B425)*(DATA!$E$133:$E$368=D425),0)),"n/a")</f>
        <v>-0.08</v>
      </c>
      <c r="I425" s="86">
        <f t="array" ref="I425">IFERROR(INDEX(DATA!$AB$133:$AB$368,MATCH(1,(DATA!$D$133:$D$368=B425)*(DATA!$E$133:$E$368=D425),0)),"n/a")</f>
        <v>640935</v>
      </c>
      <c r="J425" s="77">
        <f t="array" ref="J425">IFERROR(INDEX(DATA!$AC$133:$AC$368,MATCH(1,(DATA!$D$133:$D$368=B425)*(DATA!$E$133:$E$368=D425),0)),"n/a")</f>
        <v>-6.8000000000000005E-2</v>
      </c>
      <c r="K425" s="86">
        <f t="array" ref="K425">IFERROR(INDEX(DATA!$AL$133:$AL$368,MATCH(1,(DATA!$D$133:$D$368=B425)*(DATA!$E$133:$E$368=D425),0)),"n/a")</f>
        <v>1331467</v>
      </c>
      <c r="L425" s="77">
        <f t="array" ref="L425">IFERROR(INDEX(DATA!$AM$133:$AM$368,MATCH(1,(DATA!$D$133:$D$368=B425)*(DATA!$E$133:$E$368=D425),0)),"n/a")</f>
        <v>-5.1999999999999998E-2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232070</v>
      </c>
      <c r="F426" s="77">
        <f t="array" ref="F426">IFERROR(INDEX(DATA!$I$133:$I$368,MATCH(1,(DATA!$D$133:$D$368=B426)*(DATA!$E$133:$E$368=D426),0)),"n/a")</f>
        <v>-1.7999999999999999E-2</v>
      </c>
      <c r="G426" s="86">
        <f t="array" ref="G426">IFERROR(INDEX(DATA!$R$133:$R$368,MATCH(1,(DATA!$D$133:$D$368=B426)*(DATA!$E$133:$E$368=D426),0)),"n/a")</f>
        <v>755426</v>
      </c>
      <c r="H426" s="77">
        <f t="array" ref="H426">IFERROR(INDEX(DATA!$S$133:$S$368,MATCH(1,(DATA!$D$133:$D$368=B426)*(DATA!$E$133:$E$368=D426),0)),"n/a")</f>
        <v>-8.4000000000000005E-2</v>
      </c>
      <c r="I426" s="86">
        <f t="array" ref="I426">IFERROR(INDEX(DATA!$AB$133:$AB$368,MATCH(1,(DATA!$D$133:$D$368=B426)*(DATA!$E$133:$E$368=D426),0)),"n/a")</f>
        <v>1523102</v>
      </c>
      <c r="J426" s="77">
        <f t="array" ref="J426">IFERROR(INDEX(DATA!$AC$133:$AC$368,MATCH(1,(DATA!$D$133:$D$368=B426)*(DATA!$E$133:$E$368=D426),0)),"n/a")</f>
        <v>-7.9000000000000001E-2</v>
      </c>
      <c r="K426" s="86">
        <f t="array" ref="K426">IFERROR(INDEX(DATA!$AL$133:$AL$368,MATCH(1,(DATA!$D$133:$D$368=B426)*(DATA!$E$133:$E$368=D426),0)),"n/a")</f>
        <v>3164439</v>
      </c>
      <c r="L426" s="77">
        <f t="array" ref="L426">IFERROR(INDEX(DATA!$AM$133:$AM$368,MATCH(1,(DATA!$D$133:$D$368=B426)*(DATA!$E$133:$E$368=D426),0)),"n/a")</f>
        <v>-9.1999999999999998E-2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238672</v>
      </c>
      <c r="F427" s="77">
        <f t="array" ref="F427">IFERROR(INDEX(DATA!$I$133:$I$368,MATCH(1,(DATA!$D$133:$D$368=B427)*(DATA!$E$133:$E$368=D427),0)),"n/a")</f>
        <v>-6.0000000000000001E-3</v>
      </c>
      <c r="G427" s="86">
        <f t="array" ref="G427">IFERROR(INDEX(DATA!$R$133:$R$368,MATCH(1,(DATA!$D$133:$D$368=B427)*(DATA!$E$133:$E$368=D427),0)),"n/a")</f>
        <v>752501</v>
      </c>
      <c r="H427" s="77">
        <f t="array" ref="H427">IFERROR(INDEX(DATA!$S$133:$S$368,MATCH(1,(DATA!$D$133:$D$368=B427)*(DATA!$E$133:$E$368=D427),0)),"n/a")</f>
        <v>-3.4000000000000002E-2</v>
      </c>
      <c r="I427" s="86">
        <f t="array" ref="I427">IFERROR(INDEX(DATA!$AB$133:$AB$368,MATCH(1,(DATA!$D$133:$D$368=B427)*(DATA!$E$133:$E$368=D427),0)),"n/a")</f>
        <v>1525270</v>
      </c>
      <c r="J427" s="77">
        <f t="array" ref="J427">IFERROR(INDEX(DATA!$AC$133:$AC$368,MATCH(1,(DATA!$D$133:$D$368=B427)*(DATA!$E$133:$E$368=D427),0)),"n/a")</f>
        <v>-2.3E-2</v>
      </c>
      <c r="K427" s="86">
        <f t="array" ref="K427">IFERROR(INDEX(DATA!$AL$133:$AL$368,MATCH(1,(DATA!$D$133:$D$368=B427)*(DATA!$E$133:$E$368=D427),0)),"n/a")</f>
        <v>3152815</v>
      </c>
      <c r="L427" s="77">
        <f t="array" ref="L427">IFERROR(INDEX(DATA!$AM$133:$AM$368,MATCH(1,(DATA!$D$133:$D$368=B427)*(DATA!$E$133:$E$368=D427),0)),"n/a")</f>
        <v>-3.6999999999999998E-2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234390</v>
      </c>
      <c r="F428" s="77">
        <f t="array" ref="F428">IFERROR(INDEX(DATA!$I$133:$I$368,MATCH(1,(DATA!$D$133:$D$368=B428)*(DATA!$E$133:$E$368=D428),0)),"n/a")</f>
        <v>-0.02</v>
      </c>
      <c r="G428" s="86">
        <f t="array" ref="G428">IFERROR(INDEX(DATA!$R$133:$R$368,MATCH(1,(DATA!$D$133:$D$368=B428)*(DATA!$E$133:$E$368=D428),0)),"n/a")</f>
        <v>747335</v>
      </c>
      <c r="H428" s="77">
        <f t="array" ref="H428">IFERROR(INDEX(DATA!$S$133:$S$368,MATCH(1,(DATA!$D$133:$D$368=B428)*(DATA!$E$133:$E$368=D428),0)),"n/a")</f>
        <v>0</v>
      </c>
      <c r="I428" s="86">
        <f t="array" ref="I428">IFERROR(INDEX(DATA!$AB$133:$AB$368,MATCH(1,(DATA!$D$133:$D$368=B428)*(DATA!$E$133:$E$368=D428),0)),"n/a")</f>
        <v>1526417</v>
      </c>
      <c r="J428" s="77">
        <f t="array" ref="J428">IFERROR(INDEX(DATA!$AC$133:$AC$368,MATCH(1,(DATA!$D$133:$D$368=B428)*(DATA!$E$133:$E$368=D428),0)),"n/a")</f>
        <v>2E-3</v>
      </c>
      <c r="K428" s="86">
        <f t="array" ref="K428">IFERROR(INDEX(DATA!$AL$133:$AL$368,MATCH(1,(DATA!$D$133:$D$368=B428)*(DATA!$E$133:$E$368=D428),0)),"n/a")</f>
        <v>3134020</v>
      </c>
      <c r="L428" s="77">
        <f t="array" ref="L428">IFERROR(INDEX(DATA!$AM$133:$AM$368,MATCH(1,(DATA!$D$133:$D$368=B428)*(DATA!$E$133:$E$368=D428),0)),"n/a")</f>
        <v>7.0000000000000001E-3</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112113</v>
      </c>
      <c r="F429" s="77">
        <f t="array" ref="F429">IFERROR(INDEX(DATA!$I$133:$I$368,MATCH(1,(DATA!$D$133:$D$368=B429)*(DATA!$E$133:$E$368=D429),0)),"n/a")</f>
        <v>-2.7E-2</v>
      </c>
      <c r="G429" s="86">
        <f t="array" ref="G429">IFERROR(INDEX(DATA!$R$133:$R$368,MATCH(1,(DATA!$D$133:$D$368=B429)*(DATA!$E$133:$E$368=D429),0)),"n/a")</f>
        <v>364481</v>
      </c>
      <c r="H429" s="77">
        <f t="array" ref="H429">IFERROR(INDEX(DATA!$S$133:$S$368,MATCH(1,(DATA!$D$133:$D$368=B429)*(DATA!$E$133:$E$368=D429),0)),"n/a")</f>
        <v>4.0000000000000001E-3</v>
      </c>
      <c r="I429" s="86">
        <f t="array" ref="I429">IFERROR(INDEX(DATA!$AB$133:$AB$368,MATCH(1,(DATA!$D$133:$D$368=B429)*(DATA!$E$133:$E$368=D429),0)),"n/a")</f>
        <v>747420</v>
      </c>
      <c r="J429" s="77">
        <f t="array" ref="J429">IFERROR(INDEX(DATA!$AC$133:$AC$368,MATCH(1,(DATA!$D$133:$D$368=B429)*(DATA!$E$133:$E$368=D429),0)),"n/a")</f>
        <v>-8.0000000000000002E-3</v>
      </c>
      <c r="K429" s="86">
        <f t="array" ref="K429">IFERROR(INDEX(DATA!$AL$133:$AL$368,MATCH(1,(DATA!$D$133:$D$368=B429)*(DATA!$E$133:$E$368=D429),0)),"n/a")</f>
        <v>1586026</v>
      </c>
      <c r="L429" s="77">
        <f t="array" ref="L429">IFERROR(INDEX(DATA!$AM$133:$AM$368,MATCH(1,(DATA!$D$133:$D$368=B429)*(DATA!$E$133:$E$368=D429),0)),"n/a")</f>
        <v>1.4999999999999999E-2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170757</v>
      </c>
      <c r="F430" s="77">
        <f t="array" ref="F430">IFERROR(INDEX(DATA!$I$133:$I$368,MATCH(1,(DATA!$D$133:$D$368=B430)*(DATA!$E$133:$E$368=D430),0)),"n/a")</f>
        <v>0.11899999999999999</v>
      </c>
      <c r="G430" s="86">
        <f t="array" ref="G430">IFERROR(INDEX(DATA!$R$133:$R$368,MATCH(1,(DATA!$D$133:$D$368=B430)*(DATA!$E$133:$E$368=D430),0)),"n/a")</f>
        <v>528841</v>
      </c>
      <c r="H430" s="77">
        <f t="array" ref="H430">IFERROR(INDEX(DATA!$S$133:$S$368,MATCH(1,(DATA!$D$133:$D$368=B430)*(DATA!$E$133:$E$368=D430),0)),"n/a")</f>
        <v>6.9000000000000006E-2</v>
      </c>
      <c r="I430" s="86">
        <f t="array" ref="I430">IFERROR(INDEX(DATA!$AB$133:$AB$368,MATCH(1,(DATA!$D$133:$D$368=B430)*(DATA!$E$133:$E$368=D430),0)),"n/a")</f>
        <v>1082968</v>
      </c>
      <c r="J430" s="77">
        <f t="array" ref="J430">IFERROR(INDEX(DATA!$AC$133:$AC$368,MATCH(1,(DATA!$D$133:$D$368=B430)*(DATA!$E$133:$E$368=D430),0)),"n/a")</f>
        <v>2.4E-2</v>
      </c>
      <c r="K430" s="86">
        <f t="array" ref="K430">IFERROR(INDEX(DATA!$AL$133:$AL$368,MATCH(1,(DATA!$D$133:$D$368=B430)*(DATA!$E$133:$E$368=D430),0)),"n/a")</f>
        <v>2245679</v>
      </c>
      <c r="L430" s="77">
        <f t="array" ref="L430">IFERROR(INDEX(DATA!$AM$133:$AM$368,MATCH(1,(DATA!$D$133:$D$368=B430)*(DATA!$E$133:$E$368=D430),0)),"n/a")</f>
        <v>-2.7E-2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218450</v>
      </c>
      <c r="F431" s="77">
        <f t="array" ref="F431">IFERROR(INDEX(DATA!$I$133:$I$368,MATCH(1,(DATA!$D$133:$D$368=B431)*(DATA!$E$133:$E$368=D431),0)),"n/a")</f>
        <v>0.23899999999999999</v>
      </c>
      <c r="G431" s="86">
        <f t="array" ref="G431">IFERROR(INDEX(DATA!$R$133:$R$368,MATCH(1,(DATA!$D$133:$D$368=B431)*(DATA!$E$133:$E$368=D431),0)),"n/a")</f>
        <v>622675</v>
      </c>
      <c r="H431" s="77">
        <f t="array" ref="H431">IFERROR(INDEX(DATA!$S$133:$S$368,MATCH(1,(DATA!$D$133:$D$368=B431)*(DATA!$E$133:$E$368=D431),0)),"n/a")</f>
        <v>0.06</v>
      </c>
      <c r="I431" s="86">
        <f t="array" ref="I431">IFERROR(INDEX(DATA!$AB$133:$AB$368,MATCH(1,(DATA!$D$133:$D$368=B431)*(DATA!$E$133:$E$368=D431),0)),"n/a")</f>
        <v>1215592</v>
      </c>
      <c r="J431" s="77">
        <f t="array" ref="J431">IFERROR(INDEX(DATA!$AC$133:$AC$368,MATCH(1,(DATA!$D$133:$D$368=B431)*(DATA!$E$133:$E$368=D431),0)),"n/a")</f>
        <v>4.2000000000000003E-2</v>
      </c>
      <c r="K431" s="86">
        <f t="array" ref="K431">IFERROR(INDEX(DATA!$AL$133:$AL$368,MATCH(1,(DATA!$D$133:$D$368=B431)*(DATA!$E$133:$E$368=D431),0)),"n/a")</f>
        <v>2657185</v>
      </c>
      <c r="L431" s="77">
        <f t="array" ref="L431">IFERROR(INDEX(DATA!$AM$133:$AM$368,MATCH(1,(DATA!$D$133:$D$368=B431)*(DATA!$E$133:$E$368=D431),0)),"n/a")</f>
        <v>1.7999999999999999E-2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212543</v>
      </c>
      <c r="F432" s="77">
        <f t="array" ref="F432">IFERROR(INDEX(DATA!$I$133:$I$368,MATCH(1,(DATA!$D$133:$D$368=B432)*(DATA!$E$133:$E$368=D432),0)),"n/a")</f>
        <v>3.0000000000000001E-3</v>
      </c>
      <c r="G432" s="86">
        <f t="array" ref="G432">IFERROR(INDEX(DATA!$R$133:$R$368,MATCH(1,(DATA!$D$133:$D$368=B432)*(DATA!$E$133:$E$368=D432),0)),"n/a")</f>
        <v>689258</v>
      </c>
      <c r="H432" s="77">
        <f t="array" ref="H432">IFERROR(INDEX(DATA!$S$133:$S$368,MATCH(1,(DATA!$D$133:$D$368=B432)*(DATA!$E$133:$E$368=D432),0)),"n/a")</f>
        <v>-5.5E-2</v>
      </c>
      <c r="I432" s="86">
        <f t="array" ref="I432">IFERROR(INDEX(DATA!$AB$133:$AB$368,MATCH(1,(DATA!$D$133:$D$368=B432)*(DATA!$E$133:$E$368=D432),0)),"n/a")</f>
        <v>1377743</v>
      </c>
      <c r="J432" s="77">
        <f t="array" ref="J432">IFERROR(INDEX(DATA!$AC$133:$AC$368,MATCH(1,(DATA!$D$133:$D$368=B432)*(DATA!$E$133:$E$368=D432),0)),"n/a")</f>
        <v>-5.5E-2</v>
      </c>
      <c r="K432" s="86">
        <f t="array" ref="K432">IFERROR(INDEX(DATA!$AL$133:$AL$368,MATCH(1,(DATA!$D$133:$D$368=B432)*(DATA!$E$133:$E$368=D432),0)),"n/a")</f>
        <v>2846702</v>
      </c>
      <c r="L432" s="77">
        <f t="array" ref="L432">IFERROR(INDEX(DATA!$AM$133:$AM$368,MATCH(1,(DATA!$D$133:$D$368=B432)*(DATA!$E$133:$E$368=D432),0)),"n/a")</f>
        <v>-5.7000000000000002E-2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88339</v>
      </c>
      <c r="F433" s="77">
        <f t="array" ref="F433">IFERROR(INDEX(DATA!$I$133:$I$368,MATCH(1,(DATA!$D$133:$D$368=B433)*(DATA!$E$133:$E$368=D433),0)),"n/a")</f>
        <v>0.13</v>
      </c>
      <c r="G433" s="86">
        <f t="array" ref="G433">IFERROR(INDEX(DATA!$R$133:$R$368,MATCH(1,(DATA!$D$133:$D$368=B433)*(DATA!$E$133:$E$368=D433),0)),"n/a")</f>
        <v>297898</v>
      </c>
      <c r="H433" s="77">
        <f t="array" ref="H433">IFERROR(INDEX(DATA!$S$133:$S$368,MATCH(1,(DATA!$D$133:$D$368=B433)*(DATA!$E$133:$E$368=D433),0)),"n/a")</f>
        <v>3.3000000000000002E-2</v>
      </c>
      <c r="I433" s="86">
        <f t="array" ref="I433">IFERROR(INDEX(DATA!$AB$133:$AB$368,MATCH(1,(DATA!$D$133:$D$368=B433)*(DATA!$E$133:$E$368=D433),0)),"n/a")</f>
        <v>620089</v>
      </c>
      <c r="J433" s="77">
        <f t="array" ref="J433">IFERROR(INDEX(DATA!$AC$133:$AC$368,MATCH(1,(DATA!$D$133:$D$368=B433)*(DATA!$E$133:$E$368=D433),0)),"n/a")</f>
        <v>1.7999999999999999E-2</v>
      </c>
      <c r="K433" s="86">
        <f t="array" ref="K433">IFERROR(INDEX(DATA!$AL$133:$AL$368,MATCH(1,(DATA!$D$133:$D$368=B433)*(DATA!$E$133:$E$368=D433),0)),"n/a")</f>
        <v>1248802</v>
      </c>
      <c r="L433" s="77">
        <f t="array" ref="L433">IFERROR(INDEX(DATA!$AM$133:$AM$368,MATCH(1,(DATA!$D$133:$D$368=B433)*(DATA!$E$133:$E$368=D433),0)),"n/a")</f>
        <v>-2.5000000000000001E-2</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80671</v>
      </c>
      <c r="F434" s="77">
        <f t="array" ref="F434">IFERROR(INDEX(DATA!$I$133:$I$368,MATCH(1,(DATA!$D$133:$D$368=B434)*(DATA!$E$133:$E$368=D434),0)),"n/a")</f>
        <v>5.6000000000000001E-2</v>
      </c>
      <c r="G434" s="86">
        <f t="array" ref="G434">IFERROR(INDEX(DATA!$R$133:$R$368,MATCH(1,(DATA!$D$133:$D$368=B434)*(DATA!$E$133:$E$368=D434),0)),"n/a")</f>
        <v>273815</v>
      </c>
      <c r="H434" s="77">
        <f t="array" ref="H434">IFERROR(INDEX(DATA!$S$133:$S$368,MATCH(1,(DATA!$D$133:$D$368=B434)*(DATA!$E$133:$E$368=D434),0)),"n/a")</f>
        <v>-1.6E-2</v>
      </c>
      <c r="I434" s="86">
        <f t="array" ref="I434">IFERROR(INDEX(DATA!$AB$133:$AB$368,MATCH(1,(DATA!$D$133:$D$368=B434)*(DATA!$E$133:$E$368=D434),0)),"n/a")</f>
        <v>535812</v>
      </c>
      <c r="J434" s="77">
        <f t="array" ref="J434">IFERROR(INDEX(DATA!$AC$133:$AC$368,MATCH(1,(DATA!$D$133:$D$368=B434)*(DATA!$E$133:$E$368=D434),0)),"n/a")</f>
        <v>-8.0000000000000002E-3</v>
      </c>
      <c r="K434" s="86">
        <f t="array" ref="K434">IFERROR(INDEX(DATA!$AL$133:$AL$368,MATCH(1,(DATA!$D$133:$D$368=B434)*(DATA!$E$133:$E$368=D434),0)),"n/a")</f>
        <v>1138581</v>
      </c>
      <c r="L434" s="77">
        <f t="array" ref="L434">IFERROR(INDEX(DATA!$AM$133:$AM$368,MATCH(1,(DATA!$D$133:$D$368=B434)*(DATA!$E$133:$E$368=D434),0)),"n/a")</f>
        <v>8.9999999999999993E-3</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88245</v>
      </c>
      <c r="F435" s="77">
        <f t="array" ref="F435">IFERROR(INDEX(DATA!$I$133:$I$368,MATCH(1,(DATA!$D$133:$D$368=B435)*(DATA!$E$133:$E$368=D435),0)),"n/a")</f>
        <v>0.106</v>
      </c>
      <c r="G435" s="86">
        <f t="array" ref="G435">IFERROR(INDEX(DATA!$R$133:$R$368,MATCH(1,(DATA!$D$133:$D$368=B435)*(DATA!$E$133:$E$368=D435),0)),"n/a")</f>
        <v>270775</v>
      </c>
      <c r="H435" s="77">
        <f t="array" ref="H435">IFERROR(INDEX(DATA!$S$133:$S$368,MATCH(1,(DATA!$D$133:$D$368=B435)*(DATA!$E$133:$E$368=D435),0)),"n/a")</f>
        <v>9.9000000000000005E-2</v>
      </c>
      <c r="I435" s="86">
        <f t="array" ref="I435">IFERROR(INDEX(DATA!$AB$133:$AB$368,MATCH(1,(DATA!$D$133:$D$368=B435)*(DATA!$E$133:$E$368=D435),0)),"n/a")</f>
        <v>541105</v>
      </c>
      <c r="J435" s="77">
        <f t="array" ref="J435">IFERROR(INDEX(DATA!$AC$133:$AC$368,MATCH(1,(DATA!$D$133:$D$368=B435)*(DATA!$E$133:$E$368=D435),0)),"n/a")</f>
        <v>6.0999999999999999E-2</v>
      </c>
      <c r="K435" s="86">
        <f t="array" ref="K435">IFERROR(INDEX(DATA!$AL$133:$AL$368,MATCH(1,(DATA!$D$133:$D$368=B435)*(DATA!$E$133:$E$368=D435),0)),"n/a")</f>
        <v>1107259</v>
      </c>
      <c r="L435" s="77">
        <f t="array" ref="L435">IFERROR(INDEX(DATA!$AM$133:$AM$368,MATCH(1,(DATA!$D$133:$D$368=B435)*(DATA!$E$133:$E$368=D435),0)),"n/a")</f>
        <v>3.9E-2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600396</v>
      </c>
      <c r="F436" s="77">
        <f t="array" ref="F436">IFERROR(INDEX(DATA!$I$133:$I$368,MATCH(1,(DATA!$D$133:$D$368=B436)*(DATA!$E$133:$E$368=D436),0)),"n/a")</f>
        <v>5.5E-2</v>
      </c>
      <c r="G436" s="86">
        <f t="array" ref="G436">IFERROR(INDEX(DATA!$R$133:$R$368,MATCH(1,(DATA!$D$133:$D$368=B436)*(DATA!$E$133:$E$368=D436),0)),"n/a")</f>
        <v>1929546</v>
      </c>
      <c r="H436" s="77">
        <f t="array" ref="H436">IFERROR(INDEX(DATA!$S$133:$S$368,MATCH(1,(DATA!$D$133:$D$368=B436)*(DATA!$E$133:$E$368=D436),0)),"n/a")</f>
        <v>5.6000000000000001E-2</v>
      </c>
      <c r="I436" s="86">
        <f t="array" ref="I436">IFERROR(INDEX(DATA!$AB$133:$AB$368,MATCH(1,(DATA!$D$133:$D$368=B436)*(DATA!$E$133:$E$368=D436),0)),"n/a")</f>
        <v>3823749</v>
      </c>
      <c r="J436" s="77">
        <f t="array" ref="J436">IFERROR(INDEX(DATA!$AC$133:$AC$368,MATCH(1,(DATA!$D$133:$D$368=B436)*(DATA!$E$133:$E$368=D436),0)),"n/a")</f>
        <v>4.7E-2</v>
      </c>
      <c r="K436" s="86">
        <f t="array" ref="K436">IFERROR(INDEX(DATA!$AL$133:$AL$368,MATCH(1,(DATA!$D$133:$D$368=B436)*(DATA!$E$133:$E$368=D436),0)),"n/a")</f>
        <v>7961470</v>
      </c>
      <c r="L436" s="77">
        <f t="array" ref="L436">IFERROR(INDEX(DATA!$AM$133:$AM$368,MATCH(1,(DATA!$D$133:$D$368=B436)*(DATA!$E$133:$E$368=D436),0)),"n/a")</f>
        <v>6.9000000000000006E-2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48321</v>
      </c>
      <c r="F437" s="77">
        <f t="array" ref="F437">IFERROR(INDEX(DATA!$I$133:$I$368,MATCH(1,(DATA!$D$133:$D$368=B437)*(DATA!$E$133:$E$368=D437),0)),"n/a")</f>
        <v>0.34499999999999997</v>
      </c>
      <c r="G437" s="86">
        <f t="array" ref="G437">IFERROR(INDEX(DATA!$R$133:$R$368,MATCH(1,(DATA!$D$133:$D$368=B437)*(DATA!$E$133:$E$368=D437),0)),"n/a")</f>
        <v>155755</v>
      </c>
      <c r="H437" s="77">
        <f t="array" ref="H437">IFERROR(INDEX(DATA!$S$133:$S$368,MATCH(1,(DATA!$D$133:$D$368=B437)*(DATA!$E$133:$E$368=D437),0)),"n/a")</f>
        <v>0.10100000000000001</v>
      </c>
      <c r="I437" s="86">
        <f t="array" ref="I437">IFERROR(INDEX(DATA!$AB$133:$AB$368,MATCH(1,(DATA!$D$133:$D$368=B437)*(DATA!$E$133:$E$368=D437),0)),"n/a")</f>
        <v>324942</v>
      </c>
      <c r="J437" s="77">
        <f t="array" ref="J437">IFERROR(INDEX(DATA!$AC$133:$AC$368,MATCH(1,(DATA!$D$133:$D$368=B437)*(DATA!$E$133:$E$368=D437),0)),"n/a")</f>
        <v>6.3E-2</v>
      </c>
      <c r="K437" s="86">
        <f t="array" ref="K437">IFERROR(INDEX(DATA!$AL$133:$AL$368,MATCH(1,(DATA!$D$133:$D$368=B437)*(DATA!$E$133:$E$368=D437),0)),"n/a")</f>
        <v>654331</v>
      </c>
      <c r="L437" s="77">
        <f t="array" ref="L437">IFERROR(INDEX(DATA!$AM$133:$AM$368,MATCH(1,(DATA!$D$133:$D$368=B437)*(DATA!$E$133:$E$368=D437),0)),"n/a")</f>
        <v>1.7000000000000001E-2</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243664</v>
      </c>
      <c r="F438" s="77">
        <f t="array" ref="F438">IFERROR(INDEX(DATA!$I$133:$I$368,MATCH(1,(DATA!$D$133:$D$368=B438)*(DATA!$E$133:$E$368=D438),0)),"n/a")</f>
        <v>6.4000000000000001E-2</v>
      </c>
      <c r="G438" s="86">
        <f t="array" ref="G438">IFERROR(INDEX(DATA!$R$133:$R$368,MATCH(1,(DATA!$D$133:$D$368=B438)*(DATA!$E$133:$E$368=D438),0)),"n/a")</f>
        <v>810523</v>
      </c>
      <c r="H438" s="77">
        <f t="array" ref="H438">IFERROR(INDEX(DATA!$S$133:$S$368,MATCH(1,(DATA!$D$133:$D$368=B438)*(DATA!$E$133:$E$368=D438),0)),"n/a")</f>
        <v>1.0999999999999999E-2</v>
      </c>
      <c r="I438" s="86">
        <f t="array" ref="I438">IFERROR(INDEX(DATA!$AB$133:$AB$368,MATCH(1,(DATA!$D$133:$D$368=B438)*(DATA!$E$133:$E$368=D438),0)),"n/a")</f>
        <v>1577431</v>
      </c>
      <c r="J438" s="77">
        <f t="array" ref="J438">IFERROR(INDEX(DATA!$AC$133:$AC$368,MATCH(1,(DATA!$D$133:$D$368=B438)*(DATA!$E$133:$E$368=D438),0)),"n/a")</f>
        <v>1.7999999999999999E-2</v>
      </c>
      <c r="K438" s="86">
        <f t="array" ref="K438">IFERROR(INDEX(DATA!$AL$133:$AL$368,MATCH(1,(DATA!$D$133:$D$368=B438)*(DATA!$E$133:$E$368=D438),0)),"n/a")</f>
        <v>3388714</v>
      </c>
      <c r="L438" s="77">
        <f t="array" ref="L438">IFERROR(INDEX(DATA!$AM$133:$AM$368,MATCH(1,(DATA!$D$133:$D$368=B438)*(DATA!$E$133:$E$368=D438),0)),"n/a")</f>
        <v>1.7000000000000001E-2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167217</v>
      </c>
      <c r="F439" s="77">
        <f t="array" ref="F439">IFERROR(INDEX(DATA!$I$133:$I$368,MATCH(1,(DATA!$D$133:$D$368=B439)*(DATA!$E$133:$E$368=D439),0)),"n/a")</f>
        <v>1.4999999999999999E-2</v>
      </c>
      <c r="G439" s="86">
        <f t="array" ref="G439">IFERROR(INDEX(DATA!$R$133:$R$368,MATCH(1,(DATA!$D$133:$D$368=B439)*(DATA!$E$133:$E$368=D439),0)),"n/a")</f>
        <v>551858</v>
      </c>
      <c r="H439" s="77">
        <f t="array" ref="H439">IFERROR(INDEX(DATA!$S$133:$S$368,MATCH(1,(DATA!$D$133:$D$368=B439)*(DATA!$E$133:$E$368=D439),0)),"n/a")</f>
        <v>1.9E-2</v>
      </c>
      <c r="I439" s="86">
        <f t="array" ref="I439">IFERROR(INDEX(DATA!$AB$133:$AB$368,MATCH(1,(DATA!$D$133:$D$368=B439)*(DATA!$E$133:$E$368=D439),0)),"n/a")</f>
        <v>1209838</v>
      </c>
      <c r="J439" s="77">
        <f t="array" ref="J439">IFERROR(INDEX(DATA!$AC$133:$AC$368,MATCH(1,(DATA!$D$133:$D$368=B439)*(DATA!$E$133:$E$368=D439),0)),"n/a")</f>
        <v>0.161</v>
      </c>
      <c r="K439" s="86">
        <f t="array" ref="K439">IFERROR(INDEX(DATA!$AL$133:$AL$368,MATCH(1,(DATA!$D$133:$D$368=B439)*(DATA!$E$133:$E$368=D439),0)),"n/a")</f>
        <v>2595732</v>
      </c>
      <c r="L439" s="77">
        <f t="array" ref="L439">IFERROR(INDEX(DATA!$AM$133:$AM$368,MATCH(1,(DATA!$D$133:$D$368=B439)*(DATA!$E$133:$E$368=D439),0)),"n/a")</f>
        <v>0.183</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187856</v>
      </c>
      <c r="F440" s="77">
        <f t="array" ref="F440">IFERROR(INDEX(DATA!$I$133:$I$368,MATCH(1,(DATA!$D$133:$D$368=B440)*(DATA!$E$133:$E$368=D440),0)),"n/a")</f>
        <v>0.193</v>
      </c>
      <c r="G440" s="86">
        <f t="array" ref="G440">IFERROR(INDEX(DATA!$R$133:$R$368,MATCH(1,(DATA!$D$133:$D$368=B440)*(DATA!$E$133:$E$368=D440),0)),"n/a")</f>
        <v>542831</v>
      </c>
      <c r="H440" s="77">
        <f t="array" ref="H440">IFERROR(INDEX(DATA!$S$133:$S$368,MATCH(1,(DATA!$D$133:$D$368=B440)*(DATA!$E$133:$E$368=D440),0)),"n/a")</f>
        <v>4.3999999999999997E-2</v>
      </c>
      <c r="I440" s="86">
        <f t="array" ref="I440">IFERROR(INDEX(DATA!$AB$133:$AB$368,MATCH(1,(DATA!$D$133:$D$368=B440)*(DATA!$E$133:$E$368=D440),0)),"n/a")</f>
        <v>1164046</v>
      </c>
      <c r="J440" s="77">
        <f t="array" ref="J440">IFERROR(INDEX(DATA!$AC$133:$AC$368,MATCH(1,(DATA!$D$133:$D$368=B440)*(DATA!$E$133:$E$368=D440),0)),"n/a")</f>
        <v>4.4999999999999998E-2</v>
      </c>
      <c r="K440" s="86">
        <f t="array" ref="K440">IFERROR(INDEX(DATA!$AL$133:$AL$368,MATCH(1,(DATA!$D$133:$D$368=B440)*(DATA!$E$133:$E$368=D440),0)),"n/a")</f>
        <v>2541459</v>
      </c>
      <c r="L440" s="77">
        <f t="array" ref="L440">IFERROR(INDEX(DATA!$AM$133:$AM$368,MATCH(1,(DATA!$D$133:$D$368=B440)*(DATA!$E$133:$E$368=D440),0)),"n/a")</f>
        <v>9.4E-2</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63815</v>
      </c>
      <c r="F441" s="77">
        <f t="array" ref="F441">IFERROR(INDEX(DATA!$I$133:$I$368,MATCH(1,(DATA!$D$133:$D$368=B441)*(DATA!$E$133:$E$368=D441),0)),"n/a")</f>
        <v>0.23200000000000001</v>
      </c>
      <c r="G441" s="86">
        <f t="array" ref="G441">IFERROR(INDEX(DATA!$R$133:$R$368,MATCH(1,(DATA!$D$133:$D$368=B441)*(DATA!$E$133:$E$368=D441),0)),"n/a")</f>
        <v>211054</v>
      </c>
      <c r="H441" s="77">
        <f t="array" ref="H441">IFERROR(INDEX(DATA!$S$133:$S$368,MATCH(1,(DATA!$D$133:$D$368=B441)*(DATA!$E$133:$E$368=D441),0)),"n/a")</f>
        <v>6.3E-2</v>
      </c>
      <c r="I441" s="86">
        <f t="array" ref="I441">IFERROR(INDEX(DATA!$AB$133:$AB$368,MATCH(1,(DATA!$D$133:$D$368=B441)*(DATA!$E$133:$E$368=D441),0)),"n/a")</f>
        <v>432134</v>
      </c>
      <c r="J441" s="77">
        <f t="array" ref="J441">IFERROR(INDEX(DATA!$AC$133:$AC$368,MATCH(1,(DATA!$D$133:$D$368=B441)*(DATA!$E$133:$E$368=D441),0)),"n/a")</f>
        <v>3.7999999999999999E-2</v>
      </c>
      <c r="K441" s="86">
        <f t="array" ref="K441">IFERROR(INDEX(DATA!$AL$133:$AL$368,MATCH(1,(DATA!$D$133:$D$368=B441)*(DATA!$E$133:$E$368=D441),0)),"n/a")</f>
        <v>883748</v>
      </c>
      <c r="L441" s="77">
        <f t="array" ref="L441">IFERROR(INDEX(DATA!$AM$133:$AM$368,MATCH(1,(DATA!$D$133:$D$368=B441)*(DATA!$E$133:$E$368=D441),0)),"n/a")</f>
        <v>0</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114892</v>
      </c>
      <c r="F442" s="77">
        <f t="array" ref="F442">IFERROR(INDEX(DATA!$I$133:$I$368,MATCH(1,(DATA!$D$133:$D$368=B442)*(DATA!$E$133:$E$368=D442),0)),"n/a")</f>
        <v>-1.2E-2</v>
      </c>
      <c r="G442" s="86">
        <f t="array" ref="G442">IFERROR(INDEX(DATA!$R$133:$R$368,MATCH(1,(DATA!$D$133:$D$368=B442)*(DATA!$E$133:$E$368=D442),0)),"n/a")</f>
        <v>409402</v>
      </c>
      <c r="H442" s="77">
        <f t="array" ref="H442">IFERROR(INDEX(DATA!$S$133:$S$368,MATCH(1,(DATA!$D$133:$D$368=B442)*(DATA!$E$133:$E$368=D442),0)),"n/a")</f>
        <v>8.0000000000000002E-3</v>
      </c>
      <c r="I442" s="86">
        <f t="array" ref="I442">IFERROR(INDEX(DATA!$AB$133:$AB$368,MATCH(1,(DATA!$D$133:$D$368=B442)*(DATA!$E$133:$E$368=D442),0)),"n/a")</f>
        <v>887084</v>
      </c>
      <c r="J442" s="77">
        <f t="array" ref="J442">IFERROR(INDEX(DATA!$AC$133:$AC$368,MATCH(1,(DATA!$D$133:$D$368=B442)*(DATA!$E$133:$E$368=D442),0)),"n/a")</f>
        <v>1.9E-2</v>
      </c>
      <c r="K442" s="86">
        <f t="array" ref="K442">IFERROR(INDEX(DATA!$AL$133:$AL$368,MATCH(1,(DATA!$D$133:$D$368=B442)*(DATA!$E$133:$E$368=D442),0)),"n/a")</f>
        <v>1863080</v>
      </c>
      <c r="L442" s="77">
        <f t="array" ref="L442">IFERROR(INDEX(DATA!$AM$133:$AM$368,MATCH(1,(DATA!$D$133:$D$368=B442)*(DATA!$E$133:$E$368=D442),0)),"n/a")</f>
        <v>3.2000000000000001E-2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787857</v>
      </c>
      <c r="F443" s="77">
        <f t="array" ref="F443">IFERROR(INDEX(DATA!$I$133:$I$368,MATCH(1,(DATA!$D$133:$D$368=B443)*(DATA!$E$133:$E$368=D443),0)),"n/a")</f>
        <v>0.42099999999999999</v>
      </c>
      <c r="G443" s="86">
        <f t="array" ref="G443">IFERROR(INDEX(DATA!$R$133:$R$368,MATCH(1,(DATA!$D$133:$D$368=B443)*(DATA!$E$133:$E$368=D443),0)),"n/a")</f>
        <v>2351941</v>
      </c>
      <c r="H443" s="77">
        <f t="array" ref="H443">IFERROR(INDEX(DATA!$S$133:$S$368,MATCH(1,(DATA!$D$133:$D$368=B443)*(DATA!$E$133:$E$368=D443),0)),"n/a")</f>
        <v>0.21099999999999999</v>
      </c>
      <c r="I443" s="86">
        <f t="array" ref="I443">IFERROR(INDEX(DATA!$AB$133:$AB$368,MATCH(1,(DATA!$D$133:$D$368=B443)*(DATA!$E$133:$E$368=D443),0)),"n/a")</f>
        <v>4596087</v>
      </c>
      <c r="J443" s="77">
        <f t="array" ref="J443">IFERROR(INDEX(DATA!$AC$133:$AC$368,MATCH(1,(DATA!$D$133:$D$368=B443)*(DATA!$E$133:$E$368=D443),0)),"n/a")</f>
        <v>0.16500000000000001</v>
      </c>
      <c r="K443" s="86">
        <f t="array" ref="K443">IFERROR(INDEX(DATA!$AL$133:$AL$368,MATCH(1,(DATA!$D$133:$D$368=B443)*(DATA!$E$133:$E$368=D443),0)),"n/a")</f>
        <v>10407540</v>
      </c>
      <c r="L443" s="77">
        <f t="array" ref="L443">IFERROR(INDEX(DATA!$AM$133:$AM$368,MATCH(1,(DATA!$D$133:$D$368=B443)*(DATA!$E$133:$E$368=D443),0)),"n/a")</f>
        <v>4.8000000000000001E-2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335689</v>
      </c>
      <c r="F444" s="77">
        <f t="array" ref="F444">IFERROR(INDEX(DATA!$I$133:$I$368,MATCH(1,(DATA!$D$133:$D$368=B444)*(DATA!$E$133:$E$368=D444),0)),"n/a")</f>
        <v>2.9000000000000001E-2</v>
      </c>
      <c r="G444" s="86">
        <f t="array" ref="G444">IFERROR(INDEX(DATA!$R$133:$R$368,MATCH(1,(DATA!$D$133:$D$368=B444)*(DATA!$E$133:$E$368=D444),0)),"n/a")</f>
        <v>1074251</v>
      </c>
      <c r="H444" s="77">
        <f t="array" ref="H444">IFERROR(INDEX(DATA!$S$133:$S$368,MATCH(1,(DATA!$D$133:$D$368=B444)*(DATA!$E$133:$E$368=D444),0)),"n/a")</f>
        <v>4.5999999999999999E-2</v>
      </c>
      <c r="I444" s="86">
        <f t="array" ref="I444">IFERROR(INDEX(DATA!$AB$133:$AB$368,MATCH(1,(DATA!$D$133:$D$368=B444)*(DATA!$E$133:$E$368=D444),0)),"n/a")</f>
        <v>2204448</v>
      </c>
      <c r="J444" s="77">
        <f t="array" ref="J444">IFERROR(INDEX(DATA!$AC$133:$AC$368,MATCH(1,(DATA!$D$133:$D$368=B444)*(DATA!$E$133:$E$368=D444),0)),"n/a")</f>
        <v>4.1000000000000002E-2</v>
      </c>
      <c r="K444" s="86">
        <f t="array" ref="K444">IFERROR(INDEX(DATA!$AL$133:$AL$368,MATCH(1,(DATA!$D$133:$D$368=B444)*(DATA!$E$133:$E$368=D444),0)),"n/a")</f>
        <v>4625042</v>
      </c>
      <c r="L444" s="77">
        <f t="array" ref="L444">IFERROR(INDEX(DATA!$AM$133:$AM$368,MATCH(1,(DATA!$D$133:$D$368=B444)*(DATA!$E$133:$E$368=D444),0)),"n/a")</f>
        <v>3.3000000000000002E-2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48976</v>
      </c>
      <c r="F445" s="77">
        <f t="array" ref="F445">IFERROR(INDEX(DATA!$I$133:$I$368,MATCH(1,(DATA!$D$133:$D$368=B445)*(DATA!$E$133:$E$368=D445),0)),"n/a")</f>
        <v>0.21299999999999999</v>
      </c>
      <c r="G445" s="86">
        <f t="array" ref="G445">IFERROR(INDEX(DATA!$R$133:$R$368,MATCH(1,(DATA!$D$133:$D$368=B445)*(DATA!$E$133:$E$368=D445),0)),"n/a")</f>
        <v>162975</v>
      </c>
      <c r="H445" s="77">
        <f t="array" ref="H445">IFERROR(INDEX(DATA!$S$133:$S$368,MATCH(1,(DATA!$D$133:$D$368=B445)*(DATA!$E$133:$E$368=D445),0)),"n/a")</f>
        <v>4.5999999999999999E-2</v>
      </c>
      <c r="I445" s="86">
        <f t="array" ref="I445">IFERROR(INDEX(DATA!$AB$133:$AB$368,MATCH(1,(DATA!$D$133:$D$368=B445)*(DATA!$E$133:$E$368=D445),0)),"n/a")</f>
        <v>331776</v>
      </c>
      <c r="J445" s="77">
        <f t="array" ref="J445">IFERROR(INDEX(DATA!$AC$133:$AC$368,MATCH(1,(DATA!$D$133:$D$368=B445)*(DATA!$E$133:$E$368=D445),0)),"n/a")</f>
        <v>2.8000000000000001E-2</v>
      </c>
      <c r="K445" s="86">
        <f t="array" ref="K445">IFERROR(INDEX(DATA!$AL$133:$AL$368,MATCH(1,(DATA!$D$133:$D$368=B445)*(DATA!$E$133:$E$368=D445),0)),"n/a")</f>
        <v>635211</v>
      </c>
      <c r="L445" s="77">
        <f t="array" ref="L445">IFERROR(INDEX(DATA!$AM$133:$AM$368,MATCH(1,(DATA!$D$133:$D$368=B445)*(DATA!$E$133:$E$368=D445),0)),"n/a")</f>
        <v>-2.9000000000000001E-2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158028</v>
      </c>
      <c r="F446" s="77">
        <f t="array" ref="F446">IFERROR(INDEX(DATA!$I$133:$I$368,MATCH(1,(DATA!$D$133:$D$368=B446)*(DATA!$E$133:$E$368=D446),0)),"n/a")</f>
        <v>3.5999999999999997E-2</v>
      </c>
      <c r="G446" s="86">
        <f t="array" ref="G446">IFERROR(INDEX(DATA!$R$133:$R$368,MATCH(1,(DATA!$D$133:$D$368=B446)*(DATA!$E$133:$E$368=D446),0)),"n/a")</f>
        <v>526295</v>
      </c>
      <c r="H446" s="77">
        <f t="array" ref="H446">IFERROR(INDEX(DATA!$S$133:$S$368,MATCH(1,(DATA!$D$133:$D$368=B446)*(DATA!$E$133:$E$368=D446),0)),"n/a")</f>
        <v>-1.7999999999999999E-2</v>
      </c>
      <c r="I446" s="86">
        <f t="array" ref="I446">IFERROR(INDEX(DATA!$AB$133:$AB$368,MATCH(1,(DATA!$D$133:$D$368=B446)*(DATA!$E$133:$E$368=D446),0)),"n/a")</f>
        <v>1041663</v>
      </c>
      <c r="J446" s="77">
        <f t="array" ref="J446">IFERROR(INDEX(DATA!$AC$133:$AC$368,MATCH(1,(DATA!$D$133:$D$368=B446)*(DATA!$E$133:$E$368=D446),0)),"n/a")</f>
        <v>-1.6E-2</v>
      </c>
      <c r="K446" s="86">
        <f t="array" ref="K446">IFERROR(INDEX(DATA!$AL$133:$AL$368,MATCH(1,(DATA!$D$133:$D$368=B446)*(DATA!$E$133:$E$368=D446),0)),"n/a")</f>
        <v>2255861</v>
      </c>
      <c r="L446" s="77">
        <f t="array" ref="L446">IFERROR(INDEX(DATA!$AM$133:$AM$368,MATCH(1,(DATA!$D$133:$D$368=B446)*(DATA!$E$133:$E$368=D446),0)),"n/a")</f>
        <v>-4.0000000000000001E-3</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89616</v>
      </c>
      <c r="F447" s="77">
        <f t="array" ref="F447">IFERROR(INDEX(DATA!$I$133:$I$368,MATCH(1,(DATA!$D$133:$D$368=B447)*(DATA!$E$133:$E$368=D447),0)),"n/a")</f>
        <v>7.3999999999999996E-2</v>
      </c>
      <c r="G447" s="86">
        <f t="array" ref="G447">IFERROR(INDEX(DATA!$R$133:$R$368,MATCH(1,(DATA!$D$133:$D$368=B447)*(DATA!$E$133:$E$368=D447),0)),"n/a")</f>
        <v>297897</v>
      </c>
      <c r="H447" s="77">
        <f t="array" ref="H447">IFERROR(INDEX(DATA!$S$133:$S$368,MATCH(1,(DATA!$D$133:$D$368=B447)*(DATA!$E$133:$E$368=D447),0)),"n/a")</f>
        <v>1.9E-2</v>
      </c>
      <c r="I447" s="86">
        <f t="array" ref="I447">IFERROR(INDEX(DATA!$AB$133:$AB$368,MATCH(1,(DATA!$D$133:$D$368=B447)*(DATA!$E$133:$E$368=D447),0)),"n/a")</f>
        <v>615070</v>
      </c>
      <c r="J447" s="77">
        <f t="array" ref="J447">IFERROR(INDEX(DATA!$AC$133:$AC$368,MATCH(1,(DATA!$D$133:$D$368=B447)*(DATA!$E$133:$E$368=D447),0)),"n/a")</f>
        <v>6.0000000000000001E-3</v>
      </c>
      <c r="K447" s="86">
        <f t="array" ref="K447">IFERROR(INDEX(DATA!$AL$133:$AL$368,MATCH(1,(DATA!$D$133:$D$368=B447)*(DATA!$E$133:$E$368=D447),0)),"n/a")</f>
        <v>1251959</v>
      </c>
      <c r="L447" s="77">
        <f t="array" ref="L447">IFERROR(INDEX(DATA!$AM$133:$AM$368,MATCH(1,(DATA!$D$133:$D$368=B447)*(DATA!$E$133:$E$368=D447),0)),"n/a")</f>
        <v>-2.4E-2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283769</v>
      </c>
      <c r="F448" s="77">
        <f t="array" ref="F448">IFERROR(INDEX(DATA!$I$133:$I$368,MATCH(1,(DATA!$D$133:$D$368=B448)*(DATA!$E$133:$E$368=D448),0)),"n/a")</f>
        <v>3.6999999999999998E-2</v>
      </c>
      <c r="G448" s="86">
        <f t="array" ref="G448">IFERROR(INDEX(DATA!$R$133:$R$368,MATCH(1,(DATA!$D$133:$D$368=B448)*(DATA!$E$133:$E$368=D448),0)),"n/a")</f>
        <v>876682</v>
      </c>
      <c r="H448" s="77">
        <f t="array" ref="H448">IFERROR(INDEX(DATA!$S$133:$S$368,MATCH(1,(DATA!$D$133:$D$368=B448)*(DATA!$E$133:$E$368=D448),0)),"n/a")</f>
        <v>8.9999999999999993E-3</v>
      </c>
      <c r="I448" s="86">
        <f t="array" ref="I448">IFERROR(INDEX(DATA!$AB$133:$AB$368,MATCH(1,(DATA!$D$133:$D$368=B448)*(DATA!$E$133:$E$368=D448),0)),"n/a")</f>
        <v>1742428</v>
      </c>
      <c r="J448" s="77">
        <f t="array" ref="J448">IFERROR(INDEX(DATA!$AC$133:$AC$368,MATCH(1,(DATA!$D$133:$D$368=B448)*(DATA!$E$133:$E$368=D448),0)),"n/a")</f>
        <v>-4.0000000000000001E-3</v>
      </c>
      <c r="K448" s="86">
        <f t="array" ref="K448">IFERROR(INDEX(DATA!$AL$133:$AL$368,MATCH(1,(DATA!$D$133:$D$368=B448)*(DATA!$E$133:$E$368=D448),0)),"n/a")</f>
        <v>3844021</v>
      </c>
      <c r="L448" s="77">
        <f t="array" ref="L448">IFERROR(INDEX(DATA!$AM$133:$AM$368,MATCH(1,(DATA!$D$133:$D$368=B448)*(DATA!$E$133:$E$368=D448),0)),"n/a")</f>
        <v>-0.03</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257884</v>
      </c>
      <c r="F449" s="77">
        <f t="array" ref="F449">IFERROR(INDEX(DATA!$I$133:$I$368,MATCH(1,(DATA!$D$133:$D$368=B449)*(DATA!$E$133:$E$368=D449),0)),"n/a")</f>
        <v>0.08</v>
      </c>
      <c r="G449" s="86">
        <f t="array" ref="G449">IFERROR(INDEX(DATA!$R$133:$R$368,MATCH(1,(DATA!$D$133:$D$368=B449)*(DATA!$E$133:$E$368=D449),0)),"n/a")</f>
        <v>792609</v>
      </c>
      <c r="H449" s="77">
        <f t="array" ref="H449">IFERROR(INDEX(DATA!$S$133:$S$368,MATCH(1,(DATA!$D$133:$D$368=B449)*(DATA!$E$133:$E$368=D449),0)),"n/a")</f>
        <v>5.5E-2</v>
      </c>
      <c r="I449" s="86">
        <f t="array" ref="I449">IFERROR(INDEX(DATA!$AB$133:$AB$368,MATCH(1,(DATA!$D$133:$D$368=B449)*(DATA!$E$133:$E$368=D449),0)),"n/a")</f>
        <v>1500684</v>
      </c>
      <c r="J449" s="77">
        <f t="array" ref="J449">IFERROR(INDEX(DATA!$AC$133:$AC$368,MATCH(1,(DATA!$D$133:$D$368=B449)*(DATA!$E$133:$E$368=D449),0)),"n/a")</f>
        <v>4.9000000000000002E-2</v>
      </c>
      <c r="K449" s="86">
        <f t="array" ref="K449">IFERROR(INDEX(DATA!$AL$133:$AL$368,MATCH(1,(DATA!$D$133:$D$368=B449)*(DATA!$E$133:$E$368=D449),0)),"n/a")</f>
        <v>3176694</v>
      </c>
      <c r="L449" s="77">
        <f t="array" ref="L449">IFERROR(INDEX(DATA!$AM$133:$AM$368,MATCH(1,(DATA!$D$133:$D$368=B449)*(DATA!$E$133:$E$368=D449),0)),"n/a")</f>
        <v>0</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177855</v>
      </c>
      <c r="F450" s="77">
        <f t="array" ref="F450">IFERROR(INDEX(DATA!$I$133:$I$368,MATCH(1,(DATA!$D$133:$D$368=B450)*(DATA!$E$133:$E$368=D450),0)),"n/a")</f>
        <v>-0.14000000000000001</v>
      </c>
      <c r="G450" s="86">
        <f t="array" ref="G450">IFERROR(INDEX(DATA!$R$133:$R$368,MATCH(1,(DATA!$D$133:$D$368=B450)*(DATA!$E$133:$E$368=D450),0)),"n/a")</f>
        <v>548019</v>
      </c>
      <c r="H450" s="77">
        <f t="array" ref="H450">IFERROR(INDEX(DATA!$S$133:$S$368,MATCH(1,(DATA!$D$133:$D$368=B450)*(DATA!$E$133:$E$368=D450),0)),"n/a")</f>
        <v>-0.17799999999999999</v>
      </c>
      <c r="I450" s="86">
        <f t="array" ref="I450">IFERROR(INDEX(DATA!$AB$133:$AB$368,MATCH(1,(DATA!$D$133:$D$368=B450)*(DATA!$E$133:$E$368=D450),0)),"n/a")</f>
        <v>1060562</v>
      </c>
      <c r="J450" s="77">
        <f t="array" ref="J450">IFERROR(INDEX(DATA!$AC$133:$AC$368,MATCH(1,(DATA!$D$133:$D$368=B450)*(DATA!$E$133:$E$368=D450),0)),"n/a")</f>
        <v>-0.11700000000000001</v>
      </c>
      <c r="K450" s="86">
        <f t="array" ref="K450">IFERROR(INDEX(DATA!$AL$133:$AL$368,MATCH(1,(DATA!$D$133:$D$368=B450)*(DATA!$E$133:$E$368=D450),0)),"n/a")</f>
        <v>2240467</v>
      </c>
      <c r="L450" s="77">
        <f t="array" ref="L450">IFERROR(INDEX(DATA!$AM$133:$AM$368,MATCH(1,(DATA!$D$133:$D$368=B450)*(DATA!$E$133:$E$368=D450),0)),"n/a")</f>
        <v>-7.2999999999999995E-2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173167</v>
      </c>
      <c r="F451" s="77">
        <f t="array" ref="F451">IFERROR(INDEX(DATA!$I$133:$I$368,MATCH(1,(DATA!$D$133:$D$368=B451)*(DATA!$E$133:$E$368=D451),0)),"n/a")</f>
        <v>4.4999999999999998E-2</v>
      </c>
      <c r="G451" s="86">
        <f t="array" ref="G451">IFERROR(INDEX(DATA!$R$133:$R$368,MATCH(1,(DATA!$D$133:$D$368=B451)*(DATA!$E$133:$E$368=D451),0)),"n/a")</f>
        <v>554688</v>
      </c>
      <c r="H451" s="77">
        <f t="array" ref="H451">IFERROR(INDEX(DATA!$S$133:$S$368,MATCH(1,(DATA!$D$133:$D$368=B451)*(DATA!$E$133:$E$368=D451),0)),"n/a")</f>
        <v>9.4E-2</v>
      </c>
      <c r="I451" s="86">
        <f t="array" ref="I451">IFERROR(INDEX(DATA!$AB$133:$AB$368,MATCH(1,(DATA!$D$133:$D$368=B451)*(DATA!$E$133:$E$368=D451),0)),"n/a")</f>
        <v>1124197</v>
      </c>
      <c r="J451" s="77">
        <f t="array" ref="J451">IFERROR(INDEX(DATA!$AC$133:$AC$368,MATCH(1,(DATA!$D$133:$D$368=B451)*(DATA!$E$133:$E$368=D451),0)),"n/a")</f>
        <v>6.6000000000000003E-2</v>
      </c>
      <c r="K451" s="86">
        <f t="array" ref="K451">IFERROR(INDEX(DATA!$AL$133:$AL$368,MATCH(1,(DATA!$D$133:$D$368=B451)*(DATA!$E$133:$E$368=D451),0)),"n/a")</f>
        <v>2267449</v>
      </c>
      <c r="L451" s="77">
        <f t="array" ref="L451">IFERROR(INDEX(DATA!$AM$133:$AM$368,MATCH(1,(DATA!$D$133:$D$368=B451)*(DATA!$E$133:$E$368=D451),0)),"n/a")</f>
        <v>5.6000000000000001E-2</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117397</v>
      </c>
      <c r="F452" s="77">
        <f t="array" ref="F452">IFERROR(INDEX(DATA!$I$133:$I$368,MATCH(1,(DATA!$D$133:$D$368=B452)*(DATA!$E$133:$E$368=D452),0)),"n/a")</f>
        <v>-0.151</v>
      </c>
      <c r="G452" s="86">
        <f t="array" ref="G452">IFERROR(INDEX(DATA!$R$133:$R$368,MATCH(1,(DATA!$D$133:$D$368=B452)*(DATA!$E$133:$E$368=D452),0)),"n/a")</f>
        <v>401449</v>
      </c>
      <c r="H452" s="77">
        <f t="array" ref="H452">IFERROR(INDEX(DATA!$S$133:$S$368,MATCH(1,(DATA!$D$133:$D$368=B452)*(DATA!$E$133:$E$368=D452),0)),"n/a")</f>
        <v>-0.13600000000000001</v>
      </c>
      <c r="I452" s="86">
        <f t="array" ref="I452">IFERROR(INDEX(DATA!$AB$133:$AB$368,MATCH(1,(DATA!$D$133:$D$368=B452)*(DATA!$E$133:$E$368=D452),0)),"n/a")</f>
        <v>805713</v>
      </c>
      <c r="J452" s="77">
        <f t="array" ref="J452">IFERROR(INDEX(DATA!$AC$133:$AC$368,MATCH(1,(DATA!$D$133:$D$368=B452)*(DATA!$E$133:$E$368=D452),0)),"n/a")</f>
        <v>-0.107</v>
      </c>
      <c r="K452" s="86">
        <f t="array" ref="K452">IFERROR(INDEX(DATA!$AL$133:$AL$368,MATCH(1,(DATA!$D$133:$D$368=B452)*(DATA!$E$133:$E$368=D452),0)),"n/a")</f>
        <v>1774721</v>
      </c>
      <c r="L452" s="77">
        <f t="array" ref="L452">IFERROR(INDEX(DATA!$AM$133:$AM$368,MATCH(1,(DATA!$D$133:$D$368=B452)*(DATA!$E$133:$E$368=D452),0)),"n/a")</f>
        <v>-6.2E-2</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110827</v>
      </c>
      <c r="F453" s="77">
        <f t="array" ref="F453">IFERROR(INDEX(DATA!$I$133:$I$368,MATCH(1,(DATA!$D$133:$D$368=B453)*(DATA!$E$133:$E$368=D453),0)),"n/a")</f>
        <v>-6.8000000000000005E-2</v>
      </c>
      <c r="G453" s="86">
        <f t="array" ref="G453">IFERROR(INDEX(DATA!$R$133:$R$368,MATCH(1,(DATA!$D$133:$D$368=B453)*(DATA!$E$133:$E$368=D453),0)),"n/a")</f>
        <v>355735</v>
      </c>
      <c r="H453" s="77">
        <f t="array" ref="H453">IFERROR(INDEX(DATA!$S$133:$S$368,MATCH(1,(DATA!$D$133:$D$368=B453)*(DATA!$E$133:$E$368=D453),0)),"n/a")</f>
        <v>-0.105</v>
      </c>
      <c r="I453" s="86">
        <f t="array" ref="I453">IFERROR(INDEX(DATA!$AB$133:$AB$368,MATCH(1,(DATA!$D$133:$D$368=B453)*(DATA!$E$133:$E$368=D453),0)),"n/a")</f>
        <v>725907</v>
      </c>
      <c r="J453" s="77">
        <f t="array" ref="J453">IFERROR(INDEX(DATA!$AC$133:$AC$368,MATCH(1,(DATA!$D$133:$D$368=B453)*(DATA!$E$133:$E$368=D453),0)),"n/a")</f>
        <v>-0.09</v>
      </c>
      <c r="K453" s="86">
        <f t="array" ref="K453">IFERROR(INDEX(DATA!$AL$133:$AL$368,MATCH(1,(DATA!$D$133:$D$368=B453)*(DATA!$E$133:$E$368=D453),0)),"n/a")</f>
        <v>1567725</v>
      </c>
      <c r="L453" s="77">
        <f t="array" ref="L453">IFERROR(INDEX(DATA!$AM$133:$AM$368,MATCH(1,(DATA!$D$133:$D$368=B453)*(DATA!$E$133:$E$368=D453),0)),"n/a")</f>
        <v>-6.6000000000000003E-2</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78629</v>
      </c>
      <c r="F454" s="77">
        <f t="array" ref="F454">IFERROR(INDEX(DATA!$I$133:$I$368,MATCH(1,(DATA!$D$133:$D$368=B454)*(DATA!$E$133:$E$368=D454),0)),"n/a")</f>
        <v>-0.114</v>
      </c>
      <c r="G454" s="86">
        <f t="array" ref="G454">IFERROR(INDEX(DATA!$R$133:$R$368,MATCH(1,(DATA!$D$133:$D$368=B454)*(DATA!$E$133:$E$368=D454),0)),"n/a")</f>
        <v>269952</v>
      </c>
      <c r="H454" s="77">
        <f t="array" ref="H454">IFERROR(INDEX(DATA!$S$133:$S$368,MATCH(1,(DATA!$D$133:$D$368=B454)*(DATA!$E$133:$E$368=D454),0)),"n/a")</f>
        <v>-8.7999999999999995E-2</v>
      </c>
      <c r="I454" s="86">
        <f t="array" ref="I454">IFERROR(INDEX(DATA!$AB$133:$AB$368,MATCH(1,(DATA!$D$133:$D$368=B454)*(DATA!$E$133:$E$368=D454),0)),"n/a")</f>
        <v>570644</v>
      </c>
      <c r="J454" s="77">
        <f t="array" ref="J454">IFERROR(INDEX(DATA!$AC$133:$AC$368,MATCH(1,(DATA!$D$133:$D$368=B454)*(DATA!$E$133:$E$368=D454),0)),"n/a")</f>
        <v>-6.3E-2</v>
      </c>
      <c r="K454" s="86">
        <f t="array" ref="K454">IFERROR(INDEX(DATA!$AL$133:$AL$368,MATCH(1,(DATA!$D$133:$D$368=B454)*(DATA!$E$133:$E$368=D454),0)),"n/a")</f>
        <v>1226225</v>
      </c>
      <c r="L454" s="77">
        <f t="array" ref="L454">IFERROR(INDEX(DATA!$AM$133:$AM$368,MATCH(1,(DATA!$D$133:$D$368=B454)*(DATA!$E$133:$E$368=D454),0)),"n/a")</f>
        <v>-3.2000000000000001E-2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191749</v>
      </c>
      <c r="F455" s="77">
        <f t="array" ref="F455">IFERROR(INDEX(DATA!$I$133:$I$368,MATCH(1,(DATA!$D$133:$D$368=B455)*(DATA!$E$133:$E$368=D455),0)),"n/a")</f>
        <v>-7.2999999999999995E-2</v>
      </c>
      <c r="G455" s="86">
        <f t="array" ref="G455">IFERROR(INDEX(DATA!$R$133:$R$368,MATCH(1,(DATA!$D$133:$D$368=B455)*(DATA!$E$133:$E$368=D455),0)),"n/a")</f>
        <v>662168</v>
      </c>
      <c r="H455" s="77">
        <f t="array" ref="H455">IFERROR(INDEX(DATA!$S$133:$S$368,MATCH(1,(DATA!$D$133:$D$368=B455)*(DATA!$E$133:$E$368=D455),0)),"n/a")</f>
        <v>-1.2E-2</v>
      </c>
      <c r="I455" s="86">
        <f t="array" ref="I455">IFERROR(INDEX(DATA!$AB$133:$AB$368,MATCH(1,(DATA!$D$133:$D$368=B455)*(DATA!$E$133:$E$368=D455),0)),"n/a")</f>
        <v>1332514</v>
      </c>
      <c r="J455" s="77">
        <f t="array" ref="J455">IFERROR(INDEX(DATA!$AC$133:$AC$368,MATCH(1,(DATA!$D$133:$D$368=B455)*(DATA!$E$133:$E$368=D455),0)),"n/a")</f>
        <v>-2E-3</v>
      </c>
      <c r="K455" s="86">
        <f t="array" ref="K455">IFERROR(INDEX(DATA!$AL$133:$AL$368,MATCH(1,(DATA!$D$133:$D$368=B455)*(DATA!$E$133:$E$368=D455),0)),"n/a")</f>
        <v>2889089</v>
      </c>
      <c r="L455" s="77">
        <f t="array" ref="L455">IFERROR(INDEX(DATA!$AM$133:$AM$368,MATCH(1,(DATA!$D$133:$D$368=B455)*(DATA!$E$133:$E$368=D455),0)),"n/a")</f>
        <v>1.7999999999999999E-2</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98883</v>
      </c>
      <c r="F456" s="77">
        <f t="array" ref="F456">IFERROR(INDEX(DATA!$I$133:$I$368,MATCH(1,(DATA!$D$133:$D$368=B456)*(DATA!$E$133:$E$368=D456),0)),"n/a")</f>
        <v>1.9E-2</v>
      </c>
      <c r="G456" s="86">
        <f t="array" ref="G456">IFERROR(INDEX(DATA!$R$133:$R$368,MATCH(1,(DATA!$D$133:$D$368=B456)*(DATA!$E$133:$E$368=D456),0)),"n/a")</f>
        <v>321210</v>
      </c>
      <c r="H456" s="77">
        <f t="array" ref="H456">IFERROR(INDEX(DATA!$S$133:$S$368,MATCH(1,(DATA!$D$133:$D$368=B456)*(DATA!$E$133:$E$368=D456),0)),"n/a")</f>
        <v>2E-3</v>
      </c>
      <c r="I456" s="86">
        <f t="array" ref="I456">IFERROR(INDEX(DATA!$AB$133:$AB$368,MATCH(1,(DATA!$D$133:$D$368=B456)*(DATA!$E$133:$E$368=D456),0)),"n/a")</f>
        <v>660525</v>
      </c>
      <c r="J456" s="77">
        <f t="array" ref="J456">IFERROR(INDEX(DATA!$AC$133:$AC$368,MATCH(1,(DATA!$D$133:$D$368=B456)*(DATA!$E$133:$E$368=D456),0)),"n/a")</f>
        <v>1E-3</v>
      </c>
      <c r="K456" s="86">
        <f t="array" ref="K456">IFERROR(INDEX(DATA!$AL$133:$AL$368,MATCH(1,(DATA!$D$133:$D$368=B456)*(DATA!$E$133:$E$368=D456),0)),"n/a")</f>
        <v>1341844</v>
      </c>
      <c r="L456" s="77">
        <f t="array" ref="L456">IFERROR(INDEX(DATA!$AM$133:$AM$368,MATCH(1,(DATA!$D$133:$D$368=B456)*(DATA!$E$133:$E$368=D456),0)),"n/a")</f>
        <v>1.0999999999999999E-2</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137887</v>
      </c>
      <c r="F457" s="77">
        <f t="array" ref="F457">IFERROR(INDEX(DATA!$I$133:$I$368,MATCH(1,(DATA!$D$133:$D$368=B457)*(DATA!$E$133:$E$368=D457),0)),"n/a")</f>
        <v>4.8000000000000001E-2</v>
      </c>
      <c r="G457" s="86">
        <f t="array" ref="G457">IFERROR(INDEX(DATA!$R$133:$R$368,MATCH(1,(DATA!$D$133:$D$368=B457)*(DATA!$E$133:$E$368=D457),0)),"n/a")</f>
        <v>439398</v>
      </c>
      <c r="H457" s="77">
        <f t="array" ref="H457">IFERROR(INDEX(DATA!$S$133:$S$368,MATCH(1,(DATA!$D$133:$D$368=B457)*(DATA!$E$133:$E$368=D457),0)),"n/a")</f>
        <v>3.7999999999999999E-2</v>
      </c>
      <c r="I457" s="86">
        <f t="array" ref="I457">IFERROR(INDEX(DATA!$AB$133:$AB$368,MATCH(1,(DATA!$D$133:$D$368=B457)*(DATA!$E$133:$E$368=D457),0)),"n/a")</f>
        <v>872045</v>
      </c>
      <c r="J457" s="77">
        <f t="array" ref="J457">IFERROR(INDEX(DATA!$AC$133:$AC$368,MATCH(1,(DATA!$D$133:$D$368=B457)*(DATA!$E$133:$E$368=D457),0)),"n/a")</f>
        <v>2.1999999999999999E-2</v>
      </c>
      <c r="K457" s="86">
        <f t="array" ref="K457">IFERROR(INDEX(DATA!$AL$133:$AL$368,MATCH(1,(DATA!$D$133:$D$368=B457)*(DATA!$E$133:$E$368=D457),0)),"n/a")</f>
        <v>1840582</v>
      </c>
      <c r="L457" s="77">
        <f t="array" ref="L457">IFERROR(INDEX(DATA!$AM$133:$AM$368,MATCH(1,(DATA!$D$133:$D$368=B457)*(DATA!$E$133:$E$368=D457),0)),"n/a")</f>
        <v>5.6000000000000001E-2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346625</v>
      </c>
      <c r="F458" s="77">
        <f t="array" ref="F458">IFERROR(INDEX(DATA!$I$133:$I$368,MATCH(1,(DATA!$D$133:$D$368=B458)*(DATA!$E$133:$E$368=D458),0)),"n/a")</f>
        <v>3.0000000000000001E-3</v>
      </c>
      <c r="G458" s="86">
        <f t="array" ref="G458">IFERROR(INDEX(DATA!$R$133:$R$368,MATCH(1,(DATA!$D$133:$D$368=B458)*(DATA!$E$133:$E$368=D458),0)),"n/a")</f>
        <v>1118131</v>
      </c>
      <c r="H458" s="77">
        <f t="array" ref="H458">IFERROR(INDEX(DATA!$S$133:$S$368,MATCH(1,(DATA!$D$133:$D$368=B458)*(DATA!$E$133:$E$368=D458),0)),"n/a")</f>
        <v>-6.0000000000000001E-3</v>
      </c>
      <c r="I458" s="86">
        <f t="array" ref="I458">IFERROR(INDEX(DATA!$AB$133:$AB$368,MATCH(1,(DATA!$D$133:$D$368=B458)*(DATA!$E$133:$E$368=D458),0)),"n/a")</f>
        <v>2239687</v>
      </c>
      <c r="J458" s="77">
        <f t="array" ref="J458">IFERROR(INDEX(DATA!$AC$133:$AC$368,MATCH(1,(DATA!$D$133:$D$368=B458)*(DATA!$E$133:$E$368=D458),0)),"n/a")</f>
        <v>2.1000000000000001E-2</v>
      </c>
      <c r="K458" s="86">
        <f t="array" ref="K458">IFERROR(INDEX(DATA!$AL$133:$AL$368,MATCH(1,(DATA!$D$133:$D$368=B458)*(DATA!$E$133:$E$368=D458),0)),"n/a")</f>
        <v>4747588</v>
      </c>
      <c r="L458" s="77">
        <f t="array" ref="L458">IFERROR(INDEX(DATA!$AM$133:$AM$368,MATCH(1,(DATA!$D$133:$D$368=B458)*(DATA!$E$133:$E$368=D458),0)),"n/a")</f>
        <v>3.6999999999999998E-2</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223348</v>
      </c>
      <c r="F459" s="77">
        <f t="array" ref="F459">IFERROR(INDEX(DATA!$I$133:$I$368,MATCH(1,(DATA!$D$133:$D$368=B459)*(DATA!$E$133:$E$368=D459),0)),"n/a")</f>
        <v>1E-3</v>
      </c>
      <c r="G459" s="86">
        <f t="array" ref="G459">IFERROR(INDEX(DATA!$R$133:$R$368,MATCH(1,(DATA!$D$133:$D$368=B459)*(DATA!$E$133:$E$368=D459),0)),"n/a")</f>
        <v>719090</v>
      </c>
      <c r="H459" s="77">
        <f t="array" ref="H459">IFERROR(INDEX(DATA!$S$133:$S$368,MATCH(1,(DATA!$D$133:$D$368=B459)*(DATA!$E$133:$E$368=D459),0)),"n/a")</f>
        <v>0.04</v>
      </c>
      <c r="I459" s="86">
        <f t="array" ref="I459">IFERROR(INDEX(DATA!$AB$133:$AB$368,MATCH(1,(DATA!$D$133:$D$368=B459)*(DATA!$E$133:$E$368=D459),0)),"n/a")</f>
        <v>1456066</v>
      </c>
      <c r="J459" s="77">
        <f t="array" ref="J459">IFERROR(INDEX(DATA!$AC$133:$AC$368,MATCH(1,(DATA!$D$133:$D$368=B459)*(DATA!$E$133:$E$368=D459),0)),"n/a")</f>
        <v>3.2000000000000001E-2</v>
      </c>
      <c r="K459" s="86">
        <f t="array" ref="K459">IFERROR(INDEX(DATA!$AL$133:$AL$368,MATCH(1,(DATA!$D$133:$D$368=B459)*(DATA!$E$133:$E$368=D459),0)),"n/a")</f>
        <v>3021164</v>
      </c>
      <c r="L459" s="77">
        <f t="array" ref="L459">IFERROR(INDEX(DATA!$AM$133:$AM$368,MATCH(1,(DATA!$D$133:$D$368=B459)*(DATA!$E$133:$E$368=D459),0)),"n/a")</f>
        <v>6.2E-2</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171690</v>
      </c>
      <c r="F460" s="77">
        <f t="array" ref="F460">IFERROR(INDEX(DATA!$I$133:$I$368,MATCH(1,(DATA!$D$133:$D$368=B460)*(DATA!$E$133:$E$368=D460),0)),"n/a")</f>
        <v>5.7000000000000002E-2</v>
      </c>
      <c r="G460" s="86">
        <f t="array" ref="G460">IFERROR(INDEX(DATA!$R$133:$R$368,MATCH(1,(DATA!$D$133:$D$368=B460)*(DATA!$E$133:$E$368=D460),0)),"n/a")</f>
        <v>587410</v>
      </c>
      <c r="H460" s="77">
        <f t="array" ref="H460">IFERROR(INDEX(DATA!$S$133:$S$368,MATCH(1,(DATA!$D$133:$D$368=B460)*(DATA!$E$133:$E$368=D460),0)),"n/a")</f>
        <v>5.6000000000000001E-2</v>
      </c>
      <c r="I460" s="86">
        <f t="array" ref="I460">IFERROR(INDEX(DATA!$AB$133:$AB$368,MATCH(1,(DATA!$D$133:$D$368=B460)*(DATA!$E$133:$E$368=D460),0)),"n/a")</f>
        <v>1185750</v>
      </c>
      <c r="J460" s="77">
        <f t="array" ref="J460">IFERROR(INDEX(DATA!$AC$133:$AC$368,MATCH(1,(DATA!$D$133:$D$368=B460)*(DATA!$E$133:$E$368=D460),0)),"n/a")</f>
        <v>2.4E-2</v>
      </c>
      <c r="K460" s="86">
        <f t="array" ref="K460">IFERROR(INDEX(DATA!$AL$133:$AL$368,MATCH(1,(DATA!$D$133:$D$368=B460)*(DATA!$E$133:$E$368=D460),0)),"n/a")</f>
        <v>2491806</v>
      </c>
      <c r="L460" s="77">
        <f t="array" ref="L460">IFERROR(INDEX(DATA!$AM$133:$AM$368,MATCH(1,(DATA!$D$133:$D$368=B460)*(DATA!$E$133:$E$368=D460),0)),"n/a")</f>
        <v>-4.0000000000000001E-3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174903</v>
      </c>
      <c r="F461" s="77">
        <f t="array" ref="F461">IFERROR(INDEX(DATA!$I$133:$I$368,MATCH(1,(DATA!$D$133:$D$368=B461)*(DATA!$E$133:$E$368=D461),0)),"n/a")</f>
        <v>0.18</v>
      </c>
      <c r="G461" s="86">
        <f t="array" ref="G461">IFERROR(INDEX(DATA!$R$133:$R$368,MATCH(1,(DATA!$D$133:$D$368=B461)*(DATA!$E$133:$E$368=D461),0)),"n/a")</f>
        <v>519027</v>
      </c>
      <c r="H461" s="77">
        <f t="array" ref="H461">IFERROR(INDEX(DATA!$S$133:$S$368,MATCH(1,(DATA!$D$133:$D$368=B461)*(DATA!$E$133:$E$368=D461),0)),"n/a")</f>
        <v>8.3000000000000004E-2</v>
      </c>
      <c r="I461" s="86">
        <f t="array" ref="I461">IFERROR(INDEX(DATA!$AB$133:$AB$368,MATCH(1,(DATA!$D$133:$D$368=B461)*(DATA!$E$133:$E$368=D461),0)),"n/a")</f>
        <v>981967</v>
      </c>
      <c r="J461" s="77">
        <f t="array" ref="J461">IFERROR(INDEX(DATA!$AC$133:$AC$368,MATCH(1,(DATA!$D$133:$D$368=B461)*(DATA!$E$133:$E$368=D461),0)),"n/a")</f>
        <v>3.5999999999999997E-2</v>
      </c>
      <c r="K461" s="86">
        <f t="array" ref="K461">IFERROR(INDEX(DATA!$AL$133:$AL$368,MATCH(1,(DATA!$D$133:$D$368=B461)*(DATA!$E$133:$E$368=D461),0)),"n/a")</f>
        <v>2042049</v>
      </c>
      <c r="L461" s="77">
        <f t="array" ref="L461">IFERROR(INDEX(DATA!$AM$133:$AM$368,MATCH(1,(DATA!$D$133:$D$368=B461)*(DATA!$E$133:$E$368=D461),0)),"n/a")</f>
        <v>5.0000000000000001E-3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212065</v>
      </c>
      <c r="F462" s="77">
        <f t="array" ref="F462">IFERROR(INDEX(DATA!$I$133:$I$368,MATCH(1,(DATA!$D$133:$D$368=B462)*(DATA!$E$133:$E$368=D462),0)),"n/a")</f>
        <v>4.3999999999999997E-2</v>
      </c>
      <c r="G462" s="86">
        <f t="array" ref="G462">IFERROR(INDEX(DATA!$R$133:$R$368,MATCH(1,(DATA!$D$133:$D$368=B462)*(DATA!$E$133:$E$368=D462),0)),"n/a")</f>
        <v>685317</v>
      </c>
      <c r="H462" s="77">
        <f t="array" ref="H462">IFERROR(INDEX(DATA!$S$133:$S$368,MATCH(1,(DATA!$D$133:$D$368=B462)*(DATA!$E$133:$E$368=D462),0)),"n/a")</f>
        <v>-2.5000000000000001E-2</v>
      </c>
      <c r="I462" s="86">
        <f t="array" ref="I462">IFERROR(INDEX(DATA!$AB$133:$AB$368,MATCH(1,(DATA!$D$133:$D$368=B462)*(DATA!$E$133:$E$368=D462),0)),"n/a")</f>
        <v>1330893</v>
      </c>
      <c r="J462" s="77">
        <f t="array" ref="J462">IFERROR(INDEX(DATA!$AC$133:$AC$368,MATCH(1,(DATA!$D$133:$D$368=B462)*(DATA!$E$133:$E$368=D462),0)),"n/a")</f>
        <v>-2.1999999999999999E-2</v>
      </c>
      <c r="K462" s="86">
        <f t="array" ref="K462">IFERROR(INDEX(DATA!$AL$133:$AL$368,MATCH(1,(DATA!$D$133:$D$368=B462)*(DATA!$E$133:$E$368=D462),0)),"n/a")</f>
        <v>2908696</v>
      </c>
      <c r="L462" s="77">
        <f t="array" ref="L462">IFERROR(INDEX(DATA!$AM$133:$AM$368,MATCH(1,(DATA!$D$133:$D$368=B462)*(DATA!$E$133:$E$368=D462),0)),"n/a")</f>
        <v>-7.0000000000000001E-3</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80310</v>
      </c>
      <c r="F463" s="77">
        <f t="array" ref="F463">IFERROR(INDEX(DATA!$I$133:$I$368,MATCH(1,(DATA!$D$133:$D$368=B463)*(DATA!$E$133:$E$368=D463),0)),"n/a")</f>
        <v>-6.2E-2</v>
      </c>
      <c r="G463" s="86">
        <f t="array" ref="G463">IFERROR(INDEX(DATA!$R$133:$R$368,MATCH(1,(DATA!$D$133:$D$368=B463)*(DATA!$E$133:$E$368=D463),0)),"n/a")</f>
        <v>260940</v>
      </c>
      <c r="H463" s="77">
        <f t="array" ref="H463">IFERROR(INDEX(DATA!$S$133:$S$368,MATCH(1,(DATA!$D$133:$D$368=B463)*(DATA!$E$133:$E$368=D463),0)),"n/a")</f>
        <v>-6.9000000000000006E-2</v>
      </c>
      <c r="I463" s="86">
        <f t="array" ref="I463">IFERROR(INDEX(DATA!$AB$133:$AB$368,MATCH(1,(DATA!$D$133:$D$368=B463)*(DATA!$E$133:$E$368=D463),0)),"n/a")</f>
        <v>551193</v>
      </c>
      <c r="J463" s="77">
        <f t="array" ref="J463">IFERROR(INDEX(DATA!$AC$133:$AC$368,MATCH(1,(DATA!$D$133:$D$368=B463)*(DATA!$E$133:$E$368=D463),0)),"n/a")</f>
        <v>-6.8000000000000005E-2</v>
      </c>
      <c r="K463" s="86">
        <f t="array" ref="K463">IFERROR(INDEX(DATA!$AL$133:$AL$368,MATCH(1,(DATA!$D$133:$D$368=B463)*(DATA!$E$133:$E$368=D463),0)),"n/a")</f>
        <v>1148781</v>
      </c>
      <c r="L463" s="77">
        <f t="array" ref="L463">IFERROR(INDEX(DATA!$AM$133:$AM$368,MATCH(1,(DATA!$D$133:$D$368=B463)*(DATA!$E$133:$E$368=D463),0)),"n/a")</f>
        <v>-5.5E-2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172250</v>
      </c>
      <c r="F464" s="77">
        <f t="array" ref="F464">IFERROR(INDEX(DATA!$I$133:$I$368,MATCH(1,(DATA!$D$133:$D$368=B464)*(DATA!$E$133:$E$368=D464),0)),"n/a")</f>
        <v>3.7999999999999999E-2</v>
      </c>
      <c r="G464" s="86">
        <f t="array" ref="G464">IFERROR(INDEX(DATA!$R$133:$R$368,MATCH(1,(DATA!$D$133:$D$368=B464)*(DATA!$E$133:$E$368=D464),0)),"n/a")</f>
        <v>551570</v>
      </c>
      <c r="H464" s="77">
        <f t="array" ref="H464">IFERROR(INDEX(DATA!$S$133:$S$368,MATCH(1,(DATA!$D$133:$D$368=B464)*(DATA!$E$133:$E$368=D464),0)),"n/a")</f>
        <v>2.1000000000000001E-2</v>
      </c>
      <c r="I464" s="86">
        <f t="array" ref="I464">IFERROR(INDEX(DATA!$AB$133:$AB$368,MATCH(1,(DATA!$D$133:$D$368=B464)*(DATA!$E$133:$E$368=D464),0)),"n/a")</f>
        <v>1122296</v>
      </c>
      <c r="J464" s="77">
        <f t="array" ref="J464">IFERROR(INDEX(DATA!$AC$133:$AC$368,MATCH(1,(DATA!$D$133:$D$368=B464)*(DATA!$E$133:$E$368=D464),0)),"n/a")</f>
        <v>3.2000000000000001E-2</v>
      </c>
      <c r="K464" s="86">
        <f t="array" ref="K464">IFERROR(INDEX(DATA!$AL$133:$AL$368,MATCH(1,(DATA!$D$133:$D$368=B464)*(DATA!$E$133:$E$368=D464),0)),"n/a")</f>
        <v>2324294</v>
      </c>
      <c r="L464" s="77">
        <f t="array" ref="L464">IFERROR(INDEX(DATA!$AM$133:$AM$368,MATCH(1,(DATA!$D$133:$D$368=B464)*(DATA!$E$133:$E$368=D464),0)),"n/a")</f>
        <v>-5.8000000000000003E-2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135896</v>
      </c>
      <c r="F466" s="77">
        <f t="array" ref="F466">IFERROR(INDEX(DATA!$K$133:$K$368,MATCH(1,(DATA!$D$133:$D$368=B466)*(DATA!$E$133:$E$368=D466),0)),"n/a")</f>
        <v>5.7000000000000002E-2</v>
      </c>
      <c r="G466" s="86">
        <f t="array" ref="G466">IFERROR(INDEX(DATA!$T$133:$T$368,MATCH(1,(DATA!$D$133:$D$368=B466)*(DATA!$E$133:$E$368=D466),0)),"n/a")</f>
        <v>430463</v>
      </c>
      <c r="H466" s="77">
        <f t="array" ref="H466">IFERROR(INDEX(DATA!$U$133:$U$368,MATCH(1,(DATA!$D$133:$D$368=B466)*(DATA!$E$133:$E$368=D466),0)),"n/a")</f>
        <v>3.9E-2</v>
      </c>
      <c r="I466" s="86">
        <f t="array" ref="I466">IFERROR(INDEX(DATA!$AD$133:$AD$368,MATCH(1,(DATA!$D$133:$D$368=B466)*(DATA!$E$133:$E$368=D466),0)),"n/a")</f>
        <v>875131</v>
      </c>
      <c r="J466" s="77">
        <f t="array" ref="J466">IFERROR(INDEX(DATA!$AE$133:$AE$368,MATCH(1,(DATA!$D$133:$D$368=B466)*(DATA!$E$133:$E$368=D466),0)),"n/a")</f>
        <v>7.3999999999999996E-2</v>
      </c>
      <c r="K466" s="86">
        <f t="array" ref="K466">IFERROR(INDEX(DATA!$AN$133:$AN$368,MATCH(1,(DATA!$D$133:$D$368=B466)*(DATA!$E$133:$E$368=D466),0)),"n/a")</f>
        <v>1831213</v>
      </c>
      <c r="L466" s="77">
        <f t="array" ref="L466">IFERROR(INDEX(DATA!$AO$133:$AO$368,MATCH(1,(DATA!$D$133:$D$368=B466)*(DATA!$E$133:$E$368=D466),0)),"n/a")</f>
        <v>0.04</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309180</v>
      </c>
      <c r="F467" s="77">
        <f t="array" ref="F467">IFERROR(INDEX(DATA!$K$133:$K$368,MATCH(1,(DATA!$D$133:$D$368=B467)*(DATA!$E$133:$E$368=D467),0)),"n/a")</f>
        <v>0.26600000000000001</v>
      </c>
      <c r="G467" s="86">
        <f t="array" ref="G467">IFERROR(INDEX(DATA!$T$133:$T$368,MATCH(1,(DATA!$D$133:$D$368=B467)*(DATA!$E$133:$E$368=D467),0)),"n/a")</f>
        <v>1044429</v>
      </c>
      <c r="H467" s="77">
        <f t="array" ref="H467">IFERROR(INDEX(DATA!$U$133:$U$368,MATCH(1,(DATA!$D$133:$D$368=B467)*(DATA!$E$133:$E$368=D467),0)),"n/a")</f>
        <v>2.8000000000000001E-2</v>
      </c>
      <c r="I467" s="86">
        <f t="array" ref="I467">IFERROR(INDEX(DATA!$AD$133:$AD$368,MATCH(1,(DATA!$D$133:$D$368=B467)*(DATA!$E$133:$E$368=D467),0)),"n/a")</f>
        <v>2093073</v>
      </c>
      <c r="J467" s="77">
        <f t="array" ref="J467">IFERROR(INDEX(DATA!$AE$133:$AE$368,MATCH(1,(DATA!$D$133:$D$368=B467)*(DATA!$E$133:$E$368=D467),0)),"n/a")</f>
        <v>1.9E-2</v>
      </c>
      <c r="K467" s="86">
        <f t="array" ref="K467">IFERROR(INDEX(DATA!$AN$133:$AN$368,MATCH(1,(DATA!$D$133:$D$368=B467)*(DATA!$E$133:$E$368=D467),0)),"n/a")</f>
        <v>4259291</v>
      </c>
      <c r="L467" s="77">
        <f t="array" ref="L467">IFERROR(INDEX(DATA!$AO$133:$AO$368,MATCH(1,(DATA!$D$133:$D$368=B467)*(DATA!$E$133:$E$368=D467),0)),"n/a")</f>
        <v>-2.7E-2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617824</v>
      </c>
      <c r="F468" s="77">
        <f t="array" ref="F468">IFERROR(INDEX(DATA!$K$133:$K$368,MATCH(1,(DATA!$D$133:$D$368=B468)*(DATA!$E$133:$E$368=D468),0)),"n/a")</f>
        <v>-1.2E-2</v>
      </c>
      <c r="G468" s="86">
        <f t="array" ref="G468">IFERROR(INDEX(DATA!$T$133:$T$368,MATCH(1,(DATA!$D$133:$D$368=B468)*(DATA!$E$133:$E$368=D468),0)),"n/a")</f>
        <v>1882396</v>
      </c>
      <c r="H468" s="77">
        <f t="array" ref="H468">IFERROR(INDEX(DATA!$U$133:$U$368,MATCH(1,(DATA!$D$133:$D$368=B468)*(DATA!$E$133:$E$368=D468),0)),"n/a")</f>
        <v>-7.5999999999999998E-2</v>
      </c>
      <c r="I468" s="86">
        <f t="array" ref="I468">IFERROR(INDEX(DATA!$AD$133:$AD$368,MATCH(1,(DATA!$D$133:$D$368=B468)*(DATA!$E$133:$E$368=D468),0)),"n/a")</f>
        <v>3699970</v>
      </c>
      <c r="J468" s="77">
        <f t="array" ref="J468">IFERROR(INDEX(DATA!$AE$133:$AE$368,MATCH(1,(DATA!$D$133:$D$368=B468)*(DATA!$E$133:$E$368=D468),0)),"n/a")</f>
        <v>-5.3999999999999999E-2</v>
      </c>
      <c r="K468" s="86">
        <f t="array" ref="K468">IFERROR(INDEX(DATA!$AN$133:$AN$368,MATCH(1,(DATA!$D$133:$D$368=B468)*(DATA!$E$133:$E$368=D468),0)),"n/a")</f>
        <v>7808726</v>
      </c>
      <c r="L468" s="77">
        <f t="array" ref="L468">IFERROR(INDEX(DATA!$AO$133:$AO$368,MATCH(1,(DATA!$D$133:$D$368=B468)*(DATA!$E$133:$E$368=D468),0)),"n/a")</f>
        <v>-3.3000000000000002E-2</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180135</v>
      </c>
      <c r="F469" s="77">
        <f t="array" ref="F469">IFERROR(INDEX(DATA!$K$133:$K$368,MATCH(1,(DATA!$D$133:$D$368=B469)*(DATA!$E$133:$E$368=D469),0)),"n/a")</f>
        <v>5.0999999999999997E-2</v>
      </c>
      <c r="G469" s="86">
        <f t="array" ref="G469">IFERROR(INDEX(DATA!$T$133:$T$368,MATCH(1,(DATA!$D$133:$D$368=B469)*(DATA!$E$133:$E$368=D469),0)),"n/a")</f>
        <v>618737</v>
      </c>
      <c r="H469" s="77">
        <f t="array" ref="H469">IFERROR(INDEX(DATA!$U$133:$U$368,MATCH(1,(DATA!$D$133:$D$368=B469)*(DATA!$E$133:$E$368=D469),0)),"n/a")</f>
        <v>-2.5000000000000001E-2</v>
      </c>
      <c r="I469" s="86">
        <f t="array" ref="I469">IFERROR(INDEX(DATA!$AD$133:$AD$368,MATCH(1,(DATA!$D$133:$D$368=B469)*(DATA!$E$133:$E$368=D469),0)),"n/a")</f>
        <v>1269460</v>
      </c>
      <c r="J469" s="77">
        <f t="array" ref="J469">IFERROR(INDEX(DATA!$AE$133:$AE$368,MATCH(1,(DATA!$D$133:$D$368=B469)*(DATA!$E$133:$E$368=D469),0)),"n/a")</f>
        <v>-1.2E-2</v>
      </c>
      <c r="K469" s="86">
        <f t="array" ref="K469">IFERROR(INDEX(DATA!$AN$133:$AN$368,MATCH(1,(DATA!$D$133:$D$368=B469)*(DATA!$E$133:$E$368=D469),0)),"n/a")</f>
        <v>2642147</v>
      </c>
      <c r="L469" s="77">
        <f t="array" ref="L469">IFERROR(INDEX(DATA!$AO$133:$AO$368,MATCH(1,(DATA!$D$133:$D$368=B469)*(DATA!$E$133:$E$368=D469),0)),"n/a")</f>
        <v>-2.8000000000000001E-2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652608</v>
      </c>
      <c r="F470" s="77">
        <f t="array" ref="F470">IFERROR(INDEX(DATA!$K$133:$K$368,MATCH(1,(DATA!$D$133:$D$368=B470)*(DATA!$E$133:$E$368=D470),0)),"n/a")</f>
        <v>0.114</v>
      </c>
      <c r="G470" s="86">
        <f t="array" ref="G470">IFERROR(INDEX(DATA!$T$133:$T$368,MATCH(1,(DATA!$D$133:$D$368=B470)*(DATA!$E$133:$E$368=D470),0)),"n/a")</f>
        <v>1969367</v>
      </c>
      <c r="H470" s="77">
        <f t="array" ref="H470">IFERROR(INDEX(DATA!$U$133:$U$368,MATCH(1,(DATA!$D$133:$D$368=B470)*(DATA!$E$133:$E$368=D470),0)),"n/a")</f>
        <v>7.1999999999999995E-2</v>
      </c>
      <c r="I470" s="86">
        <f t="array" ref="I470">IFERROR(INDEX(DATA!$AD$133:$AD$368,MATCH(1,(DATA!$D$133:$D$368=B470)*(DATA!$E$133:$E$368=D470),0)),"n/a")</f>
        <v>3820059</v>
      </c>
      <c r="J470" s="77">
        <f t="array" ref="J470">IFERROR(INDEX(DATA!$AE$133:$AE$368,MATCH(1,(DATA!$D$133:$D$368=B470)*(DATA!$E$133:$E$368=D470),0)),"n/a")</f>
        <v>6.4000000000000001E-2</v>
      </c>
      <c r="K470" s="86">
        <f t="array" ref="K470">IFERROR(INDEX(DATA!$AN$133:$AN$368,MATCH(1,(DATA!$D$133:$D$368=B470)*(DATA!$E$133:$E$368=D470),0)),"n/a")</f>
        <v>7898843</v>
      </c>
      <c r="L470" s="77">
        <f t="array" ref="L470">IFERROR(INDEX(DATA!$AO$133:$AO$368,MATCH(1,(DATA!$D$133:$D$368=B470)*(DATA!$E$133:$E$368=D470),0)),"n/a")</f>
        <v>2.7E-2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193152</v>
      </c>
      <c r="F471" s="77">
        <f t="array" ref="F471">IFERROR(INDEX(DATA!$K$133:$K$368,MATCH(1,(DATA!$D$133:$D$368=B471)*(DATA!$E$133:$E$368=D471),0)),"n/a")</f>
        <v>-0.121</v>
      </c>
      <c r="G471" s="86">
        <f t="array" ref="G471">IFERROR(INDEX(DATA!$T$133:$T$368,MATCH(1,(DATA!$D$133:$D$368=B471)*(DATA!$E$133:$E$368=D471),0)),"n/a")</f>
        <v>682406</v>
      </c>
      <c r="H471" s="77">
        <f t="array" ref="H471">IFERROR(INDEX(DATA!$U$133:$U$368,MATCH(1,(DATA!$D$133:$D$368=B471)*(DATA!$E$133:$E$368=D471),0)),"n/a")</f>
        <v>1.7000000000000001E-2</v>
      </c>
      <c r="I471" s="86">
        <f t="array" ref="I471">IFERROR(INDEX(DATA!$AD$133:$AD$368,MATCH(1,(DATA!$D$133:$D$368=B471)*(DATA!$E$133:$E$368=D471),0)),"n/a")</f>
        <v>1350029</v>
      </c>
      <c r="J471" s="77">
        <f t="array" ref="J471">IFERROR(INDEX(DATA!$AE$133:$AE$368,MATCH(1,(DATA!$D$133:$D$368=B471)*(DATA!$E$133:$E$368=D471),0)),"n/a")</f>
        <v>1.4E-2</v>
      </c>
      <c r="K471" s="86">
        <f t="array" ref="K471">IFERROR(INDEX(DATA!$AN$133:$AN$368,MATCH(1,(DATA!$D$133:$D$368=B471)*(DATA!$E$133:$E$368=D471),0)),"n/a")</f>
        <v>2910012</v>
      </c>
      <c r="L471" s="77">
        <f t="array" ref="L471">IFERROR(INDEX(DATA!$AO$133:$AO$368,MATCH(1,(DATA!$D$133:$D$368=B471)*(DATA!$E$133:$E$368=D471),0)),"n/a")</f>
        <v>0.01</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135600</v>
      </c>
      <c r="F472" s="77">
        <f t="array" ref="F472">IFERROR(INDEX(DATA!$K$133:$K$368,MATCH(1,(DATA!$D$133:$D$368=B472)*(DATA!$E$133:$E$368=D472),0)),"n/a")</f>
        <v>-0.20899999999999999</v>
      </c>
      <c r="G472" s="86">
        <f t="array" ref="G472">IFERROR(INDEX(DATA!$T$133:$T$368,MATCH(1,(DATA!$D$133:$D$368=B472)*(DATA!$E$133:$E$368=D472),0)),"n/a")</f>
        <v>485380</v>
      </c>
      <c r="H472" s="77">
        <f t="array" ref="H472">IFERROR(INDEX(DATA!$U$133:$U$368,MATCH(1,(DATA!$D$133:$D$368=B472)*(DATA!$E$133:$E$368=D472),0)),"n/a")</f>
        <v>-0.14199999999999999</v>
      </c>
      <c r="I472" s="86">
        <f t="array" ref="I472">IFERROR(INDEX(DATA!$AD$133:$AD$368,MATCH(1,(DATA!$D$133:$D$368=B472)*(DATA!$E$133:$E$368=D472),0)),"n/a")</f>
        <v>986187</v>
      </c>
      <c r="J472" s="77">
        <f t="array" ref="J472">IFERROR(INDEX(DATA!$AE$133:$AE$368,MATCH(1,(DATA!$D$133:$D$368=B472)*(DATA!$E$133:$E$368=D472),0)),"n/a")</f>
        <v>-0.113</v>
      </c>
      <c r="K472" s="86">
        <f t="array" ref="K472">IFERROR(INDEX(DATA!$AN$133:$AN$368,MATCH(1,(DATA!$D$133:$D$368=B472)*(DATA!$E$133:$E$368=D472),0)),"n/a")</f>
        <v>2160317</v>
      </c>
      <c r="L472" s="77">
        <f t="array" ref="L472">IFERROR(INDEX(DATA!$AO$133:$AO$368,MATCH(1,(DATA!$D$133:$D$368=B472)*(DATA!$E$133:$E$368=D472),0)),"n/a")</f>
        <v>-6.6000000000000003E-2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548032</v>
      </c>
      <c r="F473" s="77">
        <f t="array" ref="F473">IFERROR(INDEX(DATA!$K$133:$K$368,MATCH(1,(DATA!$D$133:$D$368=B473)*(DATA!$E$133:$E$368=D473),0)),"n/a")</f>
        <v>3.1E-2</v>
      </c>
      <c r="G473" s="86">
        <f t="array" ref="G473">IFERROR(INDEX(DATA!$T$133:$T$368,MATCH(1,(DATA!$D$133:$D$368=B473)*(DATA!$E$133:$E$368=D473),0)),"n/a")</f>
        <v>1746428</v>
      </c>
      <c r="H473" s="77">
        <f t="array" ref="H473">IFERROR(INDEX(DATA!$U$133:$U$368,MATCH(1,(DATA!$D$133:$D$368=B473)*(DATA!$E$133:$E$368=D473),0)),"n/a")</f>
        <v>2.3E-2</v>
      </c>
      <c r="I473" s="86">
        <f t="array" ref="I473">IFERROR(INDEX(DATA!$AD$133:$AD$368,MATCH(1,(DATA!$D$133:$D$368=B473)*(DATA!$E$133:$E$368=D473),0)),"n/a")</f>
        <v>3467305</v>
      </c>
      <c r="J473" s="77">
        <f t="array" ref="J473">IFERROR(INDEX(DATA!$AE$133:$AE$368,MATCH(1,(DATA!$D$133:$D$368=B473)*(DATA!$E$133:$E$368=D473),0)),"n/a")</f>
        <v>2.9000000000000001E-2</v>
      </c>
      <c r="K473" s="86">
        <f t="array" ref="K473">IFERROR(INDEX(DATA!$AN$133:$AN$368,MATCH(1,(DATA!$D$133:$D$368=B473)*(DATA!$E$133:$E$368=D473),0)),"n/a")</f>
        <v>7158971</v>
      </c>
      <c r="L473" s="77">
        <f t="array" ref="L473">IFERROR(INDEX(DATA!$AO$133:$AO$368,MATCH(1,(DATA!$D$133:$D$368=B473)*(DATA!$E$133:$E$368=D473),0)),"n/a")</f>
        <v>-6.0000000000000001E-3</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209640</v>
      </c>
      <c r="F474" s="77">
        <f t="array" ref="F474">IFERROR(INDEX(DATA!$K$133:$K$368,MATCH(1,(DATA!$D$133:$D$368=B474)*(DATA!$E$133:$E$368=D474),0)),"n/a")</f>
        <v>0.34699999999999998</v>
      </c>
      <c r="G474" s="86">
        <f t="array" ref="G474">IFERROR(INDEX(DATA!$T$133:$T$368,MATCH(1,(DATA!$D$133:$D$368=B474)*(DATA!$E$133:$E$368=D474),0)),"n/a")</f>
        <v>691864</v>
      </c>
      <c r="H474" s="77">
        <f t="array" ref="H474">IFERROR(INDEX(DATA!$U$133:$U$368,MATCH(1,(DATA!$D$133:$D$368=B474)*(DATA!$E$133:$E$368=D474),0)),"n/a")</f>
        <v>8.0000000000000002E-3</v>
      </c>
      <c r="I474" s="86">
        <f t="array" ref="I474">IFERROR(INDEX(DATA!$AD$133:$AD$368,MATCH(1,(DATA!$D$133:$D$368=B474)*(DATA!$E$133:$E$368=D474),0)),"n/a")</f>
        <v>1431829</v>
      </c>
      <c r="J474" s="77">
        <f t="array" ref="J474">IFERROR(INDEX(DATA!$AE$133:$AE$368,MATCH(1,(DATA!$D$133:$D$368=B474)*(DATA!$E$133:$E$368=D474),0)),"n/a")</f>
        <v>-2.9000000000000001E-2</v>
      </c>
      <c r="K474" s="86">
        <f t="array" ref="K474">IFERROR(INDEX(DATA!$AN$133:$AN$368,MATCH(1,(DATA!$D$133:$D$368=B474)*(DATA!$E$133:$E$368=D474),0)),"n/a")</f>
        <v>2800502</v>
      </c>
      <c r="L474" s="77">
        <f t="array" ref="L474">IFERROR(INDEX(DATA!$AO$133:$AO$368,MATCH(1,(DATA!$D$133:$D$368=B474)*(DATA!$E$133:$E$368=D474),0)),"n/a")</f>
        <v>-8.5999999999999993E-2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192970</v>
      </c>
      <c r="F475" s="77">
        <f t="array" ref="F475">IFERROR(INDEX(DATA!$K$133:$K$368,MATCH(1,(DATA!$D$133:$D$368=B475)*(DATA!$E$133:$E$368=D475),0)),"n/a")</f>
        <v>-0.14799999999999999</v>
      </c>
      <c r="G475" s="86">
        <f t="array" ref="G475">IFERROR(INDEX(DATA!$T$133:$T$368,MATCH(1,(DATA!$D$133:$D$368=B475)*(DATA!$E$133:$E$368=D475),0)),"n/a")</f>
        <v>592994</v>
      </c>
      <c r="H475" s="77">
        <f t="array" ref="H475">IFERROR(INDEX(DATA!$U$133:$U$368,MATCH(1,(DATA!$D$133:$D$368=B475)*(DATA!$E$133:$E$368=D475),0)),"n/a")</f>
        <v>-0.219</v>
      </c>
      <c r="I475" s="86">
        <f t="array" ref="I475">IFERROR(INDEX(DATA!$AD$133:$AD$368,MATCH(1,(DATA!$D$133:$D$368=B475)*(DATA!$E$133:$E$368=D475),0)),"n/a")</f>
        <v>1147837</v>
      </c>
      <c r="J475" s="77">
        <f t="array" ref="J475">IFERROR(INDEX(DATA!$AE$133:$AE$368,MATCH(1,(DATA!$D$133:$D$368=B475)*(DATA!$E$133:$E$368=D475),0)),"n/a")</f>
        <v>-0.14099999999999999</v>
      </c>
      <c r="K475" s="86">
        <f t="array" ref="K475">IFERROR(INDEX(DATA!$AN$133:$AN$368,MATCH(1,(DATA!$D$133:$D$368=B475)*(DATA!$E$133:$E$368=D475),0)),"n/a")</f>
        <v>2348946</v>
      </c>
      <c r="L475" s="77">
        <f t="array" ref="L475">IFERROR(INDEX(DATA!$AO$133:$AO$368,MATCH(1,(DATA!$D$133:$D$368=B475)*(DATA!$E$133:$E$368=D475),0)),"n/a")</f>
        <v>-0.11</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166280</v>
      </c>
      <c r="F476" s="77">
        <f t="array" ref="F476">IFERROR(INDEX(DATA!$K$133:$K$368,MATCH(1,(DATA!$D$133:$D$368=B476)*(DATA!$E$133:$E$368=D476),0)),"n/a")</f>
        <v>-9.6000000000000002E-2</v>
      </c>
      <c r="G476" s="86">
        <f t="array" ref="G476">IFERROR(INDEX(DATA!$T$133:$T$368,MATCH(1,(DATA!$D$133:$D$368=B476)*(DATA!$E$133:$E$368=D476),0)),"n/a")</f>
        <v>532482</v>
      </c>
      <c r="H476" s="77">
        <f t="array" ref="H476">IFERROR(INDEX(DATA!$U$133:$U$368,MATCH(1,(DATA!$D$133:$D$368=B476)*(DATA!$E$133:$E$368=D476),0)),"n/a")</f>
        <v>-0.11899999999999999</v>
      </c>
      <c r="I476" s="86">
        <f t="array" ref="I476">IFERROR(INDEX(DATA!$AD$133:$AD$368,MATCH(1,(DATA!$D$133:$D$368=B476)*(DATA!$E$133:$E$368=D476),0)),"n/a")</f>
        <v>1073465</v>
      </c>
      <c r="J476" s="77">
        <f t="array" ref="J476">IFERROR(INDEX(DATA!$AE$133:$AE$368,MATCH(1,(DATA!$D$133:$D$368=B476)*(DATA!$E$133:$E$368=D476),0)),"n/a")</f>
        <v>-0.10199999999999999</v>
      </c>
      <c r="K476" s="86">
        <f t="array" ref="K476">IFERROR(INDEX(DATA!$AN$133:$AN$368,MATCH(1,(DATA!$D$133:$D$368=B476)*(DATA!$E$133:$E$368=D476),0)),"n/a")</f>
        <v>2253246</v>
      </c>
      <c r="L476" s="77">
        <f t="array" ref="L476">IFERROR(INDEX(DATA!$AO$133:$AO$368,MATCH(1,(DATA!$D$133:$D$368=B476)*(DATA!$E$133:$E$368=D476),0)),"n/a")</f>
        <v>-7.5999999999999998E-2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379396</v>
      </c>
      <c r="F477" s="77">
        <f t="array" ref="F477">IFERROR(INDEX(DATA!$K$133:$K$368,MATCH(1,(DATA!$D$133:$D$368=B477)*(DATA!$E$133:$E$368=D477),0)),"n/a")</f>
        <v>7.0000000000000001E-3</v>
      </c>
      <c r="G477" s="86">
        <f t="array" ref="G477">IFERROR(INDEX(DATA!$T$133:$T$368,MATCH(1,(DATA!$D$133:$D$368=B477)*(DATA!$E$133:$E$368=D477),0)),"n/a")</f>
        <v>1237117</v>
      </c>
      <c r="H477" s="77">
        <f t="array" ref="H477">IFERROR(INDEX(DATA!$U$133:$U$368,MATCH(1,(DATA!$D$133:$D$368=B477)*(DATA!$E$133:$E$368=D477),0)),"n/a")</f>
        <v>-7.3999999999999996E-2</v>
      </c>
      <c r="I477" s="86">
        <f t="array" ref="I477">IFERROR(INDEX(DATA!$AD$133:$AD$368,MATCH(1,(DATA!$D$133:$D$368=B477)*(DATA!$E$133:$E$368=D477),0)),"n/a")</f>
        <v>2497924</v>
      </c>
      <c r="J477" s="77">
        <f t="array" ref="J477">IFERROR(INDEX(DATA!$AE$133:$AE$368,MATCH(1,(DATA!$D$133:$D$368=B477)*(DATA!$E$133:$E$368=D477),0)),"n/a")</f>
        <v>-7.0000000000000007E-2</v>
      </c>
      <c r="K477" s="86">
        <f t="array" ref="K477">IFERROR(INDEX(DATA!$AN$133:$AN$368,MATCH(1,(DATA!$D$133:$D$368=B477)*(DATA!$E$133:$E$368=D477),0)),"n/a")</f>
        <v>5188003</v>
      </c>
      <c r="L477" s="77">
        <f t="array" ref="L477">IFERROR(INDEX(DATA!$AO$133:$AO$368,MATCH(1,(DATA!$D$133:$D$368=B477)*(DATA!$E$133:$E$368=D477),0)),"n/a")</f>
        <v>-7.5999999999999998E-2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393281</v>
      </c>
      <c r="F478" s="77">
        <f t="array" ref="F478">IFERROR(INDEX(DATA!$K$133:$K$368,MATCH(1,(DATA!$D$133:$D$368=B478)*(DATA!$E$133:$E$368=D478),0)),"n/a")</f>
        <v>-5.1999999999999998E-2</v>
      </c>
      <c r="G478" s="86">
        <f t="array" ref="G478">IFERROR(INDEX(DATA!$T$133:$T$368,MATCH(1,(DATA!$D$133:$D$368=B478)*(DATA!$E$133:$E$368=D478),0)),"n/a")</f>
        <v>1235713</v>
      </c>
      <c r="H478" s="77">
        <f t="array" ref="H478">IFERROR(INDEX(DATA!$U$133:$U$368,MATCH(1,(DATA!$D$133:$D$368=B478)*(DATA!$E$133:$E$368=D478),0)),"n/a")</f>
        <v>-8.7999999999999995E-2</v>
      </c>
      <c r="I478" s="86">
        <f t="array" ref="I478">IFERROR(INDEX(DATA!$AD$133:$AD$368,MATCH(1,(DATA!$D$133:$D$368=B478)*(DATA!$E$133:$E$368=D478),0)),"n/a")</f>
        <v>2518393</v>
      </c>
      <c r="J478" s="77">
        <f t="array" ref="J478">IFERROR(INDEX(DATA!$AE$133:$AE$368,MATCH(1,(DATA!$D$133:$D$368=B478)*(DATA!$E$133:$E$368=D478),0)),"n/a")</f>
        <v>-7.1999999999999995E-2</v>
      </c>
      <c r="K478" s="86">
        <f t="array" ref="K478">IFERROR(INDEX(DATA!$AN$133:$AN$368,MATCH(1,(DATA!$D$133:$D$368=B478)*(DATA!$E$133:$E$368=D478),0)),"n/a")</f>
        <v>5349639</v>
      </c>
      <c r="L478" s="77">
        <f t="array" ref="L478">IFERROR(INDEX(DATA!$AO$133:$AO$368,MATCH(1,(DATA!$D$133:$D$368=B478)*(DATA!$E$133:$E$368=D478),0)),"n/a")</f>
        <v>-5.0999999999999997E-2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400565</v>
      </c>
      <c r="F479" s="77">
        <f t="array" ref="F479">IFERROR(INDEX(DATA!$K$133:$K$368,MATCH(1,(DATA!$D$133:$D$368=B479)*(DATA!$E$133:$E$368=D479),0)),"n/a")</f>
        <v>-5.6000000000000001E-2</v>
      </c>
      <c r="G479" s="86">
        <f t="array" ref="G479">IFERROR(INDEX(DATA!$T$133:$T$368,MATCH(1,(DATA!$D$133:$D$368=B479)*(DATA!$E$133:$E$368=D479),0)),"n/a")</f>
        <v>1265820</v>
      </c>
      <c r="H479" s="77">
        <f t="array" ref="H479">IFERROR(INDEX(DATA!$U$133:$U$368,MATCH(1,(DATA!$D$133:$D$368=B479)*(DATA!$E$133:$E$368=D479),0)),"n/a")</f>
        <v>-3.4000000000000002E-2</v>
      </c>
      <c r="I479" s="86">
        <f t="array" ref="I479">IFERROR(INDEX(DATA!$AD$133:$AD$368,MATCH(1,(DATA!$D$133:$D$368=B479)*(DATA!$E$133:$E$368=D479),0)),"n/a")</f>
        <v>2566273</v>
      </c>
      <c r="J479" s="77">
        <f t="array" ref="J479">IFERROR(INDEX(DATA!$AE$133:$AE$368,MATCH(1,(DATA!$D$133:$D$368=B479)*(DATA!$E$133:$E$368=D479),0)),"n/a")</f>
        <v>-0.03</v>
      </c>
      <c r="K479" s="86">
        <f t="array" ref="K479">IFERROR(INDEX(DATA!$AN$133:$AN$368,MATCH(1,(DATA!$D$133:$D$368=B479)*(DATA!$E$133:$E$368=D479),0)),"n/a")</f>
        <v>5348096</v>
      </c>
      <c r="L479" s="77">
        <f t="array" ref="L479">IFERROR(INDEX(DATA!$AO$133:$AO$368,MATCH(1,(DATA!$D$133:$D$368=B479)*(DATA!$E$133:$E$368=D479),0)),"n/a")</f>
        <v>-8.9999999999999993E-3</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205919</v>
      </c>
      <c r="F480" s="77">
        <f t="array" ref="F480">IFERROR(INDEX(DATA!$K$133:$K$368,MATCH(1,(DATA!$D$133:$D$368=B480)*(DATA!$E$133:$E$368=D480),0)),"n/a")</f>
        <v>-6.8000000000000005E-2</v>
      </c>
      <c r="G480" s="86">
        <f t="array" ref="G480">IFERROR(INDEX(DATA!$T$133:$T$368,MATCH(1,(DATA!$D$133:$D$368=B480)*(DATA!$E$133:$E$368=D480),0)),"n/a")</f>
        <v>666447</v>
      </c>
      <c r="H480" s="77">
        <f t="array" ref="H480">IFERROR(INDEX(DATA!$U$133:$U$368,MATCH(1,(DATA!$D$133:$D$368=B480)*(DATA!$E$133:$E$368=D480),0)),"n/a")</f>
        <v>-2.5999999999999999E-2</v>
      </c>
      <c r="I480" s="86">
        <f t="array" ref="I480">IFERROR(INDEX(DATA!$AD$133:$AD$368,MATCH(1,(DATA!$D$133:$D$368=B480)*(DATA!$E$133:$E$368=D480),0)),"n/a")</f>
        <v>1346089</v>
      </c>
      <c r="J480" s="77">
        <f t="array" ref="J480">IFERROR(INDEX(DATA!$AE$133:$AE$368,MATCH(1,(DATA!$D$133:$D$368=B480)*(DATA!$E$133:$E$368=D480),0)),"n/a")</f>
        <v>-3.7999999999999999E-2</v>
      </c>
      <c r="K480" s="86">
        <f t="array" ref="K480">IFERROR(INDEX(DATA!$AN$133:$AN$368,MATCH(1,(DATA!$D$133:$D$368=B480)*(DATA!$E$133:$E$368=D480),0)),"n/a")</f>
        <v>2925326</v>
      </c>
      <c r="L480" s="77">
        <f t="array" ref="L480">IFERROR(INDEX(DATA!$AO$133:$AO$368,MATCH(1,(DATA!$D$133:$D$368=B480)*(DATA!$E$133:$E$368=D480),0)),"n/a")</f>
        <v>5.0000000000000001E-3</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284066</v>
      </c>
      <c r="F481" s="77">
        <f t="array" ref="F481">IFERROR(INDEX(DATA!$K$133:$K$368,MATCH(1,(DATA!$D$133:$D$368=B481)*(DATA!$E$133:$E$368=D481),0)),"n/a")</f>
        <v>0.109</v>
      </c>
      <c r="G481" s="86">
        <f t="array" ref="G481">IFERROR(INDEX(DATA!$T$133:$T$368,MATCH(1,(DATA!$D$133:$D$368=B481)*(DATA!$E$133:$E$368=D481),0)),"n/a")</f>
        <v>887163</v>
      </c>
      <c r="H481" s="77">
        <f t="array" ref="H481">IFERROR(INDEX(DATA!$U$133:$U$368,MATCH(1,(DATA!$D$133:$D$368=B481)*(DATA!$E$133:$E$368=D481),0)),"n/a")</f>
        <v>6.5000000000000002E-2</v>
      </c>
      <c r="I481" s="86">
        <f t="array" ref="I481">IFERROR(INDEX(DATA!$AD$133:$AD$368,MATCH(1,(DATA!$D$133:$D$368=B481)*(DATA!$E$133:$E$368=D481),0)),"n/a")</f>
        <v>1819008</v>
      </c>
      <c r="J481" s="77">
        <f t="array" ref="J481">IFERROR(INDEX(DATA!$AE$133:$AE$368,MATCH(1,(DATA!$D$133:$D$368=B481)*(DATA!$E$133:$E$368=D481),0)),"n/a")</f>
        <v>1.6E-2</v>
      </c>
      <c r="K481" s="86">
        <f t="array" ref="K481">IFERROR(INDEX(DATA!$AN$133:$AN$368,MATCH(1,(DATA!$D$133:$D$368=B481)*(DATA!$E$133:$E$368=D481),0)),"n/a")</f>
        <v>3699172</v>
      </c>
      <c r="L481" s="77">
        <f t="array" ref="L481">IFERROR(INDEX(DATA!$AO$133:$AO$368,MATCH(1,(DATA!$D$133:$D$368=B481)*(DATA!$E$133:$E$368=D481),0)),"n/a")</f>
        <v>-2.8000000000000001E-2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372464</v>
      </c>
      <c r="F482" s="77">
        <f t="array" ref="F482">IFERROR(INDEX(DATA!$K$133:$K$368,MATCH(1,(DATA!$D$133:$D$368=B482)*(DATA!$E$133:$E$368=D482),0)),"n/a")</f>
        <v>0.26800000000000002</v>
      </c>
      <c r="G482" s="86">
        <f t="array" ref="G482">IFERROR(INDEX(DATA!$T$133:$T$368,MATCH(1,(DATA!$D$133:$D$368=B482)*(DATA!$E$133:$E$368=D482),0)),"n/a")</f>
        <v>1071535</v>
      </c>
      <c r="H482" s="77">
        <f t="array" ref="H482">IFERROR(INDEX(DATA!$U$133:$U$368,MATCH(1,(DATA!$D$133:$D$368=B482)*(DATA!$E$133:$E$368=D482),0)),"n/a")</f>
        <v>5.3999999999999999E-2</v>
      </c>
      <c r="I482" s="86">
        <f t="array" ref="I482">IFERROR(INDEX(DATA!$AD$133:$AD$368,MATCH(1,(DATA!$D$133:$D$368=B482)*(DATA!$E$133:$E$368=D482),0)),"n/a")</f>
        <v>2107928</v>
      </c>
      <c r="J482" s="77">
        <f t="array" ref="J482">IFERROR(INDEX(DATA!$AE$133:$AE$368,MATCH(1,(DATA!$D$133:$D$368=B482)*(DATA!$E$133:$E$368=D482),0)),"n/a")</f>
        <v>4.1000000000000002E-2</v>
      </c>
      <c r="K482" s="86">
        <f t="array" ref="K482">IFERROR(INDEX(DATA!$AN$133:$AN$368,MATCH(1,(DATA!$D$133:$D$368=B482)*(DATA!$E$133:$E$368=D482),0)),"n/a")</f>
        <v>4467613</v>
      </c>
      <c r="L482" s="77">
        <f t="array" ref="L482">IFERROR(INDEX(DATA!$AO$133:$AO$368,MATCH(1,(DATA!$D$133:$D$368=B482)*(DATA!$E$133:$E$368=D482),0)),"n/a")</f>
        <v>1.0999999999999999E-2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342129</v>
      </c>
      <c r="F483" s="77">
        <f t="array" ref="F483">IFERROR(INDEX(DATA!$K$133:$K$368,MATCH(1,(DATA!$D$133:$D$368=B483)*(DATA!$E$133:$E$368=D483),0)),"n/a")</f>
        <v>4.8000000000000001E-2</v>
      </c>
      <c r="G483" s="86">
        <f t="array" ref="G483">IFERROR(INDEX(DATA!$T$133:$T$368,MATCH(1,(DATA!$D$133:$D$368=B483)*(DATA!$E$133:$E$368=D483),0)),"n/a")</f>
        <v>1099347</v>
      </c>
      <c r="H483" s="77">
        <f t="array" ref="H483">IFERROR(INDEX(DATA!$U$133:$U$368,MATCH(1,(DATA!$D$133:$D$368=B483)*(DATA!$E$133:$E$368=D483),0)),"n/a")</f>
        <v>-4.1000000000000002E-2</v>
      </c>
      <c r="I483" s="86">
        <f t="array" ref="I483">IFERROR(INDEX(DATA!$AD$133:$AD$368,MATCH(1,(DATA!$D$133:$D$368=B483)*(DATA!$E$133:$E$368=D483),0)),"n/a")</f>
        <v>2186938</v>
      </c>
      <c r="J483" s="77">
        <f t="array" ref="J483">IFERROR(INDEX(DATA!$AE$133:$AE$368,MATCH(1,(DATA!$D$133:$D$368=B483)*(DATA!$E$133:$E$368=D483),0)),"n/a")</f>
        <v>-4.1000000000000002E-2</v>
      </c>
      <c r="K483" s="86">
        <f t="array" ref="K483">IFERROR(INDEX(DATA!$AN$133:$AN$368,MATCH(1,(DATA!$D$133:$D$368=B483)*(DATA!$E$133:$E$368=D483),0)),"n/a")</f>
        <v>4465440</v>
      </c>
      <c r="L483" s="77">
        <f t="array" ref="L483">IFERROR(INDEX(DATA!$AO$133:$AO$368,MATCH(1,(DATA!$D$133:$D$368=B483)*(DATA!$E$133:$E$368=D483),0)),"n/a")</f>
        <v>-4.9000000000000002E-2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144142</v>
      </c>
      <c r="F484" s="77">
        <f t="array" ref="F484">IFERROR(INDEX(DATA!$K$133:$K$368,MATCH(1,(DATA!$D$133:$D$368=B484)*(DATA!$E$133:$E$368=D484),0)),"n/a")</f>
        <v>9.6000000000000002E-2</v>
      </c>
      <c r="G484" s="86">
        <f t="array" ref="G484">IFERROR(INDEX(DATA!$T$133:$T$368,MATCH(1,(DATA!$D$133:$D$368=B484)*(DATA!$E$133:$E$368=D484),0)),"n/a")</f>
        <v>480890</v>
      </c>
      <c r="H484" s="77">
        <f t="array" ref="H484">IFERROR(INDEX(DATA!$U$133:$U$368,MATCH(1,(DATA!$D$133:$D$368=B484)*(DATA!$E$133:$E$368=D484),0)),"n/a")</f>
        <v>-3.2000000000000001E-2</v>
      </c>
      <c r="I484" s="86">
        <f t="array" ref="I484">IFERROR(INDEX(DATA!$AD$133:$AD$368,MATCH(1,(DATA!$D$133:$D$368=B484)*(DATA!$E$133:$E$368=D484),0)),"n/a")</f>
        <v>1000732</v>
      </c>
      <c r="J484" s="77">
        <f t="array" ref="J484">IFERROR(INDEX(DATA!$AE$133:$AE$368,MATCH(1,(DATA!$D$133:$D$368=B484)*(DATA!$E$133:$E$368=D484),0)),"n/a")</f>
        <v>-4.2999999999999997E-2</v>
      </c>
      <c r="K484" s="86">
        <f t="array" ref="K484">IFERROR(INDEX(DATA!$AN$133:$AN$368,MATCH(1,(DATA!$D$133:$D$368=B484)*(DATA!$E$133:$E$368=D484),0)),"n/a")</f>
        <v>2032216</v>
      </c>
      <c r="L484" s="77">
        <f t="array" ref="L484">IFERROR(INDEX(DATA!$AO$133:$AO$368,MATCH(1,(DATA!$D$133:$D$368=B484)*(DATA!$E$133:$E$368=D484),0)),"n/a")</f>
        <v>-7.8E-2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127842</v>
      </c>
      <c r="F485" s="77">
        <f t="array" ref="F485">IFERROR(INDEX(DATA!$K$133:$K$368,MATCH(1,(DATA!$D$133:$D$368=B485)*(DATA!$E$133:$E$368=D485),0)),"n/a")</f>
        <v>6.5000000000000002E-2</v>
      </c>
      <c r="G485" s="86">
        <f t="array" ref="G485">IFERROR(INDEX(DATA!$T$133:$T$368,MATCH(1,(DATA!$D$133:$D$368=B485)*(DATA!$E$133:$E$368=D485),0)),"n/a")</f>
        <v>435554</v>
      </c>
      <c r="H485" s="77">
        <f t="array" ref="H485">IFERROR(INDEX(DATA!$U$133:$U$368,MATCH(1,(DATA!$D$133:$D$368=B485)*(DATA!$E$133:$E$368=D485),0)),"n/a")</f>
        <v>-3.1E-2</v>
      </c>
      <c r="I485" s="86">
        <f t="array" ref="I485">IFERROR(INDEX(DATA!$AD$133:$AD$368,MATCH(1,(DATA!$D$133:$D$368=B485)*(DATA!$E$133:$E$368=D485),0)),"n/a")</f>
        <v>855247</v>
      </c>
      <c r="J485" s="77">
        <f t="array" ref="J485">IFERROR(INDEX(DATA!$AE$133:$AE$368,MATCH(1,(DATA!$D$133:$D$368=B485)*(DATA!$E$133:$E$368=D485),0)),"n/a")</f>
        <v>-1.4999999999999999E-2</v>
      </c>
      <c r="K485" s="86">
        <f t="array" ref="K485">IFERROR(INDEX(DATA!$AN$133:$AN$368,MATCH(1,(DATA!$D$133:$D$368=B485)*(DATA!$E$133:$E$368=D485),0)),"n/a")</f>
        <v>1810041</v>
      </c>
      <c r="L485" s="77">
        <f t="array" ref="L485">IFERROR(INDEX(DATA!$AO$133:$AO$368,MATCH(1,(DATA!$D$133:$D$368=B485)*(DATA!$E$133:$E$368=D485),0)),"n/a")</f>
        <v>-1E-3</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155644</v>
      </c>
      <c r="F486" s="77">
        <f t="array" ref="F486">IFERROR(INDEX(DATA!$K$133:$K$368,MATCH(1,(DATA!$D$133:$D$368=B486)*(DATA!$E$133:$E$368=D486),0)),"n/a")</f>
        <v>0.11</v>
      </c>
      <c r="G486" s="86">
        <f t="array" ref="G486">IFERROR(INDEX(DATA!$T$133:$T$368,MATCH(1,(DATA!$D$133:$D$368=B486)*(DATA!$E$133:$E$368=D486),0)),"n/a")</f>
        <v>467676</v>
      </c>
      <c r="H486" s="77">
        <f t="array" ref="H486">IFERROR(INDEX(DATA!$U$133:$U$368,MATCH(1,(DATA!$D$133:$D$368=B486)*(DATA!$E$133:$E$368=D486),0)),"n/a")</f>
        <v>9.4E-2</v>
      </c>
      <c r="I486" s="86">
        <f t="array" ref="I486">IFERROR(INDEX(DATA!$AD$133:$AD$368,MATCH(1,(DATA!$D$133:$D$368=B486)*(DATA!$E$133:$E$368=D486),0)),"n/a")</f>
        <v>921163</v>
      </c>
      <c r="J486" s="77">
        <f t="array" ref="J486">IFERROR(INDEX(DATA!$AE$133:$AE$368,MATCH(1,(DATA!$D$133:$D$368=B486)*(DATA!$E$133:$E$368=D486),0)),"n/a")</f>
        <v>4.1000000000000002E-2</v>
      </c>
      <c r="K486" s="86">
        <f t="array" ref="K486">IFERROR(INDEX(DATA!$AN$133:$AN$368,MATCH(1,(DATA!$D$133:$D$368=B486)*(DATA!$E$133:$E$368=D486),0)),"n/a")</f>
        <v>1902800</v>
      </c>
      <c r="L486" s="77">
        <f t="array" ref="L486">IFERROR(INDEX(DATA!$AO$133:$AO$368,MATCH(1,(DATA!$D$133:$D$368=B486)*(DATA!$E$133:$E$368=D486),0)),"n/a")</f>
        <v>2.1999999999999999E-2</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1102375</v>
      </c>
      <c r="F487" s="77">
        <f t="array" ref="F487">IFERROR(INDEX(DATA!$K$133:$K$368,MATCH(1,(DATA!$D$133:$D$368=B487)*(DATA!$E$133:$E$368=D487),0)),"n/a")</f>
        <v>5.6000000000000001E-2</v>
      </c>
      <c r="G487" s="86">
        <f t="array" ref="G487">IFERROR(INDEX(DATA!$T$133:$T$368,MATCH(1,(DATA!$D$133:$D$368=B487)*(DATA!$E$133:$E$368=D487),0)),"n/a")</f>
        <v>3539088</v>
      </c>
      <c r="H487" s="77">
        <f t="array" ref="H487">IFERROR(INDEX(DATA!$U$133:$U$368,MATCH(1,(DATA!$D$133:$D$368=B487)*(DATA!$E$133:$E$368=D487),0)),"n/a")</f>
        <v>5.6000000000000001E-2</v>
      </c>
      <c r="I487" s="86">
        <f t="array" ref="I487">IFERROR(INDEX(DATA!$AD$133:$AD$368,MATCH(1,(DATA!$D$133:$D$368=B487)*(DATA!$E$133:$E$368=D487),0)),"n/a")</f>
        <v>6995851</v>
      </c>
      <c r="J487" s="77">
        <f t="array" ref="J487">IFERROR(INDEX(DATA!$AE$133:$AE$368,MATCH(1,(DATA!$D$133:$D$368=B487)*(DATA!$E$133:$E$368=D487),0)),"n/a")</f>
        <v>4.4999999999999998E-2</v>
      </c>
      <c r="K487" s="86">
        <f t="array" ref="K487">IFERROR(INDEX(DATA!$AN$133:$AN$368,MATCH(1,(DATA!$D$133:$D$368=B487)*(DATA!$E$133:$E$368=D487),0)),"n/a")</f>
        <v>14591621</v>
      </c>
      <c r="L487" s="77">
        <f t="array" ref="L487">IFERROR(INDEX(DATA!$AO$133:$AO$368,MATCH(1,(DATA!$D$133:$D$368=B487)*(DATA!$E$133:$E$368=D487),0)),"n/a")</f>
        <v>7.4999999999999997E-2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75007</v>
      </c>
      <c r="F488" s="77">
        <f t="array" ref="F488">IFERROR(INDEX(DATA!$K$133:$K$368,MATCH(1,(DATA!$D$133:$D$368=B488)*(DATA!$E$133:$E$368=D488),0)),"n/a")</f>
        <v>0.35299999999999998</v>
      </c>
      <c r="G488" s="86">
        <f t="array" ref="G488">IFERROR(INDEX(DATA!$T$133:$T$368,MATCH(1,(DATA!$D$133:$D$368=B488)*(DATA!$E$133:$E$368=D488),0)),"n/a")</f>
        <v>239754</v>
      </c>
      <c r="H488" s="77">
        <f t="array" ref="H488">IFERROR(INDEX(DATA!$U$133:$U$368,MATCH(1,(DATA!$D$133:$D$368=B488)*(DATA!$E$133:$E$368=D488),0)),"n/a")</f>
        <v>5.7000000000000002E-2</v>
      </c>
      <c r="I488" s="86">
        <f t="array" ref="I488">IFERROR(INDEX(DATA!$AD$133:$AD$368,MATCH(1,(DATA!$D$133:$D$368=B488)*(DATA!$E$133:$E$368=D488),0)),"n/a")</f>
        <v>499988</v>
      </c>
      <c r="J488" s="77">
        <f t="array" ref="J488">IFERROR(INDEX(DATA!$AE$133:$AE$368,MATCH(1,(DATA!$D$133:$D$368=B488)*(DATA!$E$133:$E$368=D488),0)),"n/a")</f>
        <v>1.6E-2</v>
      </c>
      <c r="K488" s="86">
        <f t="array" ref="K488">IFERROR(INDEX(DATA!$AN$133:$AN$368,MATCH(1,(DATA!$D$133:$D$368=B488)*(DATA!$E$133:$E$368=D488),0)),"n/a")</f>
        <v>1009842</v>
      </c>
      <c r="L488" s="77">
        <f t="array" ref="L488">IFERROR(INDEX(DATA!$AO$133:$AO$368,MATCH(1,(DATA!$D$133:$D$368=B488)*(DATA!$E$133:$E$368=D488),0)),"n/a")</f>
        <v>-3.4000000000000002E-2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388331</v>
      </c>
      <c r="F489" s="77">
        <f t="array" ref="F489">IFERROR(INDEX(DATA!$K$133:$K$368,MATCH(1,(DATA!$D$133:$D$368=B489)*(DATA!$E$133:$E$368=D489),0)),"n/a")</f>
        <v>0.105</v>
      </c>
      <c r="G489" s="86">
        <f t="array" ref="G489">IFERROR(INDEX(DATA!$T$133:$T$368,MATCH(1,(DATA!$D$133:$D$368=B489)*(DATA!$E$133:$E$368=D489),0)),"n/a")</f>
        <v>1286626</v>
      </c>
      <c r="H489" s="77">
        <f t="array" ref="H489">IFERROR(INDEX(DATA!$U$133:$U$368,MATCH(1,(DATA!$D$133:$D$368=B489)*(DATA!$E$133:$E$368=D489),0)),"n/a")</f>
        <v>8.9999999999999993E-3</v>
      </c>
      <c r="I489" s="86">
        <f t="array" ref="I489">IFERROR(INDEX(DATA!$AD$133:$AD$368,MATCH(1,(DATA!$D$133:$D$368=B489)*(DATA!$E$133:$E$368=D489),0)),"n/a")</f>
        <v>2506613</v>
      </c>
      <c r="J489" s="77">
        <f t="array" ref="J489">IFERROR(INDEX(DATA!$AE$133:$AE$368,MATCH(1,(DATA!$D$133:$D$368=B489)*(DATA!$E$133:$E$368=D489),0)),"n/a")</f>
        <v>2.1999999999999999E-2</v>
      </c>
      <c r="K489" s="86">
        <f t="array" ref="K489">IFERROR(INDEX(DATA!$AN$133:$AN$368,MATCH(1,(DATA!$D$133:$D$368=B489)*(DATA!$E$133:$E$368=D489),0)),"n/a")</f>
        <v>5323278</v>
      </c>
      <c r="L489" s="77">
        <f t="array" ref="L489">IFERROR(INDEX(DATA!$AO$133:$AO$368,MATCH(1,(DATA!$D$133:$D$368=B489)*(DATA!$E$133:$E$368=D489),0)),"n/a")</f>
        <v>1.0999999999999999E-2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282563</v>
      </c>
      <c r="F490" s="77">
        <f t="array" ref="F490">IFERROR(INDEX(DATA!$K$133:$K$368,MATCH(1,(DATA!$D$133:$D$368=B490)*(DATA!$E$133:$E$368=D490),0)),"n/a")</f>
        <v>2.3E-2</v>
      </c>
      <c r="G490" s="86">
        <f t="array" ref="G490">IFERROR(INDEX(DATA!$T$133:$T$368,MATCH(1,(DATA!$D$133:$D$368=B490)*(DATA!$E$133:$E$368=D490),0)),"n/a")</f>
        <v>916215</v>
      </c>
      <c r="H490" s="77">
        <f t="array" ref="H490">IFERROR(INDEX(DATA!$U$133:$U$368,MATCH(1,(DATA!$D$133:$D$368=B490)*(DATA!$E$133:$E$368=D490),0)),"n/a")</f>
        <v>-3.0000000000000001E-3</v>
      </c>
      <c r="I490" s="86">
        <f t="array" ref="I490">IFERROR(INDEX(DATA!$AD$133:$AD$368,MATCH(1,(DATA!$D$133:$D$368=B490)*(DATA!$E$133:$E$368=D490),0)),"n/a")</f>
        <v>2003076</v>
      </c>
      <c r="J490" s="77">
        <f t="array" ref="J490">IFERROR(INDEX(DATA!$AE$133:$AE$368,MATCH(1,(DATA!$D$133:$D$368=B490)*(DATA!$E$133:$E$368=D490),0)),"n/a")</f>
        <v>0.11799999999999999</v>
      </c>
      <c r="K490" s="86">
        <f t="array" ref="K490">IFERROR(INDEX(DATA!$AN$133:$AN$368,MATCH(1,(DATA!$D$133:$D$368=B490)*(DATA!$E$133:$E$368=D490),0)),"n/a")</f>
        <v>4337486</v>
      </c>
      <c r="L490" s="77">
        <f t="array" ref="L490">IFERROR(INDEX(DATA!$AO$133:$AO$368,MATCH(1,(DATA!$D$133:$D$368=B490)*(DATA!$E$133:$E$368=D490),0)),"n/a")</f>
        <v>0.16600000000000001</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343305</v>
      </c>
      <c r="F491" s="77">
        <f t="array" ref="F491">IFERROR(INDEX(DATA!$K$133:$K$368,MATCH(1,(DATA!$D$133:$D$368=B491)*(DATA!$E$133:$E$368=D491),0)),"n/a")</f>
        <v>0.21099999999999999</v>
      </c>
      <c r="G491" s="86">
        <f t="array" ref="G491">IFERROR(INDEX(DATA!$T$133:$T$368,MATCH(1,(DATA!$D$133:$D$368=B491)*(DATA!$E$133:$E$368=D491),0)),"n/a")</f>
        <v>968579</v>
      </c>
      <c r="H491" s="77">
        <f t="array" ref="H491">IFERROR(INDEX(DATA!$U$133:$U$368,MATCH(1,(DATA!$D$133:$D$368=B491)*(DATA!$E$133:$E$368=D491),0)),"n/a")</f>
        <v>3.7999999999999999E-2</v>
      </c>
      <c r="I491" s="86">
        <f t="array" ref="I491">IFERROR(INDEX(DATA!$AD$133:$AD$368,MATCH(1,(DATA!$D$133:$D$368=B491)*(DATA!$E$133:$E$368=D491),0)),"n/a")</f>
        <v>2061885</v>
      </c>
      <c r="J491" s="77">
        <f t="array" ref="J491">IFERROR(INDEX(DATA!$AE$133:$AE$368,MATCH(1,(DATA!$D$133:$D$368=B491)*(DATA!$E$133:$E$368=D491),0)),"n/a")</f>
        <v>2.5999999999999999E-2</v>
      </c>
      <c r="K491" s="86">
        <f t="array" ref="K491">IFERROR(INDEX(DATA!$AN$133:$AN$368,MATCH(1,(DATA!$D$133:$D$368=B491)*(DATA!$E$133:$E$368=D491),0)),"n/a")</f>
        <v>4549177</v>
      </c>
      <c r="L491" s="77">
        <f t="array" ref="L491">IFERROR(INDEX(DATA!$AO$133:$AO$368,MATCH(1,(DATA!$D$133:$D$368=B491)*(DATA!$E$133:$E$368=D491),0)),"n/a")</f>
        <v>8.7999999999999995E-2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98889</v>
      </c>
      <c r="F492" s="77">
        <f t="array" ref="F492">IFERROR(INDEX(DATA!$K$133:$K$368,MATCH(1,(DATA!$D$133:$D$368=B492)*(DATA!$E$133:$E$368=D492),0)),"n/a")</f>
        <v>0.26700000000000002</v>
      </c>
      <c r="G492" s="86">
        <f t="array" ref="G492">IFERROR(INDEX(DATA!$T$133:$T$368,MATCH(1,(DATA!$D$133:$D$368=B492)*(DATA!$E$133:$E$368=D492),0)),"n/a")</f>
        <v>324570</v>
      </c>
      <c r="H492" s="77">
        <f t="array" ref="H492">IFERROR(INDEX(DATA!$U$133:$U$368,MATCH(1,(DATA!$D$133:$D$368=B492)*(DATA!$E$133:$E$368=D492),0)),"n/a")</f>
        <v>3.9E-2</v>
      </c>
      <c r="I492" s="86">
        <f t="array" ref="I492">IFERROR(INDEX(DATA!$AD$133:$AD$368,MATCH(1,(DATA!$D$133:$D$368=B492)*(DATA!$E$133:$E$368=D492),0)),"n/a")</f>
        <v>664529</v>
      </c>
      <c r="J492" s="77">
        <f t="array" ref="J492">IFERROR(INDEX(DATA!$AE$133:$AE$368,MATCH(1,(DATA!$D$133:$D$368=B492)*(DATA!$E$133:$E$368=D492),0)),"n/a")</f>
        <v>1.0999999999999999E-2</v>
      </c>
      <c r="K492" s="86">
        <f t="array" ref="K492">IFERROR(INDEX(DATA!$AN$133:$AN$368,MATCH(1,(DATA!$D$133:$D$368=B492)*(DATA!$E$133:$E$368=D492),0)),"n/a")</f>
        <v>1358443</v>
      </c>
      <c r="L492" s="77">
        <f t="array" ref="L492">IFERROR(INDEX(DATA!$AO$133:$AO$368,MATCH(1,(DATA!$D$133:$D$368=B492)*(DATA!$E$133:$E$368=D492),0)),"n/a")</f>
        <v>-3.3000000000000002E-2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174137</v>
      </c>
      <c r="F493" s="77">
        <f t="array" ref="F493">IFERROR(INDEX(DATA!$K$133:$K$368,MATCH(1,(DATA!$D$133:$D$368=B493)*(DATA!$E$133:$E$368=D493),0)),"n/a")</f>
        <v>-4.3999999999999997E-2</v>
      </c>
      <c r="G493" s="86">
        <f t="array" ref="G493">IFERROR(INDEX(DATA!$T$133:$T$368,MATCH(1,(DATA!$D$133:$D$368=B493)*(DATA!$E$133:$E$368=D493),0)),"n/a")</f>
        <v>622339</v>
      </c>
      <c r="H493" s="77">
        <f t="array" ref="H493">IFERROR(INDEX(DATA!$U$133:$U$368,MATCH(1,(DATA!$D$133:$D$368=B493)*(DATA!$E$133:$E$368=D493),0)),"n/a")</f>
        <v>-3.2000000000000001E-2</v>
      </c>
      <c r="I493" s="86">
        <f t="array" ref="I493">IFERROR(INDEX(DATA!$AD$133:$AD$368,MATCH(1,(DATA!$D$133:$D$368=B493)*(DATA!$E$133:$E$368=D493),0)),"n/a")</f>
        <v>1341041</v>
      </c>
      <c r="J493" s="77">
        <f t="array" ref="J493">IFERROR(INDEX(DATA!$AE$133:$AE$368,MATCH(1,(DATA!$D$133:$D$368=B493)*(DATA!$E$133:$E$368=D493),0)),"n/a")</f>
        <v>-0.01</v>
      </c>
      <c r="K493" s="86">
        <f t="array" ref="K493">IFERROR(INDEX(DATA!$AN$133:$AN$368,MATCH(1,(DATA!$D$133:$D$368=B493)*(DATA!$E$133:$E$368=D493),0)),"n/a")</f>
        <v>2833183</v>
      </c>
      <c r="L493" s="77">
        <f t="array" ref="L493">IFERROR(INDEX(DATA!$AO$133:$AO$368,MATCH(1,(DATA!$D$133:$D$368=B493)*(DATA!$E$133:$E$368=D493),0)),"n/a")</f>
        <v>1E-3</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1187564</v>
      </c>
      <c r="F494" s="77">
        <f t="array" ref="F494">IFERROR(INDEX(DATA!$K$133:$K$368,MATCH(1,(DATA!$D$133:$D$368=B494)*(DATA!$E$133:$E$368=D494),0)),"n/a")</f>
        <v>0.33</v>
      </c>
      <c r="G494" s="86">
        <f t="array" ref="G494">IFERROR(INDEX(DATA!$T$133:$T$368,MATCH(1,(DATA!$D$133:$D$368=B494)*(DATA!$E$133:$E$368=D494),0)),"n/a")</f>
        <v>3540039</v>
      </c>
      <c r="H494" s="77">
        <f t="array" ref="H494">IFERROR(INDEX(DATA!$U$133:$U$368,MATCH(1,(DATA!$D$133:$D$368=B494)*(DATA!$E$133:$E$368=D494),0)),"n/a")</f>
        <v>9.6000000000000002E-2</v>
      </c>
      <c r="I494" s="86">
        <f t="array" ref="I494">IFERROR(INDEX(DATA!$AD$133:$AD$368,MATCH(1,(DATA!$D$133:$D$368=B494)*(DATA!$E$133:$E$368=D494),0)),"n/a")</f>
        <v>6916838</v>
      </c>
      <c r="J494" s="77">
        <f t="array" ref="J494">IFERROR(INDEX(DATA!$AE$133:$AE$368,MATCH(1,(DATA!$D$133:$D$368=B494)*(DATA!$E$133:$E$368=D494),0)),"n/a")</f>
        <v>4.3999999999999997E-2</v>
      </c>
      <c r="K494" s="86">
        <f t="array" ref="K494">IFERROR(INDEX(DATA!$AN$133:$AN$368,MATCH(1,(DATA!$D$133:$D$368=B494)*(DATA!$E$133:$E$368=D494),0)),"n/a")</f>
        <v>14667100</v>
      </c>
      <c r="L494" s="77">
        <f t="array" ref="L494">IFERROR(INDEX(DATA!$AO$133:$AO$368,MATCH(1,(DATA!$D$133:$D$368=B494)*(DATA!$E$133:$E$368=D494),0)),"n/a")</f>
        <v>-7.0000000000000001E-3</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555079</v>
      </c>
      <c r="F495" s="77">
        <f t="array" ref="F495">IFERROR(INDEX(DATA!$K$133:$K$368,MATCH(1,(DATA!$D$133:$D$368=B495)*(DATA!$E$133:$E$368=D495),0)),"n/a")</f>
        <v>4.7E-2</v>
      </c>
      <c r="G495" s="86">
        <f t="array" ref="G495">IFERROR(INDEX(DATA!$T$133:$T$368,MATCH(1,(DATA!$D$133:$D$368=B495)*(DATA!$E$133:$E$368=D495),0)),"n/a")</f>
        <v>1780088</v>
      </c>
      <c r="H495" s="77">
        <f t="array" ref="H495">IFERROR(INDEX(DATA!$U$133:$U$368,MATCH(1,(DATA!$D$133:$D$368=B495)*(DATA!$E$133:$E$368=D495),0)),"n/a")</f>
        <v>5.8999999999999997E-2</v>
      </c>
      <c r="I495" s="86">
        <f t="array" ref="I495">IFERROR(INDEX(DATA!$AD$133:$AD$368,MATCH(1,(DATA!$D$133:$D$368=B495)*(DATA!$E$133:$E$368=D495),0)),"n/a")</f>
        <v>3640574</v>
      </c>
      <c r="J495" s="77">
        <f t="array" ref="J495">IFERROR(INDEX(DATA!$AE$133:$AE$368,MATCH(1,(DATA!$D$133:$D$368=B495)*(DATA!$E$133:$E$368=D495),0)),"n/a")</f>
        <v>4.7E-2</v>
      </c>
      <c r="K495" s="86">
        <f t="array" ref="K495">IFERROR(INDEX(DATA!$AN$133:$AN$368,MATCH(1,(DATA!$D$133:$D$368=B495)*(DATA!$E$133:$E$368=D495),0)),"n/a")</f>
        <v>7571184</v>
      </c>
      <c r="L495" s="77">
        <f t="array" ref="L495">IFERROR(INDEX(DATA!$AO$133:$AO$368,MATCH(1,(DATA!$D$133:$D$368=B495)*(DATA!$E$133:$E$368=D495),0)),"n/a")</f>
        <v>3.5999999999999997E-2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78793</v>
      </c>
      <c r="F496" s="77">
        <f t="array" ref="F496">IFERROR(INDEX(DATA!$K$133:$K$368,MATCH(1,(DATA!$D$133:$D$368=B496)*(DATA!$E$133:$E$368=D496),0)),"n/a")</f>
        <v>0.26600000000000001</v>
      </c>
      <c r="G496" s="86">
        <f t="array" ref="G496">IFERROR(INDEX(DATA!$T$133:$T$368,MATCH(1,(DATA!$D$133:$D$368=B496)*(DATA!$E$133:$E$368=D496),0)),"n/a")</f>
        <v>261757</v>
      </c>
      <c r="H496" s="77">
        <f t="array" ref="H496">IFERROR(INDEX(DATA!$U$133:$U$368,MATCH(1,(DATA!$D$133:$D$368=B496)*(DATA!$E$133:$E$368=D496),0)),"n/a")</f>
        <v>3.6999999999999998E-2</v>
      </c>
      <c r="I496" s="86">
        <f t="array" ref="I496">IFERROR(INDEX(DATA!$AD$133:$AD$368,MATCH(1,(DATA!$D$133:$D$368=B496)*(DATA!$E$133:$E$368=D496),0)),"n/a")</f>
        <v>529905</v>
      </c>
      <c r="J496" s="77">
        <f t="array" ref="J496">IFERROR(INDEX(DATA!$AE$133:$AE$368,MATCH(1,(DATA!$D$133:$D$368=B496)*(DATA!$E$133:$E$368=D496),0)),"n/a")</f>
        <v>0.01</v>
      </c>
      <c r="K496" s="86">
        <f t="array" ref="K496">IFERROR(INDEX(DATA!$AN$133:$AN$368,MATCH(1,(DATA!$D$133:$D$368=B496)*(DATA!$E$133:$E$368=D496),0)),"n/a")</f>
        <v>1008970</v>
      </c>
      <c r="L496" s="77">
        <f t="array" ref="L496">IFERROR(INDEX(DATA!$AO$133:$AO$368,MATCH(1,(DATA!$D$133:$D$368=B496)*(DATA!$E$133:$E$368=D496),0)),"n/a")</f>
        <v>-5.2999999999999999E-2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246889</v>
      </c>
      <c r="F497" s="77">
        <f t="array" ref="F497">IFERROR(INDEX(DATA!$K$133:$K$368,MATCH(1,(DATA!$D$133:$D$368=B497)*(DATA!$E$133:$E$368=D497),0)),"n/a")</f>
        <v>6.3E-2</v>
      </c>
      <c r="G497" s="86">
        <f t="array" ref="G497">IFERROR(INDEX(DATA!$T$133:$T$368,MATCH(1,(DATA!$D$133:$D$368=B497)*(DATA!$E$133:$E$368=D497),0)),"n/a")</f>
        <v>823268</v>
      </c>
      <c r="H497" s="77">
        <f t="array" ref="H497">IFERROR(INDEX(DATA!$U$133:$U$368,MATCH(1,(DATA!$D$133:$D$368=B497)*(DATA!$E$133:$E$368=D497),0)),"n/a")</f>
        <v>-2.5000000000000001E-2</v>
      </c>
      <c r="I497" s="86">
        <f t="array" ref="I497">IFERROR(INDEX(DATA!$AD$133:$AD$368,MATCH(1,(DATA!$D$133:$D$368=B497)*(DATA!$E$133:$E$368=D497),0)),"n/a")</f>
        <v>1631506</v>
      </c>
      <c r="J497" s="77">
        <f t="array" ref="J497">IFERROR(INDEX(DATA!$AE$133:$AE$368,MATCH(1,(DATA!$D$133:$D$368=B497)*(DATA!$E$133:$E$368=D497),0)),"n/a")</f>
        <v>-1.7000000000000001E-2</v>
      </c>
      <c r="K497" s="86">
        <f t="array" ref="K497">IFERROR(INDEX(DATA!$AN$133:$AN$368,MATCH(1,(DATA!$D$133:$D$368=B497)*(DATA!$E$133:$E$368=D497),0)),"n/a")</f>
        <v>3503423</v>
      </c>
      <c r="L497" s="77">
        <f t="array" ref="L497">IFERROR(INDEX(DATA!$AO$133:$AO$368,MATCH(1,(DATA!$D$133:$D$368=B497)*(DATA!$E$133:$E$368=D497),0)),"n/a")</f>
        <v>-1.6E-2</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131160</v>
      </c>
      <c r="F498" s="77">
        <f t="array" ref="F498">IFERROR(INDEX(DATA!$K$133:$K$368,MATCH(1,(DATA!$D$133:$D$368=B498)*(DATA!$E$133:$E$368=D498),0)),"n/a")</f>
        <v>3.5999999999999997E-2</v>
      </c>
      <c r="G498" s="86">
        <f t="array" ref="G498">IFERROR(INDEX(DATA!$T$133:$T$368,MATCH(1,(DATA!$D$133:$D$368=B498)*(DATA!$E$133:$E$368=D498),0)),"n/a")</f>
        <v>442493</v>
      </c>
      <c r="H498" s="77">
        <f t="array" ref="H498">IFERROR(INDEX(DATA!$U$133:$U$368,MATCH(1,(DATA!$D$133:$D$368=B498)*(DATA!$E$133:$E$368=D498),0)),"n/a")</f>
        <v>-3.3000000000000002E-2</v>
      </c>
      <c r="I498" s="86">
        <f t="array" ref="I498">IFERROR(INDEX(DATA!$AD$133:$AD$368,MATCH(1,(DATA!$D$133:$D$368=B498)*(DATA!$E$133:$E$368=D498),0)),"n/a")</f>
        <v>907843</v>
      </c>
      <c r="J498" s="77">
        <f t="array" ref="J498">IFERROR(INDEX(DATA!$AE$133:$AE$368,MATCH(1,(DATA!$D$133:$D$368=B498)*(DATA!$E$133:$E$368=D498),0)),"n/a")</f>
        <v>-4.9000000000000002E-2</v>
      </c>
      <c r="K498" s="86">
        <f t="array" ref="K498">IFERROR(INDEX(DATA!$AN$133:$AN$368,MATCH(1,(DATA!$D$133:$D$368=B498)*(DATA!$E$133:$E$368=D498),0)),"n/a")</f>
        <v>1856618</v>
      </c>
      <c r="L498" s="77">
        <f t="array" ref="L498">IFERROR(INDEX(DATA!$AO$133:$AO$368,MATCH(1,(DATA!$D$133:$D$368=B498)*(DATA!$E$133:$E$368=D498),0)),"n/a")</f>
        <v>-7.4999999999999997E-2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470190</v>
      </c>
      <c r="F499" s="77">
        <f t="array" ref="F499">IFERROR(INDEX(DATA!$K$133:$K$368,MATCH(1,(DATA!$D$133:$D$368=B499)*(DATA!$E$133:$E$368=D499),0)),"n/a")</f>
        <v>-3.4000000000000002E-2</v>
      </c>
      <c r="G499" s="86">
        <f t="array" ref="G499">IFERROR(INDEX(DATA!$T$133:$T$368,MATCH(1,(DATA!$D$133:$D$368=B499)*(DATA!$E$133:$E$368=D499),0)),"n/a")</f>
        <v>1459069</v>
      </c>
      <c r="H499" s="77">
        <f t="array" ref="H499">IFERROR(INDEX(DATA!$U$133:$U$368,MATCH(1,(DATA!$D$133:$D$368=B499)*(DATA!$E$133:$E$368=D499),0)),"n/a")</f>
        <v>-4.2000000000000003E-2</v>
      </c>
      <c r="I499" s="86">
        <f t="array" ref="I499">IFERROR(INDEX(DATA!$AD$133:$AD$368,MATCH(1,(DATA!$D$133:$D$368=B499)*(DATA!$E$133:$E$368=D499),0)),"n/a")</f>
        <v>2896288</v>
      </c>
      <c r="J499" s="77">
        <f t="array" ref="J499">IFERROR(INDEX(DATA!$AE$133:$AE$368,MATCH(1,(DATA!$D$133:$D$368=B499)*(DATA!$E$133:$E$368=D499),0)),"n/a")</f>
        <v>-5.6000000000000001E-2</v>
      </c>
      <c r="K499" s="86">
        <f t="array" ref="K499">IFERROR(INDEX(DATA!$AN$133:$AN$368,MATCH(1,(DATA!$D$133:$D$368=B499)*(DATA!$E$133:$E$368=D499),0)),"n/a")</f>
        <v>6248585</v>
      </c>
      <c r="L499" s="77">
        <f t="array" ref="L499">IFERROR(INDEX(DATA!$AO$133:$AO$368,MATCH(1,(DATA!$D$133:$D$368=B499)*(DATA!$E$133:$E$368=D499),0)),"n/a")</f>
        <v>-6.7000000000000004E-2</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445475</v>
      </c>
      <c r="F500" s="77">
        <f t="array" ref="F500">IFERROR(INDEX(DATA!$K$133:$K$368,MATCH(1,(DATA!$D$133:$D$368=B500)*(DATA!$E$133:$E$368=D500),0)),"n/a")</f>
        <v>-8.0000000000000002E-3</v>
      </c>
      <c r="G500" s="86">
        <f t="array" ref="G500">IFERROR(INDEX(DATA!$T$133:$T$368,MATCH(1,(DATA!$D$133:$D$368=B500)*(DATA!$E$133:$E$368=D500),0)),"n/a")</f>
        <v>1396080</v>
      </c>
      <c r="H500" s="77">
        <f t="array" ref="H500">IFERROR(INDEX(DATA!$U$133:$U$368,MATCH(1,(DATA!$D$133:$D$368=B500)*(DATA!$E$133:$E$368=D500),0)),"n/a")</f>
        <v>-6.0000000000000001E-3</v>
      </c>
      <c r="I500" s="86">
        <f t="array" ref="I500">IFERROR(INDEX(DATA!$AD$133:$AD$368,MATCH(1,(DATA!$D$133:$D$368=B500)*(DATA!$E$133:$E$368=D500),0)),"n/a")</f>
        <v>2692869</v>
      </c>
      <c r="J500" s="77">
        <f t="array" ref="J500">IFERROR(INDEX(DATA!$AE$133:$AE$368,MATCH(1,(DATA!$D$133:$D$368=B500)*(DATA!$E$133:$E$368=D500),0)),"n/a")</f>
        <v>8.0000000000000002E-3</v>
      </c>
      <c r="K500" s="86">
        <f t="array" ref="K500">IFERROR(INDEX(DATA!$AN$133:$AN$368,MATCH(1,(DATA!$D$133:$D$368=B500)*(DATA!$E$133:$E$368=D500),0)),"n/a")</f>
        <v>5790051</v>
      </c>
      <c r="L500" s="77">
        <f t="array" ref="L500">IFERROR(INDEX(DATA!$AO$133:$AO$368,MATCH(1,(DATA!$D$133:$D$368=B500)*(DATA!$E$133:$E$368=D500),0)),"n/a")</f>
        <v>1.0999999999999999E-2</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318424</v>
      </c>
      <c r="F501" s="77">
        <f t="array" ref="F501">IFERROR(INDEX(DATA!$K$133:$K$368,MATCH(1,(DATA!$D$133:$D$368=B501)*(DATA!$E$133:$E$368=D501),0)),"n/a")</f>
        <v>-0.153</v>
      </c>
      <c r="G501" s="86">
        <f t="array" ref="G501">IFERROR(INDEX(DATA!$T$133:$T$368,MATCH(1,(DATA!$D$133:$D$368=B501)*(DATA!$E$133:$E$368=D501),0)),"n/a")</f>
        <v>964335</v>
      </c>
      <c r="H501" s="77">
        <f t="array" ref="H501">IFERROR(INDEX(DATA!$U$133:$U$368,MATCH(1,(DATA!$D$133:$D$368=B501)*(DATA!$E$133:$E$368=D501),0)),"n/a")</f>
        <v>-0.2</v>
      </c>
      <c r="I501" s="86">
        <f t="array" ref="I501">IFERROR(INDEX(DATA!$AD$133:$AD$368,MATCH(1,(DATA!$D$133:$D$368=B501)*(DATA!$E$133:$E$368=D501),0)),"n/a")</f>
        <v>1819687</v>
      </c>
      <c r="J501" s="77">
        <f t="array" ref="J501">IFERROR(INDEX(DATA!$AE$133:$AE$368,MATCH(1,(DATA!$D$133:$D$368=B501)*(DATA!$E$133:$E$368=D501),0)),"n/a")</f>
        <v>-0.13900000000000001</v>
      </c>
      <c r="K501" s="86">
        <f t="array" ref="K501">IFERROR(INDEX(DATA!$AN$133:$AN$368,MATCH(1,(DATA!$D$133:$D$368=B501)*(DATA!$E$133:$E$368=D501),0)),"n/a")</f>
        <v>3829050</v>
      </c>
      <c r="L501" s="77">
        <f t="array" ref="L501">IFERROR(INDEX(DATA!$AO$133:$AO$368,MATCH(1,(DATA!$D$133:$D$368=B501)*(DATA!$E$133:$E$368=D501),0)),"n/a")</f>
        <v>-8.5000000000000006E-2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318028</v>
      </c>
      <c r="F502" s="77">
        <f t="array" ref="F502">IFERROR(INDEX(DATA!$K$133:$K$368,MATCH(1,(DATA!$D$133:$D$368=B502)*(DATA!$E$133:$E$368=D502),0)),"n/a")</f>
        <v>1.0999999999999999E-2</v>
      </c>
      <c r="G502" s="86">
        <f t="array" ref="G502">IFERROR(INDEX(DATA!$T$133:$T$368,MATCH(1,(DATA!$D$133:$D$368=B502)*(DATA!$E$133:$E$368=D502),0)),"n/a")</f>
        <v>1021267</v>
      </c>
      <c r="H502" s="77">
        <f t="array" ref="H502">IFERROR(INDEX(DATA!$U$133:$U$368,MATCH(1,(DATA!$D$133:$D$368=B502)*(DATA!$E$133:$E$368=D502),0)),"n/a")</f>
        <v>5.3999999999999999E-2</v>
      </c>
      <c r="I502" s="86">
        <f t="array" ref="I502">IFERROR(INDEX(DATA!$AD$133:$AD$368,MATCH(1,(DATA!$D$133:$D$368=B502)*(DATA!$E$133:$E$368=D502),0)),"n/a")</f>
        <v>2069364</v>
      </c>
      <c r="J502" s="77">
        <f t="array" ref="J502">IFERROR(INDEX(DATA!$AE$133:$AE$368,MATCH(1,(DATA!$D$133:$D$368=B502)*(DATA!$E$133:$E$368=D502),0)),"n/a")</f>
        <v>0.03</v>
      </c>
      <c r="K502" s="86">
        <f t="array" ref="K502">IFERROR(INDEX(DATA!$AN$133:$AN$368,MATCH(1,(DATA!$D$133:$D$368=B502)*(DATA!$E$133:$E$368=D502),0)),"n/a")</f>
        <v>4227553</v>
      </c>
      <c r="L502" s="77">
        <f t="array" ref="L502">IFERROR(INDEX(DATA!$AO$133:$AO$368,MATCH(1,(DATA!$D$133:$D$368=B502)*(DATA!$E$133:$E$368=D502),0)),"n/a")</f>
        <v>3.2000000000000001E-2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198134</v>
      </c>
      <c r="F503" s="77">
        <f t="array" ref="F503">IFERROR(INDEX(DATA!$K$133:$K$368,MATCH(1,(DATA!$D$133:$D$368=B503)*(DATA!$E$133:$E$368=D503),0)),"n/a")</f>
        <v>-0.16800000000000001</v>
      </c>
      <c r="G503" s="86">
        <f t="array" ref="G503">IFERROR(INDEX(DATA!$T$133:$T$368,MATCH(1,(DATA!$D$133:$D$368=B503)*(DATA!$E$133:$E$368=D503),0)),"n/a")</f>
        <v>682263</v>
      </c>
      <c r="H503" s="77">
        <f t="array" ref="H503">IFERROR(INDEX(DATA!$U$133:$U$368,MATCH(1,(DATA!$D$133:$D$368=B503)*(DATA!$E$133:$E$368=D503),0)),"n/a")</f>
        <v>-0.154</v>
      </c>
      <c r="I503" s="86">
        <f t="array" ref="I503">IFERROR(INDEX(DATA!$AD$133:$AD$368,MATCH(1,(DATA!$D$133:$D$368=B503)*(DATA!$E$133:$E$368=D503),0)),"n/a")</f>
        <v>1367509</v>
      </c>
      <c r="J503" s="77">
        <f t="array" ref="J503">IFERROR(INDEX(DATA!$AE$133:$AE$368,MATCH(1,(DATA!$D$133:$D$368=B503)*(DATA!$E$133:$E$368=D503),0)),"n/a")</f>
        <v>-0.124</v>
      </c>
      <c r="K503" s="86">
        <f t="array" ref="K503">IFERROR(INDEX(DATA!$AN$133:$AN$368,MATCH(1,(DATA!$D$133:$D$368=B503)*(DATA!$E$133:$E$368=D503),0)),"n/a")</f>
        <v>3015174</v>
      </c>
      <c r="L503" s="77">
        <f t="array" ref="L503">IFERROR(INDEX(DATA!$AO$133:$AO$368,MATCH(1,(DATA!$D$133:$D$368=B503)*(DATA!$E$133:$E$368=D503),0)),"n/a")</f>
        <v>-7.0999999999999994E-2</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196273</v>
      </c>
      <c r="F504" s="77">
        <f t="array" ref="F504">IFERROR(INDEX(DATA!$K$133:$K$368,MATCH(1,(DATA!$D$133:$D$368=B504)*(DATA!$E$133:$E$368=D504),0)),"n/a")</f>
        <v>-8.8999999999999996E-2</v>
      </c>
      <c r="G504" s="86">
        <f t="array" ref="G504">IFERROR(INDEX(DATA!$T$133:$T$368,MATCH(1,(DATA!$D$133:$D$368=B504)*(DATA!$E$133:$E$368=D504),0)),"n/a")</f>
        <v>630012</v>
      </c>
      <c r="H504" s="77">
        <f t="array" ref="H504">IFERROR(INDEX(DATA!$U$133:$U$368,MATCH(1,(DATA!$D$133:$D$368=B504)*(DATA!$E$133:$E$368=D504),0)),"n/a")</f>
        <v>-0.124</v>
      </c>
      <c r="I504" s="86">
        <f t="array" ref="I504">IFERROR(INDEX(DATA!$AD$133:$AD$368,MATCH(1,(DATA!$D$133:$D$368=B504)*(DATA!$E$133:$E$368=D504),0)),"n/a")</f>
        <v>1280465</v>
      </c>
      <c r="J504" s="77">
        <f t="array" ref="J504">IFERROR(INDEX(DATA!$AE$133:$AE$368,MATCH(1,(DATA!$D$133:$D$368=B504)*(DATA!$E$133:$E$368=D504),0)),"n/a")</f>
        <v>-0.111</v>
      </c>
      <c r="K504" s="86">
        <f t="array" ref="K504">IFERROR(INDEX(DATA!$AN$133:$AN$368,MATCH(1,(DATA!$D$133:$D$368=B504)*(DATA!$E$133:$E$368=D504),0)),"n/a")</f>
        <v>2784131</v>
      </c>
      <c r="L504" s="77">
        <f t="array" ref="L504">IFERROR(INDEX(DATA!$AO$133:$AO$368,MATCH(1,(DATA!$D$133:$D$368=B504)*(DATA!$E$133:$E$368=D504),0)),"n/a")</f>
        <v>-7.8E-2</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136409</v>
      </c>
      <c r="F505" s="77">
        <f t="array" ref="F505">IFERROR(INDEX(DATA!$K$133:$K$368,MATCH(1,(DATA!$D$133:$D$368=B505)*(DATA!$E$133:$E$368=D505),0)),"n/a")</f>
        <v>-0.127</v>
      </c>
      <c r="G505" s="86">
        <f t="array" ref="G505">IFERROR(INDEX(DATA!$T$133:$T$368,MATCH(1,(DATA!$D$133:$D$368=B505)*(DATA!$E$133:$E$368=D505),0)),"n/a")</f>
        <v>469339</v>
      </c>
      <c r="H505" s="77">
        <f t="array" ref="H505">IFERROR(INDEX(DATA!$U$133:$U$368,MATCH(1,(DATA!$D$133:$D$368=B505)*(DATA!$E$133:$E$368=D505),0)),"n/a")</f>
        <v>-0.10199999999999999</v>
      </c>
      <c r="I505" s="86">
        <f t="array" ref="I505">IFERROR(INDEX(DATA!$AD$133:$AD$368,MATCH(1,(DATA!$D$133:$D$368=B505)*(DATA!$E$133:$E$368=D505),0)),"n/a")</f>
        <v>985765</v>
      </c>
      <c r="J505" s="77">
        <f t="array" ref="J505">IFERROR(INDEX(DATA!$AE$133:$AE$368,MATCH(1,(DATA!$D$133:$D$368=B505)*(DATA!$E$133:$E$368=D505),0)),"n/a")</f>
        <v>-8.6999999999999994E-2</v>
      </c>
      <c r="K505" s="86">
        <f t="array" ref="K505">IFERROR(INDEX(DATA!$AN$133:$AN$368,MATCH(1,(DATA!$D$133:$D$368=B505)*(DATA!$E$133:$E$368=D505),0)),"n/a")</f>
        <v>2134533</v>
      </c>
      <c r="L505" s="77">
        <f t="array" ref="L505">IFERROR(INDEX(DATA!$AO$133:$AO$368,MATCH(1,(DATA!$D$133:$D$368=B505)*(DATA!$E$133:$E$368=D505),0)),"n/a")</f>
        <v>-4.9000000000000002E-2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207813</v>
      </c>
      <c r="F506" s="77">
        <f t="array" ref="F506">IFERROR(INDEX(DATA!$K$133:$K$368,MATCH(1,(DATA!$D$133:$D$368=B506)*(DATA!$E$133:$E$368=D506),0)),"n/a")</f>
        <v>-0.14000000000000001</v>
      </c>
      <c r="G506" s="86">
        <f t="array" ref="G506">IFERROR(INDEX(DATA!$T$133:$T$368,MATCH(1,(DATA!$D$133:$D$368=B506)*(DATA!$E$133:$E$368=D506),0)),"n/a")</f>
        <v>731306</v>
      </c>
      <c r="H506" s="77">
        <f t="array" ref="H506">IFERROR(INDEX(DATA!$U$133:$U$368,MATCH(1,(DATA!$D$133:$D$368=B506)*(DATA!$E$133:$E$368=D506),0)),"n/a")</f>
        <v>-4.5999999999999999E-2</v>
      </c>
      <c r="I506" s="86">
        <f t="array" ref="I506">IFERROR(INDEX(DATA!$AD$133:$AD$368,MATCH(1,(DATA!$D$133:$D$368=B506)*(DATA!$E$133:$E$368=D506),0)),"n/a")</f>
        <v>1490875</v>
      </c>
      <c r="J506" s="77">
        <f t="array" ref="J506">IFERROR(INDEX(DATA!$AE$133:$AE$368,MATCH(1,(DATA!$D$133:$D$368=B506)*(DATA!$E$133:$E$368=D506),0)),"n/a")</f>
        <v>-1.4999999999999999E-2</v>
      </c>
      <c r="K506" s="86">
        <f t="array" ref="K506">IFERROR(INDEX(DATA!$AN$133:$AN$368,MATCH(1,(DATA!$D$133:$D$368=B506)*(DATA!$E$133:$E$368=D506),0)),"n/a")</f>
        <v>3259018</v>
      </c>
      <c r="L506" s="77">
        <f t="array" ref="L506">IFERROR(INDEX(DATA!$AO$133:$AO$368,MATCH(1,(DATA!$D$133:$D$368=B506)*(DATA!$E$133:$E$368=D506),0)),"n/a")</f>
        <v>1.7999999999999999E-2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159595</v>
      </c>
      <c r="F507" s="77">
        <f t="array" ref="F507">IFERROR(INDEX(DATA!$K$133:$K$368,MATCH(1,(DATA!$D$133:$D$368=B507)*(DATA!$E$133:$E$368=D507),0)),"n/a")</f>
        <v>-4.8000000000000001E-2</v>
      </c>
      <c r="G507" s="86">
        <f t="array" ref="G507">IFERROR(INDEX(DATA!$T$133:$T$368,MATCH(1,(DATA!$D$133:$D$368=B507)*(DATA!$E$133:$E$368=D507),0)),"n/a")</f>
        <v>515735</v>
      </c>
      <c r="H507" s="77">
        <f t="array" ref="H507">IFERROR(INDEX(DATA!$U$133:$U$368,MATCH(1,(DATA!$D$133:$D$368=B507)*(DATA!$E$133:$E$368=D507),0)),"n/a")</f>
        <v>-7.0000000000000007E-2</v>
      </c>
      <c r="I507" s="86">
        <f t="array" ref="I507">IFERROR(INDEX(DATA!$AD$133:$AD$368,MATCH(1,(DATA!$D$133:$D$368=B507)*(DATA!$E$133:$E$368=D507),0)),"n/a")</f>
        <v>1061842</v>
      </c>
      <c r="J507" s="77">
        <f t="array" ref="J507">IFERROR(INDEX(DATA!$AE$133:$AE$368,MATCH(1,(DATA!$D$133:$D$368=B507)*(DATA!$E$133:$E$368=D507),0)),"n/a")</f>
        <v>-6.8000000000000005E-2</v>
      </c>
      <c r="K507" s="86">
        <f t="array" ref="K507">IFERROR(INDEX(DATA!$AN$133:$AN$368,MATCH(1,(DATA!$D$133:$D$368=B507)*(DATA!$E$133:$E$368=D507),0)),"n/a")</f>
        <v>2185193</v>
      </c>
      <c r="L507" s="77">
        <f t="array" ref="L507">IFERROR(INDEX(DATA!$AO$133:$AO$368,MATCH(1,(DATA!$D$133:$D$368=B507)*(DATA!$E$133:$E$368=D507),0)),"n/a")</f>
        <v>-0.06</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257699</v>
      </c>
      <c r="F508" s="77">
        <f t="array" ref="F508">IFERROR(INDEX(DATA!$K$133:$K$368,MATCH(1,(DATA!$D$133:$D$368=B508)*(DATA!$E$133:$E$368=D508),0)),"n/a")</f>
        <v>5.2999999999999999E-2</v>
      </c>
      <c r="G508" s="86">
        <f t="array" ref="G508">IFERROR(INDEX(DATA!$T$133:$T$368,MATCH(1,(DATA!$D$133:$D$368=B508)*(DATA!$E$133:$E$368=D508),0)),"n/a")</f>
        <v>820479</v>
      </c>
      <c r="H508" s="77">
        <f t="array" ref="H508">IFERROR(INDEX(DATA!$U$133:$U$368,MATCH(1,(DATA!$D$133:$D$368=B508)*(DATA!$E$133:$E$368=D508),0)),"n/a")</f>
        <v>4.5999999999999999E-2</v>
      </c>
      <c r="I508" s="86">
        <f t="array" ref="I508">IFERROR(INDEX(DATA!$AD$133:$AD$368,MATCH(1,(DATA!$D$133:$D$368=B508)*(DATA!$E$133:$E$368=D508),0)),"n/a")</f>
        <v>1621966</v>
      </c>
      <c r="J508" s="77">
        <f t="array" ref="J508">IFERROR(INDEX(DATA!$AE$133:$AE$368,MATCH(1,(DATA!$D$133:$D$368=B508)*(DATA!$E$133:$E$368=D508),0)),"n/a")</f>
        <v>2.8000000000000001E-2</v>
      </c>
      <c r="K508" s="86">
        <f t="array" ref="K508">IFERROR(INDEX(DATA!$AN$133:$AN$368,MATCH(1,(DATA!$D$133:$D$368=B508)*(DATA!$E$133:$E$368=D508),0)),"n/a")</f>
        <v>3421343</v>
      </c>
      <c r="L508" s="77">
        <f t="array" ref="L508">IFERROR(INDEX(DATA!$AO$133:$AO$368,MATCH(1,(DATA!$D$133:$D$368=B508)*(DATA!$E$133:$E$368=D508),0)),"n/a")</f>
        <v>6.7000000000000004E-2</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550830</v>
      </c>
      <c r="F509" s="77">
        <f t="array" ref="F509">IFERROR(INDEX(DATA!$K$133:$K$368,MATCH(1,(DATA!$D$133:$D$368=B509)*(DATA!$E$133:$E$368=D509),0)),"n/a")</f>
        <v>-4.4999999999999998E-2</v>
      </c>
      <c r="G509" s="86">
        <f t="array" ref="G509">IFERROR(INDEX(DATA!$T$133:$T$368,MATCH(1,(DATA!$D$133:$D$368=B509)*(DATA!$E$133:$E$368=D509),0)),"n/a")</f>
        <v>1788565</v>
      </c>
      <c r="H509" s="77">
        <f t="array" ref="H509">IFERROR(INDEX(DATA!$U$133:$U$368,MATCH(1,(DATA!$D$133:$D$368=B509)*(DATA!$E$133:$E$368=D509),0)),"n/a")</f>
        <v>-3.6999999999999998E-2</v>
      </c>
      <c r="I509" s="86">
        <f t="array" ref="I509">IFERROR(INDEX(DATA!$AD$133:$AD$368,MATCH(1,(DATA!$D$133:$D$368=B509)*(DATA!$E$133:$E$368=D509),0)),"n/a")</f>
        <v>3593574</v>
      </c>
      <c r="J509" s="77">
        <f t="array" ref="J509">IFERROR(INDEX(DATA!$AE$133:$AE$368,MATCH(1,(DATA!$D$133:$D$368=B509)*(DATA!$E$133:$E$368=D509),0)),"n/a")</f>
        <v>-4.0000000000000001E-3</v>
      </c>
      <c r="K509" s="86">
        <f t="array" ref="K509">IFERROR(INDEX(DATA!$AN$133:$AN$368,MATCH(1,(DATA!$D$133:$D$368=B509)*(DATA!$E$133:$E$368=D509),0)),"n/a")</f>
        <v>7656055</v>
      </c>
      <c r="L509" s="77">
        <f t="array" ref="L509">IFERROR(INDEX(DATA!$AO$133:$AO$368,MATCH(1,(DATA!$D$133:$D$368=B509)*(DATA!$E$133:$E$368=D509),0)),"n/a")</f>
        <v>2.4E-2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399095</v>
      </c>
      <c r="F510" s="77">
        <f t="array" ref="F510">IFERROR(INDEX(DATA!$K$133:$K$368,MATCH(1,(DATA!$D$133:$D$368=B510)*(DATA!$E$133:$E$368=D510),0)),"n/a")</f>
        <v>-4.5999999999999999E-2</v>
      </c>
      <c r="G510" s="86">
        <f t="array" ref="G510">IFERROR(INDEX(DATA!$T$133:$T$368,MATCH(1,(DATA!$D$133:$D$368=B510)*(DATA!$E$133:$E$368=D510),0)),"n/a")</f>
        <v>1288092</v>
      </c>
      <c r="H510" s="77">
        <f t="array" ref="H510">IFERROR(INDEX(DATA!$U$133:$U$368,MATCH(1,(DATA!$D$133:$D$368=B510)*(DATA!$E$133:$E$368=D510),0)),"n/a")</f>
        <v>-7.0000000000000001E-3</v>
      </c>
      <c r="I510" s="86">
        <f t="array" ref="I510">IFERROR(INDEX(DATA!$AD$133:$AD$368,MATCH(1,(DATA!$D$133:$D$368=B510)*(DATA!$E$133:$E$368=D510),0)),"n/a")</f>
        <v>2608989</v>
      </c>
      <c r="J510" s="77">
        <f t="array" ref="J510">IFERROR(INDEX(DATA!$AE$133:$AE$368,MATCH(1,(DATA!$D$133:$D$368=B510)*(DATA!$E$133:$E$368=D510),0)),"n/a")</f>
        <v>-1.6E-2</v>
      </c>
      <c r="K510" s="86">
        <f t="array" ref="K510">IFERROR(INDEX(DATA!$AN$133:$AN$368,MATCH(1,(DATA!$D$133:$D$368=B510)*(DATA!$E$133:$E$368=D510),0)),"n/a")</f>
        <v>5508812</v>
      </c>
      <c r="L510" s="77">
        <f t="array" ref="L510">IFERROR(INDEX(DATA!$AO$133:$AO$368,MATCH(1,(DATA!$D$133:$D$368=B510)*(DATA!$E$133:$E$368=D510),0)),"n/a")</f>
        <v>2.5000000000000001E-2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284008</v>
      </c>
      <c r="F511" s="77">
        <f t="array" ref="F511">IFERROR(INDEX(DATA!$K$133:$K$368,MATCH(1,(DATA!$D$133:$D$368=B511)*(DATA!$E$133:$E$368=D511),0)),"n/a")</f>
        <v>1.4999999999999999E-2</v>
      </c>
      <c r="G511" s="86">
        <f t="array" ref="G511">IFERROR(INDEX(DATA!$T$133:$T$368,MATCH(1,(DATA!$D$133:$D$368=B511)*(DATA!$E$133:$E$368=D511),0)),"n/a")</f>
        <v>969850</v>
      </c>
      <c r="H511" s="77">
        <f t="array" ref="H511">IFERROR(INDEX(DATA!$U$133:$U$368,MATCH(1,(DATA!$D$133:$D$368=B511)*(DATA!$E$133:$E$368=D511),0)),"n/a")</f>
        <v>5.0000000000000001E-3</v>
      </c>
      <c r="I511" s="86">
        <f t="array" ref="I511">IFERROR(INDEX(DATA!$AD$133:$AD$368,MATCH(1,(DATA!$D$133:$D$368=B511)*(DATA!$E$133:$E$368=D511),0)),"n/a")</f>
        <v>1953625</v>
      </c>
      <c r="J511" s="77">
        <f t="array" ref="J511">IFERROR(INDEX(DATA!$AE$133:$AE$368,MATCH(1,(DATA!$D$133:$D$368=B511)*(DATA!$E$133:$E$368=D511),0)),"n/a")</f>
        <v>-0.02</v>
      </c>
      <c r="K511" s="86">
        <f t="array" ref="K511">IFERROR(INDEX(DATA!$AN$133:$AN$368,MATCH(1,(DATA!$D$133:$D$368=B511)*(DATA!$E$133:$E$368=D511),0)),"n/a")</f>
        <v>4132065</v>
      </c>
      <c r="L511" s="77">
        <f t="array" ref="L511">IFERROR(INDEX(DATA!$AO$133:$AO$368,MATCH(1,(DATA!$D$133:$D$368=B511)*(DATA!$E$133:$E$368=D511),0)),"n/a")</f>
        <v>-2.9000000000000001E-2</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236724</v>
      </c>
      <c r="F512" s="77">
        <f t="array" ref="F512">IFERROR(INDEX(DATA!$K$133:$K$368,MATCH(1,(DATA!$D$133:$D$368=B512)*(DATA!$E$133:$E$368=D512),0)),"n/a")</f>
        <v>0.125</v>
      </c>
      <c r="G512" s="86">
        <f t="array" ref="G512">IFERROR(INDEX(DATA!$T$133:$T$368,MATCH(1,(DATA!$D$133:$D$368=B512)*(DATA!$E$133:$E$368=D512),0)),"n/a")</f>
        <v>748797</v>
      </c>
      <c r="H512" s="77">
        <f t="array" ref="H512">IFERROR(INDEX(DATA!$U$133:$U$368,MATCH(1,(DATA!$D$133:$D$368=B512)*(DATA!$E$133:$E$368=D512),0)),"n/a")</f>
        <v>7.4999999999999997E-2</v>
      </c>
      <c r="I512" s="86">
        <f t="array" ref="I512">IFERROR(INDEX(DATA!$AD$133:$AD$368,MATCH(1,(DATA!$D$133:$D$368=B512)*(DATA!$E$133:$E$368=D512),0)),"n/a")</f>
        <v>1400540</v>
      </c>
      <c r="J512" s="77">
        <f t="array" ref="J512">IFERROR(INDEX(DATA!$AE$133:$AE$368,MATCH(1,(DATA!$D$133:$D$368=B512)*(DATA!$E$133:$E$368=D512),0)),"n/a")</f>
        <v>1.0999999999999999E-2</v>
      </c>
      <c r="K512" s="86">
        <f t="array" ref="K512">IFERROR(INDEX(DATA!$AN$133:$AN$368,MATCH(1,(DATA!$D$133:$D$368=B512)*(DATA!$E$133:$E$368=D512),0)),"n/a")</f>
        <v>2959303</v>
      </c>
      <c r="L512" s="77">
        <f t="array" ref="L512">IFERROR(INDEX(DATA!$AO$133:$AO$368,MATCH(1,(DATA!$D$133:$D$368=B512)*(DATA!$E$133:$E$368=D512),0)),"n/a")</f>
        <v>-4.0000000000000001E-3</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332583</v>
      </c>
      <c r="F513" s="77">
        <f t="array" ref="F513">IFERROR(INDEX(DATA!$K$133:$K$368,MATCH(1,(DATA!$D$133:$D$368=B513)*(DATA!$E$133:$E$368=D513),0)),"n/a")</f>
        <v>0.05</v>
      </c>
      <c r="G513" s="86">
        <f t="array" ref="G513">IFERROR(INDEX(DATA!$T$133:$T$368,MATCH(1,(DATA!$D$133:$D$368=B513)*(DATA!$E$133:$E$368=D513),0)),"n/a")</f>
        <v>1076352</v>
      </c>
      <c r="H513" s="77">
        <f t="array" ref="H513">IFERROR(INDEX(DATA!$U$133:$U$368,MATCH(1,(DATA!$D$133:$D$368=B513)*(DATA!$E$133:$E$368=D513),0)),"n/a")</f>
        <v>-4.2999999999999997E-2</v>
      </c>
      <c r="I513" s="86">
        <f t="array" ref="I513">IFERROR(INDEX(DATA!$AD$133:$AD$368,MATCH(1,(DATA!$D$133:$D$368=B513)*(DATA!$E$133:$E$368=D513),0)),"n/a")</f>
        <v>2097082</v>
      </c>
      <c r="J513" s="77">
        <f t="array" ref="J513">IFERROR(INDEX(DATA!$AE$133:$AE$368,MATCH(1,(DATA!$D$133:$D$368=B513)*(DATA!$E$133:$E$368=D513),0)),"n/a")</f>
        <v>-3.3000000000000002E-2</v>
      </c>
      <c r="K513" s="86">
        <f t="array" ref="K513">IFERROR(INDEX(DATA!$AN$133:$AN$368,MATCH(1,(DATA!$D$133:$D$368=B513)*(DATA!$E$133:$E$368=D513),0)),"n/a")</f>
        <v>4557581</v>
      </c>
      <c r="L513" s="77">
        <f t="array" ref="L513">IFERROR(INDEX(DATA!$AO$133:$AO$368,MATCH(1,(DATA!$D$133:$D$368=B513)*(DATA!$E$133:$E$368=D513),0)),"n/a")</f>
        <v>-2.3E-2</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135600</v>
      </c>
      <c r="F514" s="77">
        <f t="array" ref="F514">IFERROR(INDEX(DATA!$K$133:$K$368,MATCH(1,(DATA!$D$133:$D$368=B514)*(DATA!$E$133:$E$368=D514),0)),"n/a")</f>
        <v>-0.109</v>
      </c>
      <c r="G514" s="86">
        <f t="array" ref="G514">IFERROR(INDEX(DATA!$T$133:$T$368,MATCH(1,(DATA!$D$133:$D$368=B514)*(DATA!$E$133:$E$368=D514),0)),"n/a")</f>
        <v>435363</v>
      </c>
      <c r="H514" s="77">
        <f t="array" ref="H514">IFERROR(INDEX(DATA!$U$133:$U$368,MATCH(1,(DATA!$D$133:$D$368=B514)*(DATA!$E$133:$E$368=D514),0)),"n/a")</f>
        <v>-0.121</v>
      </c>
      <c r="I514" s="86">
        <f t="array" ref="I514">IFERROR(INDEX(DATA!$AD$133:$AD$368,MATCH(1,(DATA!$D$133:$D$368=B514)*(DATA!$E$133:$E$368=D514),0)),"n/a")</f>
        <v>915743</v>
      </c>
      <c r="J514" s="77">
        <f t="array" ref="J514">IFERROR(INDEX(DATA!$AE$133:$AE$368,MATCH(1,(DATA!$D$133:$D$368=B514)*(DATA!$E$133:$E$368=D514),0)),"n/a")</f>
        <v>-0.11700000000000001</v>
      </c>
      <c r="K514" s="86">
        <f t="array" ref="K514">IFERROR(INDEX(DATA!$AN$133:$AN$368,MATCH(1,(DATA!$D$133:$D$368=B514)*(DATA!$E$133:$E$368=D514),0)),"n/a")</f>
        <v>1945414</v>
      </c>
      <c r="L514" s="77">
        <f t="array" ref="L514">IFERROR(INDEX(DATA!$AO$133:$AO$368,MATCH(1,(DATA!$D$133:$D$368=B514)*(DATA!$E$133:$E$368=D514),0)),"n/a")</f>
        <v>-8.6999999999999994E-2</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282165</v>
      </c>
      <c r="F515" s="77">
        <f t="array" ref="F515">IFERROR(INDEX(DATA!$K$133:$K$368,MATCH(1,(DATA!$D$133:$D$368=B515)*(DATA!$E$133:$E$368=D515),0)),"n/a")</f>
        <v>-0.01</v>
      </c>
      <c r="G515" s="86">
        <f t="array" ref="G515">IFERROR(INDEX(DATA!$T$133:$T$368,MATCH(1,(DATA!$D$133:$D$368=B515)*(DATA!$E$133:$E$368=D515),0)),"n/a")</f>
        <v>908094</v>
      </c>
      <c r="H515" s="77">
        <f t="array" ref="H515">IFERROR(INDEX(DATA!$U$133:$U$368,MATCH(1,(DATA!$D$133:$D$368=B515)*(DATA!$E$133:$E$368=D515),0)),"n/a")</f>
        <v>-1.4E-2</v>
      </c>
      <c r="I515" s="86">
        <f t="array" ref="I515">IFERROR(INDEX(DATA!$AD$133:$AD$368,MATCH(1,(DATA!$D$133:$D$368=B515)*(DATA!$E$133:$E$368=D515),0)),"n/a")</f>
        <v>1872269</v>
      </c>
      <c r="J515" s="77">
        <f t="array" ref="J515">IFERROR(INDEX(DATA!$AE$133:$AE$368,MATCH(1,(DATA!$D$133:$D$368=B515)*(DATA!$E$133:$E$368=D515),0)),"n/a")</f>
        <v>7.0000000000000001E-3</v>
      </c>
      <c r="K515" s="86">
        <f t="array" ref="K515">IFERROR(INDEX(DATA!$AN$133:$AN$368,MATCH(1,(DATA!$D$133:$D$368=B515)*(DATA!$E$133:$E$368=D515),0)),"n/a")</f>
        <v>3915251</v>
      </c>
      <c r="L515" s="77">
        <f t="array" ref="L515">IFERROR(INDEX(DATA!$AO$133:$AO$368,MATCH(1,(DATA!$D$133:$D$368=B515)*(DATA!$E$133:$E$368=D515),0)),"n/a")</f>
        <v>1.0999999999999999E-2</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4.24</v>
      </c>
      <c r="F517" s="77">
        <f t="array" ref="F517">IFERROR(INDEX(DATA!$M$133:$M$368,MATCH(1,(DATA!$D$133:$D$368=B517)*(DATA!$E$133:$E$368=D517),0)),"n/a")</f>
        <v>6.9000000000000006E-2</v>
      </c>
      <c r="G517" s="87">
        <f t="array" ref="G517">IFERROR(INDEX(DATA!$V$133:$V$368,MATCH(1,(DATA!$D$133:$D$368=B517)*(DATA!$E$133:$E$368=D517),0)),"n/a")</f>
        <v>4.04</v>
      </c>
      <c r="H517" s="77">
        <f t="array" ref="H517">IFERROR(INDEX(DATA!$W$133:$W$368,MATCH(1,(DATA!$D$133:$D$368=B517)*(DATA!$E$133:$E$368=D517),0)),"n/a")</f>
        <v>2.8000000000000001E-2</v>
      </c>
      <c r="I517" s="87">
        <f t="array" ref="I517">IFERROR(INDEX(DATA!$AF$133:$AF$368,MATCH(1,(DATA!$D$133:$D$368=B517)*(DATA!$E$133:$E$368=D517),0)),"n/a")</f>
        <v>3.98</v>
      </c>
      <c r="J517" s="77">
        <f t="array" ref="J517">IFERROR(INDEX(DATA!$AG$133:$AG$368,MATCH(1,(DATA!$D$133:$D$368=B517)*(DATA!$E$133:$E$368=D517),0)),"n/a")</f>
        <v>-6.0000000000000001E-3</v>
      </c>
      <c r="K517" s="87">
        <f t="array" ref="K517">IFERROR(INDEX(DATA!$AP$133:$AP$368,MATCH(1,(DATA!$D$133:$D$368=B517)*(DATA!$E$133:$E$368=D517),0)),"n/a")</f>
        <v>3.98</v>
      </c>
      <c r="L517" s="77">
        <f t="array" ref="L517">IFERROR(INDEX(DATA!$AQ$133:$AQ$368,MATCH(1,(DATA!$D$133:$D$368=B517)*(DATA!$E$133:$E$368=D517),0)),"n/a")</f>
        <v>8.9999999999999993E-3</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3.81</v>
      </c>
      <c r="F518" s="77">
        <f t="array" ref="F518">IFERROR(INDEX(DATA!$M$133:$M$368,MATCH(1,(DATA!$D$133:$D$368=B518)*(DATA!$E$133:$E$368=D518),0)),"n/a")</f>
        <v>8.9999999999999993E-3</v>
      </c>
      <c r="G518" s="87">
        <f t="array" ref="G518">IFERROR(INDEX(DATA!$V$133:$V$368,MATCH(1,(DATA!$D$133:$D$368=B518)*(DATA!$E$133:$E$368=D518),0)),"n/a")</f>
        <v>3.73</v>
      </c>
      <c r="H518" s="77">
        <f t="array" ref="H518">IFERROR(INDEX(DATA!$W$133:$W$368,MATCH(1,(DATA!$D$133:$D$368=B518)*(DATA!$E$133:$E$368=D518),0)),"n/a")</f>
        <v>-5.0000000000000001E-3</v>
      </c>
      <c r="I518" s="87">
        <f t="array" ref="I518">IFERROR(INDEX(DATA!$AF$133:$AF$368,MATCH(1,(DATA!$D$133:$D$368=B518)*(DATA!$E$133:$E$368=D518),0)),"n/a")</f>
        <v>3.74</v>
      </c>
      <c r="J518" s="77">
        <f t="array" ref="J518">IFERROR(INDEX(DATA!$AG$133:$AG$368,MATCH(1,(DATA!$D$133:$D$368=B518)*(DATA!$E$133:$E$368=D518),0)),"n/a")</f>
        <v>1E-3</v>
      </c>
      <c r="K518" s="87">
        <f t="array" ref="K518">IFERROR(INDEX(DATA!$AP$133:$AP$368,MATCH(1,(DATA!$D$133:$D$368=B518)*(DATA!$E$133:$E$368=D518),0)),"n/a")</f>
        <v>3.75</v>
      </c>
      <c r="L518" s="77">
        <f t="array" ref="L518">IFERROR(INDEX(DATA!$AQ$133:$AQ$368,MATCH(1,(DATA!$D$133:$D$368=B518)*(DATA!$E$133:$E$368=D518),0)),"n/a")</f>
        <v>8.9999999999999993E-3</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3.63</v>
      </c>
      <c r="F519" s="77">
        <f t="array" ref="F519">IFERROR(INDEX(DATA!$M$133:$M$368,MATCH(1,(DATA!$D$133:$D$368=B519)*(DATA!$E$133:$E$368=D519),0)),"n/a")</f>
        <v>-2.7E-2</v>
      </c>
      <c r="G519" s="87">
        <f t="array" ref="G519">IFERROR(INDEX(DATA!$V$133:$V$368,MATCH(1,(DATA!$D$133:$D$368=B519)*(DATA!$E$133:$E$368=D519),0)),"n/a")</f>
        <v>3.7</v>
      </c>
      <c r="H519" s="77">
        <f t="array" ref="H519">IFERROR(INDEX(DATA!$W$133:$W$368,MATCH(1,(DATA!$D$133:$D$368=B519)*(DATA!$E$133:$E$368=D519),0)),"n/a")</f>
        <v>1E-3</v>
      </c>
      <c r="I519" s="87">
        <f t="array" ref="I519">IFERROR(INDEX(DATA!$AF$133:$AF$368,MATCH(1,(DATA!$D$133:$D$368=B519)*(DATA!$E$133:$E$368=D519),0)),"n/a")</f>
        <v>3.67</v>
      </c>
      <c r="J519" s="77">
        <f t="array" ref="J519">IFERROR(INDEX(DATA!$AG$133:$AG$368,MATCH(1,(DATA!$D$133:$D$368=B519)*(DATA!$E$133:$E$368=D519),0)),"n/a")</f>
        <v>-2.1000000000000001E-2</v>
      </c>
      <c r="K519" s="87">
        <f t="array" ref="K519">IFERROR(INDEX(DATA!$AP$133:$AP$368,MATCH(1,(DATA!$D$133:$D$368=B519)*(DATA!$E$133:$E$368=D519),0)),"n/a")</f>
        <v>3.66</v>
      </c>
      <c r="L519" s="77">
        <f t="array" ref="L519">IFERROR(INDEX(DATA!$AQ$133:$AQ$368,MATCH(1,(DATA!$D$133:$D$368=B519)*(DATA!$E$133:$E$368=D519),0)),"n/a")</f>
        <v>-2.5999999999999999E-2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3.76</v>
      </c>
      <c r="F520" s="77">
        <f t="array" ref="F520">IFERROR(INDEX(DATA!$M$133:$M$368,MATCH(1,(DATA!$D$133:$D$368=B520)*(DATA!$E$133:$E$368=D520),0)),"n/a")</f>
        <v>1.6E-2</v>
      </c>
      <c r="G520" s="87">
        <f t="array" ref="G520">IFERROR(INDEX(DATA!$V$133:$V$368,MATCH(1,(DATA!$D$133:$D$368=B520)*(DATA!$E$133:$E$368=D520),0)),"n/a")</f>
        <v>3.71</v>
      </c>
      <c r="H520" s="77">
        <f t="array" ref="H520">IFERROR(INDEX(DATA!$W$133:$W$368,MATCH(1,(DATA!$D$133:$D$368=B520)*(DATA!$E$133:$E$368=D520),0)),"n/a")</f>
        <v>1.7000000000000001E-2</v>
      </c>
      <c r="I520" s="87">
        <f t="array" ref="I520">IFERROR(INDEX(DATA!$AF$133:$AF$368,MATCH(1,(DATA!$D$133:$D$368=B520)*(DATA!$E$133:$E$368=D520),0)),"n/a")</f>
        <v>3.69</v>
      </c>
      <c r="J520" s="77">
        <f t="array" ref="J520">IFERROR(INDEX(DATA!$AG$133:$AG$368,MATCH(1,(DATA!$D$133:$D$368=B520)*(DATA!$E$133:$E$368=D520),0)),"n/a")</f>
        <v>1.4E-2</v>
      </c>
      <c r="K520" s="87">
        <f t="array" ref="K520">IFERROR(INDEX(DATA!$AP$133:$AP$368,MATCH(1,(DATA!$D$133:$D$368=B520)*(DATA!$E$133:$E$368=D520),0)),"n/a")</f>
        <v>3.68</v>
      </c>
      <c r="L520" s="77">
        <f t="array" ref="L520">IFERROR(INDEX(DATA!$AQ$133:$AQ$368,MATCH(1,(DATA!$D$133:$D$368=B520)*(DATA!$E$133:$E$368=D520),0)),"n/a")</f>
        <v>1.4999999999999999E-2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3.27</v>
      </c>
      <c r="F521" s="77">
        <f t="array" ref="F521">IFERROR(INDEX(DATA!$M$133:$M$368,MATCH(1,(DATA!$D$133:$D$368=B521)*(DATA!$E$133:$E$368=D521),0)),"n/a")</f>
        <v>-0.06</v>
      </c>
      <c r="G521" s="87">
        <f t="array" ref="G521">IFERROR(INDEX(DATA!$V$133:$V$368,MATCH(1,(DATA!$D$133:$D$368=B521)*(DATA!$E$133:$E$368=D521),0)),"n/a")</f>
        <v>3.34</v>
      </c>
      <c r="H521" s="77">
        <f t="array" ref="H521">IFERROR(INDEX(DATA!$W$133:$W$368,MATCH(1,(DATA!$D$133:$D$368=B521)*(DATA!$E$133:$E$368=D521),0)),"n/a")</f>
        <v>-2.8000000000000001E-2</v>
      </c>
      <c r="I521" s="87">
        <f t="array" ref="I521">IFERROR(INDEX(DATA!$AF$133:$AF$368,MATCH(1,(DATA!$D$133:$D$368=B521)*(DATA!$E$133:$E$368=D521),0)),"n/a")</f>
        <v>3.36</v>
      </c>
      <c r="J521" s="77">
        <f t="array" ref="J521">IFERROR(INDEX(DATA!$AG$133:$AG$368,MATCH(1,(DATA!$D$133:$D$368=B521)*(DATA!$E$133:$E$368=D521),0)),"n/a")</f>
        <v>-2.9000000000000001E-2</v>
      </c>
      <c r="K521" s="87">
        <f t="array" ref="K521">IFERROR(INDEX(DATA!$AP$133:$AP$368,MATCH(1,(DATA!$D$133:$D$368=B521)*(DATA!$E$133:$E$368=D521),0)),"n/a")</f>
        <v>3.39</v>
      </c>
      <c r="L521" s="77">
        <f t="array" ref="L521">IFERROR(INDEX(DATA!$AQ$133:$AQ$368,MATCH(1,(DATA!$D$133:$D$368=B521)*(DATA!$E$133:$E$368=D521),0)),"n/a")</f>
        <v>-1.7999999999999999E-2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3.69</v>
      </c>
      <c r="F522" s="77">
        <f t="array" ref="F522">IFERROR(INDEX(DATA!$M$133:$M$368,MATCH(1,(DATA!$D$133:$D$368=B522)*(DATA!$E$133:$E$368=D522),0)),"n/a")</f>
        <v>5.6000000000000001E-2</v>
      </c>
      <c r="G522" s="87">
        <f t="array" ref="G522">IFERROR(INDEX(DATA!$V$133:$V$368,MATCH(1,(DATA!$D$133:$D$368=B522)*(DATA!$E$133:$E$368=D522),0)),"n/a")</f>
        <v>3.6</v>
      </c>
      <c r="H522" s="77">
        <f t="array" ref="H522">IFERROR(INDEX(DATA!$W$133:$W$368,MATCH(1,(DATA!$D$133:$D$368=B522)*(DATA!$E$133:$E$368=D522),0)),"n/a")</f>
        <v>-2E-3</v>
      </c>
      <c r="I522" s="87">
        <f t="array" ref="I522">IFERROR(INDEX(DATA!$AF$133:$AF$368,MATCH(1,(DATA!$D$133:$D$368=B522)*(DATA!$E$133:$E$368=D522),0)),"n/a")</f>
        <v>3.59</v>
      </c>
      <c r="J522" s="77">
        <f t="array" ref="J522">IFERROR(INDEX(DATA!$AG$133:$AG$368,MATCH(1,(DATA!$D$133:$D$368=B522)*(DATA!$E$133:$E$368=D522),0)),"n/a")</f>
        <v>-1.2999999999999999E-2</v>
      </c>
      <c r="K522" s="87">
        <f t="array" ref="K522">IFERROR(INDEX(DATA!$AP$133:$AP$368,MATCH(1,(DATA!$D$133:$D$368=B522)*(DATA!$E$133:$E$368=D522),0)),"n/a")</f>
        <v>3.59</v>
      </c>
      <c r="L522" s="77">
        <f t="array" ref="L522">IFERROR(INDEX(DATA!$AQ$133:$AQ$368,MATCH(1,(DATA!$D$133:$D$368=B522)*(DATA!$E$133:$E$368=D522),0)),"n/a")</f>
        <v>-1.4E-2</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3.48</v>
      </c>
      <c r="F523" s="77">
        <f t="array" ref="F523">IFERROR(INDEX(DATA!$M$133:$M$368,MATCH(1,(DATA!$D$133:$D$368=B523)*(DATA!$E$133:$E$368=D523),0)),"n/a")</f>
        <v>-1.7000000000000001E-2</v>
      </c>
      <c r="G523" s="87">
        <f t="array" ref="G523">IFERROR(INDEX(DATA!$V$133:$V$368,MATCH(1,(DATA!$D$133:$D$368=B523)*(DATA!$E$133:$E$368=D523),0)),"n/a")</f>
        <v>3.47</v>
      </c>
      <c r="H523" s="77">
        <f t="array" ref="H523">IFERROR(INDEX(DATA!$W$133:$W$368,MATCH(1,(DATA!$D$133:$D$368=B523)*(DATA!$E$133:$E$368=D523),0)),"n/a")</f>
        <v>4.0000000000000001E-3</v>
      </c>
      <c r="I523" s="87">
        <f t="array" ref="I523">IFERROR(INDEX(DATA!$AF$133:$AF$368,MATCH(1,(DATA!$D$133:$D$368=B523)*(DATA!$E$133:$E$368=D523),0)),"n/a")</f>
        <v>3.48</v>
      </c>
      <c r="J523" s="77">
        <f t="array" ref="J523">IFERROR(INDEX(DATA!$AG$133:$AG$368,MATCH(1,(DATA!$D$133:$D$368=B523)*(DATA!$E$133:$E$368=D523),0)),"n/a")</f>
        <v>-8.0000000000000002E-3</v>
      </c>
      <c r="K523" s="87">
        <f t="array" ref="K523">IFERROR(INDEX(DATA!$AP$133:$AP$368,MATCH(1,(DATA!$D$133:$D$368=B523)*(DATA!$E$133:$E$368=D523),0)),"n/a")</f>
        <v>3.46</v>
      </c>
      <c r="L523" s="77">
        <f t="array" ref="L523">IFERROR(INDEX(DATA!$AQ$133:$AQ$368,MATCH(1,(DATA!$D$133:$D$368=B523)*(DATA!$E$133:$E$368=D523),0)),"n/a")</f>
        <v>-2.1999999999999999E-2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3.6</v>
      </c>
      <c r="F524" s="77">
        <f t="array" ref="F524">IFERROR(INDEX(DATA!$M$133:$M$368,MATCH(1,(DATA!$D$133:$D$368=B524)*(DATA!$E$133:$E$368=D524),0)),"n/a")</f>
        <v>1.2E-2</v>
      </c>
      <c r="G524" s="87">
        <f t="array" ref="G524">IFERROR(INDEX(DATA!$V$133:$V$368,MATCH(1,(DATA!$D$133:$D$368=B524)*(DATA!$E$133:$E$368=D524),0)),"n/a")</f>
        <v>3.58</v>
      </c>
      <c r="H524" s="77">
        <f t="array" ref="H524">IFERROR(INDEX(DATA!$W$133:$W$368,MATCH(1,(DATA!$D$133:$D$368=B524)*(DATA!$E$133:$E$368=D524),0)),"n/a")</f>
        <v>4.0000000000000001E-3</v>
      </c>
      <c r="I524" s="87">
        <f t="array" ref="I524">IFERROR(INDEX(DATA!$AF$133:$AF$368,MATCH(1,(DATA!$D$133:$D$368=B524)*(DATA!$E$133:$E$368=D524),0)),"n/a")</f>
        <v>3.59</v>
      </c>
      <c r="J524" s="77">
        <f t="array" ref="J524">IFERROR(INDEX(DATA!$AG$133:$AG$368,MATCH(1,(DATA!$D$133:$D$368=B524)*(DATA!$E$133:$E$368=D524),0)),"n/a")</f>
        <v>4.0000000000000001E-3</v>
      </c>
      <c r="K524" s="87">
        <f t="array" ref="K524">IFERROR(INDEX(DATA!$AP$133:$AP$368,MATCH(1,(DATA!$D$133:$D$368=B524)*(DATA!$E$133:$E$368=D524),0)),"n/a")</f>
        <v>3.57</v>
      </c>
      <c r="L524" s="77">
        <f t="array" ref="L524">IFERROR(INDEX(DATA!$AQ$133:$AQ$368,MATCH(1,(DATA!$D$133:$D$368=B524)*(DATA!$E$133:$E$368=D524),0)),"n/a")</f>
        <v>8.0000000000000002E-3</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3.47</v>
      </c>
      <c r="F525" s="77">
        <f t="array" ref="F525">IFERROR(INDEX(DATA!$M$133:$M$368,MATCH(1,(DATA!$D$133:$D$368=B525)*(DATA!$E$133:$E$368=D525),0)),"n/a")</f>
        <v>2.1999999999999999E-2</v>
      </c>
      <c r="G525" s="87">
        <f t="array" ref="G525">IFERROR(INDEX(DATA!$V$133:$V$368,MATCH(1,(DATA!$D$133:$D$368=B525)*(DATA!$E$133:$E$368=D525),0)),"n/a")</f>
        <v>3.57</v>
      </c>
      <c r="H525" s="77">
        <f t="array" ref="H525">IFERROR(INDEX(DATA!$W$133:$W$368,MATCH(1,(DATA!$D$133:$D$368=B525)*(DATA!$E$133:$E$368=D525),0)),"n/a")</f>
        <v>2.1000000000000001E-2</v>
      </c>
      <c r="I525" s="87">
        <f t="array" ref="I525">IFERROR(INDEX(DATA!$AF$133:$AF$368,MATCH(1,(DATA!$D$133:$D$368=B525)*(DATA!$E$133:$E$368=D525),0)),"n/a")</f>
        <v>3.61</v>
      </c>
      <c r="J525" s="77">
        <f t="array" ref="J525">IFERROR(INDEX(DATA!$AG$133:$AG$368,MATCH(1,(DATA!$D$133:$D$368=B525)*(DATA!$E$133:$E$368=D525),0)),"n/a")</f>
        <v>2.4E-2</v>
      </c>
      <c r="K525" s="87">
        <f t="array" ref="K525">IFERROR(INDEX(DATA!$AP$133:$AP$368,MATCH(1,(DATA!$D$133:$D$368=B525)*(DATA!$E$133:$E$368=D525),0)),"n/a")</f>
        <v>3.53</v>
      </c>
      <c r="L525" s="77">
        <f t="array" ref="L525">IFERROR(INDEX(DATA!$AQ$133:$AQ$368,MATCH(1,(DATA!$D$133:$D$368=B525)*(DATA!$E$133:$E$368=D525),0)),"n/a")</f>
        <v>3.0000000000000001E-3</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3.67</v>
      </c>
      <c r="F526" s="77">
        <f t="array" ref="F526">IFERROR(INDEX(DATA!$M$133:$M$368,MATCH(1,(DATA!$D$133:$D$368=B526)*(DATA!$E$133:$E$368=D526),0)),"n/a")</f>
        <v>0.13200000000000001</v>
      </c>
      <c r="G526" s="87">
        <f t="array" ref="G526">IFERROR(INDEX(DATA!$V$133:$V$368,MATCH(1,(DATA!$D$133:$D$368=B526)*(DATA!$E$133:$E$368=D526),0)),"n/a")</f>
        <v>3.8</v>
      </c>
      <c r="H526" s="77">
        <f t="array" ref="H526">IFERROR(INDEX(DATA!$W$133:$W$368,MATCH(1,(DATA!$D$133:$D$368=B526)*(DATA!$E$133:$E$368=D526),0)),"n/a")</f>
        <v>0.16</v>
      </c>
      <c r="I526" s="87">
        <f t="array" ref="I526">IFERROR(INDEX(DATA!$AF$133:$AF$368,MATCH(1,(DATA!$D$133:$D$368=B526)*(DATA!$E$133:$E$368=D526),0)),"n/a")</f>
        <v>3.97</v>
      </c>
      <c r="J526" s="77">
        <f t="array" ref="J526">IFERROR(INDEX(DATA!$AG$133:$AG$368,MATCH(1,(DATA!$D$133:$D$368=B526)*(DATA!$E$133:$E$368=D526),0)),"n/a")</f>
        <v>9.7000000000000003E-2</v>
      </c>
      <c r="K526" s="87">
        <f t="array" ref="K526">IFERROR(INDEX(DATA!$AP$133:$AP$368,MATCH(1,(DATA!$D$133:$D$368=B526)*(DATA!$E$133:$E$368=D526),0)),"n/a")</f>
        <v>4.01</v>
      </c>
      <c r="L526" s="77">
        <f t="array" ref="L526">IFERROR(INDEX(DATA!$AQ$133:$AQ$368,MATCH(1,(DATA!$D$133:$D$368=B526)*(DATA!$E$133:$E$368=D526),0)),"n/a")</f>
        <v>0.124</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3.61</v>
      </c>
      <c r="F527" s="77">
        <f t="array" ref="F527">IFERROR(INDEX(DATA!$M$133:$M$368,MATCH(1,(DATA!$D$133:$D$368=B527)*(DATA!$E$133:$E$368=D527),0)),"n/a")</f>
        <v>3.3000000000000002E-2</v>
      </c>
      <c r="G527" s="87">
        <f t="array" ref="G527">IFERROR(INDEX(DATA!$V$133:$V$368,MATCH(1,(DATA!$D$133:$D$368=B527)*(DATA!$E$133:$E$368=D527),0)),"n/a")</f>
        <v>3.65</v>
      </c>
      <c r="H527" s="77">
        <f t="array" ref="H527">IFERROR(INDEX(DATA!$W$133:$W$368,MATCH(1,(DATA!$D$133:$D$368=B527)*(DATA!$E$133:$E$368=D527),0)),"n/a")</f>
        <v>3.4000000000000002E-2</v>
      </c>
      <c r="I527" s="87">
        <f t="array" ref="I527">IFERROR(INDEX(DATA!$AF$133:$AF$368,MATCH(1,(DATA!$D$133:$D$368=B527)*(DATA!$E$133:$E$368=D527),0)),"n/a")</f>
        <v>3.71</v>
      </c>
      <c r="J527" s="77">
        <f t="array" ref="J527">IFERROR(INDEX(DATA!$AG$133:$AG$368,MATCH(1,(DATA!$D$133:$D$368=B527)*(DATA!$E$133:$E$368=D527),0)),"n/a")</f>
        <v>2.8000000000000001E-2</v>
      </c>
      <c r="K527" s="87">
        <f t="array" ref="K527">IFERROR(INDEX(DATA!$AP$133:$AP$368,MATCH(1,(DATA!$D$133:$D$368=B527)*(DATA!$E$133:$E$368=D527),0)),"n/a")</f>
        <v>3.73</v>
      </c>
      <c r="L527" s="77">
        <f t="array" ref="L527">IFERROR(INDEX(DATA!$AQ$133:$AQ$368,MATCH(1,(DATA!$D$133:$D$368=B527)*(DATA!$E$133:$E$368=D527),0)),"n/a")</f>
        <v>4.5999999999999999E-2</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3.82</v>
      </c>
      <c r="F528" s="77">
        <f t="array" ref="F528">IFERROR(INDEX(DATA!$M$133:$M$368,MATCH(1,(DATA!$D$133:$D$368=B528)*(DATA!$E$133:$E$368=D528),0)),"n/a")</f>
        <v>4.1000000000000002E-2</v>
      </c>
      <c r="G528" s="87">
        <f t="array" ref="G528">IFERROR(INDEX(DATA!$V$133:$V$368,MATCH(1,(DATA!$D$133:$D$368=B528)*(DATA!$E$133:$E$368=D528),0)),"n/a")</f>
        <v>3.8</v>
      </c>
      <c r="H528" s="77">
        <f t="array" ref="H528">IFERROR(INDEX(DATA!$W$133:$W$368,MATCH(1,(DATA!$D$133:$D$368=B528)*(DATA!$E$133:$E$368=D528),0)),"n/a")</f>
        <v>3.2000000000000001E-2</v>
      </c>
      <c r="I528" s="87">
        <f t="array" ref="I528">IFERROR(INDEX(DATA!$AF$133:$AF$368,MATCH(1,(DATA!$D$133:$D$368=B528)*(DATA!$E$133:$E$368=D528),0)),"n/a")</f>
        <v>3.73</v>
      </c>
      <c r="J528" s="77">
        <f t="array" ref="J528">IFERROR(INDEX(DATA!$AG$133:$AG$368,MATCH(1,(DATA!$D$133:$D$368=B528)*(DATA!$E$133:$E$368=D528),0)),"n/a")</f>
        <v>1.7999999999999999E-2</v>
      </c>
      <c r="K528" s="87">
        <f t="array" ref="K528">IFERROR(INDEX(DATA!$AP$133:$AP$368,MATCH(1,(DATA!$D$133:$D$368=B528)*(DATA!$E$133:$E$368=D528),0)),"n/a")</f>
        <v>3.73</v>
      </c>
      <c r="L528" s="77">
        <f t="array" ref="L528">IFERROR(INDEX(DATA!$AQ$133:$AQ$368,MATCH(1,(DATA!$D$133:$D$368=B528)*(DATA!$E$133:$E$368=D528),0)),"n/a")</f>
        <v>2.1999999999999999E-2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3.64</v>
      </c>
      <c r="F529" s="77">
        <f t="array" ref="F529">IFERROR(INDEX(DATA!$M$133:$M$368,MATCH(1,(DATA!$D$133:$D$368=B529)*(DATA!$E$133:$E$368=D529),0)),"n/a")</f>
        <v>-4.2999999999999997E-2</v>
      </c>
      <c r="G529" s="87">
        <f t="array" ref="G529">IFERROR(INDEX(DATA!$V$133:$V$368,MATCH(1,(DATA!$D$133:$D$368=B529)*(DATA!$E$133:$E$368=D529),0)),"n/a")</f>
        <v>3.7</v>
      </c>
      <c r="H529" s="77">
        <f t="array" ref="H529">IFERROR(INDEX(DATA!$W$133:$W$368,MATCH(1,(DATA!$D$133:$D$368=B529)*(DATA!$E$133:$E$368=D529),0)),"n/a")</f>
        <v>-0.04</v>
      </c>
      <c r="I529" s="87">
        <f t="array" ref="I529">IFERROR(INDEX(DATA!$AF$133:$AF$368,MATCH(1,(DATA!$D$133:$D$368=B529)*(DATA!$E$133:$E$368=D529),0)),"n/a")</f>
        <v>3.66</v>
      </c>
      <c r="J529" s="77">
        <f t="array" ref="J529">IFERROR(INDEX(DATA!$AG$133:$AG$368,MATCH(1,(DATA!$D$133:$D$368=B529)*(DATA!$E$133:$E$368=D529),0)),"n/a")</f>
        <v>-3.9E-2</v>
      </c>
      <c r="K529" s="87">
        <f t="array" ref="K529">IFERROR(INDEX(DATA!$AP$133:$AP$368,MATCH(1,(DATA!$D$133:$D$368=B529)*(DATA!$E$133:$E$368=D529),0)),"n/a")</f>
        <v>3.68</v>
      </c>
      <c r="L529" s="77">
        <f t="array" ref="L529">IFERROR(INDEX(DATA!$AQ$133:$AQ$368,MATCH(1,(DATA!$D$133:$D$368=B529)*(DATA!$E$133:$E$368=D529),0)),"n/a")</f>
        <v>-0.01</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3.6</v>
      </c>
      <c r="F530" s="77">
        <f t="array" ref="F530">IFERROR(INDEX(DATA!$M$133:$M$368,MATCH(1,(DATA!$D$133:$D$368=B530)*(DATA!$E$133:$E$368=D530),0)),"n/a")</f>
        <v>4.2000000000000003E-2</v>
      </c>
      <c r="G530" s="87">
        <f t="array" ref="G530">IFERROR(INDEX(DATA!$V$133:$V$368,MATCH(1,(DATA!$D$133:$D$368=B530)*(DATA!$E$133:$E$368=D530),0)),"n/a")</f>
        <v>3.64</v>
      </c>
      <c r="H530" s="77">
        <f t="array" ref="H530">IFERROR(INDEX(DATA!$W$133:$W$368,MATCH(1,(DATA!$D$133:$D$368=B530)*(DATA!$E$133:$E$368=D530),0)),"n/a")</f>
        <v>1.4E-2</v>
      </c>
      <c r="I530" s="87">
        <f t="array" ref="I530">IFERROR(INDEX(DATA!$AF$133:$AF$368,MATCH(1,(DATA!$D$133:$D$368=B530)*(DATA!$E$133:$E$368=D530),0)),"n/a")</f>
        <v>3.71</v>
      </c>
      <c r="J530" s="77">
        <f t="array" ref="J530">IFERROR(INDEX(DATA!$AG$133:$AG$368,MATCH(1,(DATA!$D$133:$D$368=B530)*(DATA!$E$133:$E$368=D530),0)),"n/a")</f>
        <v>2.1999999999999999E-2</v>
      </c>
      <c r="K530" s="87">
        <f t="array" ref="K530">IFERROR(INDEX(DATA!$AP$133:$AP$368,MATCH(1,(DATA!$D$133:$D$368=B530)*(DATA!$E$133:$E$368=D530),0)),"n/a")</f>
        <v>3.67</v>
      </c>
      <c r="L530" s="77">
        <f t="array" ref="L530">IFERROR(INDEX(DATA!$AQ$133:$AQ$368,MATCH(1,(DATA!$D$133:$D$368=B530)*(DATA!$E$133:$E$368=D530),0)),"n/a")</f>
        <v>8.9999999999999993E-3</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3.25</v>
      </c>
      <c r="F531" s="77">
        <f t="array" ref="F531">IFERROR(INDEX(DATA!$M$133:$M$368,MATCH(1,(DATA!$D$133:$D$368=B531)*(DATA!$E$133:$E$368=D531),0)),"n/a")</f>
        <v>5.0000000000000001E-3</v>
      </c>
      <c r="G531" s="87">
        <f t="array" ref="G531">IFERROR(INDEX(DATA!$V$133:$V$368,MATCH(1,(DATA!$D$133:$D$368=B531)*(DATA!$E$133:$E$368=D531),0)),"n/a")</f>
        <v>3.3</v>
      </c>
      <c r="H531" s="77">
        <f t="array" ref="H531">IFERROR(INDEX(DATA!$W$133:$W$368,MATCH(1,(DATA!$D$133:$D$368=B531)*(DATA!$E$133:$E$368=D531),0)),"n/a")</f>
        <v>-3.2000000000000001E-2</v>
      </c>
      <c r="I531" s="87">
        <f t="array" ref="I531">IFERROR(INDEX(DATA!$AF$133:$AF$368,MATCH(1,(DATA!$D$133:$D$368=B531)*(DATA!$E$133:$E$368=D531),0)),"n/a")</f>
        <v>3.49</v>
      </c>
      <c r="J531" s="77">
        <f t="array" ref="J531">IFERROR(INDEX(DATA!$AG$133:$AG$368,MATCH(1,(DATA!$D$133:$D$368=B531)*(DATA!$E$133:$E$368=D531),0)),"n/a")</f>
        <v>1E-3</v>
      </c>
      <c r="K531" s="87">
        <f t="array" ref="K531">IFERROR(INDEX(DATA!$AP$133:$AP$368,MATCH(1,(DATA!$D$133:$D$368=B531)*(DATA!$E$133:$E$368=D531),0)),"n/a")</f>
        <v>3.41</v>
      </c>
      <c r="L531" s="77">
        <f t="array" ref="L531">IFERROR(INDEX(DATA!$AQ$133:$AQ$368,MATCH(1,(DATA!$D$133:$D$368=B531)*(DATA!$E$133:$E$368=D531),0)),"n/a")</f>
        <v>-0.02</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3.49</v>
      </c>
      <c r="F532" s="77">
        <f t="array" ref="F532">IFERROR(INDEX(DATA!$M$133:$M$368,MATCH(1,(DATA!$D$133:$D$368=B532)*(DATA!$E$133:$E$368=D532),0)),"n/a")</f>
        <v>-5.8999999999999997E-2</v>
      </c>
      <c r="G532" s="87">
        <f t="array" ref="G532">IFERROR(INDEX(DATA!$V$133:$V$368,MATCH(1,(DATA!$D$133:$D$368=B532)*(DATA!$E$133:$E$368=D532),0)),"n/a")</f>
        <v>3.57</v>
      </c>
      <c r="H532" s="77">
        <f t="array" ref="H532">IFERROR(INDEX(DATA!$W$133:$W$368,MATCH(1,(DATA!$D$133:$D$368=B532)*(DATA!$E$133:$E$368=D532),0)),"n/a")</f>
        <v>-0.04</v>
      </c>
      <c r="I532" s="87">
        <f t="array" ref="I532">IFERROR(INDEX(DATA!$AF$133:$AF$368,MATCH(1,(DATA!$D$133:$D$368=B532)*(DATA!$E$133:$E$368=D532),0)),"n/a")</f>
        <v>3.56</v>
      </c>
      <c r="J532" s="77">
        <f t="array" ref="J532">IFERROR(INDEX(DATA!$AG$133:$AG$368,MATCH(1,(DATA!$D$133:$D$368=B532)*(DATA!$E$133:$E$368=D532),0)),"n/a")</f>
        <v>-1.7000000000000001E-2</v>
      </c>
      <c r="K532" s="87">
        <f t="array" ref="K532">IFERROR(INDEX(DATA!$AP$133:$AP$368,MATCH(1,(DATA!$D$133:$D$368=B532)*(DATA!$E$133:$E$368=D532),0)),"n/a")</f>
        <v>3.58</v>
      </c>
      <c r="L532" s="77">
        <f t="array" ref="L532">IFERROR(INDEX(DATA!$AQ$133:$AQ$368,MATCH(1,(DATA!$D$133:$D$368=B532)*(DATA!$E$133:$E$368=D532),0)),"n/a")</f>
        <v>-1.2E-2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3.6</v>
      </c>
      <c r="F533" s="77">
        <f t="array" ref="F533">IFERROR(INDEX(DATA!$M$133:$M$368,MATCH(1,(DATA!$D$133:$D$368=B533)*(DATA!$E$133:$E$368=D533),0)),"n/a")</f>
        <v>-7.0000000000000001E-3</v>
      </c>
      <c r="G533" s="87">
        <f t="array" ref="G533">IFERROR(INDEX(DATA!$V$133:$V$368,MATCH(1,(DATA!$D$133:$D$368=B533)*(DATA!$E$133:$E$368=D533),0)),"n/a")</f>
        <v>3.6</v>
      </c>
      <c r="H533" s="77">
        <f t="array" ref="H533">IFERROR(INDEX(DATA!$W$133:$W$368,MATCH(1,(DATA!$D$133:$D$368=B533)*(DATA!$E$133:$E$368=D533),0)),"n/a")</f>
        <v>1.7000000000000001E-2</v>
      </c>
      <c r="I533" s="87">
        <f t="array" ref="I533">IFERROR(INDEX(DATA!$AF$133:$AF$368,MATCH(1,(DATA!$D$133:$D$368=B533)*(DATA!$E$133:$E$368=D533),0)),"n/a")</f>
        <v>3.57</v>
      </c>
      <c r="J533" s="77">
        <f t="array" ref="J533">IFERROR(INDEX(DATA!$AG$133:$AG$368,MATCH(1,(DATA!$D$133:$D$368=B533)*(DATA!$E$133:$E$368=D533),0)),"n/a")</f>
        <v>-4.0000000000000001E-3</v>
      </c>
      <c r="K533" s="87">
        <f t="array" ref="K533">IFERROR(INDEX(DATA!$AP$133:$AP$368,MATCH(1,(DATA!$D$133:$D$368=B533)*(DATA!$E$133:$E$368=D533),0)),"n/a")</f>
        <v>3.55</v>
      </c>
      <c r="L533" s="77">
        <f t="array" ref="L533">IFERROR(INDEX(DATA!$AQ$133:$AQ$368,MATCH(1,(DATA!$D$133:$D$368=B533)*(DATA!$E$133:$E$368=D533),0)),"n/a")</f>
        <v>-8.9999999999999993E-3</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3.69</v>
      </c>
      <c r="F534" s="77">
        <f t="array" ref="F534">IFERROR(INDEX(DATA!$M$133:$M$368,MATCH(1,(DATA!$D$133:$D$368=B534)*(DATA!$E$133:$E$368=D534),0)),"n/a")</f>
        <v>3.9E-2</v>
      </c>
      <c r="G534" s="87">
        <f t="array" ref="G534">IFERROR(INDEX(DATA!$V$133:$V$368,MATCH(1,(DATA!$D$133:$D$368=B534)*(DATA!$E$133:$E$368=D534),0)),"n/a")</f>
        <v>3.71</v>
      </c>
      <c r="H534" s="77">
        <f t="array" ref="H534">IFERROR(INDEX(DATA!$W$133:$W$368,MATCH(1,(DATA!$D$133:$D$368=B534)*(DATA!$E$133:$E$368=D534),0)),"n/a")</f>
        <v>4.4999999999999998E-2</v>
      </c>
      <c r="I534" s="87">
        <f t="array" ref="I534">IFERROR(INDEX(DATA!$AF$133:$AF$368,MATCH(1,(DATA!$D$133:$D$368=B534)*(DATA!$E$133:$E$368=D534),0)),"n/a")</f>
        <v>3.61</v>
      </c>
      <c r="J534" s="77">
        <f t="array" ref="J534">IFERROR(INDEX(DATA!$AG$133:$AG$368,MATCH(1,(DATA!$D$133:$D$368=B534)*(DATA!$E$133:$E$368=D534),0)),"n/a")</f>
        <v>0.02</v>
      </c>
      <c r="K534" s="87">
        <f t="array" ref="K534">IFERROR(INDEX(DATA!$AP$133:$AP$368,MATCH(1,(DATA!$D$133:$D$368=B534)*(DATA!$E$133:$E$368=D534),0)),"n/a")</f>
        <v>3.58</v>
      </c>
      <c r="L534" s="77">
        <f t="array" ref="L534">IFERROR(INDEX(DATA!$AQ$133:$AQ$368,MATCH(1,(DATA!$D$133:$D$368=B534)*(DATA!$E$133:$E$368=D534),0)),"n/a")</f>
        <v>1.4E-2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3.66</v>
      </c>
      <c r="F535" s="77">
        <f t="array" ref="F535">IFERROR(INDEX(DATA!$M$133:$M$368,MATCH(1,(DATA!$D$133:$D$368=B535)*(DATA!$E$133:$E$368=D535),0)),"n/a")</f>
        <v>2.1000000000000001E-2</v>
      </c>
      <c r="G535" s="87">
        <f t="array" ref="G535">IFERROR(INDEX(DATA!$V$133:$V$368,MATCH(1,(DATA!$D$133:$D$368=B535)*(DATA!$E$133:$E$368=D535),0)),"n/a")</f>
        <v>3.67</v>
      </c>
      <c r="H535" s="77">
        <f t="array" ref="H535">IFERROR(INDEX(DATA!$W$133:$W$368,MATCH(1,(DATA!$D$133:$D$368=B535)*(DATA!$E$133:$E$368=D535),0)),"n/a")</f>
        <v>0</v>
      </c>
      <c r="I535" s="87">
        <f t="array" ref="I535">IFERROR(INDEX(DATA!$AF$133:$AF$368,MATCH(1,(DATA!$D$133:$D$368=B535)*(DATA!$E$133:$E$368=D535),0)),"n/a")</f>
        <v>3.69</v>
      </c>
      <c r="J535" s="77">
        <f t="array" ref="J535">IFERROR(INDEX(DATA!$AG$133:$AG$368,MATCH(1,(DATA!$D$133:$D$368=B535)*(DATA!$E$133:$E$368=D535),0)),"n/a")</f>
        <v>3.0000000000000001E-3</v>
      </c>
      <c r="K535" s="87">
        <f t="array" ref="K535">IFERROR(INDEX(DATA!$AP$133:$AP$368,MATCH(1,(DATA!$D$133:$D$368=B535)*(DATA!$E$133:$E$368=D535),0)),"n/a")</f>
        <v>3.68</v>
      </c>
      <c r="L535" s="77">
        <f t="array" ref="L535">IFERROR(INDEX(DATA!$AQ$133:$AQ$368,MATCH(1,(DATA!$D$133:$D$368=B535)*(DATA!$E$133:$E$368=D535),0)),"n/a")</f>
        <v>1.2999999999999999E-2</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3.68</v>
      </c>
      <c r="F536" s="77">
        <f t="array" ref="F536">IFERROR(INDEX(DATA!$M$133:$M$368,MATCH(1,(DATA!$D$133:$D$368=B536)*(DATA!$E$133:$E$368=D536),0)),"n/a")</f>
        <v>8.9999999999999993E-3</v>
      </c>
      <c r="G536" s="87">
        <f t="array" ref="G536">IFERROR(INDEX(DATA!$V$133:$V$368,MATCH(1,(DATA!$D$133:$D$368=B536)*(DATA!$E$133:$E$368=D536),0)),"n/a")</f>
        <v>3.63</v>
      </c>
      <c r="H536" s="77">
        <f t="array" ref="H536">IFERROR(INDEX(DATA!$W$133:$W$368,MATCH(1,(DATA!$D$133:$D$368=B536)*(DATA!$E$133:$E$368=D536),0)),"n/a")</f>
        <v>1.4999999999999999E-2</v>
      </c>
      <c r="I536" s="87">
        <f t="array" ref="I536">IFERROR(INDEX(DATA!$AF$133:$AF$368,MATCH(1,(DATA!$D$133:$D$368=B536)*(DATA!$E$133:$E$368=D536),0)),"n/a")</f>
        <v>3.6</v>
      </c>
      <c r="J536" s="77">
        <f t="array" ref="J536">IFERROR(INDEX(DATA!$AG$133:$AG$368,MATCH(1,(DATA!$D$133:$D$368=B536)*(DATA!$E$133:$E$368=D536),0)),"n/a")</f>
        <v>1.2E-2</v>
      </c>
      <c r="K536" s="87">
        <f t="array" ref="K536">IFERROR(INDEX(DATA!$AP$133:$AP$368,MATCH(1,(DATA!$D$133:$D$368=B536)*(DATA!$E$133:$E$368=D536),0)),"n/a")</f>
        <v>3.59</v>
      </c>
      <c r="L536" s="77">
        <f t="array" ref="L536">IFERROR(INDEX(DATA!$AQ$133:$AQ$368,MATCH(1,(DATA!$D$133:$D$368=B536)*(DATA!$E$133:$E$368=D536),0)),"n/a")</f>
        <v>8.9999999999999993E-3</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3.73</v>
      </c>
      <c r="F537" s="77">
        <f t="array" ref="F537">IFERROR(INDEX(DATA!$M$133:$M$368,MATCH(1,(DATA!$D$133:$D$368=B537)*(DATA!$E$133:$E$368=D537),0)),"n/a")</f>
        <v>-3.5000000000000003E-2</v>
      </c>
      <c r="G537" s="87">
        <f t="array" ref="G537">IFERROR(INDEX(DATA!$V$133:$V$368,MATCH(1,(DATA!$D$133:$D$368=B537)*(DATA!$E$133:$E$368=D537),0)),"n/a")</f>
        <v>3.82</v>
      </c>
      <c r="H537" s="77">
        <f t="array" ref="H537">IFERROR(INDEX(DATA!$W$133:$W$368,MATCH(1,(DATA!$D$133:$D$368=B537)*(DATA!$E$133:$E$368=D537),0)),"n/a")</f>
        <v>-1.6E-2</v>
      </c>
      <c r="I537" s="87">
        <f t="array" ref="I537">IFERROR(INDEX(DATA!$AF$133:$AF$368,MATCH(1,(DATA!$D$133:$D$368=B537)*(DATA!$E$133:$E$368=D537),0)),"n/a")</f>
        <v>3.8</v>
      </c>
      <c r="J537" s="77">
        <f t="array" ref="J537">IFERROR(INDEX(DATA!$AG$133:$AG$368,MATCH(1,(DATA!$D$133:$D$368=B537)*(DATA!$E$133:$E$368=D537),0)),"n/a")</f>
        <v>2E-3</v>
      </c>
      <c r="K537" s="87">
        <f t="array" ref="K537">IFERROR(INDEX(DATA!$AP$133:$AP$368,MATCH(1,(DATA!$D$133:$D$368=B537)*(DATA!$E$133:$E$368=D537),0)),"n/a")</f>
        <v>3.81</v>
      </c>
      <c r="L537" s="77">
        <f t="array" ref="L537">IFERROR(INDEX(DATA!$AQ$133:$AQ$368,MATCH(1,(DATA!$D$133:$D$368=B537)*(DATA!$E$133:$E$368=D537),0)),"n/a")</f>
        <v>4.0000000000000001E-3</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4.03</v>
      </c>
      <c r="F538" s="77">
        <f t="array" ref="F538">IFERROR(INDEX(DATA!$M$133:$M$368,MATCH(1,(DATA!$D$133:$D$368=B538)*(DATA!$E$133:$E$368=D538),0)),"n/a")</f>
        <v>4.0000000000000001E-3</v>
      </c>
      <c r="G538" s="87">
        <f t="array" ref="G538">IFERROR(INDEX(DATA!$V$133:$V$368,MATCH(1,(DATA!$D$133:$D$368=B538)*(DATA!$E$133:$E$368=D538),0)),"n/a")</f>
        <v>3.97</v>
      </c>
      <c r="H538" s="77">
        <f t="array" ref="H538">IFERROR(INDEX(DATA!$W$133:$W$368,MATCH(1,(DATA!$D$133:$D$368=B538)*(DATA!$E$133:$E$368=D538),0)),"n/a")</f>
        <v>-8.0000000000000002E-3</v>
      </c>
      <c r="I538" s="87">
        <f t="array" ref="I538">IFERROR(INDEX(DATA!$AF$133:$AF$368,MATCH(1,(DATA!$D$133:$D$368=B538)*(DATA!$E$133:$E$368=D538),0)),"n/a")</f>
        <v>3.95</v>
      </c>
      <c r="J538" s="77">
        <f t="array" ref="J538">IFERROR(INDEX(DATA!$AG$133:$AG$368,MATCH(1,(DATA!$D$133:$D$368=B538)*(DATA!$E$133:$E$368=D538),0)),"n/a")</f>
        <v>-2.3E-2</v>
      </c>
      <c r="K538" s="87">
        <f t="array" ref="K538">IFERROR(INDEX(DATA!$AP$133:$AP$368,MATCH(1,(DATA!$D$133:$D$368=B538)*(DATA!$E$133:$E$368=D538),0)),"n/a")</f>
        <v>3.96</v>
      </c>
      <c r="L538" s="77">
        <f t="array" ref="L538">IFERROR(INDEX(DATA!$AQ$133:$AQ$368,MATCH(1,(DATA!$D$133:$D$368=B538)*(DATA!$E$133:$E$368=D538),0)),"n/a")</f>
        <v>-5.8000000000000003E-2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3.46</v>
      </c>
      <c r="F539" s="77">
        <f t="array" ref="F539">IFERROR(INDEX(DATA!$M$133:$M$368,MATCH(1,(DATA!$D$133:$D$368=B539)*(DATA!$E$133:$E$368=D539),0)),"n/a")</f>
        <v>-6.0000000000000001E-3</v>
      </c>
      <c r="G539" s="87">
        <f t="array" ref="G539">IFERROR(INDEX(DATA!$V$133:$V$368,MATCH(1,(DATA!$D$133:$D$368=B539)*(DATA!$E$133:$E$368=D539),0)),"n/a")</f>
        <v>3.59</v>
      </c>
      <c r="H539" s="77">
        <f t="array" ref="H539">IFERROR(INDEX(DATA!$W$133:$W$368,MATCH(1,(DATA!$D$133:$D$368=B539)*(DATA!$E$133:$E$368=D539),0)),"n/a")</f>
        <v>-6.0000000000000001E-3</v>
      </c>
      <c r="I539" s="87">
        <f t="array" ref="I539">IFERROR(INDEX(DATA!$AF$133:$AF$368,MATCH(1,(DATA!$D$133:$D$368=B539)*(DATA!$E$133:$E$368=D539),0)),"n/a")</f>
        <v>3.61</v>
      </c>
      <c r="J539" s="77">
        <f t="array" ref="J539">IFERROR(INDEX(DATA!$AG$133:$AG$368,MATCH(1,(DATA!$D$133:$D$368=B539)*(DATA!$E$133:$E$368=D539),0)),"n/a")</f>
        <v>-3.0000000000000001E-3</v>
      </c>
      <c r="K539" s="87">
        <f t="array" ref="K539">IFERROR(INDEX(DATA!$AP$133:$AP$368,MATCH(1,(DATA!$D$133:$D$368=B539)*(DATA!$E$133:$E$368=D539),0)),"n/a")</f>
        <v>3.61</v>
      </c>
      <c r="L539" s="77">
        <f t="array" ref="L539">IFERROR(INDEX(DATA!$AQ$133:$AQ$368,MATCH(1,(DATA!$D$133:$D$368=B539)*(DATA!$E$133:$E$368=D539),0)),"n/a")</f>
        <v>3.0000000000000001E-3</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3.76</v>
      </c>
      <c r="F540" s="77">
        <f t="array" ref="F540">IFERROR(INDEX(DATA!$M$133:$M$368,MATCH(1,(DATA!$D$133:$D$368=B540)*(DATA!$E$133:$E$368=D540),0)),"n/a")</f>
        <v>1.2E-2</v>
      </c>
      <c r="G540" s="87">
        <f t="array" ref="G540">IFERROR(INDEX(DATA!$V$133:$V$368,MATCH(1,(DATA!$D$133:$D$368=B540)*(DATA!$E$133:$E$368=D540),0)),"n/a")</f>
        <v>3.71</v>
      </c>
      <c r="H540" s="77">
        <f t="array" ref="H540">IFERROR(INDEX(DATA!$W$133:$W$368,MATCH(1,(DATA!$D$133:$D$368=B540)*(DATA!$E$133:$E$368=D540),0)),"n/a")</f>
        <v>8.9999999999999993E-3</v>
      </c>
      <c r="I540" s="87">
        <f t="array" ref="I540">IFERROR(INDEX(DATA!$AF$133:$AF$368,MATCH(1,(DATA!$D$133:$D$368=B540)*(DATA!$E$133:$E$368=D540),0)),"n/a")</f>
        <v>3.68</v>
      </c>
      <c r="J540" s="77">
        <f t="array" ref="J540">IFERROR(INDEX(DATA!$AG$133:$AG$368,MATCH(1,(DATA!$D$133:$D$368=B540)*(DATA!$E$133:$E$368=D540),0)),"n/a")</f>
        <v>8.0000000000000002E-3</v>
      </c>
      <c r="K540" s="87">
        <f t="array" ref="K540">IFERROR(INDEX(DATA!$AP$133:$AP$368,MATCH(1,(DATA!$D$133:$D$368=B540)*(DATA!$E$133:$E$368=D540),0)),"n/a")</f>
        <v>3.66</v>
      </c>
      <c r="L540" s="77">
        <f t="array" ref="L540">IFERROR(INDEX(DATA!$AQ$133:$AQ$368,MATCH(1,(DATA!$D$133:$D$368=B540)*(DATA!$E$133:$E$368=D540),0)),"n/a")</f>
        <v>8.9999999999999993E-3</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3.22</v>
      </c>
      <c r="F541" s="77">
        <f t="array" ref="F541">IFERROR(INDEX(DATA!$M$133:$M$368,MATCH(1,(DATA!$D$133:$D$368=B541)*(DATA!$E$133:$E$368=D541),0)),"n/a")</f>
        <v>-6.7000000000000004E-2</v>
      </c>
      <c r="G541" s="87">
        <f t="array" ref="G541">IFERROR(INDEX(DATA!$V$133:$V$368,MATCH(1,(DATA!$D$133:$D$368=B541)*(DATA!$E$133:$E$368=D541),0)),"n/a")</f>
        <v>3.19</v>
      </c>
      <c r="H541" s="77">
        <f t="array" ref="H541">IFERROR(INDEX(DATA!$W$133:$W$368,MATCH(1,(DATA!$D$133:$D$368=B541)*(DATA!$E$133:$E$368=D541),0)),"n/a")</f>
        <v>-1.9E-2</v>
      </c>
      <c r="I541" s="87">
        <f t="array" ref="I541">IFERROR(INDEX(DATA!$AF$133:$AF$368,MATCH(1,(DATA!$D$133:$D$368=B541)*(DATA!$E$133:$E$368=D541),0)),"n/a")</f>
        <v>3.09</v>
      </c>
      <c r="J541" s="77">
        <f t="array" ref="J541">IFERROR(INDEX(DATA!$AG$133:$AG$368,MATCH(1,(DATA!$D$133:$D$368=B541)*(DATA!$E$133:$E$368=D541),0)),"n/a")</f>
        <v>-5.0000000000000001E-3</v>
      </c>
      <c r="K541" s="87">
        <f t="array" ref="K541">IFERROR(INDEX(DATA!$AP$133:$AP$368,MATCH(1,(DATA!$D$133:$D$368=B541)*(DATA!$E$133:$E$368=D541),0)),"n/a")</f>
        <v>3.02</v>
      </c>
      <c r="L541" s="77">
        <f t="array" ref="L541">IFERROR(INDEX(DATA!$AQ$133:$AQ$368,MATCH(1,(DATA!$D$133:$D$368=B541)*(DATA!$E$133:$E$368=D541),0)),"n/a")</f>
        <v>-3.4000000000000002E-2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3.12</v>
      </c>
      <c r="F542" s="77">
        <f t="array" ref="F542">IFERROR(INDEX(DATA!$M$133:$M$368,MATCH(1,(DATA!$D$133:$D$368=B542)*(DATA!$E$133:$E$368=D542),0)),"n/a")</f>
        <v>-9.2999999999999999E-2</v>
      </c>
      <c r="G542" s="87">
        <f t="array" ref="G542">IFERROR(INDEX(DATA!$V$133:$V$368,MATCH(1,(DATA!$D$133:$D$368=B542)*(DATA!$E$133:$E$368=D542),0)),"n/a")</f>
        <v>3.27</v>
      </c>
      <c r="H542" s="77">
        <f t="array" ref="H542">IFERROR(INDEX(DATA!$W$133:$W$368,MATCH(1,(DATA!$D$133:$D$368=B542)*(DATA!$E$133:$E$368=D542),0)),"n/a")</f>
        <v>-2.9000000000000001E-2</v>
      </c>
      <c r="I542" s="87">
        <f t="array" ref="I542">IFERROR(INDEX(DATA!$AF$133:$AF$368,MATCH(1,(DATA!$D$133:$D$368=B542)*(DATA!$E$133:$E$368=D542),0)),"n/a")</f>
        <v>3.23</v>
      </c>
      <c r="J542" s="77">
        <f t="array" ref="J542">IFERROR(INDEX(DATA!$AG$133:$AG$368,MATCH(1,(DATA!$D$133:$D$368=B542)*(DATA!$E$133:$E$368=D542),0)),"n/a")</f>
        <v>2E-3</v>
      </c>
      <c r="K542" s="87">
        <f t="array" ref="K542">IFERROR(INDEX(DATA!$AP$133:$AP$368,MATCH(1,(DATA!$D$133:$D$368=B542)*(DATA!$E$133:$E$368=D542),0)),"n/a")</f>
        <v>3.14</v>
      </c>
      <c r="L542" s="77">
        <f t="array" ref="L542">IFERROR(INDEX(DATA!$AQ$133:$AQ$368,MATCH(1,(DATA!$D$133:$D$368=B542)*(DATA!$E$133:$E$368=D542),0)),"n/a")</f>
        <v>-4.1000000000000002E-2</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3.49</v>
      </c>
      <c r="F543" s="77">
        <f t="array" ref="F543">IFERROR(INDEX(DATA!$M$133:$M$368,MATCH(1,(DATA!$D$133:$D$368=B543)*(DATA!$E$133:$E$368=D543),0)),"n/a")</f>
        <v>-0.03</v>
      </c>
      <c r="G543" s="87">
        <f t="array" ref="G543">IFERROR(INDEX(DATA!$V$133:$V$368,MATCH(1,(DATA!$D$133:$D$368=B543)*(DATA!$E$133:$E$368=D543),0)),"n/a")</f>
        <v>3.57</v>
      </c>
      <c r="H543" s="77">
        <f t="array" ref="H543">IFERROR(INDEX(DATA!$W$133:$W$368,MATCH(1,(DATA!$D$133:$D$368=B543)*(DATA!$E$133:$E$368=D543),0)),"n/a")</f>
        <v>-1.9E-2</v>
      </c>
      <c r="I543" s="87">
        <f t="array" ref="I543">IFERROR(INDEX(DATA!$AF$133:$AF$368,MATCH(1,(DATA!$D$133:$D$368=B543)*(DATA!$E$133:$E$368=D543),0)),"n/a")</f>
        <v>3.58</v>
      </c>
      <c r="J543" s="77">
        <f t="array" ref="J543">IFERROR(INDEX(DATA!$AG$133:$AG$368,MATCH(1,(DATA!$D$133:$D$368=B543)*(DATA!$E$133:$E$368=D543),0)),"n/a")</f>
        <v>-1.7000000000000001E-2</v>
      </c>
      <c r="K543" s="87">
        <f t="array" ref="K543">IFERROR(INDEX(DATA!$AP$133:$AP$368,MATCH(1,(DATA!$D$133:$D$368=B543)*(DATA!$E$133:$E$368=D543),0)),"n/a")</f>
        <v>3.59</v>
      </c>
      <c r="L543" s="77">
        <f t="array" ref="L543">IFERROR(INDEX(DATA!$AQ$133:$AQ$368,MATCH(1,(DATA!$D$133:$D$368=B543)*(DATA!$E$133:$E$368=D543),0)),"n/a")</f>
        <v>-8.9999999999999993E-3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3.66</v>
      </c>
      <c r="F544" s="77">
        <f t="array" ref="F544">IFERROR(INDEX(DATA!$M$133:$M$368,MATCH(1,(DATA!$D$133:$D$368=B544)*(DATA!$E$133:$E$368=D544),0)),"n/a")</f>
        <v>2E-3</v>
      </c>
      <c r="G544" s="87">
        <f t="array" ref="G544">IFERROR(INDEX(DATA!$V$133:$V$368,MATCH(1,(DATA!$D$133:$D$368=B544)*(DATA!$E$133:$E$368=D544),0)),"n/a")</f>
        <v>3.63</v>
      </c>
      <c r="H544" s="77">
        <f t="array" ref="H544">IFERROR(INDEX(DATA!$W$133:$W$368,MATCH(1,(DATA!$D$133:$D$368=B544)*(DATA!$E$133:$E$368=D544),0)),"n/a")</f>
        <v>8.9999999999999993E-3</v>
      </c>
      <c r="I544" s="87">
        <f t="array" ref="I544">IFERROR(INDEX(DATA!$AF$133:$AF$368,MATCH(1,(DATA!$D$133:$D$368=B544)*(DATA!$E$133:$E$368=D544),0)),"n/a")</f>
        <v>3.61</v>
      </c>
      <c r="J544" s="77">
        <f t="array" ref="J544">IFERROR(INDEX(DATA!$AG$133:$AG$368,MATCH(1,(DATA!$D$133:$D$368=B544)*(DATA!$E$133:$E$368=D544),0)),"n/a")</f>
        <v>5.0000000000000001E-3</v>
      </c>
      <c r="K544" s="87">
        <f t="array" ref="K544">IFERROR(INDEX(DATA!$AP$133:$AP$368,MATCH(1,(DATA!$D$133:$D$368=B544)*(DATA!$E$133:$E$368=D544),0)),"n/a")</f>
        <v>3.59</v>
      </c>
      <c r="L544" s="77">
        <f t="array" ref="L544">IFERROR(INDEX(DATA!$AQ$133:$AQ$368,MATCH(1,(DATA!$D$133:$D$368=B544)*(DATA!$E$133:$E$368=D544),0)),"n/a")</f>
        <v>3.0000000000000001E-3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3.3</v>
      </c>
      <c r="F545" s="77">
        <f t="array" ref="F545">IFERROR(INDEX(DATA!$M$133:$M$368,MATCH(1,(DATA!$D$133:$D$368=B545)*(DATA!$E$133:$E$368=D545),0)),"n/a")</f>
        <v>-0.152</v>
      </c>
      <c r="G545" s="87">
        <f t="array" ref="G545">IFERROR(INDEX(DATA!$V$133:$V$368,MATCH(1,(DATA!$D$133:$D$368=B545)*(DATA!$E$133:$E$368=D545),0)),"n/a")</f>
        <v>3.42</v>
      </c>
      <c r="H545" s="77">
        <f t="array" ref="H545">IFERROR(INDEX(DATA!$W$133:$W$368,MATCH(1,(DATA!$D$133:$D$368=B545)*(DATA!$E$133:$E$368=D545),0)),"n/a")</f>
        <v>-0.121</v>
      </c>
      <c r="I545" s="87">
        <f t="array" ref="I545">IFERROR(INDEX(DATA!$AF$133:$AF$368,MATCH(1,(DATA!$D$133:$D$368=B545)*(DATA!$E$133:$E$368=D545),0)),"n/a")</f>
        <v>3.45</v>
      </c>
      <c r="J545" s="77">
        <f t="array" ref="J545">IFERROR(INDEX(DATA!$AG$133:$AG$368,MATCH(1,(DATA!$D$133:$D$368=B545)*(DATA!$E$133:$E$368=D545),0)),"n/a")</f>
        <v>-0.121</v>
      </c>
      <c r="K545" s="87">
        <f t="array" ref="K545">IFERROR(INDEX(DATA!$AP$133:$AP$368,MATCH(1,(DATA!$D$133:$D$368=B545)*(DATA!$E$133:$E$368=D545),0)),"n/a")</f>
        <v>3.43</v>
      </c>
      <c r="L545" s="77">
        <f t="array" ref="L545">IFERROR(INDEX(DATA!$AQ$133:$AQ$368,MATCH(1,(DATA!$D$133:$D$368=B545)*(DATA!$E$133:$E$368=D545),0)),"n/a")</f>
        <v>-5.8000000000000003E-2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3.53</v>
      </c>
      <c r="F546" s="77">
        <f t="array" ref="F546">IFERROR(INDEX(DATA!$M$133:$M$368,MATCH(1,(DATA!$D$133:$D$368=B546)*(DATA!$E$133:$E$368=D546),0)),"n/a")</f>
        <v>1.2999999999999999E-2</v>
      </c>
      <c r="G546" s="87">
        <f t="array" ref="G546">IFERROR(INDEX(DATA!$V$133:$V$368,MATCH(1,(DATA!$D$133:$D$368=B546)*(DATA!$E$133:$E$368=D546),0)),"n/a")</f>
        <v>3.53</v>
      </c>
      <c r="H546" s="77">
        <f t="array" ref="H546">IFERROR(INDEX(DATA!$W$133:$W$368,MATCH(1,(DATA!$D$133:$D$368=B546)*(DATA!$E$133:$E$368=D546),0)),"n/a")</f>
        <v>-6.0000000000000001E-3</v>
      </c>
      <c r="I546" s="87">
        <f t="array" ref="I546">IFERROR(INDEX(DATA!$AF$133:$AF$368,MATCH(1,(DATA!$D$133:$D$368=B546)*(DATA!$E$133:$E$368=D546),0)),"n/a")</f>
        <v>3.56</v>
      </c>
      <c r="J546" s="77">
        <f t="array" ref="J546">IFERROR(INDEX(DATA!$AG$133:$AG$368,MATCH(1,(DATA!$D$133:$D$368=B546)*(DATA!$E$133:$E$368=D546),0)),"n/a")</f>
        <v>-0.01</v>
      </c>
      <c r="K546" s="87">
        <f t="array" ref="K546">IFERROR(INDEX(DATA!$AP$133:$AP$368,MATCH(1,(DATA!$D$133:$D$368=B546)*(DATA!$E$133:$E$368=D546),0)),"n/a")</f>
        <v>3.58</v>
      </c>
      <c r="L546" s="77">
        <f t="array" ref="L546">IFERROR(INDEX(DATA!$AQ$133:$AQ$368,MATCH(1,(DATA!$D$133:$D$368=B546)*(DATA!$E$133:$E$368=D546),0)),"n/a")</f>
        <v>2E-3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3.74</v>
      </c>
      <c r="F547" s="77">
        <f t="array" ref="F547">IFERROR(INDEX(DATA!$M$133:$M$368,MATCH(1,(DATA!$D$133:$D$368=B547)*(DATA!$E$133:$E$368=D547),0)),"n/a")</f>
        <v>2.5000000000000001E-2</v>
      </c>
      <c r="G547" s="87">
        <f t="array" ref="G547">IFERROR(INDEX(DATA!$V$133:$V$368,MATCH(1,(DATA!$D$133:$D$368=B547)*(DATA!$E$133:$E$368=D547),0)),"n/a")</f>
        <v>3.73</v>
      </c>
      <c r="H547" s="77">
        <f t="array" ref="H547">IFERROR(INDEX(DATA!$W$133:$W$368,MATCH(1,(DATA!$D$133:$D$368=B547)*(DATA!$E$133:$E$368=D547),0)),"n/a")</f>
        <v>6.0000000000000001E-3</v>
      </c>
      <c r="I547" s="87">
        <f t="array" ref="I547">IFERROR(INDEX(DATA!$AF$133:$AF$368,MATCH(1,(DATA!$D$133:$D$368=B547)*(DATA!$E$133:$E$368=D547),0)),"n/a")</f>
        <v>3.73</v>
      </c>
      <c r="J547" s="77">
        <f t="array" ref="J547">IFERROR(INDEX(DATA!$AG$133:$AG$368,MATCH(1,(DATA!$D$133:$D$368=B547)*(DATA!$E$133:$E$368=D547),0)),"n/a")</f>
        <v>7.0000000000000001E-3</v>
      </c>
      <c r="K547" s="87">
        <f t="array" ref="K547">IFERROR(INDEX(DATA!$AP$133:$AP$368,MATCH(1,(DATA!$D$133:$D$368=B547)*(DATA!$E$133:$E$368=D547),0)),"n/a")</f>
        <v>3.73</v>
      </c>
      <c r="L547" s="77">
        <f t="array" ref="L547">IFERROR(INDEX(DATA!$AQ$133:$AQ$368,MATCH(1,(DATA!$D$133:$D$368=B547)*(DATA!$E$133:$E$368=D547),0)),"n/a")</f>
        <v>7.0000000000000001E-3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3.66</v>
      </c>
      <c r="F548" s="77">
        <f t="array" ref="F548">IFERROR(INDEX(DATA!$M$133:$M$368,MATCH(1,(DATA!$D$133:$D$368=B548)*(DATA!$E$133:$E$368=D548),0)),"n/a")</f>
        <v>1.9E-2</v>
      </c>
      <c r="G548" s="87">
        <f t="array" ref="G548">IFERROR(INDEX(DATA!$V$133:$V$368,MATCH(1,(DATA!$D$133:$D$368=B548)*(DATA!$E$133:$E$368=D548),0)),"n/a")</f>
        <v>3.62</v>
      </c>
      <c r="H548" s="77">
        <f t="array" ref="H548">IFERROR(INDEX(DATA!$W$133:$W$368,MATCH(1,(DATA!$D$133:$D$368=B548)*(DATA!$E$133:$E$368=D548),0)),"n/a")</f>
        <v>1.7999999999999999E-2</v>
      </c>
      <c r="I548" s="87">
        <f t="array" ref="I548">IFERROR(INDEX(DATA!$AF$133:$AF$368,MATCH(1,(DATA!$D$133:$D$368=B548)*(DATA!$E$133:$E$368=D548),0)),"n/a")</f>
        <v>3.59</v>
      </c>
      <c r="J548" s="77">
        <f t="array" ref="J548">IFERROR(INDEX(DATA!$AG$133:$AG$368,MATCH(1,(DATA!$D$133:$D$368=B548)*(DATA!$E$133:$E$368=D548),0)),"n/a")</f>
        <v>1.4999999999999999E-2</v>
      </c>
      <c r="K548" s="87">
        <f t="array" ref="K548">IFERROR(INDEX(DATA!$AP$133:$AP$368,MATCH(1,(DATA!$D$133:$D$368=B548)*(DATA!$E$133:$E$368=D548),0)),"n/a")</f>
        <v>3.57</v>
      </c>
      <c r="L548" s="77">
        <f t="array" ref="L548">IFERROR(INDEX(DATA!$AQ$133:$AQ$368,MATCH(1,(DATA!$D$133:$D$368=B548)*(DATA!$E$133:$E$368=D548),0)),"n/a")</f>
        <v>1.4E-2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3.38</v>
      </c>
      <c r="F549" s="77">
        <f t="array" ref="F549">IFERROR(INDEX(DATA!$M$133:$M$368,MATCH(1,(DATA!$D$133:$D$368=B549)*(DATA!$E$133:$E$368=D549),0)),"n/a")</f>
        <v>-7.0000000000000001E-3</v>
      </c>
      <c r="G549" s="87">
        <f t="array" ref="G549">IFERROR(INDEX(DATA!$V$133:$V$368,MATCH(1,(DATA!$D$133:$D$368=B549)*(DATA!$E$133:$E$368=D549),0)),"n/a")</f>
        <v>3.49</v>
      </c>
      <c r="H549" s="77">
        <f t="array" ref="H549">IFERROR(INDEX(DATA!$W$133:$W$368,MATCH(1,(DATA!$D$133:$D$368=B549)*(DATA!$E$133:$E$368=D549),0)),"n/a")</f>
        <v>-1.2E-2</v>
      </c>
      <c r="I549" s="87">
        <f t="array" ref="I549">IFERROR(INDEX(DATA!$AF$133:$AF$368,MATCH(1,(DATA!$D$133:$D$368=B549)*(DATA!$E$133:$E$368=D549),0)),"n/a")</f>
        <v>3.54</v>
      </c>
      <c r="J549" s="77">
        <f t="array" ref="J549">IFERROR(INDEX(DATA!$AG$133:$AG$368,MATCH(1,(DATA!$D$133:$D$368=B549)*(DATA!$E$133:$E$368=D549),0)),"n/a")</f>
        <v>3.0000000000000001E-3</v>
      </c>
      <c r="K549" s="87">
        <f t="array" ref="K549">IFERROR(INDEX(DATA!$AP$133:$AP$368,MATCH(1,(DATA!$D$133:$D$368=B549)*(DATA!$E$133:$E$368=D549),0)),"n/a")</f>
        <v>3.53</v>
      </c>
      <c r="L549" s="77">
        <f t="array" ref="L549">IFERROR(INDEX(DATA!$AQ$133:$AQ$368,MATCH(1,(DATA!$D$133:$D$368=B549)*(DATA!$E$133:$E$368=D549),0)),"n/a")</f>
        <v>1.2E-2</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3.45</v>
      </c>
      <c r="F550" s="77">
        <f t="array" ref="F550">IFERROR(INDEX(DATA!$M$133:$M$368,MATCH(1,(DATA!$D$133:$D$368=B550)*(DATA!$E$133:$E$368=D550),0)),"n/a")</f>
        <v>-6.8000000000000005E-2</v>
      </c>
      <c r="G550" s="87">
        <f t="array" ref="G550">IFERROR(INDEX(DATA!$V$133:$V$368,MATCH(1,(DATA!$D$133:$D$368=B550)*(DATA!$E$133:$E$368=D550),0)),"n/a")</f>
        <v>3.54</v>
      </c>
      <c r="H550" s="77">
        <f t="array" ref="H550">IFERROR(INDEX(DATA!$W$133:$W$368,MATCH(1,(DATA!$D$133:$D$368=B550)*(DATA!$E$133:$E$368=D550),0)),"n/a")</f>
        <v>-6.4000000000000001E-2</v>
      </c>
      <c r="I550" s="87">
        <f t="array" ref="I550">IFERROR(INDEX(DATA!$AF$133:$AF$368,MATCH(1,(DATA!$D$133:$D$368=B550)*(DATA!$E$133:$E$368=D550),0)),"n/a")</f>
        <v>3.54</v>
      </c>
      <c r="J550" s="77">
        <f t="array" ref="J550">IFERROR(INDEX(DATA!$AG$133:$AG$368,MATCH(1,(DATA!$D$133:$D$368=B550)*(DATA!$E$133:$E$368=D550),0)),"n/a")</f>
        <v>-5.8000000000000003E-2</v>
      </c>
      <c r="K550" s="87">
        <f t="array" ref="K550">IFERROR(INDEX(DATA!$AP$133:$AP$368,MATCH(1,(DATA!$D$133:$D$368=B550)*(DATA!$E$133:$E$368=D550),0)),"n/a")</f>
        <v>3.56</v>
      </c>
      <c r="L550" s="77">
        <f t="array" ref="L550">IFERROR(INDEX(DATA!$AQ$133:$AQ$368,MATCH(1,(DATA!$D$133:$D$368=B550)*(DATA!$E$133:$E$368=D550),0)),"n/a")</f>
        <v>-2.9000000000000001E-2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3.88</v>
      </c>
      <c r="F551" s="77">
        <f t="array" ref="F551">IFERROR(INDEX(DATA!$M$133:$M$368,MATCH(1,(DATA!$D$133:$D$368=B551)*(DATA!$E$133:$E$368=D551),0)),"n/a")</f>
        <v>8.9999999999999993E-3</v>
      </c>
      <c r="G551" s="87">
        <f t="array" ref="G551">IFERROR(INDEX(DATA!$V$133:$V$368,MATCH(1,(DATA!$D$133:$D$368=B551)*(DATA!$E$133:$E$368=D551),0)),"n/a")</f>
        <v>3.9</v>
      </c>
      <c r="H551" s="77">
        <f t="array" ref="H551">IFERROR(INDEX(DATA!$W$133:$W$368,MATCH(1,(DATA!$D$133:$D$368=B551)*(DATA!$E$133:$E$368=D551),0)),"n/a")</f>
        <v>7.0000000000000001E-3</v>
      </c>
      <c r="I551" s="87">
        <f t="array" ref="I551">IFERROR(INDEX(DATA!$AF$133:$AF$368,MATCH(1,(DATA!$D$133:$D$368=B551)*(DATA!$E$133:$E$368=D551),0)),"n/a")</f>
        <v>3.92</v>
      </c>
      <c r="J551" s="77">
        <f t="array" ref="J551">IFERROR(INDEX(DATA!$AG$133:$AG$368,MATCH(1,(DATA!$D$133:$D$368=B551)*(DATA!$E$133:$E$368=D551),0)),"n/a")</f>
        <v>3.0000000000000001E-3</v>
      </c>
      <c r="K551" s="87">
        <f t="array" ref="K551">IFERROR(INDEX(DATA!$AP$133:$AP$368,MATCH(1,(DATA!$D$133:$D$368=B551)*(DATA!$E$133:$E$368=D551),0)),"n/a")</f>
        <v>3.91</v>
      </c>
      <c r="L551" s="77">
        <f t="array" ref="L551">IFERROR(INDEX(DATA!$AQ$133:$AQ$368,MATCH(1,(DATA!$D$133:$D$368=B551)*(DATA!$E$133:$E$368=D551),0)),"n/a")</f>
        <v>3.5000000000000003E-2</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3.5</v>
      </c>
      <c r="F552" s="77">
        <f t="array" ref="F552">IFERROR(INDEX(DATA!$M$133:$M$368,MATCH(1,(DATA!$D$133:$D$368=B552)*(DATA!$E$133:$E$368=D552),0)),"n/a")</f>
        <v>9.1999999999999998E-2</v>
      </c>
      <c r="G552" s="87">
        <f t="array" ref="G552">IFERROR(INDEX(DATA!$V$133:$V$368,MATCH(1,(DATA!$D$133:$D$368=B552)*(DATA!$E$133:$E$368=D552),0)),"n/a")</f>
        <v>3.62</v>
      </c>
      <c r="H552" s="77">
        <f t="array" ref="H552">IFERROR(INDEX(DATA!$W$133:$W$368,MATCH(1,(DATA!$D$133:$D$368=B552)*(DATA!$E$133:$E$368=D552),0)),"n/a")</f>
        <v>0.126</v>
      </c>
      <c r="I552" s="87">
        <f t="array" ref="I552">IFERROR(INDEX(DATA!$AF$133:$AF$368,MATCH(1,(DATA!$D$133:$D$368=B552)*(DATA!$E$133:$E$368=D552),0)),"n/a")</f>
        <v>3.77</v>
      </c>
      <c r="J552" s="77">
        <f t="array" ref="J552">IFERROR(INDEX(DATA!$AG$133:$AG$368,MATCH(1,(DATA!$D$133:$D$368=B552)*(DATA!$E$133:$E$368=D552),0)),"n/a")</f>
        <v>7.8E-2</v>
      </c>
      <c r="K552" s="87">
        <f t="array" ref="K552">IFERROR(INDEX(DATA!$AP$133:$AP$368,MATCH(1,(DATA!$D$133:$D$368=B552)*(DATA!$E$133:$E$368=D552),0)),"n/a")</f>
        <v>3.81</v>
      </c>
      <c r="L552" s="77">
        <f t="array" ref="L552">IFERROR(INDEX(DATA!$AQ$133:$AQ$368,MATCH(1,(DATA!$D$133:$D$368=B552)*(DATA!$E$133:$E$368=D552),0)),"n/a")</f>
        <v>7.4999999999999997E-2</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3.63</v>
      </c>
      <c r="F553" s="77">
        <f t="array" ref="F553">IFERROR(INDEX(DATA!$M$133:$M$368,MATCH(1,(DATA!$D$133:$D$368=B553)*(DATA!$E$133:$E$368=D553),0)),"n/a")</f>
        <v>2.1000000000000001E-2</v>
      </c>
      <c r="G553" s="87">
        <f t="array" ref="G553">IFERROR(INDEX(DATA!$V$133:$V$368,MATCH(1,(DATA!$D$133:$D$368=B553)*(DATA!$E$133:$E$368=D553),0)),"n/a")</f>
        <v>3.53</v>
      </c>
      <c r="H553" s="77">
        <f t="array" ref="H553">IFERROR(INDEX(DATA!$W$133:$W$368,MATCH(1,(DATA!$D$133:$D$368=B553)*(DATA!$E$133:$E$368=D553),0)),"n/a")</f>
        <v>0</v>
      </c>
      <c r="I553" s="87">
        <f t="array" ref="I553">IFERROR(INDEX(DATA!$AF$133:$AF$368,MATCH(1,(DATA!$D$133:$D$368=B553)*(DATA!$E$133:$E$368=D553),0)),"n/a")</f>
        <v>3.49</v>
      </c>
      <c r="J553" s="77">
        <f t="array" ref="J553">IFERROR(INDEX(DATA!$AG$133:$AG$368,MATCH(1,(DATA!$D$133:$D$368=B553)*(DATA!$E$133:$E$368=D553),0)),"n/a")</f>
        <v>-2.4E-2</v>
      </c>
      <c r="K553" s="87">
        <f t="array" ref="K553">IFERROR(INDEX(DATA!$AP$133:$AP$368,MATCH(1,(DATA!$D$133:$D$368=B553)*(DATA!$E$133:$E$368=D553),0)),"n/a")</f>
        <v>3.49</v>
      </c>
      <c r="L553" s="77">
        <f t="array" ref="L553">IFERROR(INDEX(DATA!$AQ$133:$AQ$368,MATCH(1,(DATA!$D$133:$D$368=B553)*(DATA!$E$133:$E$368=D553),0)),"n/a")</f>
        <v>-3.5999999999999997E-2</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3.55</v>
      </c>
      <c r="F554" s="77">
        <f t="array" ref="F554">IFERROR(INDEX(DATA!$M$133:$M$368,MATCH(1,(DATA!$D$133:$D$368=B554)*(DATA!$E$133:$E$368=D554),0)),"n/a")</f>
        <v>-2E-3</v>
      </c>
      <c r="G554" s="87">
        <f t="array" ref="G554">IFERROR(INDEX(DATA!$V$133:$V$368,MATCH(1,(DATA!$D$133:$D$368=B554)*(DATA!$E$133:$E$368=D554),0)),"n/a")</f>
        <v>3.55</v>
      </c>
      <c r="H554" s="77">
        <f t="array" ref="H554">IFERROR(INDEX(DATA!$W$133:$W$368,MATCH(1,(DATA!$D$133:$D$368=B554)*(DATA!$E$133:$E$368=D554),0)),"n/a")</f>
        <v>1.6E-2</v>
      </c>
      <c r="I554" s="87">
        <f t="array" ref="I554">IFERROR(INDEX(DATA!$AF$133:$AF$368,MATCH(1,(DATA!$D$133:$D$368=B554)*(DATA!$E$133:$E$368=D554),0)),"n/a")</f>
        <v>3.55</v>
      </c>
      <c r="J554" s="77">
        <f t="array" ref="J554">IFERROR(INDEX(DATA!$AG$133:$AG$368,MATCH(1,(DATA!$D$133:$D$368=B554)*(DATA!$E$133:$E$368=D554),0)),"n/a")</f>
        <v>0</v>
      </c>
      <c r="K554" s="87">
        <f t="array" ref="K554">IFERROR(INDEX(DATA!$AP$133:$AP$368,MATCH(1,(DATA!$D$133:$D$368=B554)*(DATA!$E$133:$E$368=D554),0)),"n/a")</f>
        <v>3.53</v>
      </c>
      <c r="L554" s="77">
        <f t="array" ref="L554">IFERROR(INDEX(DATA!$AQ$133:$AQ$368,MATCH(1,(DATA!$D$133:$D$368=B554)*(DATA!$E$133:$E$368=D554),0)),"n/a")</f>
        <v>-1.4E-2</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3.69</v>
      </c>
      <c r="F555" s="77">
        <f t="array" ref="F555">IFERROR(INDEX(DATA!$M$133:$M$368,MATCH(1,(DATA!$D$133:$D$368=B555)*(DATA!$E$133:$E$368=D555),0)),"n/a")</f>
        <v>-5.0000000000000001E-3</v>
      </c>
      <c r="G555" s="87">
        <f t="array" ref="G555">IFERROR(INDEX(DATA!$V$133:$V$368,MATCH(1,(DATA!$D$133:$D$368=B555)*(DATA!$E$133:$E$368=D555),0)),"n/a")</f>
        <v>3.73</v>
      </c>
      <c r="H555" s="77">
        <f t="array" ref="H555">IFERROR(INDEX(DATA!$W$133:$W$368,MATCH(1,(DATA!$D$133:$D$368=B555)*(DATA!$E$133:$E$368=D555),0)),"n/a")</f>
        <v>2.5999999999999999E-2</v>
      </c>
      <c r="I555" s="87">
        <f t="array" ref="I555">IFERROR(INDEX(DATA!$AF$133:$AF$368,MATCH(1,(DATA!$D$133:$D$368=B555)*(DATA!$E$133:$E$368=D555),0)),"n/a")</f>
        <v>3.71</v>
      </c>
      <c r="J555" s="77">
        <f t="array" ref="J555">IFERROR(INDEX(DATA!$AG$133:$AG$368,MATCH(1,(DATA!$D$133:$D$368=B555)*(DATA!$E$133:$E$368=D555),0)),"n/a")</f>
        <v>1.4E-2</v>
      </c>
      <c r="K555" s="87">
        <f t="array" ref="K555">IFERROR(INDEX(DATA!$AP$133:$AP$368,MATCH(1,(DATA!$D$133:$D$368=B555)*(DATA!$E$133:$E$368=D555),0)),"n/a")</f>
        <v>3.68</v>
      </c>
      <c r="L555" s="77">
        <f t="array" ref="L555">IFERROR(INDEX(DATA!$AQ$133:$AQ$368,MATCH(1,(DATA!$D$133:$D$368=B555)*(DATA!$E$133:$E$368=D555),0)),"n/a")</f>
        <v>2E-3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3.81</v>
      </c>
      <c r="F556" s="77">
        <f t="array" ref="F556">IFERROR(INDEX(DATA!$M$133:$M$368,MATCH(1,(DATA!$D$133:$D$368=B556)*(DATA!$E$133:$E$368=D556),0)),"n/a")</f>
        <v>1.2999999999999999E-2</v>
      </c>
      <c r="G556" s="87">
        <f t="array" ref="G556">IFERROR(INDEX(DATA!$V$133:$V$368,MATCH(1,(DATA!$D$133:$D$368=B556)*(DATA!$E$133:$E$368=D556),0)),"n/a")</f>
        <v>3.81</v>
      </c>
      <c r="H556" s="77">
        <f t="array" ref="H556">IFERROR(INDEX(DATA!$W$133:$W$368,MATCH(1,(DATA!$D$133:$D$368=B556)*(DATA!$E$133:$E$368=D556),0)),"n/a")</f>
        <v>1.4999999999999999E-2</v>
      </c>
      <c r="I556" s="87">
        <f t="array" ref="I556">IFERROR(INDEX(DATA!$AF$133:$AF$368,MATCH(1,(DATA!$D$133:$D$368=B556)*(DATA!$E$133:$E$368=D556),0)),"n/a")</f>
        <v>3.79</v>
      </c>
      <c r="J556" s="77">
        <f t="array" ref="J556">IFERROR(INDEX(DATA!$AG$133:$AG$368,MATCH(1,(DATA!$D$133:$D$368=B556)*(DATA!$E$133:$E$368=D556),0)),"n/a")</f>
        <v>1.2999999999999999E-2</v>
      </c>
      <c r="K556" s="87">
        <f t="array" ref="K556">IFERROR(INDEX(DATA!$AP$133:$AP$368,MATCH(1,(DATA!$D$133:$D$368=B556)*(DATA!$E$133:$E$368=D556),0)),"n/a")</f>
        <v>3.73</v>
      </c>
      <c r="L556" s="77">
        <f t="array" ref="L556">IFERROR(INDEX(DATA!$AQ$133:$AQ$368,MATCH(1,(DATA!$D$133:$D$368=B556)*(DATA!$E$133:$E$368=D556),0)),"n/a")</f>
        <v>-4.0000000000000001E-3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v>
      </c>
      <c r="F557" s="77">
        <f t="array" ref="F557">IFERROR(INDEX(DATA!$M$133:$M$368,MATCH(1,(DATA!$D$133:$D$368=B557)*(DATA!$E$133:$E$368=D557),0)),"n/a")</f>
        <v>3.9E-2</v>
      </c>
      <c r="G557" s="87">
        <f t="array" ref="G557">IFERROR(INDEX(DATA!$V$133:$V$368,MATCH(1,(DATA!$D$133:$D$368=B557)*(DATA!$E$133:$E$368=D557),0)),"n/a")</f>
        <v>3.01</v>
      </c>
      <c r="H557" s="77">
        <f t="array" ref="H557">IFERROR(INDEX(DATA!$W$133:$W$368,MATCH(1,(DATA!$D$133:$D$368=B557)*(DATA!$E$133:$E$368=D557),0)),"n/a")</f>
        <v>4.2999999999999997E-2</v>
      </c>
      <c r="I557" s="87">
        <f t="array" ref="I557">IFERROR(INDEX(DATA!$AF$133:$AF$368,MATCH(1,(DATA!$D$133:$D$368=B557)*(DATA!$E$133:$E$368=D557),0)),"n/a")</f>
        <v>3.01</v>
      </c>
      <c r="J557" s="77">
        <f t="array" ref="J557">IFERROR(INDEX(DATA!$AG$133:$AG$368,MATCH(1,(DATA!$D$133:$D$368=B557)*(DATA!$E$133:$E$368=D557),0)),"n/a")</f>
        <v>3.1E-2</v>
      </c>
      <c r="K557" s="87">
        <f t="array" ref="K557">IFERROR(INDEX(DATA!$AP$133:$AP$368,MATCH(1,(DATA!$D$133:$D$368=B557)*(DATA!$E$133:$E$368=D557),0)),"n/a")</f>
        <v>2.98</v>
      </c>
      <c r="L557" s="77">
        <f t="array" ref="L557">IFERROR(INDEX(DATA!$AQ$133:$AQ$368,MATCH(1,(DATA!$D$133:$D$368=B557)*(DATA!$E$133:$E$368=D557),0)),"n/a")</f>
        <v>3.3000000000000002E-2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3.63</v>
      </c>
      <c r="F558" s="77">
        <f t="array" ref="F558">IFERROR(INDEX(DATA!$M$133:$M$368,MATCH(1,(DATA!$D$133:$D$368=B558)*(DATA!$E$133:$E$368=D558),0)),"n/a")</f>
        <v>-1.2999999999999999E-2</v>
      </c>
      <c r="G558" s="87">
        <f t="array" ref="G558">IFERROR(INDEX(DATA!$V$133:$V$368,MATCH(1,(DATA!$D$133:$D$368=B558)*(DATA!$E$133:$E$368=D558),0)),"n/a")</f>
        <v>3.63</v>
      </c>
      <c r="H558" s="77">
        <f t="array" ref="H558">IFERROR(INDEX(DATA!$W$133:$W$368,MATCH(1,(DATA!$D$133:$D$368=B558)*(DATA!$E$133:$E$368=D558),0)),"n/a")</f>
        <v>-6.0000000000000001E-3</v>
      </c>
      <c r="I558" s="87">
        <f t="array" ref="I558">IFERROR(INDEX(DATA!$AF$133:$AF$368,MATCH(1,(DATA!$D$133:$D$368=B558)*(DATA!$E$133:$E$368=D558),0)),"n/a")</f>
        <v>3.6</v>
      </c>
      <c r="J558" s="77">
        <f t="array" ref="J558">IFERROR(INDEX(DATA!$AG$133:$AG$368,MATCH(1,(DATA!$D$133:$D$368=B558)*(DATA!$E$133:$E$368=D558),0)),"n/a")</f>
        <v>1E-3</v>
      </c>
      <c r="K558" s="87">
        <f t="array" ref="K558">IFERROR(INDEX(DATA!$AP$133:$AP$368,MATCH(1,(DATA!$D$133:$D$368=B558)*(DATA!$E$133:$E$368=D558),0)),"n/a")</f>
        <v>3.61</v>
      </c>
      <c r="L558" s="77">
        <f t="array" ref="L558">IFERROR(INDEX(DATA!$AQ$133:$AQ$368,MATCH(1,(DATA!$D$133:$D$368=B558)*(DATA!$E$133:$E$368=D558),0)),"n/a")</f>
        <v>0</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4.05</v>
      </c>
      <c r="F559" s="77">
        <f t="array" ref="F559">IFERROR(INDEX(DATA!$M$133:$M$368,MATCH(1,(DATA!$D$133:$D$368=B559)*(DATA!$E$133:$E$368=D559),0)),"n/a")</f>
        <v>8.9999999999999993E-3</v>
      </c>
      <c r="G559" s="87">
        <f t="array" ref="G559">IFERROR(INDEX(DATA!$V$133:$V$368,MATCH(1,(DATA!$D$133:$D$368=B559)*(DATA!$E$133:$E$368=D559),0)),"n/a")</f>
        <v>3.95</v>
      </c>
      <c r="H559" s="77">
        <f t="array" ref="H559">IFERROR(INDEX(DATA!$W$133:$W$368,MATCH(1,(DATA!$D$133:$D$368=B559)*(DATA!$E$133:$E$368=D559),0)),"n/a")</f>
        <v>-0.01</v>
      </c>
      <c r="I559" s="87">
        <f t="array" ref="I559">IFERROR(INDEX(DATA!$AF$133:$AF$368,MATCH(1,(DATA!$D$133:$D$368=B559)*(DATA!$E$133:$E$368=D559),0)),"n/a")</f>
        <v>3.94</v>
      </c>
      <c r="J559" s="77">
        <f t="array" ref="J559">IFERROR(INDEX(DATA!$AG$133:$AG$368,MATCH(1,(DATA!$D$133:$D$368=B559)*(DATA!$E$133:$E$368=D559),0)),"n/a")</f>
        <v>-3.3000000000000002E-2</v>
      </c>
      <c r="K559" s="87">
        <f t="array" ref="K559">IFERROR(INDEX(DATA!$AP$133:$AP$368,MATCH(1,(DATA!$D$133:$D$368=B559)*(DATA!$E$133:$E$368=D559),0)),"n/a")</f>
        <v>3.96</v>
      </c>
      <c r="L559" s="77">
        <f t="array" ref="L559">IFERROR(INDEX(DATA!$AQ$133:$AQ$368,MATCH(1,(DATA!$D$133:$D$368=B559)*(DATA!$E$133:$E$368=D559),0)),"n/a")</f>
        <v>-7.0999999999999994E-2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4.3600000000000003</v>
      </c>
      <c r="F560" s="77">
        <f t="array" ref="F560">IFERROR(INDEX(DATA!$M$133:$M$368,MATCH(1,(DATA!$D$133:$D$368=B560)*(DATA!$E$133:$E$368=D560),0)),"n/a")</f>
        <v>8.2000000000000003E-2</v>
      </c>
      <c r="G560" s="87">
        <f t="array" ref="G560">IFERROR(INDEX(DATA!$V$133:$V$368,MATCH(1,(DATA!$D$133:$D$368=B560)*(DATA!$E$133:$E$368=D560),0)),"n/a")</f>
        <v>4.2699999999999996</v>
      </c>
      <c r="H560" s="77">
        <f t="array" ref="H560">IFERROR(INDEX(DATA!$W$133:$W$368,MATCH(1,(DATA!$D$133:$D$368=B560)*(DATA!$E$133:$E$368=D560),0)),"n/a")</f>
        <v>7.0999999999999994E-2</v>
      </c>
      <c r="I560" s="87">
        <f t="array" ref="I560">IFERROR(INDEX(DATA!$AF$133:$AF$368,MATCH(1,(DATA!$D$133:$D$368=B560)*(DATA!$E$133:$E$368=D560),0)),"n/a")</f>
        <v>4.2</v>
      </c>
      <c r="J560" s="77">
        <f t="array" ref="J560">IFERROR(INDEX(DATA!$AG$133:$AG$368,MATCH(1,(DATA!$D$133:$D$368=B560)*(DATA!$E$133:$E$368=D560),0)),"n/a")</f>
        <v>3.2000000000000001E-2</v>
      </c>
      <c r="K560" s="87">
        <f t="array" ref="K560">IFERROR(INDEX(DATA!$AP$133:$AP$368,MATCH(1,(DATA!$D$133:$D$368=B560)*(DATA!$E$133:$E$368=D560),0)),"n/a")</f>
        <v>4.18</v>
      </c>
      <c r="L560" s="77">
        <f t="array" ref="L560">IFERROR(INDEX(DATA!$AQ$133:$AQ$368,MATCH(1,(DATA!$D$133:$D$368=B560)*(DATA!$E$133:$E$368=D560),0)),"n/a")</f>
        <v>0.03</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3.63</v>
      </c>
      <c r="F561" s="77">
        <f t="array" ref="F561">IFERROR(INDEX(DATA!$M$133:$M$368,MATCH(1,(DATA!$D$133:$D$368=B561)*(DATA!$E$133:$E$368=D561),0)),"n/a")</f>
        <v>-1.7999999999999999E-2</v>
      </c>
      <c r="G561" s="87">
        <f t="array" ref="G561">IFERROR(INDEX(DATA!$V$133:$V$368,MATCH(1,(DATA!$D$133:$D$368=B561)*(DATA!$E$133:$E$368=D561),0)),"n/a")</f>
        <v>3.57</v>
      </c>
      <c r="H561" s="77">
        <f t="array" ref="H561">IFERROR(INDEX(DATA!$W$133:$W$368,MATCH(1,(DATA!$D$133:$D$368=B561)*(DATA!$E$133:$E$368=D561),0)),"n/a")</f>
        <v>-0.03</v>
      </c>
      <c r="I561" s="87">
        <f t="array" ref="I561">IFERROR(INDEX(DATA!$AF$133:$AF$368,MATCH(1,(DATA!$D$133:$D$368=B561)*(DATA!$E$133:$E$368=D561),0)),"n/a")</f>
        <v>3.53</v>
      </c>
      <c r="J561" s="77">
        <f t="array" ref="J561">IFERROR(INDEX(DATA!$AG$133:$AG$368,MATCH(1,(DATA!$D$133:$D$368=B561)*(DATA!$E$133:$E$368=D561),0)),"n/a")</f>
        <v>-7.9000000000000001E-2</v>
      </c>
      <c r="K561" s="87">
        <f t="array" ref="K561">IFERROR(INDEX(DATA!$AP$133:$AP$368,MATCH(1,(DATA!$D$133:$D$368=B561)*(DATA!$E$133:$E$368=D561),0)),"n/a")</f>
        <v>3.63</v>
      </c>
      <c r="L561" s="77">
        <f t="array" ref="L561">IFERROR(INDEX(DATA!$AQ$133:$AQ$368,MATCH(1,(DATA!$D$133:$D$368=B561)*(DATA!$E$133:$E$368=D561),0)),"n/a")</f>
        <v>-9.7000000000000003E-2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3.73</v>
      </c>
      <c r="F562" s="77">
        <f t="array" ref="F562">IFERROR(INDEX(DATA!$M$133:$M$368,MATCH(1,(DATA!$D$133:$D$368=B562)*(DATA!$E$133:$E$368=D562),0)),"n/a")</f>
        <v>1.4E-2</v>
      </c>
      <c r="G562" s="87">
        <f t="array" ref="G562">IFERROR(INDEX(DATA!$V$133:$V$368,MATCH(1,(DATA!$D$133:$D$368=B562)*(DATA!$E$133:$E$368=D562),0)),"n/a")</f>
        <v>3.67</v>
      </c>
      <c r="H562" s="77">
        <f t="array" ref="H562">IFERROR(INDEX(DATA!$W$133:$W$368,MATCH(1,(DATA!$D$133:$D$368=B562)*(DATA!$E$133:$E$368=D562),0)),"n/a")</f>
        <v>-6.0000000000000001E-3</v>
      </c>
      <c r="I562" s="87">
        <f t="array" ref="I562">IFERROR(INDEX(DATA!$AF$133:$AF$368,MATCH(1,(DATA!$D$133:$D$368=B562)*(DATA!$E$133:$E$368=D562),0)),"n/a")</f>
        <v>3.67</v>
      </c>
      <c r="J562" s="77">
        <f t="array" ref="J562">IFERROR(INDEX(DATA!$AG$133:$AG$368,MATCH(1,(DATA!$D$133:$D$368=B562)*(DATA!$E$133:$E$368=D562),0)),"n/a")</f>
        <v>-3.0000000000000001E-3</v>
      </c>
      <c r="K562" s="87">
        <f t="array" ref="K562">IFERROR(INDEX(DATA!$AP$133:$AP$368,MATCH(1,(DATA!$D$133:$D$368=B562)*(DATA!$E$133:$E$368=D562),0)),"n/a")</f>
        <v>3.67</v>
      </c>
      <c r="L562" s="77">
        <f t="array" ref="L562">IFERROR(INDEX(DATA!$AQ$133:$AQ$368,MATCH(1,(DATA!$D$133:$D$368=B562)*(DATA!$E$133:$E$368=D562),0)),"n/a")</f>
        <v>-3.0000000000000001E-3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2.9</v>
      </c>
      <c r="F563" s="77">
        <f t="array" ref="F563">IFERROR(INDEX(DATA!$M$133:$M$368,MATCH(1,(DATA!$D$133:$D$368=B563)*(DATA!$E$133:$E$368=D563),0)),"n/a")</f>
        <v>-0.13200000000000001</v>
      </c>
      <c r="G563" s="87">
        <f t="array" ref="G563">IFERROR(INDEX(DATA!$V$133:$V$368,MATCH(1,(DATA!$D$133:$D$368=B563)*(DATA!$E$133:$E$368=D563),0)),"n/a")</f>
        <v>3.13</v>
      </c>
      <c r="H563" s="77">
        <f t="array" ref="H563">IFERROR(INDEX(DATA!$W$133:$W$368,MATCH(1,(DATA!$D$133:$D$368=B563)*(DATA!$E$133:$E$368=D563),0)),"n/a")</f>
        <v>-8.3000000000000004E-2</v>
      </c>
      <c r="I563" s="87">
        <f t="array" ref="I563">IFERROR(INDEX(DATA!$AF$133:$AF$368,MATCH(1,(DATA!$D$133:$D$368=B563)*(DATA!$E$133:$E$368=D563),0)),"n/a")</f>
        <v>3.27</v>
      </c>
      <c r="J563" s="77">
        <f t="array" ref="J563">IFERROR(INDEX(DATA!$AG$133:$AG$368,MATCH(1,(DATA!$D$133:$D$368=B563)*(DATA!$E$133:$E$368=D563),0)),"n/a")</f>
        <v>-3.1E-2</v>
      </c>
      <c r="K563" s="87">
        <f t="array" ref="K563">IFERROR(INDEX(DATA!$AP$133:$AP$368,MATCH(1,(DATA!$D$133:$D$368=B563)*(DATA!$E$133:$E$368=D563),0)),"n/a")</f>
        <v>3.31</v>
      </c>
      <c r="L563" s="77">
        <f t="array" ref="L563">IFERROR(INDEX(DATA!$AQ$133:$AQ$368,MATCH(1,(DATA!$D$133:$D$368=B563)*(DATA!$E$133:$E$368=D563),0)),"n/a")</f>
        <v>-4.0000000000000001E-3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3.58</v>
      </c>
      <c r="F564" s="77">
        <f t="array" ref="F564">IFERROR(INDEX(DATA!$M$133:$M$368,MATCH(1,(DATA!$D$133:$D$368=B564)*(DATA!$E$133:$E$368=D564),0)),"n/a")</f>
        <v>1.6E-2</v>
      </c>
      <c r="G564" s="87">
        <f t="array" ref="G564">IFERROR(INDEX(DATA!$V$133:$V$368,MATCH(1,(DATA!$D$133:$D$368=B564)*(DATA!$E$133:$E$368=D564),0)),"n/a")</f>
        <v>3.58</v>
      </c>
      <c r="H564" s="77">
        <f t="array" ref="H564">IFERROR(INDEX(DATA!$W$133:$W$368,MATCH(1,(DATA!$D$133:$D$368=B564)*(DATA!$E$133:$E$368=D564),0)),"n/a")</f>
        <v>0.01</v>
      </c>
      <c r="I564" s="87">
        <f t="array" ref="I564">IFERROR(INDEX(DATA!$AF$133:$AF$368,MATCH(1,(DATA!$D$133:$D$368=B564)*(DATA!$E$133:$E$368=D564),0)),"n/a")</f>
        <v>3.56</v>
      </c>
      <c r="J564" s="77">
        <f t="array" ref="J564">IFERROR(INDEX(DATA!$AG$133:$AG$368,MATCH(1,(DATA!$D$133:$D$368=B564)*(DATA!$E$133:$E$368=D564),0)),"n/a")</f>
        <v>5.0000000000000001E-3</v>
      </c>
      <c r="K564" s="87">
        <f t="array" ref="K564">IFERROR(INDEX(DATA!$AP$133:$AP$368,MATCH(1,(DATA!$D$133:$D$368=B564)*(DATA!$E$133:$E$368=D564),0)),"n/a")</f>
        <v>3.55</v>
      </c>
      <c r="L564" s="77">
        <f t="array" ref="L564">IFERROR(INDEX(DATA!$AQ$133:$AQ$368,MATCH(1,(DATA!$D$133:$D$368=B564)*(DATA!$E$133:$E$368=D564),0)),"n/a")</f>
        <v>5.0000000000000001E-3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3.52</v>
      </c>
      <c r="F565" s="77">
        <f t="array" ref="F565">IFERROR(INDEX(DATA!$M$133:$M$368,MATCH(1,(DATA!$D$133:$D$368=B565)*(DATA!$E$133:$E$368=D565),0)),"n/a")</f>
        <v>1.2999999999999999E-2</v>
      </c>
      <c r="G565" s="87">
        <f t="array" ref="G565">IFERROR(INDEX(DATA!$V$133:$V$368,MATCH(1,(DATA!$D$133:$D$368=B565)*(DATA!$E$133:$E$368=D565),0)),"n/a")</f>
        <v>3.59</v>
      </c>
      <c r="H565" s="77">
        <f t="array" ref="H565">IFERROR(INDEX(DATA!$W$133:$W$368,MATCH(1,(DATA!$D$133:$D$368=B565)*(DATA!$E$133:$E$368=D565),0)),"n/a")</f>
        <v>7.0000000000000001E-3</v>
      </c>
      <c r="I565" s="87">
        <f t="array" ref="I565">IFERROR(INDEX(DATA!$AF$133:$AF$368,MATCH(1,(DATA!$D$133:$D$368=B565)*(DATA!$E$133:$E$368=D565),0)),"n/a")</f>
        <v>3.65</v>
      </c>
      <c r="J565" s="77">
        <f t="array" ref="J565">IFERROR(INDEX(DATA!$AG$133:$AG$368,MATCH(1,(DATA!$D$133:$D$368=B565)*(DATA!$E$133:$E$368=D565),0)),"n/a")</f>
        <v>1.9E-2</v>
      </c>
      <c r="K565" s="87">
        <f t="array" ref="K565">IFERROR(INDEX(DATA!$AP$133:$AP$368,MATCH(1,(DATA!$D$133:$D$368=B565)*(DATA!$E$133:$E$368=D565),0)),"n/a")</f>
        <v>3.66</v>
      </c>
      <c r="L565" s="77">
        <f t="array" ref="L565">IFERROR(INDEX(DATA!$AQ$133:$AQ$368,MATCH(1,(DATA!$D$133:$D$368=B565)*(DATA!$E$133:$E$368=D565),0)),"n/a")</f>
        <v>2.7E-2</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3.78</v>
      </c>
      <c r="F566" s="77">
        <f t="array" ref="F566">IFERROR(INDEX(DATA!$M$133:$M$368,MATCH(1,(DATA!$D$133:$D$368=B566)*(DATA!$E$133:$E$368=D566),0)),"n/a")</f>
        <v>-2.1999999999999999E-2</v>
      </c>
      <c r="G566" s="87">
        <f t="array" ref="G566">IFERROR(INDEX(DATA!$V$133:$V$368,MATCH(1,(DATA!$D$133:$D$368=B566)*(DATA!$E$133:$E$368=D566),0)),"n/a")</f>
        <v>3.79</v>
      </c>
      <c r="H566" s="77">
        <f t="array" ref="H566">IFERROR(INDEX(DATA!$W$133:$W$368,MATCH(1,(DATA!$D$133:$D$368=B566)*(DATA!$E$133:$E$368=D566),0)),"n/a")</f>
        <v>-1.2E-2</v>
      </c>
      <c r="I566" s="87">
        <f t="array" ref="I566">IFERROR(INDEX(DATA!$AF$133:$AF$368,MATCH(1,(DATA!$D$133:$D$368=B566)*(DATA!$E$133:$E$368=D566),0)),"n/a")</f>
        <v>3.8</v>
      </c>
      <c r="J566" s="77">
        <f t="array" ref="J566">IFERROR(INDEX(DATA!$AG$133:$AG$368,MATCH(1,(DATA!$D$133:$D$368=B566)*(DATA!$E$133:$E$368=D566),0)),"n/a")</f>
        <v>-1.4999999999999999E-2</v>
      </c>
      <c r="K566" s="87">
        <f t="array" ref="K566">IFERROR(INDEX(DATA!$AP$133:$AP$368,MATCH(1,(DATA!$D$133:$D$368=B566)*(DATA!$E$133:$E$368=D566),0)),"n/a")</f>
        <v>3.82</v>
      </c>
      <c r="L566" s="77">
        <f t="array" ref="L566">IFERROR(INDEX(DATA!$AQ$133:$AQ$368,MATCH(1,(DATA!$D$133:$D$368=B566)*(DATA!$E$133:$E$368=D566),0)),"n/a")</f>
        <v>7.1999999999999995E-2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2.63</v>
      </c>
      <c r="F568" s="77">
        <f t="array" ref="F568">IFERROR(INDEX(DATA!$O$133:$O$368,MATCH(1,(DATA!$D$133:$D$368=B568)*(DATA!$E$133:$E$368=D568),0)),"n/a")</f>
        <v>5.1999999999999998E-2</v>
      </c>
      <c r="G568" s="87">
        <f t="array" ref="G568">IFERROR(INDEX(DATA!$X$133:$X$368,MATCH(1,(DATA!$D$133:$D$368=B568)*(DATA!$E$133:$E$368=D568),0)),"n/a")</f>
        <v>2.4500000000000002</v>
      </c>
      <c r="H568" s="77">
        <f t="array" ref="H568">IFERROR(INDEX(DATA!$Y$133:$Y$368,MATCH(1,(DATA!$D$133:$D$368=B568)*(DATA!$E$133:$E$368=D568),0)),"n/a")</f>
        <v>0.01</v>
      </c>
      <c r="I568" s="87">
        <f t="array" ref="I568">IFERROR(INDEX(DATA!$AH$133:$AH$368,MATCH(1,(DATA!$D$133:$D$368=B568)*(DATA!$E$133:$E$368=D568),0)),"n/a")</f>
        <v>2.41</v>
      </c>
      <c r="J568" s="77">
        <f t="array" ref="J568">IFERROR(INDEX(DATA!$AI$133:$AI$368,MATCH(1,(DATA!$D$133:$D$368=B568)*(DATA!$E$133:$E$368=D568),0)),"n/a")</f>
        <v>-2.5000000000000001E-2</v>
      </c>
      <c r="K568" s="87">
        <f t="array" ref="K568">IFERROR(INDEX(DATA!$AR$133:$AR$368,MATCH(1,(DATA!$D$133:$D$368=B568)*(DATA!$E$133:$E$368=D568),0)),"n/a")</f>
        <v>2.46</v>
      </c>
      <c r="L568" s="77">
        <f t="array" ref="L568">IFERROR(INDEX(DATA!$AS$133:$AS$368,MATCH(1,(DATA!$D$133:$D$368=B568)*(DATA!$E$133:$E$368=D568),0)),"n/a")</f>
        <v>-8.9999999999999993E-3</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2.33</v>
      </c>
      <c r="F569" s="77">
        <f t="array" ref="F569">IFERROR(INDEX(DATA!$O$133:$O$368,MATCH(1,(DATA!$D$133:$D$368=B569)*(DATA!$E$133:$E$368=D569),0)),"n/a")</f>
        <v>-1.6E-2</v>
      </c>
      <c r="G569" s="87">
        <f t="array" ref="G569">IFERROR(INDEX(DATA!$X$133:$X$368,MATCH(1,(DATA!$D$133:$D$368=B569)*(DATA!$E$133:$E$368=D569),0)),"n/a")</f>
        <v>2.29</v>
      </c>
      <c r="H569" s="77">
        <f t="array" ref="H569">IFERROR(INDEX(DATA!$Y$133:$Y$368,MATCH(1,(DATA!$D$133:$D$368=B569)*(DATA!$E$133:$E$368=D569),0)),"n/a")</f>
        <v>0.02</v>
      </c>
      <c r="I569" s="87">
        <f t="array" ref="I569">IFERROR(INDEX(DATA!$AH$133:$AH$368,MATCH(1,(DATA!$D$133:$D$368=B569)*(DATA!$E$133:$E$368=D569),0)),"n/a")</f>
        <v>2.2799999999999998</v>
      </c>
      <c r="J569" s="77">
        <f t="array" ref="J569">IFERROR(INDEX(DATA!$AI$133:$AI$368,MATCH(1,(DATA!$D$133:$D$368=B569)*(DATA!$E$133:$E$368=D569),0)),"n/a")</f>
        <v>2.1999999999999999E-2</v>
      </c>
      <c r="K569" s="87">
        <f t="array" ref="K569">IFERROR(INDEX(DATA!$AR$133:$AR$368,MATCH(1,(DATA!$D$133:$D$368=B569)*(DATA!$E$133:$E$368=D569),0)),"n/a")</f>
        <v>2.2999999999999998</v>
      </c>
      <c r="L569" s="77">
        <f t="array" ref="L569">IFERROR(INDEX(DATA!$AS$133:$AS$368,MATCH(1,(DATA!$D$133:$D$368=B569)*(DATA!$E$133:$E$368=D569),0)),"n/a")</f>
        <v>3.2000000000000001E-2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2.0699999999999998</v>
      </c>
      <c r="F570" s="77">
        <f t="array" ref="F570">IFERROR(INDEX(DATA!$O$133:$O$368,MATCH(1,(DATA!$D$133:$D$368=B570)*(DATA!$E$133:$E$368=D570),0)),"n/a")</f>
        <v>-5.0000000000000001E-3</v>
      </c>
      <c r="G570" s="87">
        <f t="array" ref="G570">IFERROR(INDEX(DATA!$X$133:$X$368,MATCH(1,(DATA!$D$133:$D$368=B570)*(DATA!$E$133:$E$368=D570),0)),"n/a")</f>
        <v>2.11</v>
      </c>
      <c r="H570" s="77">
        <f t="array" ref="H570">IFERROR(INDEX(DATA!$Y$133:$Y$368,MATCH(1,(DATA!$D$133:$D$368=B570)*(DATA!$E$133:$E$368=D570),0)),"n/a")</f>
        <v>3.1E-2</v>
      </c>
      <c r="I570" s="87">
        <f t="array" ref="I570">IFERROR(INDEX(DATA!$AH$133:$AH$368,MATCH(1,(DATA!$D$133:$D$368=B570)*(DATA!$E$133:$E$368=D570),0)),"n/a")</f>
        <v>2.09</v>
      </c>
      <c r="J570" s="77">
        <f t="array" ref="J570">IFERROR(INDEX(DATA!$AI$133:$AI$368,MATCH(1,(DATA!$D$133:$D$368=B570)*(DATA!$E$133:$E$368=D570),0)),"n/a")</f>
        <v>7.0000000000000001E-3</v>
      </c>
      <c r="K570" s="87">
        <f t="array" ref="K570">IFERROR(INDEX(DATA!$AR$133:$AR$368,MATCH(1,(DATA!$D$133:$D$368=B570)*(DATA!$E$133:$E$368=D570),0)),"n/a")</f>
        <v>2.09</v>
      </c>
      <c r="L570" s="77">
        <f t="array" ref="L570">IFERROR(INDEX(DATA!$AS$133:$AS$368,MATCH(1,(DATA!$D$133:$D$368=B570)*(DATA!$E$133:$E$368=D570),0)),"n/a")</f>
        <v>0</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2.34</v>
      </c>
      <c r="F571" s="77">
        <f t="array" ref="F571">IFERROR(INDEX(DATA!$O$133:$O$368,MATCH(1,(DATA!$D$133:$D$368=B571)*(DATA!$E$133:$E$368=D571),0)),"n/a")</f>
        <v>0.01</v>
      </c>
      <c r="G571" s="87">
        <f t="array" ref="G571">IFERROR(INDEX(DATA!$X$133:$X$368,MATCH(1,(DATA!$D$133:$D$368=B571)*(DATA!$E$133:$E$368=D571),0)),"n/a")</f>
        <v>2.2999999999999998</v>
      </c>
      <c r="H571" s="77">
        <f t="array" ref="H571">IFERROR(INDEX(DATA!$Y$133:$Y$368,MATCH(1,(DATA!$D$133:$D$368=B571)*(DATA!$E$133:$E$368=D571),0)),"n/a")</f>
        <v>0.03</v>
      </c>
      <c r="I571" s="87">
        <f t="array" ref="I571">IFERROR(INDEX(DATA!$AH$133:$AH$368,MATCH(1,(DATA!$D$133:$D$368=B571)*(DATA!$E$133:$E$368=D571),0)),"n/a")</f>
        <v>2.29</v>
      </c>
      <c r="J571" s="77">
        <f t="array" ref="J571">IFERROR(INDEX(DATA!$AI$133:$AI$368,MATCH(1,(DATA!$D$133:$D$368=B571)*(DATA!$E$133:$E$368=D571),0)),"n/a")</f>
        <v>2.4E-2</v>
      </c>
      <c r="K571" s="87">
        <f t="array" ref="K571">IFERROR(INDEX(DATA!$AR$133:$AR$368,MATCH(1,(DATA!$D$133:$D$368=B571)*(DATA!$E$133:$E$368=D571),0)),"n/a")</f>
        <v>2.29</v>
      </c>
      <c r="L571" s="77">
        <f t="array" ref="L571">IFERROR(INDEX(DATA!$AS$133:$AS$368,MATCH(1,(DATA!$D$133:$D$368=B571)*(DATA!$E$133:$E$368=D571),0)),"n/a")</f>
        <v>2.7E-2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1.98</v>
      </c>
      <c r="F572" s="77">
        <f t="array" ref="F572">IFERROR(INDEX(DATA!$O$133:$O$368,MATCH(1,(DATA!$D$133:$D$368=B572)*(DATA!$E$133:$E$368=D572),0)),"n/a")</f>
        <v>-7.9000000000000001E-2</v>
      </c>
      <c r="G572" s="87">
        <f t="array" ref="G572">IFERROR(INDEX(DATA!$X$133:$X$368,MATCH(1,(DATA!$D$133:$D$368=B572)*(DATA!$E$133:$E$368=D572),0)),"n/a")</f>
        <v>2.02</v>
      </c>
      <c r="H572" s="77">
        <f t="array" ref="H572">IFERROR(INDEX(DATA!$Y$133:$Y$368,MATCH(1,(DATA!$D$133:$D$368=B572)*(DATA!$E$133:$E$368=D572),0)),"n/a")</f>
        <v>-3.5000000000000003E-2</v>
      </c>
      <c r="I572" s="87">
        <f t="array" ref="I572">IFERROR(INDEX(DATA!$AH$133:$AH$368,MATCH(1,(DATA!$D$133:$D$368=B572)*(DATA!$E$133:$E$368=D572),0)),"n/a")</f>
        <v>2.04</v>
      </c>
      <c r="J572" s="77">
        <f t="array" ref="J572">IFERROR(INDEX(DATA!$AI$133:$AI$368,MATCH(1,(DATA!$D$133:$D$368=B572)*(DATA!$E$133:$E$368=D572),0)),"n/a")</f>
        <v>-0.03</v>
      </c>
      <c r="K572" s="87">
        <f t="array" ref="K572">IFERROR(INDEX(DATA!$AR$133:$AR$368,MATCH(1,(DATA!$D$133:$D$368=B572)*(DATA!$E$133:$E$368=D572),0)),"n/a")</f>
        <v>2.09</v>
      </c>
      <c r="L572" s="77">
        <f t="array" ref="L572">IFERROR(INDEX(DATA!$AS$133:$AS$368,MATCH(1,(DATA!$D$133:$D$368=B572)*(DATA!$E$133:$E$368=D572),0)),"n/a")</f>
        <v>-1.7000000000000001E-2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2.4700000000000002</v>
      </c>
      <c r="F573" s="77">
        <f t="array" ref="F573">IFERROR(INDEX(DATA!$O$133:$O$368,MATCH(1,(DATA!$D$133:$D$368=B573)*(DATA!$E$133:$E$368=D573),0)),"n/a")</f>
        <v>0.125</v>
      </c>
      <c r="G573" s="87">
        <f t="array" ref="G573">IFERROR(INDEX(DATA!$X$133:$X$368,MATCH(1,(DATA!$D$133:$D$368=B573)*(DATA!$E$133:$E$368=D573),0)),"n/a")</f>
        <v>2.27</v>
      </c>
      <c r="H573" s="77">
        <f t="array" ref="H573">IFERROR(INDEX(DATA!$Y$133:$Y$368,MATCH(1,(DATA!$D$133:$D$368=B573)*(DATA!$E$133:$E$368=D573),0)),"n/a")</f>
        <v>-8.9999999999999993E-3</v>
      </c>
      <c r="I573" s="87">
        <f t="array" ref="I573">IFERROR(INDEX(DATA!$AH$133:$AH$368,MATCH(1,(DATA!$D$133:$D$368=B573)*(DATA!$E$133:$E$368=D573),0)),"n/a")</f>
        <v>2.3199999999999998</v>
      </c>
      <c r="J573" s="77">
        <f t="array" ref="J573">IFERROR(INDEX(DATA!$AI$133:$AI$368,MATCH(1,(DATA!$D$133:$D$368=B573)*(DATA!$E$133:$E$368=D573),0)),"n/a")</f>
        <v>-1.0999999999999999E-2</v>
      </c>
      <c r="K573" s="87">
        <f t="array" ref="K573">IFERROR(INDEX(DATA!$AR$133:$AR$368,MATCH(1,(DATA!$D$133:$D$368=B573)*(DATA!$E$133:$E$368=D573),0)),"n/a")</f>
        <v>2.35</v>
      </c>
      <c r="L573" s="77">
        <f t="array" ref="L573">IFERROR(INDEX(DATA!$AS$133:$AS$368,MATCH(1,(DATA!$D$133:$D$368=B573)*(DATA!$E$133:$E$368=D573),0)),"n/a")</f>
        <v>4.0000000000000001E-3</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2.1</v>
      </c>
      <c r="F574" s="77">
        <f t="array" ref="F574">IFERROR(INDEX(DATA!$O$133:$O$368,MATCH(1,(DATA!$D$133:$D$368=B574)*(DATA!$E$133:$E$368=D574),0)),"n/a")</f>
        <v>4.3999999999999997E-2</v>
      </c>
      <c r="G574" s="87">
        <f t="array" ref="G574">IFERROR(INDEX(DATA!$X$133:$X$368,MATCH(1,(DATA!$D$133:$D$368=B574)*(DATA!$E$133:$E$368=D574),0)),"n/a")</f>
        <v>2.06</v>
      </c>
      <c r="H574" s="77">
        <f t="array" ref="H574">IFERROR(INDEX(DATA!$Y$133:$Y$368,MATCH(1,(DATA!$D$133:$D$368=B574)*(DATA!$E$133:$E$368=D574),0)),"n/a")</f>
        <v>5.0999999999999997E-2</v>
      </c>
      <c r="I574" s="87">
        <f t="array" ref="I574">IFERROR(INDEX(DATA!$AH$133:$AH$368,MATCH(1,(DATA!$D$133:$D$368=B574)*(DATA!$E$133:$E$368=D574),0)),"n/a")</f>
        <v>2.08</v>
      </c>
      <c r="J574" s="77">
        <f t="array" ref="J574">IFERROR(INDEX(DATA!$AI$133:$AI$368,MATCH(1,(DATA!$D$133:$D$368=B574)*(DATA!$E$133:$E$368=D574),0)),"n/a")</f>
        <v>2.4E-2</v>
      </c>
      <c r="K574" s="87">
        <f t="array" ref="K574">IFERROR(INDEX(DATA!$AR$133:$AR$368,MATCH(1,(DATA!$D$133:$D$368=B574)*(DATA!$E$133:$E$368=D574),0)),"n/a")</f>
        <v>2.06</v>
      </c>
      <c r="L574" s="77">
        <f t="array" ref="L574">IFERROR(INDEX(DATA!$AS$133:$AS$368,MATCH(1,(DATA!$D$133:$D$368=B574)*(DATA!$E$133:$E$368=D574),0)),"n/a")</f>
        <v>-1.0999999999999999E-2</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2.2000000000000002</v>
      </c>
      <c r="F575" s="77">
        <f t="array" ref="F575">IFERROR(INDEX(DATA!$O$133:$O$368,MATCH(1,(DATA!$D$133:$D$368=B575)*(DATA!$E$133:$E$368=D575),0)),"n/a")</f>
        <v>1.6E-2</v>
      </c>
      <c r="G575" s="87">
        <f t="array" ref="G575">IFERROR(INDEX(DATA!$X$133:$X$368,MATCH(1,(DATA!$D$133:$D$368=B575)*(DATA!$E$133:$E$368=D575),0)),"n/a")</f>
        <v>2.2000000000000002</v>
      </c>
      <c r="H575" s="77">
        <f t="array" ref="H575">IFERROR(INDEX(DATA!$Y$133:$Y$368,MATCH(1,(DATA!$D$133:$D$368=B575)*(DATA!$E$133:$E$368=D575),0)),"n/a")</f>
        <v>1E-3</v>
      </c>
      <c r="I575" s="87">
        <f t="array" ref="I575">IFERROR(INDEX(DATA!$AH$133:$AH$368,MATCH(1,(DATA!$D$133:$D$368=B575)*(DATA!$E$133:$E$368=D575),0)),"n/a")</f>
        <v>2.2200000000000002</v>
      </c>
      <c r="J575" s="77">
        <f t="array" ref="J575">IFERROR(INDEX(DATA!$AI$133:$AI$368,MATCH(1,(DATA!$D$133:$D$368=B575)*(DATA!$E$133:$E$368=D575),0)),"n/a")</f>
        <v>5.0000000000000001E-3</v>
      </c>
      <c r="K575" s="87">
        <f t="array" ref="K575">IFERROR(INDEX(DATA!$AR$133:$AR$368,MATCH(1,(DATA!$D$133:$D$368=B575)*(DATA!$E$133:$E$368=D575),0)),"n/a")</f>
        <v>2.19</v>
      </c>
      <c r="L575" s="77">
        <f t="array" ref="L575">IFERROR(INDEX(DATA!$AS$133:$AS$368,MATCH(1,(DATA!$D$133:$D$368=B575)*(DATA!$E$133:$E$368=D575),0)),"n/a")</f>
        <v>-1E-3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2.2200000000000002</v>
      </c>
      <c r="F576" s="77">
        <f t="array" ref="F576">IFERROR(INDEX(DATA!$O$133:$O$368,MATCH(1,(DATA!$D$133:$D$368=B576)*(DATA!$E$133:$E$368=D576),0)),"n/a")</f>
        <v>1.7000000000000001E-2</v>
      </c>
      <c r="G576" s="87">
        <f t="array" ref="G576">IFERROR(INDEX(DATA!$X$133:$X$368,MATCH(1,(DATA!$D$133:$D$368=B576)*(DATA!$E$133:$E$368=D576),0)),"n/a")</f>
        <v>2.2799999999999998</v>
      </c>
      <c r="H576" s="77">
        <f t="array" ref="H576">IFERROR(INDEX(DATA!$Y$133:$Y$368,MATCH(1,(DATA!$D$133:$D$368=B576)*(DATA!$E$133:$E$368=D576),0)),"n/a")</f>
        <v>8.7999999999999995E-2</v>
      </c>
      <c r="I576" s="87">
        <f t="array" ref="I576">IFERROR(INDEX(DATA!$AH$133:$AH$368,MATCH(1,(DATA!$D$133:$D$368=B576)*(DATA!$E$133:$E$368=D576),0)),"n/a")</f>
        <v>2.29</v>
      </c>
      <c r="J576" s="77">
        <f t="array" ref="J576">IFERROR(INDEX(DATA!$AI$133:$AI$368,MATCH(1,(DATA!$D$133:$D$368=B576)*(DATA!$E$133:$E$368=D576),0)),"n/a")</f>
        <v>9.1999999999999998E-2</v>
      </c>
      <c r="K576" s="87">
        <f t="array" ref="K576">IFERROR(INDEX(DATA!$AR$133:$AR$368,MATCH(1,(DATA!$D$133:$D$368=B576)*(DATA!$E$133:$E$368=D576),0)),"n/a")</f>
        <v>2.2599999999999998</v>
      </c>
      <c r="L576" s="77">
        <f t="array" ref="L576">IFERROR(INDEX(DATA!$AS$133:$AS$368,MATCH(1,(DATA!$D$133:$D$368=B576)*(DATA!$E$133:$E$368=D576),0)),"n/a")</f>
        <v>8.6999999999999994E-2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1.98</v>
      </c>
      <c r="F577" s="77">
        <f t="array" ref="F577">IFERROR(INDEX(DATA!$O$133:$O$368,MATCH(1,(DATA!$D$133:$D$368=B577)*(DATA!$E$133:$E$368=D577),0)),"n/a")</f>
        <v>0.14599999999999999</v>
      </c>
      <c r="G577" s="87">
        <f t="array" ref="G577">IFERROR(INDEX(DATA!$X$133:$X$368,MATCH(1,(DATA!$D$133:$D$368=B577)*(DATA!$E$133:$E$368=D577),0)),"n/a")</f>
        <v>2.09</v>
      </c>
      <c r="H577" s="77">
        <f t="array" ref="H577">IFERROR(INDEX(DATA!$Y$133:$Y$368,MATCH(1,(DATA!$D$133:$D$368=B577)*(DATA!$E$133:$E$368=D577),0)),"n/a")</f>
        <v>0.185</v>
      </c>
      <c r="I577" s="87">
        <f t="array" ref="I577">IFERROR(INDEX(DATA!$AH$133:$AH$368,MATCH(1,(DATA!$D$133:$D$368=B577)*(DATA!$E$133:$E$368=D577),0)),"n/a")</f>
        <v>2.2200000000000002</v>
      </c>
      <c r="J577" s="77">
        <f t="array" ref="J577">IFERROR(INDEX(DATA!$AI$133:$AI$368,MATCH(1,(DATA!$D$133:$D$368=B577)*(DATA!$E$133:$E$368=D577),0)),"n/a")</f>
        <v>0.113</v>
      </c>
      <c r="K577" s="87">
        <f t="array" ref="K577">IFERROR(INDEX(DATA!$AR$133:$AR$368,MATCH(1,(DATA!$D$133:$D$368=B577)*(DATA!$E$133:$E$368=D577),0)),"n/a")</f>
        <v>2.2599999999999998</v>
      </c>
      <c r="L577" s="77">
        <f t="array" ref="L577">IFERROR(INDEX(DATA!$AS$133:$AS$368,MATCH(1,(DATA!$D$133:$D$368=B577)*(DATA!$E$133:$E$368=D577),0)),"n/a")</f>
        <v>0.13600000000000001</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2.11</v>
      </c>
      <c r="F578" s="77">
        <f t="array" ref="F578">IFERROR(INDEX(DATA!$O$133:$O$368,MATCH(1,(DATA!$D$133:$D$368=B578)*(DATA!$E$133:$E$368=D578),0)),"n/a")</f>
        <v>7.1999999999999995E-2</v>
      </c>
      <c r="G578" s="87">
        <f t="array" ref="G578">IFERROR(INDEX(DATA!$X$133:$X$368,MATCH(1,(DATA!$D$133:$D$368=B578)*(DATA!$E$133:$E$368=D578),0)),"n/a")</f>
        <v>2.17</v>
      </c>
      <c r="H578" s="77">
        <f t="array" ref="H578">IFERROR(INDEX(DATA!$Y$133:$Y$368,MATCH(1,(DATA!$D$133:$D$368=B578)*(DATA!$E$133:$E$368=D578),0)),"n/a")</f>
        <v>0.08</v>
      </c>
      <c r="I578" s="87">
        <f t="array" ref="I578">IFERROR(INDEX(DATA!$AH$133:$AH$368,MATCH(1,(DATA!$D$133:$D$368=B578)*(DATA!$E$133:$E$368=D578),0)),"n/a")</f>
        <v>2.2200000000000002</v>
      </c>
      <c r="J578" s="77">
        <f t="array" ref="J578">IFERROR(INDEX(DATA!$AI$133:$AI$368,MATCH(1,(DATA!$D$133:$D$368=B578)*(DATA!$E$133:$E$368=D578),0)),"n/a")</f>
        <v>6.7000000000000004E-2</v>
      </c>
      <c r="K578" s="87">
        <f t="array" ref="K578">IFERROR(INDEX(DATA!$AR$133:$AR$368,MATCH(1,(DATA!$D$133:$D$368=B578)*(DATA!$E$133:$E$368=D578),0)),"n/a")</f>
        <v>2.2000000000000002</v>
      </c>
      <c r="L578" s="77">
        <f t="array" ref="L578">IFERROR(INDEX(DATA!$AS$133:$AS$368,MATCH(1,(DATA!$D$133:$D$368=B578)*(DATA!$E$133:$E$368=D578),0)),"n/a")</f>
        <v>7.2999999999999995E-2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2.34</v>
      </c>
      <c r="F579" s="77">
        <f t="array" ref="F579">IFERROR(INDEX(DATA!$O$133:$O$368,MATCH(1,(DATA!$D$133:$D$368=B579)*(DATA!$E$133:$E$368=D579),0)),"n/a")</f>
        <v>1.6E-2</v>
      </c>
      <c r="G579" s="87">
        <f t="array" ref="G579">IFERROR(INDEX(DATA!$X$133:$X$368,MATCH(1,(DATA!$D$133:$D$368=B579)*(DATA!$E$133:$E$368=D579),0)),"n/a")</f>
        <v>2.3199999999999998</v>
      </c>
      <c r="H579" s="77">
        <f t="array" ref="H579">IFERROR(INDEX(DATA!$Y$133:$Y$368,MATCH(1,(DATA!$D$133:$D$368=B579)*(DATA!$E$133:$E$368=D579),0)),"n/a")</f>
        <v>2.1999999999999999E-2</v>
      </c>
      <c r="I579" s="87">
        <f t="array" ref="I579">IFERROR(INDEX(DATA!$AH$133:$AH$368,MATCH(1,(DATA!$D$133:$D$368=B579)*(DATA!$E$133:$E$368=D579),0)),"n/a")</f>
        <v>2.2799999999999998</v>
      </c>
      <c r="J579" s="77">
        <f t="array" ref="J579">IFERROR(INDEX(DATA!$AI$133:$AI$368,MATCH(1,(DATA!$D$133:$D$368=B579)*(DATA!$E$133:$E$368=D579),0)),"n/a")</f>
        <v>8.9999999999999993E-3</v>
      </c>
      <c r="K579" s="87">
        <f t="array" ref="K579">IFERROR(INDEX(DATA!$AR$133:$AR$368,MATCH(1,(DATA!$D$133:$D$368=B579)*(DATA!$E$133:$E$368=D579),0)),"n/a")</f>
        <v>2.2799999999999998</v>
      </c>
      <c r="L579" s="77">
        <f t="array" ref="L579">IFERROR(INDEX(DATA!$AS$133:$AS$368,MATCH(1,(DATA!$D$133:$D$368=B579)*(DATA!$E$133:$E$368=D579),0)),"n/a")</f>
        <v>4.0000000000000001E-3</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2.21</v>
      </c>
      <c r="F580" s="77">
        <f t="array" ref="F580">IFERROR(INDEX(DATA!$O$133:$O$368,MATCH(1,(DATA!$D$133:$D$368=B580)*(DATA!$E$133:$E$368=D580),0)),"n/a")</f>
        <v>2E-3</v>
      </c>
      <c r="G580" s="87">
        <f t="array" ref="G580">IFERROR(INDEX(DATA!$X$133:$X$368,MATCH(1,(DATA!$D$133:$D$368=B580)*(DATA!$E$133:$E$368=D580),0)),"n/a")</f>
        <v>2.25</v>
      </c>
      <c r="H580" s="77">
        <f t="array" ref="H580">IFERROR(INDEX(DATA!$Y$133:$Y$368,MATCH(1,(DATA!$D$133:$D$368=B580)*(DATA!$E$133:$E$368=D580),0)),"n/a")</f>
        <v>1.7000000000000001E-2</v>
      </c>
      <c r="I580" s="87">
        <f t="array" ref="I580">IFERROR(INDEX(DATA!$AH$133:$AH$368,MATCH(1,(DATA!$D$133:$D$368=B580)*(DATA!$E$133:$E$368=D580),0)),"n/a")</f>
        <v>2.2200000000000002</v>
      </c>
      <c r="J580" s="77">
        <f t="array" ref="J580">IFERROR(INDEX(DATA!$AI$133:$AI$368,MATCH(1,(DATA!$D$133:$D$368=B580)*(DATA!$E$133:$E$368=D580),0)),"n/a")</f>
        <v>1.2E-2</v>
      </c>
      <c r="K580" s="87">
        <f t="array" ref="K580">IFERROR(INDEX(DATA!$AR$133:$AR$368,MATCH(1,(DATA!$D$133:$D$368=B580)*(DATA!$E$133:$E$368=D580),0)),"n/a")</f>
        <v>2.17</v>
      </c>
      <c r="L580" s="77">
        <f t="array" ref="L580">IFERROR(INDEX(DATA!$AS$133:$AS$368,MATCH(1,(DATA!$D$133:$D$368=B580)*(DATA!$E$133:$E$368=D580),0)),"n/a")</f>
        <v>5.0000000000000001E-3</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2.11</v>
      </c>
      <c r="F581" s="77">
        <f t="array" ref="F581">IFERROR(INDEX(DATA!$O$133:$O$368,MATCH(1,(DATA!$D$133:$D$368=B581)*(DATA!$E$133:$E$368=D581),0)),"n/a")</f>
        <v>8.1000000000000003E-2</v>
      </c>
      <c r="G581" s="87">
        <f t="array" ref="G581">IFERROR(INDEX(DATA!$X$133:$X$368,MATCH(1,(DATA!$D$133:$D$368=B581)*(DATA!$E$133:$E$368=D581),0)),"n/a")</f>
        <v>2.15</v>
      </c>
      <c r="H581" s="77">
        <f t="array" ref="H581">IFERROR(INDEX(DATA!$Y$133:$Y$368,MATCH(1,(DATA!$D$133:$D$368=B581)*(DATA!$E$133:$E$368=D581),0)),"n/a")</f>
        <v>0.05</v>
      </c>
      <c r="I581" s="87">
        <f t="array" ref="I581">IFERROR(INDEX(DATA!$AH$133:$AH$368,MATCH(1,(DATA!$D$133:$D$368=B581)*(DATA!$E$133:$E$368=D581),0)),"n/a")</f>
        <v>2.2000000000000002</v>
      </c>
      <c r="J581" s="77">
        <f t="array" ref="J581">IFERROR(INDEX(DATA!$AI$133:$AI$368,MATCH(1,(DATA!$D$133:$D$368=B581)*(DATA!$E$133:$E$368=D581),0)),"n/a")</f>
        <v>5.6000000000000001E-2</v>
      </c>
      <c r="K581" s="87">
        <f t="array" ref="K581">IFERROR(INDEX(DATA!$AR$133:$AR$368,MATCH(1,(DATA!$D$133:$D$368=B581)*(DATA!$E$133:$E$368=D581),0)),"n/a")</f>
        <v>2.15</v>
      </c>
      <c r="L581" s="77">
        <f t="array" ref="L581">IFERROR(INDEX(DATA!$AS$133:$AS$368,MATCH(1,(DATA!$D$133:$D$368=B581)*(DATA!$E$133:$E$368=D581),0)),"n/a")</f>
        <v>2.5000000000000001E-2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1.77</v>
      </c>
      <c r="F582" s="77">
        <f t="array" ref="F582">IFERROR(INDEX(DATA!$O$133:$O$368,MATCH(1,(DATA!$D$133:$D$368=B582)*(DATA!$E$133:$E$368=D582),0)),"n/a")</f>
        <v>4.8000000000000001E-2</v>
      </c>
      <c r="G582" s="87">
        <f t="array" ref="G582">IFERROR(INDEX(DATA!$X$133:$X$368,MATCH(1,(DATA!$D$133:$D$368=B582)*(DATA!$E$133:$E$368=D582),0)),"n/a")</f>
        <v>1.8</v>
      </c>
      <c r="H582" s="77">
        <f t="array" ref="H582">IFERROR(INDEX(DATA!$Y$133:$Y$368,MATCH(1,(DATA!$D$133:$D$368=B582)*(DATA!$E$133:$E$368=D582),0)),"n/a")</f>
        <v>-2E-3</v>
      </c>
      <c r="I582" s="87">
        <f t="array" ref="I582">IFERROR(INDEX(DATA!$AH$133:$AH$368,MATCH(1,(DATA!$D$133:$D$368=B582)*(DATA!$E$133:$E$368=D582),0)),"n/a")</f>
        <v>1.94</v>
      </c>
      <c r="J582" s="77">
        <f t="array" ref="J582">IFERROR(INDEX(DATA!$AI$133:$AI$368,MATCH(1,(DATA!$D$133:$D$368=B582)*(DATA!$E$133:$E$368=D582),0)),"n/a")</f>
        <v>3.3000000000000002E-2</v>
      </c>
      <c r="K582" s="87">
        <f t="array" ref="K582">IFERROR(INDEX(DATA!$AR$133:$AR$368,MATCH(1,(DATA!$D$133:$D$368=B582)*(DATA!$E$133:$E$368=D582),0)),"n/a")</f>
        <v>1.85</v>
      </c>
      <c r="L582" s="77">
        <f t="array" ref="L582">IFERROR(INDEX(DATA!$AS$133:$AS$368,MATCH(1,(DATA!$D$133:$D$368=B582)*(DATA!$E$133:$E$368=D582),0)),"n/a")</f>
        <v>-0.01</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2.1</v>
      </c>
      <c r="F583" s="77">
        <f t="array" ref="F583">IFERROR(INDEX(DATA!$O$133:$O$368,MATCH(1,(DATA!$D$133:$D$368=B583)*(DATA!$E$133:$E$368=D583),0)),"n/a")</f>
        <v>-5.0999999999999997E-2</v>
      </c>
      <c r="G583" s="87">
        <f t="array" ref="G583">IFERROR(INDEX(DATA!$X$133:$X$368,MATCH(1,(DATA!$D$133:$D$368=B583)*(DATA!$E$133:$E$368=D583),0)),"n/a")</f>
        <v>2.13</v>
      </c>
      <c r="H583" s="77">
        <f t="array" ref="H583">IFERROR(INDEX(DATA!$Y$133:$Y$368,MATCH(1,(DATA!$D$133:$D$368=B583)*(DATA!$E$133:$E$368=D583),0)),"n/a")</f>
        <v>-3.5999999999999997E-2</v>
      </c>
      <c r="I583" s="87">
        <f t="array" ref="I583">IFERROR(INDEX(DATA!$AH$133:$AH$368,MATCH(1,(DATA!$D$133:$D$368=B583)*(DATA!$E$133:$E$368=D583),0)),"n/a")</f>
        <v>2.12</v>
      </c>
      <c r="J583" s="77">
        <f t="array" ref="J583">IFERROR(INDEX(DATA!$AI$133:$AI$368,MATCH(1,(DATA!$D$133:$D$368=B583)*(DATA!$E$133:$E$368=D583),0)),"n/a")</f>
        <v>-8.9999999999999993E-3</v>
      </c>
      <c r="K583" s="87">
        <f t="array" ref="K583">IFERROR(INDEX(DATA!$AR$133:$AR$368,MATCH(1,(DATA!$D$133:$D$368=B583)*(DATA!$E$133:$E$368=D583),0)),"n/a")</f>
        <v>2.17</v>
      </c>
      <c r="L583" s="77">
        <f t="array" ref="L583">IFERROR(INDEX(DATA!$AS$133:$AS$368,MATCH(1,(DATA!$D$133:$D$368=B583)*(DATA!$E$133:$E$368=D583),0)),"n/a")</f>
        <v>-1.0999999999999999E-2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2.11</v>
      </c>
      <c r="F584" s="77">
        <f t="array" ref="F584">IFERROR(INDEX(DATA!$O$133:$O$368,MATCH(1,(DATA!$D$133:$D$368=B584)*(DATA!$E$133:$E$368=D584),0)),"n/a")</f>
        <v>-0.03</v>
      </c>
      <c r="G584" s="87">
        <f t="array" ref="G584">IFERROR(INDEX(DATA!$X$133:$X$368,MATCH(1,(DATA!$D$133:$D$368=B584)*(DATA!$E$133:$E$368=D584),0)),"n/a")</f>
        <v>2.09</v>
      </c>
      <c r="H584" s="77">
        <f t="array" ref="H584">IFERROR(INDEX(DATA!$Y$133:$Y$368,MATCH(1,(DATA!$D$133:$D$368=B584)*(DATA!$E$133:$E$368=D584),0)),"n/a")</f>
        <v>2.3E-2</v>
      </c>
      <c r="I584" s="87">
        <f t="array" ref="I584">IFERROR(INDEX(DATA!$AH$133:$AH$368,MATCH(1,(DATA!$D$133:$D$368=B584)*(DATA!$E$133:$E$368=D584),0)),"n/a")</f>
        <v>2.06</v>
      </c>
      <c r="J584" s="77">
        <f t="array" ref="J584">IFERROR(INDEX(DATA!$AI$133:$AI$368,MATCH(1,(DATA!$D$133:$D$368=B584)*(DATA!$E$133:$E$368=D584),0)),"n/a")</f>
        <v>-3.0000000000000001E-3</v>
      </c>
      <c r="K584" s="87">
        <f t="array" ref="K584">IFERROR(INDEX(DATA!$AR$133:$AR$368,MATCH(1,(DATA!$D$133:$D$368=B584)*(DATA!$E$133:$E$368=D584),0)),"n/a")</f>
        <v>2.11</v>
      </c>
      <c r="L584" s="77">
        <f t="array" ref="L584">IFERROR(INDEX(DATA!$AS$133:$AS$368,MATCH(1,(DATA!$D$133:$D$368=B584)*(DATA!$E$133:$E$368=D584),0)),"n/a")</f>
        <v>-3.0000000000000001E-3</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2.29</v>
      </c>
      <c r="F585" s="77">
        <f t="array" ref="F585">IFERROR(INDEX(DATA!$O$133:$O$368,MATCH(1,(DATA!$D$133:$D$368=B585)*(DATA!$E$133:$E$368=D585),0)),"n/a")</f>
        <v>-6.0000000000000001E-3</v>
      </c>
      <c r="G585" s="87">
        <f t="array" ref="G585">IFERROR(INDEX(DATA!$X$133:$X$368,MATCH(1,(DATA!$D$133:$D$368=B585)*(DATA!$E$133:$E$368=D585),0)),"n/a")</f>
        <v>2.3199999999999998</v>
      </c>
      <c r="H585" s="77">
        <f t="array" ref="H585">IFERROR(INDEX(DATA!$Y$133:$Y$368,MATCH(1,(DATA!$D$133:$D$368=B585)*(DATA!$E$133:$E$368=D585),0)),"n/a")</f>
        <v>0.03</v>
      </c>
      <c r="I585" s="87">
        <f t="array" ref="I585">IFERROR(INDEX(DATA!$AH$133:$AH$368,MATCH(1,(DATA!$D$133:$D$368=B585)*(DATA!$E$133:$E$368=D585),0)),"n/a")</f>
        <v>2.27</v>
      </c>
      <c r="J585" s="77">
        <f t="array" ref="J585">IFERROR(INDEX(DATA!$AI$133:$AI$368,MATCH(1,(DATA!$D$133:$D$368=B585)*(DATA!$E$133:$E$368=D585),0)),"n/a")</f>
        <v>4.0000000000000001E-3</v>
      </c>
      <c r="K585" s="87">
        <f t="array" ref="K585">IFERROR(INDEX(DATA!$AR$133:$AR$368,MATCH(1,(DATA!$D$133:$D$368=B585)*(DATA!$E$133:$E$368=D585),0)),"n/a")</f>
        <v>2.2799999999999998</v>
      </c>
      <c r="L585" s="77">
        <f t="array" ref="L585">IFERROR(INDEX(DATA!$AS$133:$AS$368,MATCH(1,(DATA!$D$133:$D$368=B585)*(DATA!$E$133:$E$368=D585),0)),"n/a")</f>
        <v>5.0000000000000001E-3</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2.2400000000000002</v>
      </c>
      <c r="F586" s="77">
        <f t="array" ref="F586">IFERROR(INDEX(DATA!$O$133:$O$368,MATCH(1,(DATA!$D$133:$D$368=B586)*(DATA!$E$133:$E$368=D586),0)),"n/a")</f>
        <v>5.1999999999999998E-2</v>
      </c>
      <c r="G586" s="87">
        <f t="array" ref="G586">IFERROR(INDEX(DATA!$X$133:$X$368,MATCH(1,(DATA!$D$133:$D$368=B586)*(DATA!$E$133:$E$368=D586),0)),"n/a")</f>
        <v>2.2799999999999998</v>
      </c>
      <c r="H586" s="77">
        <f t="array" ref="H586">IFERROR(INDEX(DATA!$Y$133:$Y$368,MATCH(1,(DATA!$D$133:$D$368=B586)*(DATA!$E$133:$E$368=D586),0)),"n/a")</f>
        <v>6.7000000000000004E-2</v>
      </c>
      <c r="I586" s="87">
        <f t="array" ref="I586">IFERROR(INDEX(DATA!$AH$133:$AH$368,MATCH(1,(DATA!$D$133:$D$368=B586)*(DATA!$E$133:$E$368=D586),0)),"n/a")</f>
        <v>2.29</v>
      </c>
      <c r="J586" s="77">
        <f t="array" ref="J586">IFERROR(INDEX(DATA!$AI$133:$AI$368,MATCH(1,(DATA!$D$133:$D$368=B586)*(DATA!$E$133:$E$368=D586),0)),"n/a")</f>
        <v>6.7000000000000004E-2</v>
      </c>
      <c r="K586" s="87">
        <f t="array" ref="K586">IFERROR(INDEX(DATA!$AR$133:$AR$368,MATCH(1,(DATA!$D$133:$D$368=B586)*(DATA!$E$133:$E$368=D586),0)),"n/a")</f>
        <v>2.2599999999999998</v>
      </c>
      <c r="L586" s="77">
        <f t="array" ref="L586">IFERROR(INDEX(DATA!$AS$133:$AS$368,MATCH(1,(DATA!$D$133:$D$368=B586)*(DATA!$E$133:$E$368=D586),0)),"n/a")</f>
        <v>7.0999999999999994E-2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2.3199999999999998</v>
      </c>
      <c r="F587" s="77">
        <f t="array" ref="F587">IFERROR(INDEX(DATA!$O$133:$O$368,MATCH(1,(DATA!$D$133:$D$368=B587)*(DATA!$E$133:$E$368=D587),0)),"n/a")</f>
        <v>1E-3</v>
      </c>
      <c r="G587" s="87">
        <f t="array" ref="G587">IFERROR(INDEX(DATA!$X$133:$X$368,MATCH(1,(DATA!$D$133:$D$368=B587)*(DATA!$E$133:$E$368=D587),0)),"n/a")</f>
        <v>2.2799999999999998</v>
      </c>
      <c r="H587" s="77">
        <f t="array" ref="H587">IFERROR(INDEX(DATA!$Y$133:$Y$368,MATCH(1,(DATA!$D$133:$D$368=B587)*(DATA!$E$133:$E$368=D587),0)),"n/a")</f>
        <v>3.1E-2</v>
      </c>
      <c r="I587" s="87">
        <f t="array" ref="I587">IFERROR(INDEX(DATA!$AH$133:$AH$368,MATCH(1,(DATA!$D$133:$D$368=B587)*(DATA!$E$133:$E$368=D587),0)),"n/a")</f>
        <v>2.2599999999999998</v>
      </c>
      <c r="J587" s="77">
        <f t="array" ref="J587">IFERROR(INDEX(DATA!$AI$133:$AI$368,MATCH(1,(DATA!$D$133:$D$368=B587)*(DATA!$E$133:$E$368=D587),0)),"n/a")</f>
        <v>1.9E-2</v>
      </c>
      <c r="K587" s="87">
        <f t="array" ref="K587">IFERROR(INDEX(DATA!$AR$133:$AR$368,MATCH(1,(DATA!$D$133:$D$368=B587)*(DATA!$E$133:$E$368=D587),0)),"n/a")</f>
        <v>2.2599999999999998</v>
      </c>
      <c r="L587" s="77">
        <f t="array" ref="L587">IFERROR(INDEX(DATA!$AS$133:$AS$368,MATCH(1,(DATA!$D$133:$D$368=B587)*(DATA!$E$133:$E$368=D587),0)),"n/a")</f>
        <v>1.9E-2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2.11</v>
      </c>
      <c r="F588" s="77">
        <f t="array" ref="F588">IFERROR(INDEX(DATA!$O$133:$O$368,MATCH(1,(DATA!$D$133:$D$368=B588)*(DATA!$E$133:$E$368=D588),0)),"n/a")</f>
        <v>-3.9E-2</v>
      </c>
      <c r="G588" s="87">
        <f t="array" ref="G588">IFERROR(INDEX(DATA!$X$133:$X$368,MATCH(1,(DATA!$D$133:$D$368=B588)*(DATA!$E$133:$E$368=D588),0)),"n/a")</f>
        <v>2.21</v>
      </c>
      <c r="H588" s="77">
        <f t="array" ref="H588">IFERROR(INDEX(DATA!$Y$133:$Y$368,MATCH(1,(DATA!$D$133:$D$368=B588)*(DATA!$E$133:$E$368=D588),0)),"n/a")</f>
        <v>-1.0999999999999999E-2</v>
      </c>
      <c r="I588" s="87">
        <f t="array" ref="I588">IFERROR(INDEX(DATA!$AH$133:$AH$368,MATCH(1,(DATA!$D$133:$D$368=B588)*(DATA!$E$133:$E$368=D588),0)),"n/a")</f>
        <v>2.23</v>
      </c>
      <c r="J588" s="77">
        <f t="array" ref="J588">IFERROR(INDEX(DATA!$AI$133:$AI$368,MATCH(1,(DATA!$D$133:$D$368=B588)*(DATA!$E$133:$E$368=D588),0)),"n/a")</f>
        <v>2.1000000000000001E-2</v>
      </c>
      <c r="K588" s="87">
        <f t="array" ref="K588">IFERROR(INDEX(DATA!$AR$133:$AR$368,MATCH(1,(DATA!$D$133:$D$368=B588)*(DATA!$E$133:$E$368=D588),0)),"n/a")</f>
        <v>2.2200000000000002</v>
      </c>
      <c r="L588" s="77">
        <f t="array" ref="L588">IFERROR(INDEX(DATA!$AS$133:$AS$368,MATCH(1,(DATA!$D$133:$D$368=B588)*(DATA!$E$133:$E$368=D588),0)),"n/a")</f>
        <v>0.02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2.19</v>
      </c>
      <c r="F589" s="77">
        <f t="array" ref="F589">IFERROR(INDEX(DATA!$O$133:$O$368,MATCH(1,(DATA!$D$133:$D$368=B589)*(DATA!$E$133:$E$368=D589),0)),"n/a")</f>
        <v>3.0000000000000001E-3</v>
      </c>
      <c r="G589" s="87">
        <f t="array" ref="G589">IFERROR(INDEX(DATA!$X$133:$X$368,MATCH(1,(DATA!$D$133:$D$368=B589)*(DATA!$E$133:$E$368=D589),0)),"n/a")</f>
        <v>2.16</v>
      </c>
      <c r="H589" s="77">
        <f t="array" ref="H589">IFERROR(INDEX(DATA!$Y$133:$Y$368,MATCH(1,(DATA!$D$133:$D$368=B589)*(DATA!$E$133:$E$368=D589),0)),"n/a")</f>
        <v>-8.0000000000000002E-3</v>
      </c>
      <c r="I589" s="87">
        <f t="array" ref="I589">IFERROR(INDEX(DATA!$AH$133:$AH$368,MATCH(1,(DATA!$D$133:$D$368=B589)*(DATA!$E$133:$E$368=D589),0)),"n/a")</f>
        <v>2.16</v>
      </c>
      <c r="J589" s="77">
        <f t="array" ref="J589">IFERROR(INDEX(DATA!$AI$133:$AI$368,MATCH(1,(DATA!$D$133:$D$368=B589)*(DATA!$E$133:$E$368=D589),0)),"n/a")</f>
        <v>-2.1000000000000001E-2</v>
      </c>
      <c r="K589" s="87">
        <f t="array" ref="K589">IFERROR(INDEX(DATA!$AR$133:$AR$368,MATCH(1,(DATA!$D$133:$D$368=B589)*(DATA!$E$133:$E$368=D589),0)),"n/a")</f>
        <v>2.16</v>
      </c>
      <c r="L589" s="77">
        <f t="array" ref="L589">IFERROR(INDEX(DATA!$AS$133:$AS$368,MATCH(1,(DATA!$D$133:$D$368=B589)*(DATA!$E$133:$E$368=D589),0)),"n/a")</f>
        <v>-6.3E-2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2.23</v>
      </c>
      <c r="F590" s="77">
        <f t="array" ref="F590">IFERROR(INDEX(DATA!$O$133:$O$368,MATCH(1,(DATA!$D$133:$D$368=B590)*(DATA!$E$133:$E$368=D590),0)),"n/a")</f>
        <v>-1.2E-2</v>
      </c>
      <c r="G590" s="87">
        <f t="array" ref="G590">IFERROR(INDEX(DATA!$X$133:$X$368,MATCH(1,(DATA!$D$133:$D$368=B590)*(DATA!$E$133:$E$368=D590),0)),"n/a")</f>
        <v>2.33</v>
      </c>
      <c r="H590" s="77">
        <f t="array" ref="H590">IFERROR(INDEX(DATA!$Y$133:$Y$368,MATCH(1,(DATA!$D$133:$D$368=B590)*(DATA!$E$133:$E$368=D590),0)),"n/a")</f>
        <v>3.5000000000000003E-2</v>
      </c>
      <c r="I590" s="87">
        <f t="array" ref="I590">IFERROR(INDEX(DATA!$AH$133:$AH$368,MATCH(1,(DATA!$D$133:$D$368=B590)*(DATA!$E$133:$E$368=D590),0)),"n/a")</f>
        <v>2.35</v>
      </c>
      <c r="J590" s="77">
        <f t="array" ref="J590">IFERROR(INDEX(DATA!$AI$133:$AI$368,MATCH(1,(DATA!$D$133:$D$368=B590)*(DATA!$E$133:$E$368=D590),0)),"n/a")</f>
        <v>4.2999999999999997E-2</v>
      </c>
      <c r="K590" s="87">
        <f t="array" ref="K590">IFERROR(INDEX(DATA!$AR$133:$AR$368,MATCH(1,(DATA!$D$133:$D$368=B590)*(DATA!$E$133:$E$368=D590),0)),"n/a")</f>
        <v>2.34</v>
      </c>
      <c r="L590" s="77">
        <f t="array" ref="L590">IFERROR(INDEX(DATA!$AS$133:$AS$368,MATCH(1,(DATA!$D$133:$D$368=B590)*(DATA!$E$133:$E$368=D590),0)),"n/a")</f>
        <v>5.6000000000000001E-2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2.36</v>
      </c>
      <c r="F591" s="77">
        <f t="array" ref="F591">IFERROR(INDEX(DATA!$O$133:$O$368,MATCH(1,(DATA!$D$133:$D$368=B591)*(DATA!$E$133:$E$368=D591),0)),"n/a")</f>
        <v>-2.5000000000000001E-2</v>
      </c>
      <c r="G591" s="87">
        <f t="array" ref="G591">IFERROR(INDEX(DATA!$X$133:$X$368,MATCH(1,(DATA!$D$133:$D$368=B591)*(DATA!$E$133:$E$368=D591),0)),"n/a")</f>
        <v>2.34</v>
      </c>
      <c r="H591" s="77">
        <f t="array" ref="H591">IFERROR(INDEX(DATA!$Y$133:$Y$368,MATCH(1,(DATA!$D$133:$D$368=B591)*(DATA!$E$133:$E$368=D591),0)),"n/a")</f>
        <v>1.0999999999999999E-2</v>
      </c>
      <c r="I591" s="87">
        <f t="array" ref="I591">IFERROR(INDEX(DATA!$AH$133:$AH$368,MATCH(1,(DATA!$D$133:$D$368=B591)*(DATA!$E$133:$E$368=D591),0)),"n/a")</f>
        <v>2.3199999999999998</v>
      </c>
      <c r="J591" s="77">
        <f t="array" ref="J591">IFERROR(INDEX(DATA!$AI$133:$AI$368,MATCH(1,(DATA!$D$133:$D$368=B591)*(DATA!$E$133:$E$368=D591),0)),"n/a")</f>
        <v>4.0000000000000001E-3</v>
      </c>
      <c r="K591" s="87">
        <f t="array" ref="K591">IFERROR(INDEX(DATA!$AR$133:$AR$368,MATCH(1,(DATA!$D$133:$D$368=B591)*(DATA!$E$133:$E$368=D591),0)),"n/a")</f>
        <v>2.33</v>
      </c>
      <c r="L591" s="77">
        <f t="array" ref="L591">IFERROR(INDEX(DATA!$AS$133:$AS$368,MATCH(1,(DATA!$D$133:$D$368=B591)*(DATA!$E$133:$E$368=D591),0)),"n/a")</f>
        <v>1.4999999999999999E-2</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1.9</v>
      </c>
      <c r="F592" s="77">
        <f t="array" ref="F592">IFERROR(INDEX(DATA!$O$133:$O$368,MATCH(1,(DATA!$D$133:$D$368=B592)*(DATA!$E$133:$E$368=D592),0)),"n/a")</f>
        <v>-7.3999999999999996E-2</v>
      </c>
      <c r="G592" s="87">
        <f t="array" ref="G592">IFERROR(INDEX(DATA!$X$133:$X$368,MATCH(1,(DATA!$D$133:$D$368=B592)*(DATA!$E$133:$E$368=D592),0)),"n/a")</f>
        <v>1.92</v>
      </c>
      <c r="H592" s="77">
        <f t="array" ref="H592">IFERROR(INDEX(DATA!$Y$133:$Y$368,MATCH(1,(DATA!$D$133:$D$368=B592)*(DATA!$E$133:$E$368=D592),0)),"n/a")</f>
        <v>3.0000000000000001E-3</v>
      </c>
      <c r="I592" s="87">
        <f t="array" ref="I592">IFERROR(INDEX(DATA!$AH$133:$AH$368,MATCH(1,(DATA!$D$133:$D$368=B592)*(DATA!$E$133:$E$368=D592),0)),"n/a")</f>
        <v>1.87</v>
      </c>
      <c r="J592" s="77">
        <f t="array" ref="J592">IFERROR(INDEX(DATA!$AI$133:$AI$368,MATCH(1,(DATA!$D$133:$D$368=B592)*(DATA!$E$133:$E$368=D592),0)),"n/a")</f>
        <v>3.3000000000000002E-2</v>
      </c>
      <c r="K592" s="87">
        <f t="array" ref="K592">IFERROR(INDEX(DATA!$AR$133:$AR$368,MATCH(1,(DATA!$D$133:$D$368=B592)*(DATA!$E$133:$E$368=D592),0)),"n/a")</f>
        <v>1.81</v>
      </c>
      <c r="L592" s="77">
        <f t="array" ref="L592">IFERROR(INDEX(DATA!$AS$133:$AS$368,MATCH(1,(DATA!$D$133:$D$368=B592)*(DATA!$E$133:$E$368=D592),0)),"n/a")</f>
        <v>-0.02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1.71</v>
      </c>
      <c r="F593" s="77">
        <f t="array" ref="F593">IFERROR(INDEX(DATA!$O$133:$O$368,MATCH(1,(DATA!$D$133:$D$368=B593)*(DATA!$E$133:$E$368=D593),0)),"n/a")</f>
        <v>-0.106</v>
      </c>
      <c r="G593" s="87">
        <f t="array" ref="G593">IFERROR(INDEX(DATA!$X$133:$X$368,MATCH(1,(DATA!$D$133:$D$368=B593)*(DATA!$E$133:$E$368=D593),0)),"n/a")</f>
        <v>1.83</v>
      </c>
      <c r="H593" s="77">
        <f t="array" ref="H593">IFERROR(INDEX(DATA!$Y$133:$Y$368,MATCH(1,(DATA!$D$133:$D$368=B593)*(DATA!$E$133:$E$368=D593),0)),"n/a")</f>
        <v>-2.3E-2</v>
      </c>
      <c r="I593" s="87">
        <f t="array" ref="I593">IFERROR(INDEX(DATA!$AH$133:$AH$368,MATCH(1,(DATA!$D$133:$D$368=B593)*(DATA!$E$133:$E$368=D593),0)),"n/a")</f>
        <v>1.82</v>
      </c>
      <c r="J593" s="77">
        <f t="array" ref="J593">IFERROR(INDEX(DATA!$AI$133:$AI$368,MATCH(1,(DATA!$D$133:$D$368=B593)*(DATA!$E$133:$E$368=D593),0)),"n/a")</f>
        <v>0.02</v>
      </c>
      <c r="K593" s="87">
        <f t="array" ref="K593">IFERROR(INDEX(DATA!$AR$133:$AR$368,MATCH(1,(DATA!$D$133:$D$368=B593)*(DATA!$E$133:$E$368=D593),0)),"n/a")</f>
        <v>1.75</v>
      </c>
      <c r="L593" s="77">
        <f t="array" ref="L593">IFERROR(INDEX(DATA!$AS$133:$AS$368,MATCH(1,(DATA!$D$133:$D$368=B593)*(DATA!$E$133:$E$368=D593),0)),"n/a")</f>
        <v>-3.5999999999999997E-2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2.25</v>
      </c>
      <c r="F594" s="77">
        <f t="array" ref="F594">IFERROR(INDEX(DATA!$O$133:$O$368,MATCH(1,(DATA!$D$133:$D$368=B594)*(DATA!$E$133:$E$368=D594),0)),"n/a")</f>
        <v>-5.7000000000000002E-2</v>
      </c>
      <c r="G594" s="87">
        <f t="array" ref="G594">IFERROR(INDEX(DATA!$X$133:$X$368,MATCH(1,(DATA!$D$133:$D$368=B594)*(DATA!$E$133:$E$368=D594),0)),"n/a")</f>
        <v>2.3199999999999998</v>
      </c>
      <c r="H594" s="77">
        <f t="array" ref="H594">IFERROR(INDEX(DATA!$Y$133:$Y$368,MATCH(1,(DATA!$D$133:$D$368=B594)*(DATA!$E$133:$E$368=D594),0)),"n/a")</f>
        <v>4.0000000000000001E-3</v>
      </c>
      <c r="I594" s="87">
        <f t="array" ref="I594">IFERROR(INDEX(DATA!$AH$133:$AH$368,MATCH(1,(DATA!$D$133:$D$368=B594)*(DATA!$E$133:$E$368=D594),0)),"n/a")</f>
        <v>2.33</v>
      </c>
      <c r="J594" s="77">
        <f t="array" ref="J594">IFERROR(INDEX(DATA!$AI$133:$AI$368,MATCH(1,(DATA!$D$133:$D$368=B594)*(DATA!$E$133:$E$368=D594),0)),"n/a")</f>
        <v>8.9999999999999993E-3</v>
      </c>
      <c r="K594" s="87">
        <f t="array" ref="K594">IFERROR(INDEX(DATA!$AR$133:$AR$368,MATCH(1,(DATA!$D$133:$D$368=B594)*(DATA!$E$133:$E$368=D594),0)),"n/a")</f>
        <v>2.34</v>
      </c>
      <c r="L594" s="77">
        <f t="array" ref="L594">IFERROR(INDEX(DATA!$AS$133:$AS$368,MATCH(1,(DATA!$D$133:$D$368=B594)*(DATA!$E$133:$E$368=D594),0)),"n/a")</f>
        <v>2.4E-2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2.41</v>
      </c>
      <c r="F595" s="77">
        <f t="array" ref="F595">IFERROR(INDEX(DATA!$O$133:$O$368,MATCH(1,(DATA!$D$133:$D$368=B595)*(DATA!$E$133:$E$368=D595),0)),"n/a")</f>
        <v>3.5000000000000003E-2</v>
      </c>
      <c r="G595" s="87">
        <f t="array" ref="G595">IFERROR(INDEX(DATA!$X$133:$X$368,MATCH(1,(DATA!$D$133:$D$368=B595)*(DATA!$E$133:$E$368=D595),0)),"n/a")</f>
        <v>2.39</v>
      </c>
      <c r="H595" s="77">
        <f t="array" ref="H595">IFERROR(INDEX(DATA!$Y$133:$Y$368,MATCH(1,(DATA!$D$133:$D$368=B595)*(DATA!$E$133:$E$368=D595),0)),"n/a")</f>
        <v>0.05</v>
      </c>
      <c r="I595" s="87">
        <f t="array" ref="I595">IFERROR(INDEX(DATA!$AH$133:$AH$368,MATCH(1,(DATA!$D$133:$D$368=B595)*(DATA!$E$133:$E$368=D595),0)),"n/a")</f>
        <v>2.39</v>
      </c>
      <c r="J595" s="77">
        <f t="array" ref="J595">IFERROR(INDEX(DATA!$AI$133:$AI$368,MATCH(1,(DATA!$D$133:$D$368=B595)*(DATA!$E$133:$E$368=D595),0)),"n/a")</f>
        <v>3.5999999999999997E-2</v>
      </c>
      <c r="K595" s="87">
        <f t="array" ref="K595">IFERROR(INDEX(DATA!$AR$133:$AR$368,MATCH(1,(DATA!$D$133:$D$368=B595)*(DATA!$E$133:$E$368=D595),0)),"n/a")</f>
        <v>2.36</v>
      </c>
      <c r="L595" s="77">
        <f t="array" ref="L595">IFERROR(INDEX(DATA!$AS$133:$AS$368,MATCH(1,(DATA!$D$133:$D$368=B595)*(DATA!$E$133:$E$368=D595),0)),"n/a")</f>
        <v>3.4000000000000002E-2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2.19</v>
      </c>
      <c r="F596" s="77">
        <f t="array" ref="F596">IFERROR(INDEX(DATA!$O$133:$O$368,MATCH(1,(DATA!$D$133:$D$368=B596)*(DATA!$E$133:$E$368=D596),0)),"n/a")</f>
        <v>-9.4E-2</v>
      </c>
      <c r="G596" s="87">
        <f t="array" ref="G596">IFERROR(INDEX(DATA!$X$133:$X$368,MATCH(1,(DATA!$D$133:$D$368=B596)*(DATA!$E$133:$E$368=D596),0)),"n/a")</f>
        <v>2.27</v>
      </c>
      <c r="H596" s="77">
        <f t="array" ref="H596">IFERROR(INDEX(DATA!$Y$133:$Y$368,MATCH(1,(DATA!$D$133:$D$368=B596)*(DATA!$E$133:$E$368=D596),0)),"n/a")</f>
        <v>-2.9000000000000001E-2</v>
      </c>
      <c r="I596" s="87">
        <f t="array" ref="I596">IFERROR(INDEX(DATA!$AH$133:$AH$368,MATCH(1,(DATA!$D$133:$D$368=B596)*(DATA!$E$133:$E$368=D596),0)),"n/a")</f>
        <v>2.29</v>
      </c>
      <c r="J596" s="77">
        <f t="array" ref="J596">IFERROR(INDEX(DATA!$AI$133:$AI$368,MATCH(1,(DATA!$D$133:$D$368=B596)*(DATA!$E$133:$E$368=D596),0)),"n/a")</f>
        <v>-0.02</v>
      </c>
      <c r="K596" s="87">
        <f t="array" ref="K596">IFERROR(INDEX(DATA!$AR$133:$AR$368,MATCH(1,(DATA!$D$133:$D$368=B596)*(DATA!$E$133:$E$368=D596),0)),"n/a")</f>
        <v>2.44</v>
      </c>
      <c r="L596" s="77">
        <f t="array" ref="L596">IFERROR(INDEX(DATA!$AS$133:$AS$368,MATCH(1,(DATA!$D$133:$D$368=B596)*(DATA!$E$133:$E$368=D596),0)),"n/a")</f>
        <v>-6.0000000000000001E-3</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2.14</v>
      </c>
      <c r="F597" s="77">
        <f t="array" ref="F597">IFERROR(INDEX(DATA!$O$133:$O$368,MATCH(1,(DATA!$D$133:$D$368=B597)*(DATA!$E$133:$E$368=D597),0)),"n/a")</f>
        <v>-5.0000000000000001E-3</v>
      </c>
      <c r="G597" s="87">
        <f t="array" ref="G597">IFERROR(INDEX(DATA!$X$133:$X$368,MATCH(1,(DATA!$D$133:$D$368=B597)*(DATA!$E$133:$E$368=D597),0)),"n/a")</f>
        <v>2.13</v>
      </c>
      <c r="H597" s="77">
        <f t="array" ref="H597">IFERROR(INDEX(DATA!$Y$133:$Y$368,MATCH(1,(DATA!$D$133:$D$368=B597)*(DATA!$E$133:$E$368=D597),0)),"n/a")</f>
        <v>-1.7999999999999999E-2</v>
      </c>
      <c r="I597" s="87">
        <f t="array" ref="I597">IFERROR(INDEX(DATA!$AH$133:$AH$368,MATCH(1,(DATA!$D$133:$D$368=B597)*(DATA!$E$133:$E$368=D597),0)),"n/a")</f>
        <v>2.16</v>
      </c>
      <c r="J597" s="77">
        <f t="array" ref="J597">IFERROR(INDEX(DATA!$AI$133:$AI$368,MATCH(1,(DATA!$D$133:$D$368=B597)*(DATA!$E$133:$E$368=D597),0)),"n/a")</f>
        <v>-1.4999999999999999E-2</v>
      </c>
      <c r="K597" s="87">
        <f t="array" ref="K597">IFERROR(INDEX(DATA!$AR$133:$AR$368,MATCH(1,(DATA!$D$133:$D$368=B597)*(DATA!$E$133:$E$368=D597),0)),"n/a")</f>
        <v>2.19</v>
      </c>
      <c r="L597" s="77">
        <f t="array" ref="L597">IFERROR(INDEX(DATA!$AS$133:$AS$368,MATCH(1,(DATA!$D$133:$D$368=B597)*(DATA!$E$133:$E$368=D597),0)),"n/a")</f>
        <v>0</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2.33</v>
      </c>
      <c r="F598" s="77">
        <f t="array" ref="F598">IFERROR(INDEX(DATA!$O$133:$O$368,MATCH(1,(DATA!$D$133:$D$368=B598)*(DATA!$E$133:$E$368=D598),0)),"n/a")</f>
        <v>-1.7999999999999999E-2</v>
      </c>
      <c r="G598" s="87">
        <f t="array" ref="G598">IFERROR(INDEX(DATA!$X$133:$X$368,MATCH(1,(DATA!$D$133:$D$368=B598)*(DATA!$E$133:$E$368=D598),0)),"n/a")</f>
        <v>2.3199999999999998</v>
      </c>
      <c r="H598" s="77">
        <f t="array" ref="H598">IFERROR(INDEX(DATA!$Y$133:$Y$368,MATCH(1,(DATA!$D$133:$D$368=B598)*(DATA!$E$133:$E$368=D598),0)),"n/a")</f>
        <v>1.4999999999999999E-2</v>
      </c>
      <c r="I598" s="87">
        <f t="array" ref="I598">IFERROR(INDEX(DATA!$AH$133:$AH$368,MATCH(1,(DATA!$D$133:$D$368=B598)*(DATA!$E$133:$E$368=D598),0)),"n/a")</f>
        <v>2.33</v>
      </c>
      <c r="J598" s="77">
        <f t="array" ref="J598">IFERROR(INDEX(DATA!$AI$133:$AI$368,MATCH(1,(DATA!$D$133:$D$368=B598)*(DATA!$E$133:$E$368=D598),0)),"n/a")</f>
        <v>2.5000000000000001E-2</v>
      </c>
      <c r="K598" s="87">
        <f t="array" ref="K598">IFERROR(INDEX(DATA!$AR$133:$AR$368,MATCH(1,(DATA!$D$133:$D$368=B598)*(DATA!$E$133:$E$368=D598),0)),"n/a")</f>
        <v>2.35</v>
      </c>
      <c r="L598" s="77">
        <f t="array" ref="L598">IFERROR(INDEX(DATA!$AS$133:$AS$368,MATCH(1,(DATA!$D$133:$D$368=B598)*(DATA!$E$133:$E$368=D598),0)),"n/a")</f>
        <v>3.3000000000000002E-2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2.34</v>
      </c>
      <c r="F599" s="77">
        <f t="array" ref="F599">IFERROR(INDEX(DATA!$O$133:$O$368,MATCH(1,(DATA!$D$133:$D$368=B599)*(DATA!$E$133:$E$368=D599),0)),"n/a")</f>
        <v>-6.0000000000000001E-3</v>
      </c>
      <c r="G599" s="87">
        <f t="array" ref="G599">IFERROR(INDEX(DATA!$X$133:$X$368,MATCH(1,(DATA!$D$133:$D$368=B599)*(DATA!$E$133:$E$368=D599),0)),"n/a")</f>
        <v>2.3199999999999998</v>
      </c>
      <c r="H599" s="77">
        <f t="array" ref="H599">IFERROR(INDEX(DATA!$Y$133:$Y$368,MATCH(1,(DATA!$D$133:$D$368=B599)*(DATA!$E$133:$E$368=D599),0)),"n/a")</f>
        <v>2.5999999999999999E-2</v>
      </c>
      <c r="I599" s="87">
        <f t="array" ref="I599">IFERROR(INDEX(DATA!$AH$133:$AH$368,MATCH(1,(DATA!$D$133:$D$368=B599)*(DATA!$E$133:$E$368=D599),0)),"n/a")</f>
        <v>2.29</v>
      </c>
      <c r="J599" s="77">
        <f t="array" ref="J599">IFERROR(INDEX(DATA!$AI$133:$AI$368,MATCH(1,(DATA!$D$133:$D$368=B599)*(DATA!$E$133:$E$368=D599),0)),"n/a")</f>
        <v>1.6E-2</v>
      </c>
      <c r="K599" s="87">
        <f t="array" ref="K599">IFERROR(INDEX(DATA!$AR$133:$AR$368,MATCH(1,(DATA!$D$133:$D$368=B599)*(DATA!$E$133:$E$368=D599),0)),"n/a")</f>
        <v>2.2999999999999998</v>
      </c>
      <c r="L599" s="77">
        <f t="array" ref="L599">IFERROR(INDEX(DATA!$AS$133:$AS$368,MATCH(1,(DATA!$D$133:$D$368=B599)*(DATA!$E$133:$E$368=D599),0)),"n/a")</f>
        <v>2.5999999999999999E-2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2.31</v>
      </c>
      <c r="F600" s="77">
        <f t="array" ref="F600">IFERROR(INDEX(DATA!$O$133:$O$368,MATCH(1,(DATA!$D$133:$D$368=B600)*(DATA!$E$133:$E$368=D600),0)),"n/a")</f>
        <v>0.03</v>
      </c>
      <c r="G600" s="87">
        <f t="array" ref="G600">IFERROR(INDEX(DATA!$X$133:$X$368,MATCH(1,(DATA!$D$133:$D$368=B600)*(DATA!$E$133:$E$368=D600),0)),"n/a")</f>
        <v>2.35</v>
      </c>
      <c r="H600" s="77">
        <f t="array" ref="H600">IFERROR(INDEX(DATA!$Y$133:$Y$368,MATCH(1,(DATA!$D$133:$D$368=B600)*(DATA!$E$133:$E$368=D600),0)),"n/a")</f>
        <v>0.04</v>
      </c>
      <c r="I600" s="87">
        <f t="array" ref="I600">IFERROR(INDEX(DATA!$AH$133:$AH$368,MATCH(1,(DATA!$D$133:$D$368=B600)*(DATA!$E$133:$E$368=D600),0)),"n/a")</f>
        <v>2.4</v>
      </c>
      <c r="J600" s="77">
        <f t="array" ref="J600">IFERROR(INDEX(DATA!$AI$133:$AI$368,MATCH(1,(DATA!$D$133:$D$368=B600)*(DATA!$E$133:$E$368=D600),0)),"n/a")</f>
        <v>6.0999999999999999E-2</v>
      </c>
      <c r="K600" s="87">
        <f t="array" ref="K600">IFERROR(INDEX(DATA!$AR$133:$AR$368,MATCH(1,(DATA!$D$133:$D$368=B600)*(DATA!$E$133:$E$368=D600),0)),"n/a")</f>
        <v>2.38</v>
      </c>
      <c r="L600" s="77">
        <f t="array" ref="L600">IFERROR(INDEX(DATA!$AS$133:$AS$368,MATCH(1,(DATA!$D$133:$D$368=B600)*(DATA!$E$133:$E$368=D600),0)),"n/a")</f>
        <v>6.8000000000000005E-2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2.08</v>
      </c>
      <c r="F601" s="77">
        <f t="array" ref="F601">IFERROR(INDEX(DATA!$O$133:$O$368,MATCH(1,(DATA!$D$133:$D$368=B601)*(DATA!$E$133:$E$368=D601),0)),"n/a")</f>
        <v>1E-3</v>
      </c>
      <c r="G601" s="87">
        <f t="array" ref="G601">IFERROR(INDEX(DATA!$X$133:$X$368,MATCH(1,(DATA!$D$133:$D$368=B601)*(DATA!$E$133:$E$368=D601),0)),"n/a")</f>
        <v>2.13</v>
      </c>
      <c r="H601" s="77">
        <f t="array" ref="H601">IFERROR(INDEX(DATA!$Y$133:$Y$368,MATCH(1,(DATA!$D$133:$D$368=B601)*(DATA!$E$133:$E$368=D601),0)),"n/a")</f>
        <v>-1.4999999999999999E-2</v>
      </c>
      <c r="I601" s="87">
        <f t="array" ref="I601">IFERROR(INDEX(DATA!$AH$133:$AH$368,MATCH(1,(DATA!$D$133:$D$368=B601)*(DATA!$E$133:$E$368=D601),0)),"n/a")</f>
        <v>2.13</v>
      </c>
      <c r="J601" s="77">
        <f t="array" ref="J601">IFERROR(INDEX(DATA!$AI$133:$AI$368,MATCH(1,(DATA!$D$133:$D$368=B601)*(DATA!$E$133:$E$368=D601),0)),"n/a")</f>
        <v>-6.0000000000000001E-3</v>
      </c>
      <c r="K601" s="87">
        <f t="array" ref="K601">IFERROR(INDEX(DATA!$AR$133:$AR$368,MATCH(1,(DATA!$D$133:$D$368=B601)*(DATA!$E$133:$E$368=D601),0)),"n/a")</f>
        <v>2.19</v>
      </c>
      <c r="L601" s="77">
        <f t="array" ref="L601">IFERROR(INDEX(DATA!$AS$133:$AS$368,MATCH(1,(DATA!$D$133:$D$368=B601)*(DATA!$E$133:$E$368=D601),0)),"n/a")</f>
        <v>8.9999999999999993E-3</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2.25</v>
      </c>
      <c r="F602" s="77">
        <f t="array" ref="F602">IFERROR(INDEX(DATA!$O$133:$O$368,MATCH(1,(DATA!$D$133:$D$368=B602)*(DATA!$E$133:$E$368=D602),0)),"n/a")</f>
        <v>9.8000000000000004E-2</v>
      </c>
      <c r="G602" s="87">
        <f t="array" ref="G602">IFERROR(INDEX(DATA!$X$133:$X$368,MATCH(1,(DATA!$D$133:$D$368=B602)*(DATA!$E$133:$E$368=D602),0)),"n/a")</f>
        <v>2.21</v>
      </c>
      <c r="H602" s="77">
        <f t="array" ref="H602">IFERROR(INDEX(DATA!$Y$133:$Y$368,MATCH(1,(DATA!$D$133:$D$368=B602)*(DATA!$E$133:$E$368=D602),0)),"n/a")</f>
        <v>6.9000000000000006E-2</v>
      </c>
      <c r="I602" s="87">
        <f t="array" ref="I602">IFERROR(INDEX(DATA!$AH$133:$AH$368,MATCH(1,(DATA!$D$133:$D$368=B602)*(DATA!$E$133:$E$368=D602),0)),"n/a")</f>
        <v>2.1800000000000002</v>
      </c>
      <c r="J602" s="77">
        <f t="array" ref="J602">IFERROR(INDEX(DATA!$AI$133:$AI$368,MATCH(1,(DATA!$D$133:$D$368=B602)*(DATA!$E$133:$E$368=D602),0)),"n/a")</f>
        <v>4.4999999999999998E-2</v>
      </c>
      <c r="K602" s="87">
        <f t="array" ref="K602">IFERROR(INDEX(DATA!$AR$133:$AR$368,MATCH(1,(DATA!$D$133:$D$368=B602)*(DATA!$E$133:$E$368=D602),0)),"n/a")</f>
        <v>2.14</v>
      </c>
      <c r="L602" s="77">
        <f t="array" ref="L602">IFERROR(INDEX(DATA!$AS$133:$AS$368,MATCH(1,(DATA!$D$133:$D$368=B602)*(DATA!$E$133:$E$368=D602),0)),"n/a")</f>
        <v>2.4E-2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1.96</v>
      </c>
      <c r="F603" s="77">
        <f t="array" ref="F603">IFERROR(INDEX(DATA!$O$133:$O$368,MATCH(1,(DATA!$D$133:$D$368=B603)*(DATA!$E$133:$E$368=D603),0)),"n/a")</f>
        <v>0.109</v>
      </c>
      <c r="G603" s="87">
        <f t="array" ref="G603">IFERROR(INDEX(DATA!$X$133:$X$368,MATCH(1,(DATA!$D$133:$D$368=B603)*(DATA!$E$133:$E$368=D603),0)),"n/a")</f>
        <v>2.06</v>
      </c>
      <c r="H603" s="77">
        <f t="array" ref="H603">IFERROR(INDEX(DATA!$Y$133:$Y$368,MATCH(1,(DATA!$D$133:$D$368=B603)*(DATA!$E$133:$E$368=D603),0)),"n/a")</f>
        <v>0.158</v>
      </c>
      <c r="I603" s="87">
        <f t="array" ref="I603">IFERROR(INDEX(DATA!$AH$133:$AH$368,MATCH(1,(DATA!$D$133:$D$368=B603)*(DATA!$E$133:$E$368=D603),0)),"n/a")</f>
        <v>2.2000000000000002</v>
      </c>
      <c r="J603" s="77">
        <f t="array" ref="J603">IFERROR(INDEX(DATA!$AI$133:$AI$368,MATCH(1,(DATA!$D$133:$D$368=B603)*(DATA!$E$133:$E$368=D603),0)),"n/a")</f>
        <v>0.105</v>
      </c>
      <c r="K603" s="87">
        <f t="array" ref="K603">IFERROR(INDEX(DATA!$AR$133:$AR$368,MATCH(1,(DATA!$D$133:$D$368=B603)*(DATA!$E$133:$E$368=D603),0)),"n/a")</f>
        <v>2.23</v>
      </c>
      <c r="L603" s="77">
        <f t="array" ref="L603">IFERROR(INDEX(DATA!$AS$133:$AS$368,MATCH(1,(DATA!$D$133:$D$368=B603)*(DATA!$E$133:$E$368=D603),0)),"n/a")</f>
        <v>0.09</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1.97</v>
      </c>
      <c r="F604" s="77">
        <f t="array" ref="F604">IFERROR(INDEX(DATA!$O$133:$O$368,MATCH(1,(DATA!$D$133:$D$368=B604)*(DATA!$E$133:$E$368=D604),0)),"n/a")</f>
        <v>5.6000000000000001E-2</v>
      </c>
      <c r="G604" s="87">
        <f t="array" ref="G604">IFERROR(INDEX(DATA!$X$133:$X$368,MATCH(1,(DATA!$D$133:$D$368=B604)*(DATA!$E$133:$E$368=D604),0)),"n/a")</f>
        <v>1.92</v>
      </c>
      <c r="H604" s="77">
        <f t="array" ref="H604">IFERROR(INDEX(DATA!$Y$133:$Y$368,MATCH(1,(DATA!$D$133:$D$368=B604)*(DATA!$E$133:$E$368=D604),0)),"n/a")</f>
        <v>3.6999999999999998E-2</v>
      </c>
      <c r="I604" s="87">
        <f t="array" ref="I604">IFERROR(INDEX(DATA!$AH$133:$AH$368,MATCH(1,(DATA!$D$133:$D$368=B604)*(DATA!$E$133:$E$368=D604),0)),"n/a")</f>
        <v>1.9</v>
      </c>
      <c r="J604" s="77">
        <f t="array" ref="J604">IFERROR(INDEX(DATA!$AI$133:$AI$368,MATCH(1,(DATA!$D$133:$D$368=B604)*(DATA!$E$133:$E$368=D604),0)),"n/a")</f>
        <v>0.01</v>
      </c>
      <c r="K604" s="87">
        <f t="array" ref="K604">IFERROR(INDEX(DATA!$AR$133:$AR$368,MATCH(1,(DATA!$D$133:$D$368=B604)*(DATA!$E$133:$E$368=D604),0)),"n/a")</f>
        <v>1.87</v>
      </c>
      <c r="L604" s="77">
        <f t="array" ref="L604">IFERROR(INDEX(DATA!$AS$133:$AS$368,MATCH(1,(DATA!$D$133:$D$368=B604)*(DATA!$E$133:$E$368=D604),0)),"n/a")</f>
        <v>-1.2999999999999999E-2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2.1</v>
      </c>
      <c r="F605" s="77">
        <f t="array" ref="F605">IFERROR(INDEX(DATA!$O$133:$O$368,MATCH(1,(DATA!$D$133:$D$368=B605)*(DATA!$E$133:$E$368=D605),0)),"n/a")</f>
        <v>1.9E-2</v>
      </c>
      <c r="G605" s="87">
        <f t="array" ref="G605">IFERROR(INDEX(DATA!$X$133:$X$368,MATCH(1,(DATA!$D$133:$D$368=B605)*(DATA!$E$133:$E$368=D605),0)),"n/a")</f>
        <v>2.09</v>
      </c>
      <c r="H605" s="77">
        <f t="array" ref="H605">IFERROR(INDEX(DATA!$Y$133:$Y$368,MATCH(1,(DATA!$D$133:$D$368=B605)*(DATA!$E$133:$E$368=D605),0)),"n/a")</f>
        <v>3.7999999999999999E-2</v>
      </c>
      <c r="I605" s="87">
        <f t="array" ref="I605">IFERROR(INDEX(DATA!$AH$133:$AH$368,MATCH(1,(DATA!$D$133:$D$368=B605)*(DATA!$E$133:$E$368=D605),0)),"n/a")</f>
        <v>2.09</v>
      </c>
      <c r="J605" s="77">
        <f t="array" ref="J605">IFERROR(INDEX(DATA!$AI$133:$AI$368,MATCH(1,(DATA!$D$133:$D$368=B605)*(DATA!$E$133:$E$368=D605),0)),"n/a")</f>
        <v>0.02</v>
      </c>
      <c r="K605" s="87">
        <f t="array" ref="K605">IFERROR(INDEX(DATA!$AR$133:$AR$368,MATCH(1,(DATA!$D$133:$D$368=B605)*(DATA!$E$133:$E$368=D605),0)),"n/a")</f>
        <v>2.08</v>
      </c>
      <c r="L605" s="77">
        <f t="array" ref="L605">IFERROR(INDEX(DATA!$AS$133:$AS$368,MATCH(1,(DATA!$D$133:$D$368=B605)*(DATA!$E$133:$E$368=D605),0)),"n/a")</f>
        <v>-4.0000000000000001E-3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2.09</v>
      </c>
      <c r="F606" s="77">
        <f t="array" ref="F606">IFERROR(INDEX(DATA!$O$133:$O$368,MATCH(1,(DATA!$D$133:$D$368=B606)*(DATA!$E$133:$E$368=D606),0)),"n/a")</f>
        <v>1.7999999999999999E-2</v>
      </c>
      <c r="G606" s="87">
        <f t="array" ref="G606">IFERROR(INDEX(DATA!$X$133:$X$368,MATCH(1,(DATA!$D$133:$D$368=B606)*(DATA!$E$133:$E$368=D606),0)),"n/a")</f>
        <v>2.11</v>
      </c>
      <c r="H606" s="77">
        <f t="array" ref="H606">IFERROR(INDEX(DATA!$Y$133:$Y$368,MATCH(1,(DATA!$D$133:$D$368=B606)*(DATA!$E$133:$E$368=D606),0)),"n/a")</f>
        <v>4.8000000000000001E-2</v>
      </c>
      <c r="I606" s="87">
        <f t="array" ref="I606">IFERROR(INDEX(DATA!$AH$133:$AH$368,MATCH(1,(DATA!$D$133:$D$368=B606)*(DATA!$E$133:$E$368=D606),0)),"n/a")</f>
        <v>2.1</v>
      </c>
      <c r="J606" s="77">
        <f t="array" ref="J606">IFERROR(INDEX(DATA!$AI$133:$AI$368,MATCH(1,(DATA!$D$133:$D$368=B606)*(DATA!$E$133:$E$368=D606),0)),"n/a")</f>
        <v>3.6999999999999998E-2</v>
      </c>
      <c r="K606" s="87">
        <f t="array" ref="K606">IFERROR(INDEX(DATA!$AR$133:$AR$368,MATCH(1,(DATA!$D$133:$D$368=B606)*(DATA!$E$133:$E$368=D606),0)),"n/a")</f>
        <v>2.0699999999999998</v>
      </c>
      <c r="L606" s="77">
        <f t="array" ref="L606">IFERROR(INDEX(DATA!$AS$133:$AS$368,MATCH(1,(DATA!$D$133:$D$368=B606)*(DATA!$E$133:$E$368=D606),0)),"n/a")</f>
        <v>1.6E-2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2.2000000000000002</v>
      </c>
      <c r="F607" s="77">
        <f t="array" ref="F607">IFERROR(INDEX(DATA!$O$133:$O$368,MATCH(1,(DATA!$D$133:$D$368=B607)*(DATA!$E$133:$E$368=D607),0)),"n/a")</f>
        <v>2.8000000000000001E-2</v>
      </c>
      <c r="G607" s="87">
        <f t="array" ref="G607">IFERROR(INDEX(DATA!$X$133:$X$368,MATCH(1,(DATA!$D$133:$D$368=B607)*(DATA!$E$133:$E$368=D607),0)),"n/a")</f>
        <v>2.19</v>
      </c>
      <c r="H607" s="77">
        <f t="array" ref="H607">IFERROR(INDEX(DATA!$Y$133:$Y$368,MATCH(1,(DATA!$D$133:$D$368=B607)*(DATA!$E$133:$E$368=D607),0)),"n/a")</f>
        <v>3.1E-2</v>
      </c>
      <c r="I607" s="87">
        <f t="array" ref="I607">IFERROR(INDEX(DATA!$AH$133:$AH$368,MATCH(1,(DATA!$D$133:$D$368=B607)*(DATA!$E$133:$E$368=D607),0)),"n/a")</f>
        <v>2.2000000000000002</v>
      </c>
      <c r="J607" s="77">
        <f t="array" ref="J607">IFERROR(INDEX(DATA!$AI$133:$AI$368,MATCH(1,(DATA!$D$133:$D$368=B607)*(DATA!$E$133:$E$368=D607),0)),"n/a")</f>
        <v>3.9E-2</v>
      </c>
      <c r="K607" s="87">
        <f t="array" ref="K607">IFERROR(INDEX(DATA!$AR$133:$AR$368,MATCH(1,(DATA!$D$133:$D$368=B607)*(DATA!$E$133:$E$368=D607),0)),"n/a")</f>
        <v>2.14</v>
      </c>
      <c r="L607" s="77">
        <f t="array" ref="L607">IFERROR(INDEX(DATA!$AS$133:$AS$368,MATCH(1,(DATA!$D$133:$D$368=B607)*(DATA!$E$133:$E$368=D607),0)),"n/a")</f>
        <v>1.4E-2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2.77</v>
      </c>
      <c r="F608" s="77">
        <f t="array" ref="F608">IFERROR(INDEX(DATA!$O$133:$O$368,MATCH(1,(DATA!$D$133:$D$368=B608)*(DATA!$E$133:$E$368=D608),0)),"n/a")</f>
        <v>0.12</v>
      </c>
      <c r="G608" s="87">
        <f t="array" ref="G608">IFERROR(INDEX(DATA!$X$133:$X$368,MATCH(1,(DATA!$D$133:$D$368=B608)*(DATA!$E$133:$E$368=D608),0)),"n/a")</f>
        <v>2.73</v>
      </c>
      <c r="H608" s="77">
        <f t="array" ref="H608">IFERROR(INDEX(DATA!$Y$133:$Y$368,MATCH(1,(DATA!$D$133:$D$368=B608)*(DATA!$E$133:$E$368=D608),0)),"n/a")</f>
        <v>0.08</v>
      </c>
      <c r="I608" s="87">
        <f t="array" ref="I608">IFERROR(INDEX(DATA!$AH$133:$AH$368,MATCH(1,(DATA!$D$133:$D$368=B608)*(DATA!$E$133:$E$368=D608),0)),"n/a")</f>
        <v>2.69</v>
      </c>
      <c r="J608" s="77">
        <f t="array" ref="J608">IFERROR(INDEX(DATA!$AI$133:$AI$368,MATCH(1,(DATA!$D$133:$D$368=B608)*(DATA!$E$133:$E$368=D608),0)),"n/a")</f>
        <v>4.5999999999999999E-2</v>
      </c>
      <c r="K608" s="87">
        <f t="array" ref="K608">IFERROR(INDEX(DATA!$AR$133:$AR$368,MATCH(1,(DATA!$D$133:$D$368=B608)*(DATA!$E$133:$E$368=D608),0)),"n/a")</f>
        <v>2.64</v>
      </c>
      <c r="L608" s="77">
        <f t="array" ref="L608">IFERROR(INDEX(DATA!$AS$133:$AS$368,MATCH(1,(DATA!$D$133:$D$368=B608)*(DATA!$E$133:$E$368=D608),0)),"n/a")</f>
        <v>3.2000000000000001E-2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2.25</v>
      </c>
      <c r="F609" s="77">
        <f t="array" ref="F609">IFERROR(INDEX(DATA!$O$133:$O$368,MATCH(1,(DATA!$D$133:$D$368=B609)*(DATA!$E$133:$E$368=D609),0)),"n/a")</f>
        <v>5.7000000000000002E-2</v>
      </c>
      <c r="G609" s="87">
        <f t="array" ref="G609">IFERROR(INDEX(DATA!$X$133:$X$368,MATCH(1,(DATA!$D$133:$D$368=B609)*(DATA!$E$133:$E$368=D609),0)),"n/a")</f>
        <v>2.2599999999999998</v>
      </c>
      <c r="H609" s="77">
        <f t="array" ref="H609">IFERROR(INDEX(DATA!$Y$133:$Y$368,MATCH(1,(DATA!$D$133:$D$368=B609)*(DATA!$E$133:$E$368=D609),0)),"n/a")</f>
        <v>7.0999999999999994E-2</v>
      </c>
      <c r="I609" s="87">
        <f t="array" ref="I609">IFERROR(INDEX(DATA!$AH$133:$AH$368,MATCH(1,(DATA!$D$133:$D$368=B609)*(DATA!$E$133:$E$368=D609),0)),"n/a")</f>
        <v>2.2400000000000002</v>
      </c>
      <c r="J609" s="77">
        <f t="array" ref="J609">IFERROR(INDEX(DATA!$AI$133:$AI$368,MATCH(1,(DATA!$D$133:$D$368=B609)*(DATA!$E$133:$E$368=D609),0)),"n/a")</f>
        <v>7.5999999999999998E-2</v>
      </c>
      <c r="K609" s="87">
        <f t="array" ref="K609">IFERROR(INDEX(DATA!$AR$133:$AR$368,MATCH(1,(DATA!$D$133:$D$368=B609)*(DATA!$E$133:$E$368=D609),0)),"n/a")</f>
        <v>2.2200000000000002</v>
      </c>
      <c r="L609" s="77">
        <f t="array" ref="L609">IFERROR(INDEX(DATA!$AS$133:$AS$368,MATCH(1,(DATA!$D$133:$D$368=B609)*(DATA!$E$133:$E$368=D609),0)),"n/a")</f>
        <v>7.5999999999999998E-2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2.17</v>
      </c>
      <c r="F610" s="77">
        <f t="array" ref="F610">IFERROR(INDEX(DATA!$O$133:$O$368,MATCH(1,(DATA!$D$133:$D$368=B610)*(DATA!$E$133:$E$368=D610),0)),"n/a")</f>
        <v>4.0000000000000001E-3</v>
      </c>
      <c r="G610" s="87">
        <f t="array" ref="G610">IFERROR(INDEX(DATA!$X$133:$X$368,MATCH(1,(DATA!$D$133:$D$368=B610)*(DATA!$E$133:$E$368=D610),0)),"n/a")</f>
        <v>2.11</v>
      </c>
      <c r="H610" s="77">
        <f t="array" ref="H610">IFERROR(INDEX(DATA!$Y$133:$Y$368,MATCH(1,(DATA!$D$133:$D$368=B610)*(DATA!$E$133:$E$368=D610),0)),"n/a")</f>
        <v>-1.7999999999999999E-2</v>
      </c>
      <c r="I610" s="87">
        <f t="array" ref="I610">IFERROR(INDEX(DATA!$AH$133:$AH$368,MATCH(1,(DATA!$D$133:$D$368=B610)*(DATA!$E$133:$E$368=D610),0)),"n/a")</f>
        <v>2.12</v>
      </c>
      <c r="J610" s="77">
        <f t="array" ref="J610">IFERROR(INDEX(DATA!$AI$133:$AI$368,MATCH(1,(DATA!$D$133:$D$368=B610)*(DATA!$E$133:$E$368=D610),0)),"n/a")</f>
        <v>-3.7999999999999999E-2</v>
      </c>
      <c r="K610" s="87">
        <f t="array" ref="K610">IFERROR(INDEX(DATA!$AR$133:$AR$368,MATCH(1,(DATA!$D$133:$D$368=B610)*(DATA!$E$133:$E$368=D610),0)),"n/a")</f>
        <v>2.13</v>
      </c>
      <c r="L610" s="77">
        <f t="array" ref="L610">IFERROR(INDEX(DATA!$AS$133:$AS$368,MATCH(1,(DATA!$D$133:$D$368=B610)*(DATA!$E$133:$E$368=D610),0)),"n/a")</f>
        <v>-8.1000000000000003E-2</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2.74</v>
      </c>
      <c r="F611" s="77">
        <f t="array" ref="F611">IFERROR(INDEX(DATA!$O$133:$O$368,MATCH(1,(DATA!$D$133:$D$368=B611)*(DATA!$E$133:$E$368=D611),0)),"n/a")</f>
        <v>0.13600000000000001</v>
      </c>
      <c r="G611" s="87">
        <f t="array" ref="G611">IFERROR(INDEX(DATA!$X$133:$X$368,MATCH(1,(DATA!$D$133:$D$368=B611)*(DATA!$E$133:$E$368=D611),0)),"n/a")</f>
        <v>2.67</v>
      </c>
      <c r="H611" s="77">
        <f t="array" ref="H611">IFERROR(INDEX(DATA!$Y$133:$Y$368,MATCH(1,(DATA!$D$133:$D$368=B611)*(DATA!$E$133:$E$368=D611),0)),"n/a")</f>
        <v>0.106</v>
      </c>
      <c r="I611" s="87">
        <f t="array" ref="I611">IFERROR(INDEX(DATA!$AH$133:$AH$368,MATCH(1,(DATA!$D$133:$D$368=B611)*(DATA!$E$133:$E$368=D611),0)),"n/a")</f>
        <v>2.62</v>
      </c>
      <c r="J611" s="77">
        <f t="array" ref="J611">IFERROR(INDEX(DATA!$AI$133:$AI$368,MATCH(1,(DATA!$D$133:$D$368=B611)*(DATA!$E$133:$E$368=D611),0)),"n/a")</f>
        <v>5.8000000000000003E-2</v>
      </c>
      <c r="K611" s="87">
        <f t="array" ref="K611">IFERROR(INDEX(DATA!$AR$133:$AR$368,MATCH(1,(DATA!$D$133:$D$368=B611)*(DATA!$E$133:$E$368=D611),0)),"n/a")</f>
        <v>2.59</v>
      </c>
      <c r="L611" s="77">
        <f t="array" ref="L611">IFERROR(INDEX(DATA!$AS$133:$AS$368,MATCH(1,(DATA!$D$133:$D$368=B611)*(DATA!$E$133:$E$368=D611),0)),"n/a")</f>
        <v>4.2999999999999997E-2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2.0299999999999998</v>
      </c>
      <c r="F612" s="77">
        <f t="array" ref="F612">IFERROR(INDEX(DATA!$O$133:$O$368,MATCH(1,(DATA!$D$133:$D$368=B612)*(DATA!$E$133:$E$368=D612),0)),"n/a")</f>
        <v>0.03</v>
      </c>
      <c r="G612" s="87">
        <f t="array" ref="G612">IFERROR(INDEX(DATA!$X$133:$X$368,MATCH(1,(DATA!$D$133:$D$368=B612)*(DATA!$E$133:$E$368=D612),0)),"n/a")</f>
        <v>1.99</v>
      </c>
      <c r="H612" s="77">
        <f t="array" ref="H612">IFERROR(INDEX(DATA!$Y$133:$Y$368,MATCH(1,(DATA!$D$133:$D$368=B612)*(DATA!$E$133:$E$368=D612),0)),"n/a")</f>
        <v>1.7000000000000001E-2</v>
      </c>
      <c r="I612" s="87">
        <f t="array" ref="I612">IFERROR(INDEX(DATA!$AH$133:$AH$368,MATCH(1,(DATA!$D$133:$D$368=B612)*(DATA!$E$133:$E$368=D612),0)),"n/a")</f>
        <v>1.97</v>
      </c>
      <c r="J612" s="77">
        <f t="array" ref="J612">IFERROR(INDEX(DATA!$AI$133:$AI$368,MATCH(1,(DATA!$D$133:$D$368=B612)*(DATA!$E$133:$E$368=D612),0)),"n/a")</f>
        <v>-3.4000000000000002E-2</v>
      </c>
      <c r="K612" s="87">
        <f t="array" ref="K612">IFERROR(INDEX(DATA!$AR$133:$AR$368,MATCH(1,(DATA!$D$133:$D$368=B612)*(DATA!$E$133:$E$368=D612),0)),"n/a")</f>
        <v>1.99</v>
      </c>
      <c r="L612" s="77">
        <f t="array" ref="L612">IFERROR(INDEX(DATA!$AS$133:$AS$368,MATCH(1,(DATA!$D$133:$D$368=B612)*(DATA!$E$133:$E$368=D612),0)),"n/a")</f>
        <v>-6.5000000000000002E-2</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2.25</v>
      </c>
      <c r="F613" s="77">
        <f t="array" ref="F613">IFERROR(INDEX(DATA!$O$133:$O$368,MATCH(1,(DATA!$D$133:$D$368=B613)*(DATA!$E$133:$E$368=D613),0)),"n/a")</f>
        <v>5.6000000000000001E-2</v>
      </c>
      <c r="G613" s="87">
        <f t="array" ref="G613">IFERROR(INDEX(DATA!$X$133:$X$368,MATCH(1,(DATA!$D$133:$D$368=B613)*(DATA!$E$133:$E$368=D613),0)),"n/a")</f>
        <v>2.2200000000000002</v>
      </c>
      <c r="H613" s="77">
        <f t="array" ref="H613">IFERROR(INDEX(DATA!$Y$133:$Y$368,MATCH(1,(DATA!$D$133:$D$368=B613)*(DATA!$E$133:$E$368=D613),0)),"n/a")</f>
        <v>4.4999999999999998E-2</v>
      </c>
      <c r="I613" s="87">
        <f t="array" ref="I613">IFERROR(INDEX(DATA!$AH$133:$AH$368,MATCH(1,(DATA!$D$133:$D$368=B613)*(DATA!$E$133:$E$368=D613),0)),"n/a")</f>
        <v>2.23</v>
      </c>
      <c r="J613" s="77">
        <f t="array" ref="J613">IFERROR(INDEX(DATA!$AI$133:$AI$368,MATCH(1,(DATA!$D$133:$D$368=B613)*(DATA!$E$133:$E$368=D613),0)),"n/a")</f>
        <v>4.2000000000000003E-2</v>
      </c>
      <c r="K613" s="87">
        <f t="array" ref="K613">IFERROR(INDEX(DATA!$AR$133:$AR$368,MATCH(1,(DATA!$D$133:$D$368=B613)*(DATA!$E$133:$E$368=D613),0)),"n/a")</f>
        <v>2.21</v>
      </c>
      <c r="L613" s="77">
        <f t="array" ref="L613">IFERROR(INDEX(DATA!$AS$133:$AS$368,MATCH(1,(DATA!$D$133:$D$368=B613)*(DATA!$E$133:$E$368=D613),0)),"n/a")</f>
        <v>2.3E-2</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2.14</v>
      </c>
      <c r="F614" s="77">
        <f t="array" ref="F614">IFERROR(INDEX(DATA!$O$133:$O$368,MATCH(1,(DATA!$D$133:$D$368=B614)*(DATA!$E$133:$E$368=D614),0)),"n/a")</f>
        <v>-8.8999999999999996E-2</v>
      </c>
      <c r="G614" s="87">
        <f t="array" ref="G614">IFERROR(INDEX(DATA!$X$133:$X$368,MATCH(1,(DATA!$D$133:$D$368=B614)*(DATA!$E$133:$E$368=D614),0)),"n/a")</f>
        <v>2.17</v>
      </c>
      <c r="H614" s="77">
        <f t="array" ref="H614">IFERROR(INDEX(DATA!$Y$133:$Y$368,MATCH(1,(DATA!$D$133:$D$368=B614)*(DATA!$E$133:$E$368=D614),0)),"n/a")</f>
        <v>-7.6999999999999999E-2</v>
      </c>
      <c r="I614" s="87">
        <f t="array" ref="I614">IFERROR(INDEX(DATA!$AH$133:$AH$368,MATCH(1,(DATA!$D$133:$D$368=B614)*(DATA!$E$133:$E$368=D614),0)),"n/a")</f>
        <v>2.2999999999999998</v>
      </c>
      <c r="J614" s="77">
        <f t="array" ref="J614">IFERROR(INDEX(DATA!$AI$133:$AI$368,MATCH(1,(DATA!$D$133:$D$368=B614)*(DATA!$E$133:$E$368=D614),0)),"n/a")</f>
        <v>-7.0000000000000001E-3</v>
      </c>
      <c r="K614" s="87">
        <f t="array" ref="K614">IFERROR(INDEX(DATA!$AR$133:$AR$368,MATCH(1,(DATA!$D$133:$D$368=B614)*(DATA!$E$133:$E$368=D614),0)),"n/a")</f>
        <v>2.29</v>
      </c>
      <c r="L614" s="77">
        <f t="array" ref="L614">IFERROR(INDEX(DATA!$AS$133:$AS$368,MATCH(1,(DATA!$D$133:$D$368=B614)*(DATA!$E$133:$E$368=D614),0)),"n/a")</f>
        <v>5.0000000000000001E-3</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2.29</v>
      </c>
      <c r="F615" s="77">
        <f t="array" ref="F615">IFERROR(INDEX(DATA!$O$133:$O$368,MATCH(1,(DATA!$D$133:$D$368=B615)*(DATA!$E$133:$E$368=D615),0)),"n/a")</f>
        <v>1.0999999999999999E-2</v>
      </c>
      <c r="G615" s="87">
        <f t="array" ref="G615">IFERROR(INDEX(DATA!$X$133:$X$368,MATCH(1,(DATA!$D$133:$D$368=B615)*(DATA!$E$133:$E$368=D615),0)),"n/a")</f>
        <v>2.2799999999999998</v>
      </c>
      <c r="H615" s="77">
        <f t="array" ref="H615">IFERROR(INDEX(DATA!$Y$133:$Y$368,MATCH(1,(DATA!$D$133:$D$368=B615)*(DATA!$E$133:$E$368=D615),0)),"n/a")</f>
        <v>2.8000000000000001E-2</v>
      </c>
      <c r="I615" s="87">
        <f t="array" ref="I615">IFERROR(INDEX(DATA!$AH$133:$AH$368,MATCH(1,(DATA!$D$133:$D$368=B615)*(DATA!$E$133:$E$368=D615),0)),"n/a")</f>
        <v>2.2599999999999998</v>
      </c>
      <c r="J615" s="77">
        <f t="array" ref="J615">IFERROR(INDEX(DATA!$AI$133:$AI$368,MATCH(1,(DATA!$D$133:$D$368=B615)*(DATA!$E$133:$E$368=D615),0)),"n/a")</f>
        <v>1.6E-2</v>
      </c>
      <c r="K615" s="87">
        <f t="array" ref="K615">IFERROR(INDEX(DATA!$AR$133:$AR$368,MATCH(1,(DATA!$D$133:$D$368=B615)*(DATA!$E$133:$E$368=D615),0)),"n/a")</f>
        <v>2.2599999999999998</v>
      </c>
      <c r="L615" s="77">
        <f t="array" ref="L615">IFERROR(INDEX(DATA!$AS$133:$AS$368,MATCH(1,(DATA!$D$133:$D$368=B615)*(DATA!$E$133:$E$368=D615),0)),"n/a")</f>
        <v>2.1999999999999999E-2</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2.08</v>
      </c>
      <c r="F616" s="77">
        <f t="array" ref="F616">IFERROR(INDEX(DATA!$O$133:$O$368,MATCH(1,(DATA!$D$133:$D$368=B616)*(DATA!$E$133:$E$368=D616),0)),"n/a")</f>
        <v>6.5000000000000002E-2</v>
      </c>
      <c r="G616" s="87">
        <f t="array" ref="G616">IFERROR(INDEX(DATA!$X$133:$X$368,MATCH(1,(DATA!$D$133:$D$368=B616)*(DATA!$E$133:$E$368=D616),0)),"n/a")</f>
        <v>2.15</v>
      </c>
      <c r="H616" s="77">
        <f t="array" ref="H616">IFERROR(INDEX(DATA!$Y$133:$Y$368,MATCH(1,(DATA!$D$133:$D$368=B616)*(DATA!$E$133:$E$368=D616),0)),"n/a")</f>
        <v>6.7000000000000004E-2</v>
      </c>
      <c r="I616" s="87">
        <f t="array" ref="I616">IFERROR(INDEX(DATA!$AH$133:$AH$368,MATCH(1,(DATA!$D$133:$D$368=B616)*(DATA!$E$133:$E$368=D616),0)),"n/a")</f>
        <v>2.2000000000000002</v>
      </c>
      <c r="J616" s="77">
        <f t="array" ref="J616">IFERROR(INDEX(DATA!$AI$133:$AI$368,MATCH(1,(DATA!$D$133:$D$368=B616)*(DATA!$E$133:$E$368=D616),0)),"n/a")</f>
        <v>7.4999999999999997E-2</v>
      </c>
      <c r="K616" s="87">
        <f t="array" ref="K616">IFERROR(INDEX(DATA!$AR$133:$AR$368,MATCH(1,(DATA!$D$133:$D$368=B616)*(DATA!$E$133:$E$368=D616),0)),"n/a")</f>
        <v>2.16</v>
      </c>
      <c r="L616" s="77">
        <f t="array" ref="L616">IFERROR(INDEX(DATA!$AS$133:$AS$368,MATCH(1,(DATA!$D$133:$D$368=B616)*(DATA!$E$133:$E$368=D616),0)),"n/a")</f>
        <v>6.3E-2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2.31</v>
      </c>
      <c r="F617" s="77">
        <f t="array" ref="F617">IFERROR(INDEX(DATA!$O$133:$O$368,MATCH(1,(DATA!$D$133:$D$368=B617)*(DATA!$E$133:$E$368=D617),0)),"n/a")</f>
        <v>2.5000000000000001E-2</v>
      </c>
      <c r="G617" s="87">
        <f t="array" ref="G617">IFERROR(INDEX(DATA!$X$133:$X$368,MATCH(1,(DATA!$D$133:$D$368=B617)*(DATA!$E$133:$E$368=D617),0)),"n/a")</f>
        <v>2.2999999999999998</v>
      </c>
      <c r="H617" s="77">
        <f t="array" ref="H617">IFERROR(INDEX(DATA!$Y$133:$Y$368,MATCH(1,(DATA!$D$133:$D$368=B617)*(DATA!$E$133:$E$368=D617),0)),"n/a")</f>
        <v>2.1999999999999999E-2</v>
      </c>
      <c r="I617" s="87">
        <f t="array" ref="I617">IFERROR(INDEX(DATA!$AH$133:$AH$368,MATCH(1,(DATA!$D$133:$D$368=B617)*(DATA!$E$133:$E$368=D617),0)),"n/a")</f>
        <v>2.2799999999999998</v>
      </c>
      <c r="J617" s="77">
        <f t="array" ref="J617">IFERROR(INDEX(DATA!$AI$133:$AI$368,MATCH(1,(DATA!$D$133:$D$368=B617)*(DATA!$E$133:$E$368=D617),0)),"n/a")</f>
        <v>0.01</v>
      </c>
      <c r="K617" s="87">
        <f t="array" ref="K617">IFERROR(INDEX(DATA!$AR$133:$AR$368,MATCH(1,(DATA!$D$133:$D$368=B617)*(DATA!$E$133:$E$368=D617),0)),"n/a")</f>
        <v>2.27</v>
      </c>
      <c r="L617" s="77">
        <f t="array" ref="L617">IFERROR(INDEX(DATA!$AS$133:$AS$368,MATCH(1,(DATA!$D$133:$D$368=B617)*(DATA!$E$133:$E$368=D617),0)),"n/a")</f>
        <v>-1E-3</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154785</v>
      </c>
      <c r="F619" s="77">
        <f t="array" ref="F619">IFERROR(INDEX(DATA!$G$133:$G$368,MATCH(1,(DATA!$D$133:$D$368=B619)*(DATA!$E$133:$E$368=D619),0)),"n/a")</f>
        <v>0.26100000000000001</v>
      </c>
      <c r="G619" s="76">
        <f t="array" ref="G619">IFERROR(INDEX(DATA!$P$133:$P$368,MATCH(1,(DATA!$D$133:$D$368=B619)*(DATA!$E$133:$E$368=D619),0)),"n/a")</f>
        <v>437792</v>
      </c>
      <c r="H619" s="77">
        <f t="array" ref="H619">IFERROR(INDEX(DATA!$Q$133:$Q$368,MATCH(1,(DATA!$D$133:$D$368=B619)*(DATA!$E$133:$E$368=D619),0)),"n/a")</f>
        <v>7.0999999999999994E-2</v>
      </c>
      <c r="I619" s="76">
        <f t="array" ref="I619">IFERROR(INDEX(DATA!$Z$133:$Z$368,MATCH(1,(DATA!$D$133:$D$368=B619)*(DATA!$E$133:$E$368=D619),0)),"n/a")</f>
        <v>905062</v>
      </c>
      <c r="J619" s="77">
        <f t="array" ref="J619">IFERROR(INDEX(DATA!$AA$133:$AA$368,MATCH(1,(DATA!$D$133:$D$368=B619)*(DATA!$E$133:$E$368=D619),0)),"n/a")</f>
        <v>2.3E-2</v>
      </c>
      <c r="K619" s="76">
        <f t="array" ref="K619">IFERROR(INDEX(DATA!$AJ$133:$AJ$368,MATCH(1,(DATA!$D$133:$D$368=B619)*(DATA!$E$133:$E$368=D619),0)),"n/a")</f>
        <v>1821398</v>
      </c>
      <c r="L619" s="77">
        <f t="array" ref="L619">IFERROR(INDEX(DATA!$AK$133:$AK$368,MATCH(1,(DATA!$D$133:$D$368=B619)*(DATA!$E$133:$E$368=D619),0)),"n/a")</f>
        <v>0.06</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442447</v>
      </c>
      <c r="F620" s="77">
        <f t="array" ref="F620">IFERROR(INDEX(DATA!$G$133:$G$368,MATCH(1,(DATA!$D$133:$D$368=B620)*(DATA!$E$133:$E$368=D620),0)),"n/a")</f>
        <v>8.3000000000000004E-2</v>
      </c>
      <c r="G620" s="76">
        <f t="array" ref="G620">IFERROR(INDEX(DATA!$P$133:$P$368,MATCH(1,(DATA!$D$133:$D$368=B620)*(DATA!$E$133:$E$368=D620),0)),"n/a")</f>
        <v>1413124</v>
      </c>
      <c r="H620" s="77">
        <f t="array" ref="H620">IFERROR(INDEX(DATA!$Q$133:$Q$368,MATCH(1,(DATA!$D$133:$D$368=B620)*(DATA!$E$133:$E$368=D620),0)),"n/a")</f>
        <v>0.108</v>
      </c>
      <c r="I620" s="76">
        <f t="array" ref="I620">IFERROR(INDEX(DATA!$Z$133:$Z$368,MATCH(1,(DATA!$D$133:$D$368=B620)*(DATA!$E$133:$E$368=D620),0)),"n/a")</f>
        <v>2835449</v>
      </c>
      <c r="J620" s="77">
        <f t="array" ref="J620">IFERROR(INDEX(DATA!$AA$133:$AA$368,MATCH(1,(DATA!$D$133:$D$368=B620)*(DATA!$E$133:$E$368=D620),0)),"n/a")</f>
        <v>0.13700000000000001</v>
      </c>
      <c r="K620" s="76">
        <f t="array" ref="K620">IFERROR(INDEX(DATA!$AJ$133:$AJ$368,MATCH(1,(DATA!$D$133:$D$368=B620)*(DATA!$E$133:$E$368=D620),0)),"n/a")</f>
        <v>5651557</v>
      </c>
      <c r="L620" s="77">
        <f t="array" ref="L620">IFERROR(INDEX(DATA!$AK$133:$AK$368,MATCH(1,(DATA!$D$133:$D$368=B620)*(DATA!$E$133:$E$368=D620),0)),"n/a")</f>
        <v>0.161</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760843</v>
      </c>
      <c r="F621" s="77">
        <f t="array" ref="F621">IFERROR(INDEX(DATA!$G$133:$G$368,MATCH(1,(DATA!$D$133:$D$368=B621)*(DATA!$E$133:$E$368=D621),0)),"n/a")</f>
        <v>7.6999999999999999E-2</v>
      </c>
      <c r="G621" s="76">
        <f t="array" ref="G621">IFERROR(INDEX(DATA!$P$133:$P$368,MATCH(1,(DATA!$D$133:$D$368=B621)*(DATA!$E$133:$E$368=D621),0)),"n/a")</f>
        <v>2369129</v>
      </c>
      <c r="H621" s="77">
        <f t="array" ref="H621">IFERROR(INDEX(DATA!$Q$133:$Q$368,MATCH(1,(DATA!$D$133:$D$368=B621)*(DATA!$E$133:$E$368=D621),0)),"n/a")</f>
        <v>5.0999999999999997E-2</v>
      </c>
      <c r="I621" s="76">
        <f t="array" ref="I621">IFERROR(INDEX(DATA!$Z$133:$Z$368,MATCH(1,(DATA!$D$133:$D$368=B621)*(DATA!$E$133:$E$368=D621),0)),"n/a")</f>
        <v>4593898</v>
      </c>
      <c r="J621" s="77">
        <f t="array" ref="J621">IFERROR(INDEX(DATA!$AA$133:$AA$368,MATCH(1,(DATA!$D$133:$D$368=B621)*(DATA!$E$133:$E$368=D621),0)),"n/a")</f>
        <v>2.4E-2</v>
      </c>
      <c r="K621" s="76">
        <f t="array" ref="K621">IFERROR(INDEX(DATA!$AJ$133:$AJ$368,MATCH(1,(DATA!$D$133:$D$368=B621)*(DATA!$E$133:$E$368=D621),0)),"n/a")</f>
        <v>9262555</v>
      </c>
      <c r="L621" s="77">
        <f t="array" ref="L621">IFERROR(INDEX(DATA!$AK$133:$AK$368,MATCH(1,(DATA!$D$133:$D$368=B621)*(DATA!$E$133:$E$368=D621),0)),"n/a")</f>
        <v>0.02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278187</v>
      </c>
      <c r="F622" s="77">
        <f t="array" ref="F622">IFERROR(INDEX(DATA!$G$133:$G$368,MATCH(1,(DATA!$D$133:$D$368=B622)*(DATA!$E$133:$E$368=D622),0)),"n/a")</f>
        <v>2.7E-2</v>
      </c>
      <c r="G622" s="76">
        <f t="array" ref="G622">IFERROR(INDEX(DATA!$P$133:$P$368,MATCH(1,(DATA!$D$133:$D$368=B622)*(DATA!$E$133:$E$368=D622),0)),"n/a")</f>
        <v>911688</v>
      </c>
      <c r="H622" s="77">
        <f t="array" ref="H622">IFERROR(INDEX(DATA!$Q$133:$Q$368,MATCH(1,(DATA!$D$133:$D$368=B622)*(DATA!$E$133:$E$368=D622),0)),"n/a")</f>
        <v>7.5999999999999998E-2</v>
      </c>
      <c r="I622" s="76">
        <f t="array" ref="I622">IFERROR(INDEX(DATA!$Z$133:$Z$368,MATCH(1,(DATA!$D$133:$D$368=B622)*(DATA!$E$133:$E$368=D622),0)),"n/a")</f>
        <v>1871396</v>
      </c>
      <c r="J622" s="77">
        <f t="array" ref="J622">IFERROR(INDEX(DATA!$AA$133:$AA$368,MATCH(1,(DATA!$D$133:$D$368=B622)*(DATA!$E$133:$E$368=D622),0)),"n/a")</f>
        <v>0.111</v>
      </c>
      <c r="K622" s="76">
        <f t="array" ref="K622">IFERROR(INDEX(DATA!$AJ$133:$AJ$368,MATCH(1,(DATA!$D$133:$D$368=B622)*(DATA!$E$133:$E$368=D622),0)),"n/a")</f>
        <v>3788688</v>
      </c>
      <c r="L622" s="77">
        <f t="array" ref="L622">IFERROR(INDEX(DATA!$AK$133:$AK$368,MATCH(1,(DATA!$D$133:$D$368=B622)*(DATA!$E$133:$E$368=D622),0)),"n/a")</f>
        <v>0.16300000000000001</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652377</v>
      </c>
      <c r="F623" s="77">
        <f t="array" ref="F623">IFERROR(INDEX(DATA!$G$133:$G$368,MATCH(1,(DATA!$D$133:$D$368=B623)*(DATA!$E$133:$E$368=D623),0)),"n/a")</f>
        <v>-2E-3</v>
      </c>
      <c r="G623" s="76">
        <f t="array" ref="G623">IFERROR(INDEX(DATA!$P$133:$P$368,MATCH(1,(DATA!$D$133:$D$368=B623)*(DATA!$E$133:$E$368=D623),0)),"n/a")</f>
        <v>2006569</v>
      </c>
      <c r="H623" s="77">
        <f t="array" ref="H623">IFERROR(INDEX(DATA!$Q$133:$Q$368,MATCH(1,(DATA!$D$133:$D$368=B623)*(DATA!$E$133:$E$368=D623),0)),"n/a")</f>
        <v>-1.2999999999999999E-2</v>
      </c>
      <c r="I623" s="76">
        <f t="array" ref="I623">IFERROR(INDEX(DATA!$Z$133:$Z$368,MATCH(1,(DATA!$D$133:$D$368=B623)*(DATA!$E$133:$E$368=D623),0)),"n/a")</f>
        <v>4019099</v>
      </c>
      <c r="J623" s="77">
        <f t="array" ref="J623">IFERROR(INDEX(DATA!$AA$133:$AA$368,MATCH(1,(DATA!$D$133:$D$368=B623)*(DATA!$E$133:$E$368=D623),0)),"n/a")</f>
        <v>-1.4E-2</v>
      </c>
      <c r="K623" s="76">
        <f t="array" ref="K623">IFERROR(INDEX(DATA!$AJ$133:$AJ$368,MATCH(1,(DATA!$D$133:$D$368=B623)*(DATA!$E$133:$E$368=D623),0)),"n/a")</f>
        <v>8179693</v>
      </c>
      <c r="L623" s="77">
        <f t="array" ref="L623">IFERROR(INDEX(DATA!$AK$133:$AK$368,MATCH(1,(DATA!$D$133:$D$368=B623)*(DATA!$E$133:$E$368=D623),0)),"n/a")</f>
        <v>3.5000000000000003E-2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299921</v>
      </c>
      <c r="F624" s="77">
        <f t="array" ref="F624">IFERROR(INDEX(DATA!$G$133:$G$368,MATCH(1,(DATA!$D$133:$D$368=B624)*(DATA!$E$133:$E$368=D624),0)),"n/a")</f>
        <v>-1.9E-2</v>
      </c>
      <c r="G624" s="76">
        <f t="array" ref="G624">IFERROR(INDEX(DATA!$P$133:$P$368,MATCH(1,(DATA!$D$133:$D$368=B624)*(DATA!$E$133:$E$368=D624),0)),"n/a")</f>
        <v>958965</v>
      </c>
      <c r="H624" s="77">
        <f t="array" ref="H624">IFERROR(INDEX(DATA!$Q$133:$Q$368,MATCH(1,(DATA!$D$133:$D$368=B624)*(DATA!$E$133:$E$368=D624),0)),"n/a")</f>
        <v>-0.08</v>
      </c>
      <c r="I624" s="76">
        <f t="array" ref="I624">IFERROR(INDEX(DATA!$Z$133:$Z$368,MATCH(1,(DATA!$D$133:$D$368=B624)*(DATA!$E$133:$E$368=D624),0)),"n/a")</f>
        <v>2049719</v>
      </c>
      <c r="J624" s="77">
        <f t="array" ref="J624">IFERROR(INDEX(DATA!$AA$133:$AA$368,MATCH(1,(DATA!$D$133:$D$368=B624)*(DATA!$E$133:$E$368=D624),0)),"n/a")</f>
        <v>-8.3000000000000004E-2</v>
      </c>
      <c r="K624" s="76">
        <f t="array" ref="K624">IFERROR(INDEX(DATA!$AJ$133:$AJ$368,MATCH(1,(DATA!$D$133:$D$368=B624)*(DATA!$E$133:$E$368=D624),0)),"n/a")</f>
        <v>4195493</v>
      </c>
      <c r="L624" s="77">
        <f t="array" ref="L624">IFERROR(INDEX(DATA!$AK$133:$AK$368,MATCH(1,(DATA!$D$133:$D$368=B624)*(DATA!$E$133:$E$368=D624),0)),"n/a")</f>
        <v>-3.3000000000000002E-2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184683</v>
      </c>
      <c r="F625" s="77">
        <f t="array" ref="F625">IFERROR(INDEX(DATA!$G$133:$G$368,MATCH(1,(DATA!$D$133:$D$368=B625)*(DATA!$E$133:$E$368=D625),0)),"n/a")</f>
        <v>0.191</v>
      </c>
      <c r="G625" s="76">
        <f t="array" ref="G625">IFERROR(INDEX(DATA!$P$133:$P$368,MATCH(1,(DATA!$D$133:$D$368=B625)*(DATA!$E$133:$E$368=D625),0)),"n/a")</f>
        <v>550937</v>
      </c>
      <c r="H625" s="77">
        <f t="array" ref="H625">IFERROR(INDEX(DATA!$Q$133:$Q$368,MATCH(1,(DATA!$D$133:$D$368=B625)*(DATA!$E$133:$E$368=D625),0)),"n/a")</f>
        <v>8.1000000000000003E-2</v>
      </c>
      <c r="I625" s="76">
        <f t="array" ref="I625">IFERROR(INDEX(DATA!$Z$133:$Z$368,MATCH(1,(DATA!$D$133:$D$368=B625)*(DATA!$E$133:$E$368=D625),0)),"n/a")</f>
        <v>1080130</v>
      </c>
      <c r="J625" s="77">
        <f t="array" ref="J625">IFERROR(INDEX(DATA!$AA$133:$AA$368,MATCH(1,(DATA!$D$133:$D$368=B625)*(DATA!$E$133:$E$368=D625),0)),"n/a")</f>
        <v>2.4E-2</v>
      </c>
      <c r="K625" s="76">
        <f t="array" ref="K625">IFERROR(INDEX(DATA!$AJ$133:$AJ$368,MATCH(1,(DATA!$D$133:$D$368=B625)*(DATA!$E$133:$E$368=D625),0)),"n/a")</f>
        <v>2232144</v>
      </c>
      <c r="L625" s="77">
        <f t="array" ref="L625">IFERROR(INDEX(DATA!$AK$133:$AK$368,MATCH(1,(DATA!$D$133:$D$368=B625)*(DATA!$E$133:$E$368=D625),0)),"n/a")</f>
        <v>8.4000000000000005E-2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433105</v>
      </c>
      <c r="F626" s="77">
        <f t="array" ref="F626">IFERROR(INDEX(DATA!$G$133:$G$368,MATCH(1,(DATA!$D$133:$D$368=B626)*(DATA!$E$133:$E$368=D626),0)),"n/a")</f>
        <v>4.1000000000000002E-2</v>
      </c>
      <c r="G626" s="76">
        <f t="array" ref="G626">IFERROR(INDEX(DATA!$P$133:$P$368,MATCH(1,(DATA!$D$133:$D$368=B626)*(DATA!$E$133:$E$368=D626),0)),"n/a")</f>
        <v>1385463</v>
      </c>
      <c r="H626" s="77">
        <f t="array" ref="H626">IFERROR(INDEX(DATA!$Q$133:$Q$368,MATCH(1,(DATA!$D$133:$D$368=B626)*(DATA!$E$133:$E$368=D626),0)),"n/a")</f>
        <v>0.06</v>
      </c>
      <c r="I626" s="76">
        <f t="array" ref="I626">IFERROR(INDEX(DATA!$Z$133:$Z$368,MATCH(1,(DATA!$D$133:$D$368=B626)*(DATA!$E$133:$E$368=D626),0)),"n/a")</f>
        <v>2825630</v>
      </c>
      <c r="J626" s="77">
        <f t="array" ref="J626">IFERROR(INDEX(DATA!$AA$133:$AA$368,MATCH(1,(DATA!$D$133:$D$368=B626)*(DATA!$E$133:$E$368=D626),0)),"n/a")</f>
        <v>7.4999999999999997E-2</v>
      </c>
      <c r="K626" s="76">
        <f t="array" ref="K626">IFERROR(INDEX(DATA!$AJ$133:$AJ$368,MATCH(1,(DATA!$D$133:$D$368=B626)*(DATA!$E$133:$E$368=D626),0)),"n/a")</f>
        <v>5874101</v>
      </c>
      <c r="L626" s="77">
        <f t="array" ref="L626">IFERROR(INDEX(DATA!$AK$133:$AK$368,MATCH(1,(DATA!$D$133:$D$368=B626)*(DATA!$E$133:$E$368=D626),0)),"n/a")</f>
        <v>0.15</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257111</v>
      </c>
      <c r="F627" s="77">
        <f t="array" ref="F627">IFERROR(INDEX(DATA!$G$133:$G$368,MATCH(1,(DATA!$D$133:$D$368=B627)*(DATA!$E$133:$E$368=D627),0)),"n/a")</f>
        <v>0.32600000000000001</v>
      </c>
      <c r="G627" s="76">
        <f t="array" ref="G627">IFERROR(INDEX(DATA!$P$133:$P$368,MATCH(1,(DATA!$D$133:$D$368=B627)*(DATA!$E$133:$E$368=D627),0)),"n/a")</f>
        <v>829910</v>
      </c>
      <c r="H627" s="77">
        <f t="array" ref="H627">IFERROR(INDEX(DATA!$Q$133:$Q$368,MATCH(1,(DATA!$D$133:$D$368=B627)*(DATA!$E$133:$E$368=D627),0)),"n/a")</f>
        <v>0.38600000000000001</v>
      </c>
      <c r="I627" s="76">
        <f t="array" ref="I627">IFERROR(INDEX(DATA!$Z$133:$Z$368,MATCH(1,(DATA!$D$133:$D$368=B627)*(DATA!$E$133:$E$368=D627),0)),"n/a")</f>
        <v>1666046</v>
      </c>
      <c r="J627" s="77">
        <f t="array" ref="J627">IFERROR(INDEX(DATA!$AA$133:$AA$368,MATCH(1,(DATA!$D$133:$D$368=B627)*(DATA!$E$133:$E$368=D627),0)),"n/a")</f>
        <v>0.38100000000000001</v>
      </c>
      <c r="K627" s="76">
        <f t="array" ref="K627">IFERROR(INDEX(DATA!$AJ$133:$AJ$368,MATCH(1,(DATA!$D$133:$D$368=B627)*(DATA!$E$133:$E$368=D627),0)),"n/a")</f>
        <v>3178954</v>
      </c>
      <c r="L627" s="77">
        <f t="array" ref="L627">IFERROR(INDEX(DATA!$AK$133:$AK$368,MATCH(1,(DATA!$D$133:$D$368=B627)*(DATA!$E$133:$E$368=D627),0)),"n/a")</f>
        <v>0.34</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154454</v>
      </c>
      <c r="F628" s="77">
        <f t="array" ref="F628">IFERROR(INDEX(DATA!$G$133:$G$368,MATCH(1,(DATA!$D$133:$D$368=B628)*(DATA!$E$133:$E$368=D628),0)),"n/a")</f>
        <v>0.14499999999999999</v>
      </c>
      <c r="G628" s="76">
        <f t="array" ref="G628">IFERROR(INDEX(DATA!$P$133:$P$368,MATCH(1,(DATA!$D$133:$D$368=B628)*(DATA!$E$133:$E$368=D628),0)),"n/a")</f>
        <v>521659</v>
      </c>
      <c r="H628" s="77">
        <f t="array" ref="H628">IFERROR(INDEX(DATA!$Q$133:$Q$368,MATCH(1,(DATA!$D$133:$D$368=B628)*(DATA!$E$133:$E$368=D628),0)),"n/a")</f>
        <v>0.122</v>
      </c>
      <c r="I628" s="76">
        <f t="array" ref="I628">IFERROR(INDEX(DATA!$Z$133:$Z$368,MATCH(1,(DATA!$D$133:$D$368=B628)*(DATA!$E$133:$E$368=D628),0)),"n/a")</f>
        <v>1132772</v>
      </c>
      <c r="J628" s="77">
        <f t="array" ref="J628">IFERROR(INDEX(DATA!$AA$133:$AA$368,MATCH(1,(DATA!$D$133:$D$368=B628)*(DATA!$E$133:$E$368=D628),0)),"n/a")</f>
        <v>0.161</v>
      </c>
      <c r="K628" s="76">
        <f t="array" ref="K628">IFERROR(INDEX(DATA!$AJ$133:$AJ$368,MATCH(1,(DATA!$D$133:$D$368=B628)*(DATA!$E$133:$E$368=D628),0)),"n/a")</f>
        <v>2204062</v>
      </c>
      <c r="L628" s="77">
        <f t="array" ref="L628">IFERROR(INDEX(DATA!$AK$133:$AK$368,MATCH(1,(DATA!$D$133:$D$368=B628)*(DATA!$E$133:$E$368=D628),0)),"n/a")</f>
        <v>0.184</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177358</v>
      </c>
      <c r="F629" s="77">
        <f t="array" ref="F629">IFERROR(INDEX(DATA!$G$133:$G$368,MATCH(1,(DATA!$D$133:$D$368=B629)*(DATA!$E$133:$E$368=D629),0)),"n/a")</f>
        <v>0.157</v>
      </c>
      <c r="G629" s="76">
        <f t="array" ref="G629">IFERROR(INDEX(DATA!$P$133:$P$368,MATCH(1,(DATA!$D$133:$D$368=B629)*(DATA!$E$133:$E$368=D629),0)),"n/a")</f>
        <v>578459</v>
      </c>
      <c r="H629" s="77">
        <f t="array" ref="H629">IFERROR(INDEX(DATA!$Q$133:$Q$368,MATCH(1,(DATA!$D$133:$D$368=B629)*(DATA!$E$133:$E$368=D629),0)),"n/a")</f>
        <v>0.187</v>
      </c>
      <c r="I629" s="76">
        <f t="array" ref="I629">IFERROR(INDEX(DATA!$Z$133:$Z$368,MATCH(1,(DATA!$D$133:$D$368=B629)*(DATA!$E$133:$E$368=D629),0)),"n/a")</f>
        <v>1205571</v>
      </c>
      <c r="J629" s="77">
        <f t="array" ref="J629">IFERROR(INDEX(DATA!$AA$133:$AA$368,MATCH(1,(DATA!$D$133:$D$368=B629)*(DATA!$E$133:$E$368=D629),0)),"n/a")</f>
        <v>0.223</v>
      </c>
      <c r="K629" s="76">
        <f t="array" ref="K629">IFERROR(INDEX(DATA!$AJ$133:$AJ$368,MATCH(1,(DATA!$D$133:$D$368=B629)*(DATA!$E$133:$E$368=D629),0)),"n/a")</f>
        <v>2377382</v>
      </c>
      <c r="L629" s="77">
        <f t="array" ref="L629">IFERROR(INDEX(DATA!$AK$133:$AK$368,MATCH(1,(DATA!$D$133:$D$368=B629)*(DATA!$E$133:$E$368=D629),0)),"n/a")</f>
        <v>0.23799999999999999</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434774</v>
      </c>
      <c r="F630" s="77">
        <f t="array" ref="F630">IFERROR(INDEX(DATA!$G$133:$G$368,MATCH(1,(DATA!$D$133:$D$368=B630)*(DATA!$E$133:$E$368=D630),0)),"n/a")</f>
        <v>0.251</v>
      </c>
      <c r="G630" s="76">
        <f t="array" ref="G630">IFERROR(INDEX(DATA!$P$133:$P$368,MATCH(1,(DATA!$D$133:$D$368=B630)*(DATA!$E$133:$E$368=D630),0)),"n/a")</f>
        <v>1392380</v>
      </c>
      <c r="H630" s="77">
        <f t="array" ref="H630">IFERROR(INDEX(DATA!$Q$133:$Q$368,MATCH(1,(DATA!$D$133:$D$368=B630)*(DATA!$E$133:$E$368=D630),0)),"n/a")</f>
        <v>0.252</v>
      </c>
      <c r="I630" s="76">
        <f t="array" ref="I630">IFERROR(INDEX(DATA!$Z$133:$Z$368,MATCH(1,(DATA!$D$133:$D$368=B630)*(DATA!$E$133:$E$368=D630),0)),"n/a")</f>
        <v>2756804</v>
      </c>
      <c r="J630" s="77">
        <f t="array" ref="J630">IFERROR(INDEX(DATA!$AA$133:$AA$368,MATCH(1,(DATA!$D$133:$D$368=B630)*(DATA!$E$133:$E$368=D630),0)),"n/a")</f>
        <v>0.26</v>
      </c>
      <c r="K630" s="76">
        <f t="array" ref="K630">IFERROR(INDEX(DATA!$AJ$133:$AJ$368,MATCH(1,(DATA!$D$133:$D$368=B630)*(DATA!$E$133:$E$368=D630),0)),"n/a")</f>
        <v>5478201</v>
      </c>
      <c r="L630" s="77">
        <f t="array" ref="L630">IFERROR(INDEX(DATA!$AK$133:$AK$368,MATCH(1,(DATA!$D$133:$D$368=B630)*(DATA!$E$133:$E$368=D630),0)),"n/a")</f>
        <v>0.27</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388177</v>
      </c>
      <c r="F631" s="77">
        <f t="array" ref="F631">IFERROR(INDEX(DATA!$G$133:$G$368,MATCH(1,(DATA!$D$133:$D$368=B631)*(DATA!$E$133:$E$368=D631),0)),"n/a")</f>
        <v>0.38100000000000001</v>
      </c>
      <c r="G631" s="76">
        <f t="array" ref="G631">IFERROR(INDEX(DATA!$P$133:$P$368,MATCH(1,(DATA!$D$133:$D$368=B631)*(DATA!$E$133:$E$368=D631),0)),"n/a")</f>
        <v>1208539</v>
      </c>
      <c r="H631" s="77">
        <f t="array" ref="H631">IFERROR(INDEX(DATA!$Q$133:$Q$368,MATCH(1,(DATA!$D$133:$D$368=B631)*(DATA!$E$133:$E$368=D631),0)),"n/a")</f>
        <v>0.376</v>
      </c>
      <c r="I631" s="76">
        <f t="array" ref="I631">IFERROR(INDEX(DATA!$Z$133:$Z$368,MATCH(1,(DATA!$D$133:$D$368=B631)*(DATA!$E$133:$E$368=D631),0)),"n/a")</f>
        <v>2368438</v>
      </c>
      <c r="J631" s="77">
        <f t="array" ref="J631">IFERROR(INDEX(DATA!$AA$133:$AA$368,MATCH(1,(DATA!$D$133:$D$368=B631)*(DATA!$E$133:$E$368=D631),0)),"n/a")</f>
        <v>0.371</v>
      </c>
      <c r="K631" s="76">
        <f t="array" ref="K631">IFERROR(INDEX(DATA!$AJ$133:$AJ$368,MATCH(1,(DATA!$D$133:$D$368=B631)*(DATA!$E$133:$E$368=D631),0)),"n/a")</f>
        <v>4504787</v>
      </c>
      <c r="L631" s="77">
        <f t="array" ref="L631">IFERROR(INDEX(DATA!$AK$133:$AK$368,MATCH(1,(DATA!$D$133:$D$368=B631)*(DATA!$E$133:$E$368=D631),0)),"n/a")</f>
        <v>0.33100000000000002</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314413</v>
      </c>
      <c r="F632" s="77">
        <f t="array" ref="F632">IFERROR(INDEX(DATA!$G$133:$G$368,MATCH(1,(DATA!$D$133:$D$368=B632)*(DATA!$E$133:$E$368=D632),0)),"n/a")</f>
        <v>7.8E-2</v>
      </c>
      <c r="G632" s="76">
        <f t="array" ref="G632">IFERROR(INDEX(DATA!$P$133:$P$368,MATCH(1,(DATA!$D$133:$D$368=B632)*(DATA!$E$133:$E$368=D632),0)),"n/a")</f>
        <v>994889</v>
      </c>
      <c r="H632" s="77">
        <f t="array" ref="H632">IFERROR(INDEX(DATA!$Q$133:$Q$368,MATCH(1,(DATA!$D$133:$D$368=B632)*(DATA!$E$133:$E$368=D632),0)),"n/a")</f>
        <v>0.13700000000000001</v>
      </c>
      <c r="I632" s="76">
        <f t="array" ref="I632">IFERROR(INDEX(DATA!$Z$133:$Z$368,MATCH(1,(DATA!$D$133:$D$368=B632)*(DATA!$E$133:$E$368=D632),0)),"n/a")</f>
        <v>2032505</v>
      </c>
      <c r="J632" s="77">
        <f t="array" ref="J632">IFERROR(INDEX(DATA!$AA$133:$AA$368,MATCH(1,(DATA!$D$133:$D$368=B632)*(DATA!$E$133:$E$368=D632),0)),"n/a")</f>
        <v>0.16200000000000001</v>
      </c>
      <c r="K632" s="76">
        <f t="array" ref="K632">IFERROR(INDEX(DATA!$AJ$133:$AJ$368,MATCH(1,(DATA!$D$133:$D$368=B632)*(DATA!$E$133:$E$368=D632),0)),"n/a")</f>
        <v>4042532</v>
      </c>
      <c r="L632" s="77">
        <f t="array" ref="L632">IFERROR(INDEX(DATA!$AK$133:$AK$368,MATCH(1,(DATA!$D$133:$D$368=B632)*(DATA!$E$133:$E$368=D632),0)),"n/a")</f>
        <v>0.129</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176548</v>
      </c>
      <c r="F633" s="77">
        <f t="array" ref="F633">IFERROR(INDEX(DATA!$G$133:$G$368,MATCH(1,(DATA!$D$133:$D$368=B633)*(DATA!$E$133:$E$368=D633),0)),"n/a")</f>
        <v>5.0999999999999997E-2</v>
      </c>
      <c r="G633" s="76">
        <f t="array" ref="G633">IFERROR(INDEX(DATA!$P$133:$P$368,MATCH(1,(DATA!$D$133:$D$368=B633)*(DATA!$E$133:$E$368=D633),0)),"n/a")</f>
        <v>559904</v>
      </c>
      <c r="H633" s="77">
        <f t="array" ref="H633">IFERROR(INDEX(DATA!$Q$133:$Q$368,MATCH(1,(DATA!$D$133:$D$368=B633)*(DATA!$E$133:$E$368=D633),0)),"n/a")</f>
        <v>0.06</v>
      </c>
      <c r="I633" s="76">
        <f t="array" ref="I633">IFERROR(INDEX(DATA!$Z$133:$Z$368,MATCH(1,(DATA!$D$133:$D$368=B633)*(DATA!$E$133:$E$368=D633),0)),"n/a")</f>
        <v>1149987</v>
      </c>
      <c r="J633" s="77">
        <f t="array" ref="J633">IFERROR(INDEX(DATA!$AA$133:$AA$368,MATCH(1,(DATA!$D$133:$D$368=B633)*(DATA!$E$133:$E$368=D633),0)),"n/a")</f>
        <v>6.9000000000000006E-2</v>
      </c>
      <c r="K633" s="76">
        <f t="array" ref="K633">IFERROR(INDEX(DATA!$AJ$133:$AJ$368,MATCH(1,(DATA!$D$133:$D$368=B633)*(DATA!$E$133:$E$368=D633),0)),"n/a")</f>
        <v>2253699</v>
      </c>
      <c r="L633" s="77">
        <f t="array" ref="L633">IFERROR(INDEX(DATA!$AK$133:$AK$368,MATCH(1,(DATA!$D$133:$D$368=B633)*(DATA!$E$133:$E$368=D633),0)),"n/a")</f>
        <v>2.7E-2</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393478</v>
      </c>
      <c r="F634" s="77">
        <f t="array" ref="F634">IFERROR(INDEX(DATA!$G$133:$G$368,MATCH(1,(DATA!$D$133:$D$368=B634)*(DATA!$E$133:$E$368=D634),0)),"n/a")</f>
        <v>-5.6000000000000001E-2</v>
      </c>
      <c r="G634" s="76">
        <f t="array" ref="G634">IFERROR(INDEX(DATA!$P$133:$P$368,MATCH(1,(DATA!$D$133:$D$368=B634)*(DATA!$E$133:$E$368=D634),0)),"n/a")</f>
        <v>1240070</v>
      </c>
      <c r="H634" s="77">
        <f t="array" ref="H634">IFERROR(INDEX(DATA!$Q$133:$Q$368,MATCH(1,(DATA!$D$133:$D$368=B634)*(DATA!$E$133:$E$368=D634),0)),"n/a")</f>
        <v>-9.8000000000000004E-2</v>
      </c>
      <c r="I634" s="76">
        <f t="array" ref="I634">IFERROR(INDEX(DATA!$Z$133:$Z$368,MATCH(1,(DATA!$D$133:$D$368=B634)*(DATA!$E$133:$E$368=D634),0)),"n/a")</f>
        <v>2556381</v>
      </c>
      <c r="J634" s="77">
        <f t="array" ref="J634">IFERROR(INDEX(DATA!$AA$133:$AA$368,MATCH(1,(DATA!$D$133:$D$368=B634)*(DATA!$E$133:$E$368=D634),0)),"n/a")</f>
        <v>-9.4E-2</v>
      </c>
      <c r="K634" s="76">
        <f t="array" ref="K634">IFERROR(INDEX(DATA!$AJ$133:$AJ$368,MATCH(1,(DATA!$D$133:$D$368=B634)*(DATA!$E$133:$E$368=D634),0)),"n/a")</f>
        <v>5066905</v>
      </c>
      <c r="L634" s="77">
        <f t="array" ref="L634">IFERROR(INDEX(DATA!$AK$133:$AK$368,MATCH(1,(DATA!$D$133:$D$368=B634)*(DATA!$E$133:$E$368=D634),0)),"n/a")</f>
        <v>-6.6000000000000003E-2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363383</v>
      </c>
      <c r="F635" s="77">
        <f t="array" ref="F635">IFERROR(INDEX(DATA!$G$133:$G$368,MATCH(1,(DATA!$D$133:$D$368=B635)*(DATA!$E$133:$E$368=D635),0)),"n/a")</f>
        <v>-0.19700000000000001</v>
      </c>
      <c r="G635" s="76">
        <f t="array" ref="G635">IFERROR(INDEX(DATA!$P$133:$P$368,MATCH(1,(DATA!$D$133:$D$368=B635)*(DATA!$E$133:$E$368=D635),0)),"n/a")</f>
        <v>1161398</v>
      </c>
      <c r="H635" s="77">
        <f t="array" ref="H635">IFERROR(INDEX(DATA!$Q$133:$Q$368,MATCH(1,(DATA!$D$133:$D$368=B635)*(DATA!$E$133:$E$368=D635),0)),"n/a")</f>
        <v>-0.14599999999999999</v>
      </c>
      <c r="I635" s="76">
        <f t="array" ref="I635">IFERROR(INDEX(DATA!$Z$133:$Z$368,MATCH(1,(DATA!$D$133:$D$368=B635)*(DATA!$E$133:$E$368=D635),0)),"n/a")</f>
        <v>2536989</v>
      </c>
      <c r="J635" s="77">
        <f t="array" ref="J635">IFERROR(INDEX(DATA!$AA$133:$AA$368,MATCH(1,(DATA!$D$133:$D$368=B635)*(DATA!$E$133:$E$368=D635),0)),"n/a")</f>
        <v>-0.104</v>
      </c>
      <c r="K635" s="76">
        <f t="array" ref="K635">IFERROR(INDEX(DATA!$AJ$133:$AJ$368,MATCH(1,(DATA!$D$133:$D$368=B635)*(DATA!$E$133:$E$368=D635),0)),"n/a")</f>
        <v>5129922</v>
      </c>
      <c r="L635" s="77">
        <f t="array" ref="L635">IFERROR(INDEX(DATA!$AK$133:$AK$368,MATCH(1,(DATA!$D$133:$D$368=B635)*(DATA!$E$133:$E$368=D635),0)),"n/a")</f>
        <v>-8.4000000000000005E-2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338897</v>
      </c>
      <c r="F636" s="77">
        <f t="array" ref="F636">IFERROR(INDEX(DATA!$G$133:$G$368,MATCH(1,(DATA!$D$133:$D$368=B636)*(DATA!$E$133:$E$368=D636),0)),"n/a")</f>
        <v>0.371</v>
      </c>
      <c r="G636" s="76">
        <f t="array" ref="G636">IFERROR(INDEX(DATA!$P$133:$P$368,MATCH(1,(DATA!$D$133:$D$368=B636)*(DATA!$E$133:$E$368=D636),0)),"n/a")</f>
        <v>1065008</v>
      </c>
      <c r="H636" s="77">
        <f t="array" ref="H636">IFERROR(INDEX(DATA!$Q$133:$Q$368,MATCH(1,(DATA!$D$133:$D$368=B636)*(DATA!$E$133:$E$368=D636),0)),"n/a")</f>
        <v>0.33700000000000002</v>
      </c>
      <c r="I636" s="76">
        <f t="array" ref="I636">IFERROR(INDEX(DATA!$Z$133:$Z$368,MATCH(1,(DATA!$D$133:$D$368=B636)*(DATA!$E$133:$E$368=D636),0)),"n/a")</f>
        <v>2074377</v>
      </c>
      <c r="J636" s="77">
        <f t="array" ref="J636">IFERROR(INDEX(DATA!$AA$133:$AA$368,MATCH(1,(DATA!$D$133:$D$368=B636)*(DATA!$E$133:$E$368=D636),0)),"n/a")</f>
        <v>0.32800000000000001</v>
      </c>
      <c r="K636" s="76">
        <f t="array" ref="K636">IFERROR(INDEX(DATA!$AJ$133:$AJ$368,MATCH(1,(DATA!$D$133:$D$368=B636)*(DATA!$E$133:$E$368=D636),0)),"n/a")</f>
        <v>4050978</v>
      </c>
      <c r="L636" s="77">
        <f t="array" ref="L636">IFERROR(INDEX(DATA!$AK$133:$AK$368,MATCH(1,(DATA!$D$133:$D$368=B636)*(DATA!$E$133:$E$368=D636),0)),"n/a")</f>
        <v>0.26800000000000002</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177769</v>
      </c>
      <c r="F637" s="77">
        <f t="array" ref="F637">IFERROR(INDEX(DATA!$G$133:$G$368,MATCH(1,(DATA!$D$133:$D$368=B637)*(DATA!$E$133:$E$368=D637),0)),"n/a")</f>
        <v>0.13800000000000001</v>
      </c>
      <c r="G637" s="76">
        <f t="array" ref="G637">IFERROR(INDEX(DATA!$P$133:$P$368,MATCH(1,(DATA!$D$133:$D$368=B637)*(DATA!$E$133:$E$368=D637),0)),"n/a")</f>
        <v>581304</v>
      </c>
      <c r="H637" s="77">
        <f t="array" ref="H637">IFERROR(INDEX(DATA!$Q$133:$Q$368,MATCH(1,(DATA!$D$133:$D$368=B637)*(DATA!$E$133:$E$368=D637),0)),"n/a")</f>
        <v>0.16800000000000001</v>
      </c>
      <c r="I637" s="76">
        <f t="array" ref="I637">IFERROR(INDEX(DATA!$Z$133:$Z$368,MATCH(1,(DATA!$D$133:$D$368=B637)*(DATA!$E$133:$E$368=D637),0)),"n/a")</f>
        <v>1176378</v>
      </c>
      <c r="J637" s="77">
        <f t="array" ref="J637">IFERROR(INDEX(DATA!$AA$133:$AA$368,MATCH(1,(DATA!$D$133:$D$368=B637)*(DATA!$E$133:$E$368=D637),0)),"n/a")</f>
        <v>0.16</v>
      </c>
      <c r="K637" s="76">
        <f t="array" ref="K637">IFERROR(INDEX(DATA!$AJ$133:$AJ$368,MATCH(1,(DATA!$D$133:$D$368=B637)*(DATA!$E$133:$E$368=D637),0)),"n/a")</f>
        <v>2330386</v>
      </c>
      <c r="L637" s="77">
        <f t="array" ref="L637">IFERROR(INDEX(DATA!$AK$133:$AK$368,MATCH(1,(DATA!$D$133:$D$368=B637)*(DATA!$E$133:$E$368=D637),0)),"n/a")</f>
        <v>0.17799999999999999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204821</v>
      </c>
      <c r="F638" s="77">
        <f t="array" ref="F638">IFERROR(INDEX(DATA!$G$133:$G$368,MATCH(1,(DATA!$D$133:$D$368=B638)*(DATA!$E$133:$E$368=D638),0)),"n/a")</f>
        <v>-3.1E-2</v>
      </c>
      <c r="G638" s="76">
        <f t="array" ref="G638">IFERROR(INDEX(DATA!$P$133:$P$368,MATCH(1,(DATA!$D$133:$D$368=B638)*(DATA!$E$133:$E$368=D638),0)),"n/a")</f>
        <v>639818</v>
      </c>
      <c r="H638" s="77">
        <f t="array" ref="H638">IFERROR(INDEX(DATA!$Q$133:$Q$368,MATCH(1,(DATA!$D$133:$D$368=B638)*(DATA!$E$133:$E$368=D638),0)),"n/a")</f>
        <v>3.5000000000000003E-2</v>
      </c>
      <c r="I638" s="76">
        <f t="array" ref="I638">IFERROR(INDEX(DATA!$Z$133:$Z$368,MATCH(1,(DATA!$D$133:$D$368=B638)*(DATA!$E$133:$E$368=D638),0)),"n/a")</f>
        <v>1274795</v>
      </c>
      <c r="J638" s="77">
        <f t="array" ref="J638">IFERROR(INDEX(DATA!$AA$133:$AA$368,MATCH(1,(DATA!$D$133:$D$368=B638)*(DATA!$E$133:$E$368=D638),0)),"n/a")</f>
        <v>7.6999999999999999E-2</v>
      </c>
      <c r="K638" s="76">
        <f t="array" ref="K638">IFERROR(INDEX(DATA!$AJ$133:$AJ$368,MATCH(1,(DATA!$D$133:$D$368=B638)*(DATA!$E$133:$E$368=D638),0)),"n/a")</f>
        <v>2638885</v>
      </c>
      <c r="L638" s="77">
        <f t="array" ref="L638">IFERROR(INDEX(DATA!$AK$133:$AK$368,MATCH(1,(DATA!$D$133:$D$368=B638)*(DATA!$E$133:$E$368=D638),0)),"n/a")</f>
        <v>0.13600000000000001</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173598</v>
      </c>
      <c r="F639" s="77">
        <f t="array" ref="F639">IFERROR(INDEX(DATA!$G$133:$G$368,MATCH(1,(DATA!$D$133:$D$368=B639)*(DATA!$E$133:$E$368=D639),0)),"n/a")</f>
        <v>0.27800000000000002</v>
      </c>
      <c r="G639" s="76">
        <f t="array" ref="G639">IFERROR(INDEX(DATA!$P$133:$P$368,MATCH(1,(DATA!$D$133:$D$368=B639)*(DATA!$E$133:$E$368=D639),0)),"n/a")</f>
        <v>576741</v>
      </c>
      <c r="H639" s="77">
        <f t="array" ref="H639">IFERROR(INDEX(DATA!$Q$133:$Q$368,MATCH(1,(DATA!$D$133:$D$368=B639)*(DATA!$E$133:$E$368=D639),0)),"n/a")</f>
        <v>0.32</v>
      </c>
      <c r="I639" s="76">
        <f t="array" ref="I639">IFERROR(INDEX(DATA!$Z$133:$Z$368,MATCH(1,(DATA!$D$133:$D$368=B639)*(DATA!$E$133:$E$368=D639),0)),"n/a")</f>
        <v>1124953</v>
      </c>
      <c r="J639" s="77">
        <f t="array" ref="J639">IFERROR(INDEX(DATA!$AA$133:$AA$368,MATCH(1,(DATA!$D$133:$D$368=B639)*(DATA!$E$133:$E$368=D639),0)),"n/a")</f>
        <v>0.317</v>
      </c>
      <c r="K639" s="76">
        <f t="array" ref="K639">IFERROR(INDEX(DATA!$AJ$133:$AJ$368,MATCH(1,(DATA!$D$133:$D$368=B639)*(DATA!$E$133:$E$368=D639),0)),"n/a")</f>
        <v>2181762</v>
      </c>
      <c r="L639" s="77">
        <f t="array" ref="L639">IFERROR(INDEX(DATA!$AK$133:$AK$368,MATCH(1,(DATA!$D$133:$D$368=B639)*(DATA!$E$133:$E$368=D639),0)),"n/a")</f>
        <v>0.253</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897245</v>
      </c>
      <c r="F640" s="77">
        <f t="array" ref="F640">IFERROR(INDEX(DATA!$G$133:$G$368,MATCH(1,(DATA!$D$133:$D$368=B640)*(DATA!$E$133:$E$368=D640),0)),"n/a")</f>
        <v>1.6E-2</v>
      </c>
      <c r="G640" s="76">
        <f t="array" ref="G640">IFERROR(INDEX(DATA!$P$133:$P$368,MATCH(1,(DATA!$D$133:$D$368=B640)*(DATA!$E$133:$E$368=D640),0)),"n/a")</f>
        <v>2818174</v>
      </c>
      <c r="H640" s="77">
        <f t="array" ref="H640">IFERROR(INDEX(DATA!$Q$133:$Q$368,MATCH(1,(DATA!$D$133:$D$368=B640)*(DATA!$E$133:$E$368=D640),0)),"n/a")</f>
        <v>5.2999999999999999E-2</v>
      </c>
      <c r="I640" s="76">
        <f t="array" ref="I640">IFERROR(INDEX(DATA!$Z$133:$Z$368,MATCH(1,(DATA!$D$133:$D$368=B640)*(DATA!$E$133:$E$368=D640),0)),"n/a")</f>
        <v>5597975</v>
      </c>
      <c r="J640" s="77">
        <f t="array" ref="J640">IFERROR(INDEX(DATA!$AA$133:$AA$368,MATCH(1,(DATA!$D$133:$D$368=B640)*(DATA!$E$133:$E$368=D640),0)),"n/a")</f>
        <v>5.6000000000000001E-2</v>
      </c>
      <c r="K640" s="76">
        <f t="array" ref="K640">IFERROR(INDEX(DATA!$AJ$133:$AJ$368,MATCH(1,(DATA!$D$133:$D$368=B640)*(DATA!$E$133:$E$368=D640),0)),"n/a")</f>
        <v>11709865</v>
      </c>
      <c r="L640" s="77">
        <f t="array" ref="L640">IFERROR(INDEX(DATA!$AK$133:$AK$368,MATCH(1,(DATA!$D$133:$D$368=B640)*(DATA!$E$133:$E$368=D640),0)),"n/a")</f>
        <v>7.4999999999999997E-2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84066</v>
      </c>
      <c r="F641" s="77">
        <f t="array" ref="F641">IFERROR(INDEX(DATA!$G$133:$G$368,MATCH(1,(DATA!$D$133:$D$368=B641)*(DATA!$E$133:$E$368=D641),0)),"n/a")</f>
        <v>0.14000000000000001</v>
      </c>
      <c r="G641" s="76">
        <f t="array" ref="G641">IFERROR(INDEX(DATA!$P$133:$P$368,MATCH(1,(DATA!$D$133:$D$368=B641)*(DATA!$E$133:$E$368=D641),0)),"n/a")</f>
        <v>272871</v>
      </c>
      <c r="H641" s="77">
        <f t="array" ref="H641">IFERROR(INDEX(DATA!$Q$133:$Q$368,MATCH(1,(DATA!$D$133:$D$368=B641)*(DATA!$E$133:$E$368=D641),0)),"n/a")</f>
        <v>0.22700000000000001</v>
      </c>
      <c r="I641" s="76">
        <f t="array" ref="I641">IFERROR(INDEX(DATA!$Z$133:$Z$368,MATCH(1,(DATA!$D$133:$D$368=B641)*(DATA!$E$133:$E$368=D641),0)),"n/a")</f>
        <v>548652</v>
      </c>
      <c r="J641" s="77">
        <f t="array" ref="J641">IFERROR(INDEX(DATA!$AA$133:$AA$368,MATCH(1,(DATA!$D$133:$D$368=B641)*(DATA!$E$133:$E$368=D641),0)),"n/a")</f>
        <v>0.222</v>
      </c>
      <c r="K641" s="76">
        <f t="array" ref="K641">IFERROR(INDEX(DATA!$AJ$133:$AJ$368,MATCH(1,(DATA!$D$133:$D$368=B641)*(DATA!$E$133:$E$368=D641),0)),"n/a")</f>
        <v>1096937</v>
      </c>
      <c r="L641" s="77">
        <f t="array" ref="L641">IFERROR(INDEX(DATA!$AK$133:$AK$368,MATCH(1,(DATA!$D$133:$D$368=B641)*(DATA!$E$133:$E$368=D641),0)),"n/a")</f>
        <v>0.251</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632868</v>
      </c>
      <c r="F642" s="77">
        <f t="array" ref="F642">IFERROR(INDEX(DATA!$G$133:$G$368,MATCH(1,(DATA!$D$133:$D$368=B642)*(DATA!$E$133:$E$368=D642),0)),"n/a")</f>
        <v>1E-3</v>
      </c>
      <c r="G642" s="76">
        <f t="array" ref="G642">IFERROR(INDEX(DATA!$P$133:$P$368,MATCH(1,(DATA!$D$133:$D$368=B642)*(DATA!$E$133:$E$368=D642),0)),"n/a")</f>
        <v>1993286</v>
      </c>
      <c r="H642" s="77">
        <f t="array" ref="H642">IFERROR(INDEX(DATA!$Q$133:$Q$368,MATCH(1,(DATA!$D$133:$D$368=B642)*(DATA!$E$133:$E$368=D642),0)),"n/a")</f>
        <v>6.0999999999999999E-2</v>
      </c>
      <c r="I642" s="76">
        <f t="array" ref="I642">IFERROR(INDEX(DATA!$Z$133:$Z$368,MATCH(1,(DATA!$D$133:$D$368=B642)*(DATA!$E$133:$E$368=D642),0)),"n/a")</f>
        <v>3933354</v>
      </c>
      <c r="J642" s="77">
        <f t="array" ref="J642">IFERROR(INDEX(DATA!$AA$133:$AA$368,MATCH(1,(DATA!$D$133:$D$368=B642)*(DATA!$E$133:$E$368=D642),0)),"n/a")</f>
        <v>0.108</v>
      </c>
      <c r="K642" s="76">
        <f t="array" ref="K642">IFERROR(INDEX(DATA!$AJ$133:$AJ$368,MATCH(1,(DATA!$D$133:$D$368=B642)*(DATA!$E$133:$E$368=D642),0)),"n/a")</f>
        <v>8038155</v>
      </c>
      <c r="L642" s="77">
        <f t="array" ref="L642">IFERROR(INDEX(DATA!$AK$133:$AK$368,MATCH(1,(DATA!$D$133:$D$368=B642)*(DATA!$E$133:$E$368=D642),0)),"n/a")</f>
        <v>0.15</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257532</v>
      </c>
      <c r="F643" s="77">
        <f t="array" ref="F643">IFERROR(INDEX(DATA!$G$133:$G$368,MATCH(1,(DATA!$D$133:$D$368=B643)*(DATA!$E$133:$E$368=D643),0)),"n/a")</f>
        <v>0.214</v>
      </c>
      <c r="G643" s="76">
        <f t="array" ref="G643">IFERROR(INDEX(DATA!$P$133:$P$368,MATCH(1,(DATA!$D$133:$D$368=B643)*(DATA!$E$133:$E$368=D643),0)),"n/a")</f>
        <v>795472</v>
      </c>
      <c r="H643" s="77">
        <f t="array" ref="H643">IFERROR(INDEX(DATA!$Q$133:$Q$368,MATCH(1,(DATA!$D$133:$D$368=B643)*(DATA!$E$133:$E$368=D643),0)),"n/a")</f>
        <v>0.32300000000000001</v>
      </c>
      <c r="I643" s="76">
        <f t="array" ref="I643">IFERROR(INDEX(DATA!$Z$133:$Z$368,MATCH(1,(DATA!$D$133:$D$368=B643)*(DATA!$E$133:$E$368=D643),0)),"n/a")</f>
        <v>1478994</v>
      </c>
      <c r="J643" s="77">
        <f t="array" ref="J643">IFERROR(INDEX(DATA!$AA$133:$AA$368,MATCH(1,(DATA!$D$133:$D$368=B643)*(DATA!$E$133:$E$368=D643),0)),"n/a")</f>
        <v>0.36099999999999999</v>
      </c>
      <c r="K643" s="76">
        <f t="array" ref="K643">IFERROR(INDEX(DATA!$AJ$133:$AJ$368,MATCH(1,(DATA!$D$133:$D$368=B643)*(DATA!$E$133:$E$368=D643),0)),"n/a")</f>
        <v>2924238</v>
      </c>
      <c r="L643" s="77">
        <f t="array" ref="L643">IFERROR(INDEX(DATA!$AK$133:$AK$368,MATCH(1,(DATA!$D$133:$D$368=B643)*(DATA!$E$133:$E$368=D643),0)),"n/a")</f>
        <v>0.307</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288801</v>
      </c>
      <c r="F644" s="77">
        <f t="array" ref="F644">IFERROR(INDEX(DATA!$G$133:$G$368,MATCH(1,(DATA!$D$133:$D$368=B644)*(DATA!$E$133:$E$368=D644),0)),"n/a")</f>
        <v>-6.3E-2</v>
      </c>
      <c r="G644" s="76">
        <f t="array" ref="G644">IFERROR(INDEX(DATA!$P$133:$P$368,MATCH(1,(DATA!$D$133:$D$368=B644)*(DATA!$E$133:$E$368=D644),0)),"n/a")</f>
        <v>902692</v>
      </c>
      <c r="H644" s="77">
        <f t="array" ref="H644">IFERROR(INDEX(DATA!$Q$133:$Q$368,MATCH(1,(DATA!$D$133:$D$368=B644)*(DATA!$E$133:$E$368=D644),0)),"n/a")</f>
        <v>3.3000000000000002E-2</v>
      </c>
      <c r="I644" s="76">
        <f t="array" ref="I644">IFERROR(INDEX(DATA!$Z$133:$Z$368,MATCH(1,(DATA!$D$133:$D$368=B644)*(DATA!$E$133:$E$368=D644),0)),"n/a")</f>
        <v>1733215</v>
      </c>
      <c r="J644" s="77">
        <f t="array" ref="J644">IFERROR(INDEX(DATA!$AA$133:$AA$368,MATCH(1,(DATA!$D$133:$D$368=B644)*(DATA!$E$133:$E$368=D644),0)),"n/a")</f>
        <v>8.5999999999999993E-2</v>
      </c>
      <c r="K644" s="76">
        <f t="array" ref="K644">IFERROR(INDEX(DATA!$AJ$133:$AJ$368,MATCH(1,(DATA!$D$133:$D$368=B644)*(DATA!$E$133:$E$368=D644),0)),"n/a")</f>
        <v>3517048</v>
      </c>
      <c r="L644" s="77">
        <f t="array" ref="L644">IFERROR(INDEX(DATA!$AK$133:$AK$368,MATCH(1,(DATA!$D$133:$D$368=B644)*(DATA!$E$133:$E$368=D644),0)),"n/a")</f>
        <v>0.108</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140879</v>
      </c>
      <c r="F645" s="77">
        <f t="array" ref="F645">IFERROR(INDEX(DATA!$G$133:$G$368,MATCH(1,(DATA!$D$133:$D$368=B645)*(DATA!$E$133:$E$368=D645),0)),"n/a")</f>
        <v>0.129</v>
      </c>
      <c r="G645" s="76">
        <f t="array" ref="G645">IFERROR(INDEX(DATA!$P$133:$P$368,MATCH(1,(DATA!$D$133:$D$368=B645)*(DATA!$E$133:$E$368=D645),0)),"n/a")</f>
        <v>454684</v>
      </c>
      <c r="H645" s="77">
        <f t="array" ref="H645">IFERROR(INDEX(DATA!$Q$133:$Q$368,MATCH(1,(DATA!$D$133:$D$368=B645)*(DATA!$E$133:$E$368=D645),0)),"n/a")</f>
        <v>0.14899999999999999</v>
      </c>
      <c r="I645" s="76">
        <f t="array" ref="I645">IFERROR(INDEX(DATA!$Z$133:$Z$368,MATCH(1,(DATA!$D$133:$D$368=B645)*(DATA!$E$133:$E$368=D645),0)),"n/a")</f>
        <v>912681</v>
      </c>
      <c r="J645" s="77">
        <f t="array" ref="J645">IFERROR(INDEX(DATA!$AA$133:$AA$368,MATCH(1,(DATA!$D$133:$D$368=B645)*(DATA!$E$133:$E$368=D645),0)),"n/a")</f>
        <v>0.16200000000000001</v>
      </c>
      <c r="K645" s="76">
        <f t="array" ref="K645">IFERROR(INDEX(DATA!$AJ$133:$AJ$368,MATCH(1,(DATA!$D$133:$D$368=B645)*(DATA!$E$133:$E$368=D645),0)),"n/a")</f>
        <v>1831143</v>
      </c>
      <c r="L645" s="77">
        <f t="array" ref="L645">IFERROR(INDEX(DATA!$AK$133:$AK$368,MATCH(1,(DATA!$D$133:$D$368=B645)*(DATA!$E$133:$E$368=D645),0)),"n/a")</f>
        <v>0.19700000000000001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230756</v>
      </c>
      <c r="F646" s="77">
        <f t="array" ref="F646">IFERROR(INDEX(DATA!$G$133:$G$368,MATCH(1,(DATA!$D$133:$D$368=B646)*(DATA!$E$133:$E$368=D646),0)),"n/a")</f>
        <v>0.13200000000000001</v>
      </c>
      <c r="G646" s="76">
        <f t="array" ref="G646">IFERROR(INDEX(DATA!$P$133:$P$368,MATCH(1,(DATA!$D$133:$D$368=B646)*(DATA!$E$133:$E$368=D646),0)),"n/a")</f>
        <v>712239</v>
      </c>
      <c r="H646" s="77">
        <f t="array" ref="H646">IFERROR(INDEX(DATA!$Q$133:$Q$368,MATCH(1,(DATA!$D$133:$D$368=B646)*(DATA!$E$133:$E$368=D646),0)),"n/a")</f>
        <v>0.113</v>
      </c>
      <c r="I646" s="76">
        <f t="array" ref="I646">IFERROR(INDEX(DATA!$Z$133:$Z$368,MATCH(1,(DATA!$D$133:$D$368=B646)*(DATA!$E$133:$E$368=D646),0)),"n/a")</f>
        <v>1404064</v>
      </c>
      <c r="J646" s="77">
        <f t="array" ref="J646">IFERROR(INDEX(DATA!$AA$133:$AA$368,MATCH(1,(DATA!$D$133:$D$368=B646)*(DATA!$E$133:$E$368=D646),0)),"n/a")</f>
        <v>0.11799999999999999</v>
      </c>
      <c r="K646" s="76">
        <f t="array" ref="K646">IFERROR(INDEX(DATA!$AJ$133:$AJ$368,MATCH(1,(DATA!$D$133:$D$368=B646)*(DATA!$E$133:$E$368=D646),0)),"n/a")</f>
        <v>2905590</v>
      </c>
      <c r="L646" s="77">
        <f t="array" ref="L646">IFERROR(INDEX(DATA!$AK$133:$AK$368,MATCH(1,(DATA!$D$133:$D$368=B646)*(DATA!$E$133:$E$368=D646),0)),"n/a")</f>
        <v>0.22</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1208233</v>
      </c>
      <c r="F647" s="77">
        <f t="array" ref="F647">IFERROR(INDEX(DATA!$G$133:$G$368,MATCH(1,(DATA!$D$133:$D$368=B647)*(DATA!$E$133:$E$368=D647),0)),"n/a")</f>
        <v>-1.7999999999999999E-2</v>
      </c>
      <c r="G647" s="76">
        <f t="array" ref="G647">IFERROR(INDEX(DATA!$P$133:$P$368,MATCH(1,(DATA!$D$133:$D$368=B647)*(DATA!$E$133:$E$368=D647),0)),"n/a")</f>
        <v>4023194</v>
      </c>
      <c r="H647" s="77">
        <f t="array" ref="H647">IFERROR(INDEX(DATA!$Q$133:$Q$368,MATCH(1,(DATA!$D$133:$D$368=B647)*(DATA!$E$133:$E$368=D647),0)),"n/a")</f>
        <v>-4.1000000000000002E-2</v>
      </c>
      <c r="I647" s="76">
        <f t="array" ref="I647">IFERROR(INDEX(DATA!$Z$133:$Z$368,MATCH(1,(DATA!$D$133:$D$368=B647)*(DATA!$E$133:$E$368=D647),0)),"n/a")</f>
        <v>8381676</v>
      </c>
      <c r="J647" s="77">
        <f t="array" ref="J647">IFERROR(INDEX(DATA!$AA$133:$AA$368,MATCH(1,(DATA!$D$133:$D$368=B647)*(DATA!$E$133:$E$368=D647),0)),"n/a")</f>
        <v>-3.9E-2</v>
      </c>
      <c r="K647" s="76">
        <f t="array" ref="K647">IFERROR(INDEX(DATA!$AJ$133:$AJ$368,MATCH(1,(DATA!$D$133:$D$368=B647)*(DATA!$E$133:$E$368=D647),0)),"n/a")</f>
        <v>16723509</v>
      </c>
      <c r="L647" s="77">
        <f t="array" ref="L647">IFERROR(INDEX(DATA!$AK$133:$AK$368,MATCH(1,(DATA!$D$133:$D$368=B647)*(DATA!$E$133:$E$368=D647),0)),"n/a")</f>
        <v>-2E-3</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462670</v>
      </c>
      <c r="F648" s="77">
        <f t="array" ref="F648">IFERROR(INDEX(DATA!$G$133:$G$368,MATCH(1,(DATA!$D$133:$D$368=B648)*(DATA!$E$133:$E$368=D648),0)),"n/a")</f>
        <v>0.14699999999999999</v>
      </c>
      <c r="G648" s="76">
        <f t="array" ref="G648">IFERROR(INDEX(DATA!$P$133:$P$368,MATCH(1,(DATA!$D$133:$D$368=B648)*(DATA!$E$133:$E$368=D648),0)),"n/a")</f>
        <v>1433606</v>
      </c>
      <c r="H648" s="77">
        <f t="array" ref="H648">IFERROR(INDEX(DATA!$Q$133:$Q$368,MATCH(1,(DATA!$D$133:$D$368=B648)*(DATA!$E$133:$E$368=D648),0)),"n/a")</f>
        <v>8.1000000000000003E-2</v>
      </c>
      <c r="I648" s="76">
        <f t="array" ref="I648">IFERROR(INDEX(DATA!$Z$133:$Z$368,MATCH(1,(DATA!$D$133:$D$368=B648)*(DATA!$E$133:$E$368=D648),0)),"n/a")</f>
        <v>3003808</v>
      </c>
      <c r="J648" s="77">
        <f t="array" ref="J648">IFERROR(INDEX(DATA!$AA$133:$AA$368,MATCH(1,(DATA!$D$133:$D$368=B648)*(DATA!$E$133:$E$368=D648),0)),"n/a")</f>
        <v>6.3E-2</v>
      </c>
      <c r="K648" s="76">
        <f t="array" ref="K648">IFERROR(INDEX(DATA!$AJ$133:$AJ$368,MATCH(1,(DATA!$D$133:$D$368=B648)*(DATA!$E$133:$E$368=D648),0)),"n/a")</f>
        <v>6064514</v>
      </c>
      <c r="L648" s="77">
        <f t="array" ref="L648">IFERROR(INDEX(DATA!$AK$133:$AK$368,MATCH(1,(DATA!$D$133:$D$368=B648)*(DATA!$E$133:$E$368=D648),0)),"n/a")</f>
        <v>0.115</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72834</v>
      </c>
      <c r="F649" s="77">
        <f t="array" ref="F649">IFERROR(INDEX(DATA!$G$133:$G$368,MATCH(1,(DATA!$D$133:$D$368=B649)*(DATA!$E$133:$E$368=D649),0)),"n/a")</f>
        <v>0.27800000000000002</v>
      </c>
      <c r="G649" s="76">
        <f t="array" ref="G649">IFERROR(INDEX(DATA!$P$133:$P$368,MATCH(1,(DATA!$D$133:$D$368=B649)*(DATA!$E$133:$E$368=D649),0)),"n/a")</f>
        <v>239896</v>
      </c>
      <c r="H649" s="77">
        <f t="array" ref="H649">IFERROR(INDEX(DATA!$Q$133:$Q$368,MATCH(1,(DATA!$D$133:$D$368=B649)*(DATA!$E$133:$E$368=D649),0)),"n/a")</f>
        <v>0.36499999999999999</v>
      </c>
      <c r="I649" s="76">
        <f t="array" ref="I649">IFERROR(INDEX(DATA!$Z$133:$Z$368,MATCH(1,(DATA!$D$133:$D$368=B649)*(DATA!$E$133:$E$368=D649),0)),"n/a")</f>
        <v>483041</v>
      </c>
      <c r="J649" s="77">
        <f t="array" ref="J649">IFERROR(INDEX(DATA!$AA$133:$AA$368,MATCH(1,(DATA!$D$133:$D$368=B649)*(DATA!$E$133:$E$368=D649),0)),"n/a")</f>
        <v>0.33100000000000002</v>
      </c>
      <c r="K649" s="76">
        <f t="array" ref="K649">IFERROR(INDEX(DATA!$AJ$133:$AJ$368,MATCH(1,(DATA!$D$133:$D$368=B649)*(DATA!$E$133:$E$368=D649),0)),"n/a")</f>
        <v>947858</v>
      </c>
      <c r="L649" s="77">
        <f t="array" ref="L649">IFERROR(INDEX(DATA!$AK$133:$AK$368,MATCH(1,(DATA!$D$133:$D$368=B649)*(DATA!$E$133:$E$368=D649),0)),"n/a")</f>
        <v>0.31</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386894</v>
      </c>
      <c r="F650" s="77">
        <f t="array" ref="F650">IFERROR(INDEX(DATA!$G$133:$G$368,MATCH(1,(DATA!$D$133:$D$368=B650)*(DATA!$E$133:$E$368=D650),0)),"n/a")</f>
        <v>-1.2999999999999999E-2</v>
      </c>
      <c r="G650" s="76">
        <f t="array" ref="G650">IFERROR(INDEX(DATA!$P$133:$P$368,MATCH(1,(DATA!$D$133:$D$368=B650)*(DATA!$E$133:$E$368=D650),0)),"n/a")</f>
        <v>1215651</v>
      </c>
      <c r="H650" s="77">
        <f t="array" ref="H650">IFERROR(INDEX(DATA!$Q$133:$Q$368,MATCH(1,(DATA!$D$133:$D$368=B650)*(DATA!$E$133:$E$368=D650),0)),"n/a")</f>
        <v>0.05</v>
      </c>
      <c r="I650" s="76">
        <f t="array" ref="I650">IFERROR(INDEX(DATA!$Z$133:$Z$368,MATCH(1,(DATA!$D$133:$D$368=B650)*(DATA!$E$133:$E$368=D650),0)),"n/a")</f>
        <v>2431717</v>
      </c>
      <c r="J650" s="77">
        <f t="array" ref="J650">IFERROR(INDEX(DATA!$AA$133:$AA$368,MATCH(1,(DATA!$D$133:$D$368=B650)*(DATA!$E$133:$E$368=D650),0)),"n/a")</f>
        <v>9.4E-2</v>
      </c>
      <c r="K650" s="76">
        <f t="array" ref="K650">IFERROR(INDEX(DATA!$AJ$133:$AJ$368,MATCH(1,(DATA!$D$133:$D$368=B650)*(DATA!$E$133:$E$368=D650),0)),"n/a")</f>
        <v>4955734</v>
      </c>
      <c r="L650" s="77">
        <f t="array" ref="L650">IFERROR(INDEX(DATA!$AK$133:$AK$368,MATCH(1,(DATA!$D$133:$D$368=B650)*(DATA!$E$133:$E$368=D650),0)),"n/a")</f>
        <v>0.14799999999999999</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142933</v>
      </c>
      <c r="F651" s="77">
        <f t="array" ref="F651">IFERROR(INDEX(DATA!$G$133:$G$368,MATCH(1,(DATA!$D$133:$D$368=B651)*(DATA!$E$133:$E$368=D651),0)),"n/a")</f>
        <v>0.129</v>
      </c>
      <c r="G651" s="76">
        <f t="array" ref="G651">IFERROR(INDEX(DATA!$P$133:$P$368,MATCH(1,(DATA!$D$133:$D$368=B651)*(DATA!$E$133:$E$368=D651),0)),"n/a")</f>
        <v>454797</v>
      </c>
      <c r="H651" s="77">
        <f t="array" ref="H651">IFERROR(INDEX(DATA!$Q$133:$Q$368,MATCH(1,(DATA!$D$133:$D$368=B651)*(DATA!$E$133:$E$368=D651),0)),"n/a")</f>
        <v>0.158</v>
      </c>
      <c r="I651" s="76">
        <f t="array" ref="I651">IFERROR(INDEX(DATA!$Z$133:$Z$368,MATCH(1,(DATA!$D$133:$D$368=B651)*(DATA!$E$133:$E$368=D651),0)),"n/a")</f>
        <v>938184</v>
      </c>
      <c r="J651" s="77">
        <f t="array" ref="J651">IFERROR(INDEX(DATA!$AA$133:$AA$368,MATCH(1,(DATA!$D$133:$D$368=B651)*(DATA!$E$133:$E$368=D651),0)),"n/a")</f>
        <v>0.18</v>
      </c>
      <c r="K651" s="76">
        <f t="array" ref="K651">IFERROR(INDEX(DATA!$AJ$133:$AJ$368,MATCH(1,(DATA!$D$133:$D$368=B651)*(DATA!$E$133:$E$368=D651),0)),"n/a")</f>
        <v>1904372</v>
      </c>
      <c r="L651" s="77">
        <f t="array" ref="L651">IFERROR(INDEX(DATA!$AK$133:$AK$368,MATCH(1,(DATA!$D$133:$D$368=B651)*(DATA!$E$133:$E$368=D651),0)),"n/a")</f>
        <v>0.223</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514554</v>
      </c>
      <c r="F652" s="77">
        <f t="array" ref="F652">IFERROR(INDEX(DATA!$G$133:$G$368,MATCH(1,(DATA!$D$133:$D$368=B652)*(DATA!$E$133:$E$368=D652),0)),"n/a")</f>
        <v>-1.4E-2</v>
      </c>
      <c r="G652" s="76">
        <f t="array" ref="G652">IFERROR(INDEX(DATA!$P$133:$P$368,MATCH(1,(DATA!$D$133:$D$368=B652)*(DATA!$E$133:$E$368=D652),0)),"n/a")</f>
        <v>1644079</v>
      </c>
      <c r="H652" s="77">
        <f t="array" ref="H652">IFERROR(INDEX(DATA!$Q$133:$Q$368,MATCH(1,(DATA!$D$133:$D$368=B652)*(DATA!$E$133:$E$368=D652),0)),"n/a")</f>
        <v>-5.5E-2</v>
      </c>
      <c r="I652" s="76">
        <f t="array" ref="I652">IFERROR(INDEX(DATA!$Z$133:$Z$368,MATCH(1,(DATA!$D$133:$D$368=B652)*(DATA!$E$133:$E$368=D652),0)),"n/a")</f>
        <v>3324161</v>
      </c>
      <c r="J652" s="77">
        <f t="array" ref="J652">IFERROR(INDEX(DATA!$AA$133:$AA$368,MATCH(1,(DATA!$D$133:$D$368=B652)*(DATA!$E$133:$E$368=D652),0)),"n/a")</f>
        <v>-4.8000000000000001E-2</v>
      </c>
      <c r="K652" s="76">
        <f t="array" ref="K652">IFERROR(INDEX(DATA!$AJ$133:$AJ$368,MATCH(1,(DATA!$D$133:$D$368=B652)*(DATA!$E$133:$E$368=D652),0)),"n/a")</f>
        <v>6694368</v>
      </c>
      <c r="L652" s="77">
        <f t="array" ref="L652">IFERROR(INDEX(DATA!$AK$133:$AK$368,MATCH(1,(DATA!$D$133:$D$368=B652)*(DATA!$E$133:$E$368=D652),0)),"n/a")</f>
        <v>4.0000000000000001E-3</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334724</v>
      </c>
      <c r="F653" s="77">
        <f t="array" ref="F653">IFERROR(INDEX(DATA!$G$133:$G$368,MATCH(1,(DATA!$D$133:$D$368=B653)*(DATA!$E$133:$E$368=D653),0)),"n/a")</f>
        <v>2.4E-2</v>
      </c>
      <c r="G653" s="76">
        <f t="array" ref="G653">IFERROR(INDEX(DATA!$P$133:$P$368,MATCH(1,(DATA!$D$133:$D$368=B653)*(DATA!$E$133:$E$368=D653),0)),"n/a")</f>
        <v>1003948</v>
      </c>
      <c r="H653" s="77">
        <f t="array" ref="H653">IFERROR(INDEX(DATA!$Q$133:$Q$368,MATCH(1,(DATA!$D$133:$D$368=B653)*(DATA!$E$133:$E$368=D653),0)),"n/a")</f>
        <v>0.06</v>
      </c>
      <c r="I653" s="76">
        <f t="array" ref="I653">IFERROR(INDEX(DATA!$Z$133:$Z$368,MATCH(1,(DATA!$D$133:$D$368=B653)*(DATA!$E$133:$E$368=D653),0)),"n/a")</f>
        <v>1859337</v>
      </c>
      <c r="J653" s="77">
        <f t="array" ref="J653">IFERROR(INDEX(DATA!$AA$133:$AA$368,MATCH(1,(DATA!$D$133:$D$368=B653)*(DATA!$E$133:$E$368=D653),0)),"n/a")</f>
        <v>0.05</v>
      </c>
      <c r="K653" s="76">
        <f t="array" ref="K653">IFERROR(INDEX(DATA!$AJ$133:$AJ$368,MATCH(1,(DATA!$D$133:$D$368=B653)*(DATA!$E$133:$E$368=D653),0)),"n/a")</f>
        <v>3953375</v>
      </c>
      <c r="L653" s="77">
        <f t="array" ref="L653">IFERROR(INDEX(DATA!$AK$133:$AK$368,MATCH(1,(DATA!$D$133:$D$368=B653)*(DATA!$E$133:$E$368=D653),0)),"n/a")</f>
        <v>0.127</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278731</v>
      </c>
      <c r="F654" s="77">
        <f t="array" ref="F654">IFERROR(INDEX(DATA!$G$133:$G$368,MATCH(1,(DATA!$D$133:$D$368=B654)*(DATA!$E$133:$E$368=D654),0)),"n/a")</f>
        <v>0.156</v>
      </c>
      <c r="G654" s="76">
        <f t="array" ref="G654">IFERROR(INDEX(DATA!$P$133:$P$368,MATCH(1,(DATA!$D$133:$D$368=B654)*(DATA!$E$133:$E$368=D654),0)),"n/a")</f>
        <v>919693</v>
      </c>
      <c r="H654" s="77">
        <f t="array" ref="H654">IFERROR(INDEX(DATA!$Q$133:$Q$368,MATCH(1,(DATA!$D$133:$D$368=B654)*(DATA!$E$133:$E$368=D654),0)),"n/a")</f>
        <v>0.11600000000000001</v>
      </c>
      <c r="I654" s="76">
        <f t="array" ref="I654">IFERROR(INDEX(DATA!$Z$133:$Z$368,MATCH(1,(DATA!$D$133:$D$368=B654)*(DATA!$E$133:$E$368=D654),0)),"n/a")</f>
        <v>1973029</v>
      </c>
      <c r="J654" s="77">
        <f t="array" ref="J654">IFERROR(INDEX(DATA!$AA$133:$AA$368,MATCH(1,(DATA!$D$133:$D$368=B654)*(DATA!$E$133:$E$368=D654),0)),"n/a")</f>
        <v>0.13</v>
      </c>
      <c r="K654" s="76">
        <f t="array" ref="K654">IFERROR(INDEX(DATA!$AJ$133:$AJ$368,MATCH(1,(DATA!$D$133:$D$368=B654)*(DATA!$E$133:$E$368=D654),0)),"n/a")</f>
        <v>3911457</v>
      </c>
      <c r="L654" s="77">
        <f t="array" ref="L654">IFERROR(INDEX(DATA!$AK$133:$AK$368,MATCH(1,(DATA!$D$133:$D$368=B654)*(DATA!$E$133:$E$368=D654),0)),"n/a")</f>
        <v>0.13100000000000001</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350101</v>
      </c>
      <c r="F655" s="77">
        <f t="array" ref="F655">IFERROR(INDEX(DATA!$G$133:$G$368,MATCH(1,(DATA!$D$133:$D$368=B655)*(DATA!$E$133:$E$368=D655),0)),"n/a")</f>
        <v>9.5000000000000001E-2</v>
      </c>
      <c r="G655" s="76">
        <f t="array" ref="G655">IFERROR(INDEX(DATA!$P$133:$P$368,MATCH(1,(DATA!$D$133:$D$368=B655)*(DATA!$E$133:$E$368=D655),0)),"n/a")</f>
        <v>1133637</v>
      </c>
      <c r="H655" s="77">
        <f t="array" ref="H655">IFERROR(INDEX(DATA!$Q$133:$Q$368,MATCH(1,(DATA!$D$133:$D$368=B655)*(DATA!$E$133:$E$368=D655),0)),"n/a")</f>
        <v>0.17499999999999999</v>
      </c>
      <c r="I655" s="76">
        <f t="array" ref="I655">IFERROR(INDEX(DATA!$Z$133:$Z$368,MATCH(1,(DATA!$D$133:$D$368=B655)*(DATA!$E$133:$E$368=D655),0)),"n/a")</f>
        <v>2326867</v>
      </c>
      <c r="J655" s="77">
        <f t="array" ref="J655">IFERROR(INDEX(DATA!$AA$133:$AA$368,MATCH(1,(DATA!$D$133:$D$368=B655)*(DATA!$E$133:$E$368=D655),0)),"n/a")</f>
        <v>0.13800000000000001</v>
      </c>
      <c r="K655" s="76">
        <f t="array" ref="K655">IFERROR(INDEX(DATA!$AJ$133:$AJ$368,MATCH(1,(DATA!$D$133:$D$368=B655)*(DATA!$E$133:$E$368=D655),0)),"n/a")</f>
        <v>4592268</v>
      </c>
      <c r="L655" s="77">
        <f t="array" ref="L655">IFERROR(INDEX(DATA!$AK$133:$AK$368,MATCH(1,(DATA!$D$133:$D$368=B655)*(DATA!$E$133:$E$368=D655),0)),"n/a")</f>
        <v>7.8E-2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247127</v>
      </c>
      <c r="F656" s="77">
        <f t="array" ref="F656">IFERROR(INDEX(DATA!$G$133:$G$368,MATCH(1,(DATA!$D$133:$D$368=B656)*(DATA!$E$133:$E$368=D656),0)),"n/a")</f>
        <v>0.09</v>
      </c>
      <c r="G656" s="76">
        <f t="array" ref="G656">IFERROR(INDEX(DATA!$P$133:$P$368,MATCH(1,(DATA!$D$133:$D$368=B656)*(DATA!$E$133:$E$368=D656),0)),"n/a")</f>
        <v>777073</v>
      </c>
      <c r="H656" s="77">
        <f t="array" ref="H656">IFERROR(INDEX(DATA!$Q$133:$Q$368,MATCH(1,(DATA!$D$133:$D$368=B656)*(DATA!$E$133:$E$368=D656),0)),"n/a")</f>
        <v>4.9000000000000002E-2</v>
      </c>
      <c r="I656" s="76">
        <f t="array" ref="I656">IFERROR(INDEX(DATA!$Z$133:$Z$368,MATCH(1,(DATA!$D$133:$D$368=B656)*(DATA!$E$133:$E$368=D656),0)),"n/a")</f>
        <v>1528152</v>
      </c>
      <c r="J656" s="77">
        <f t="array" ref="J656">IFERROR(INDEX(DATA!$AA$133:$AA$368,MATCH(1,(DATA!$D$133:$D$368=B656)*(DATA!$E$133:$E$368=D656),0)),"n/a")</f>
        <v>4.9000000000000002E-2</v>
      </c>
      <c r="K656" s="76">
        <f t="array" ref="K656">IFERROR(INDEX(DATA!$AJ$133:$AJ$368,MATCH(1,(DATA!$D$133:$D$368=B656)*(DATA!$E$133:$E$368=D656),0)),"n/a")</f>
        <v>3158560</v>
      </c>
      <c r="L656" s="77">
        <f t="array" ref="L656">IFERROR(INDEX(DATA!$AK$133:$AK$368,MATCH(1,(DATA!$D$133:$D$368=B656)*(DATA!$E$133:$E$368=D656),0)),"n/a")</f>
        <v>0.09</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236114</v>
      </c>
      <c r="F657" s="77">
        <f t="array" ref="F657">IFERROR(INDEX(DATA!$G$133:$G$368,MATCH(1,(DATA!$D$133:$D$368=B657)*(DATA!$E$133:$E$368=D657),0)),"n/a")</f>
        <v>0.129</v>
      </c>
      <c r="G657" s="76">
        <f t="array" ref="G657">IFERROR(INDEX(DATA!$P$133:$P$368,MATCH(1,(DATA!$D$133:$D$368=B657)*(DATA!$E$133:$E$368=D657),0)),"n/a")</f>
        <v>749245</v>
      </c>
      <c r="H657" s="77">
        <f t="array" ref="H657">IFERROR(INDEX(DATA!$Q$133:$Q$368,MATCH(1,(DATA!$D$133:$D$368=B657)*(DATA!$E$133:$E$368=D657),0)),"n/a")</f>
        <v>0.10199999999999999</v>
      </c>
      <c r="I657" s="76">
        <f t="array" ref="I657">IFERROR(INDEX(DATA!$Z$133:$Z$368,MATCH(1,(DATA!$D$133:$D$368=B657)*(DATA!$E$133:$E$368=D657),0)),"n/a")</f>
        <v>1476534</v>
      </c>
      <c r="J657" s="77">
        <f t="array" ref="J657">IFERROR(INDEX(DATA!$AA$133:$AA$368,MATCH(1,(DATA!$D$133:$D$368=B657)*(DATA!$E$133:$E$368=D657),0)),"n/a")</f>
        <v>0.104</v>
      </c>
      <c r="K657" s="76">
        <f t="array" ref="K657">IFERROR(INDEX(DATA!$AJ$133:$AJ$368,MATCH(1,(DATA!$D$133:$D$368=B657)*(DATA!$E$133:$E$368=D657),0)),"n/a")</f>
        <v>2957884</v>
      </c>
      <c r="L657" s="77">
        <f t="array" ref="L657">IFERROR(INDEX(DATA!$AK$133:$AK$368,MATCH(1,(DATA!$D$133:$D$368=B657)*(DATA!$E$133:$E$368=D657),0)),"n/a")</f>
        <v>0.13300000000000001</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132602</v>
      </c>
      <c r="F658" s="77">
        <f t="array" ref="F658">IFERROR(INDEX(DATA!$G$133:$G$368,MATCH(1,(DATA!$D$133:$D$368=B658)*(DATA!$E$133:$E$368=D658),0)),"n/a")</f>
        <v>0.109</v>
      </c>
      <c r="G658" s="76">
        <f t="array" ref="G658">IFERROR(INDEX(DATA!$P$133:$P$368,MATCH(1,(DATA!$D$133:$D$368=B658)*(DATA!$E$133:$E$368=D658),0)),"n/a")</f>
        <v>427451</v>
      </c>
      <c r="H658" s="77">
        <f t="array" ref="H658">IFERROR(INDEX(DATA!$Q$133:$Q$368,MATCH(1,(DATA!$D$133:$D$368=B658)*(DATA!$E$133:$E$368=D658),0)),"n/a")</f>
        <v>0.09</v>
      </c>
      <c r="I658" s="76">
        <f t="array" ref="I658">IFERROR(INDEX(DATA!$Z$133:$Z$368,MATCH(1,(DATA!$D$133:$D$368=B658)*(DATA!$E$133:$E$368=D658),0)),"n/a")</f>
        <v>877992</v>
      </c>
      <c r="J658" s="77">
        <f t="array" ref="J658">IFERROR(INDEX(DATA!$AA$133:$AA$368,MATCH(1,(DATA!$D$133:$D$368=B658)*(DATA!$E$133:$E$368=D658),0)),"n/a")</f>
        <v>0.10100000000000001</v>
      </c>
      <c r="K658" s="76">
        <f t="array" ref="K658">IFERROR(INDEX(DATA!$AJ$133:$AJ$368,MATCH(1,(DATA!$D$133:$D$368=B658)*(DATA!$E$133:$E$368=D658),0)),"n/a")</f>
        <v>1735968</v>
      </c>
      <c r="L658" s="77">
        <f t="array" ref="L658">IFERROR(INDEX(DATA!$AK$133:$AK$368,MATCH(1,(DATA!$D$133:$D$368=B658)*(DATA!$E$133:$E$368=D658),0)),"n/a")</f>
        <v>0.129</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223145</v>
      </c>
      <c r="F659" s="77">
        <f t="array" ref="F659">IFERROR(INDEX(DATA!$G$133:$G$368,MATCH(1,(DATA!$D$133:$D$368=B659)*(DATA!$E$133:$E$368=D659),0)),"n/a")</f>
        <v>-0.20699999999999999</v>
      </c>
      <c r="G659" s="76">
        <f t="array" ref="G659">IFERROR(INDEX(DATA!$P$133:$P$368,MATCH(1,(DATA!$D$133:$D$368=B659)*(DATA!$E$133:$E$368=D659),0)),"n/a")</f>
        <v>857875</v>
      </c>
      <c r="H659" s="77">
        <f t="array" ref="H659">IFERROR(INDEX(DATA!$Q$133:$Q$368,MATCH(1,(DATA!$D$133:$D$368=B659)*(DATA!$E$133:$E$368=D659),0)),"n/a")</f>
        <v>-2.5000000000000001E-2</v>
      </c>
      <c r="I659" s="76">
        <f t="array" ref="I659">IFERROR(INDEX(DATA!$Z$133:$Z$368,MATCH(1,(DATA!$D$133:$D$368=B659)*(DATA!$E$133:$E$368=D659),0)),"n/a")</f>
        <v>1742661</v>
      </c>
      <c r="J659" s="77">
        <f t="array" ref="J659">IFERROR(INDEX(DATA!$AA$133:$AA$368,MATCH(1,(DATA!$D$133:$D$368=B659)*(DATA!$E$133:$E$368=D659),0)),"n/a")</f>
        <v>-0.02</v>
      </c>
      <c r="K659" s="76">
        <f t="array" ref="K659">IFERROR(INDEX(DATA!$AJ$133:$AJ$368,MATCH(1,(DATA!$D$133:$D$368=B659)*(DATA!$E$133:$E$368=D659),0)),"n/a")</f>
        <v>3724572</v>
      </c>
      <c r="L659" s="77">
        <f t="array" ref="L659">IFERROR(INDEX(DATA!$AK$133:$AK$368,MATCH(1,(DATA!$D$133:$D$368=B659)*(DATA!$E$133:$E$368=D659),0)),"n/a")</f>
        <v>0.03</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99905</v>
      </c>
      <c r="F660" s="77">
        <f t="array" ref="F660">IFERROR(INDEX(DATA!$G$133:$G$368,MATCH(1,(DATA!$D$133:$D$368=B660)*(DATA!$E$133:$E$368=D660),0)),"n/a")</f>
        <v>0.21099999999999999</v>
      </c>
      <c r="G660" s="76">
        <f t="array" ref="G660">IFERROR(INDEX(DATA!$P$133:$P$368,MATCH(1,(DATA!$D$133:$D$368=B660)*(DATA!$E$133:$E$368=D660),0)),"n/a")</f>
        <v>308916</v>
      </c>
      <c r="H660" s="77">
        <f t="array" ref="H660">IFERROR(INDEX(DATA!$Q$133:$Q$368,MATCH(1,(DATA!$D$133:$D$368=B660)*(DATA!$E$133:$E$368=D660),0)),"n/a")</f>
        <v>0.27</v>
      </c>
      <c r="I660" s="76">
        <f t="array" ref="I660">IFERROR(INDEX(DATA!$Z$133:$Z$368,MATCH(1,(DATA!$D$133:$D$368=B660)*(DATA!$E$133:$E$368=D660),0)),"n/a")</f>
        <v>631103</v>
      </c>
      <c r="J660" s="77">
        <f t="array" ref="J660">IFERROR(INDEX(DATA!$AA$133:$AA$368,MATCH(1,(DATA!$D$133:$D$368=B660)*(DATA!$E$133:$E$368=D660),0)),"n/a")</f>
        <v>0.29399999999999998</v>
      </c>
      <c r="K660" s="76">
        <f t="array" ref="K660">IFERROR(INDEX(DATA!$AJ$133:$AJ$368,MATCH(1,(DATA!$D$133:$D$368=B660)*(DATA!$E$133:$E$368=D660),0)),"n/a")</f>
        <v>1261368</v>
      </c>
      <c r="L660" s="77">
        <f t="array" ref="L660">IFERROR(INDEX(DATA!$AK$133:$AK$368,MATCH(1,(DATA!$D$133:$D$368=B660)*(DATA!$E$133:$E$368=D660),0)),"n/a")</f>
        <v>0.32200000000000001</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249950</v>
      </c>
      <c r="F661" s="77">
        <f t="array" ref="F661">IFERROR(INDEX(DATA!$G$133:$G$368,MATCH(1,(DATA!$D$133:$D$368=B661)*(DATA!$E$133:$E$368=D661),0)),"n/a")</f>
        <v>2.5000000000000001E-2</v>
      </c>
      <c r="G661" s="76">
        <f t="array" ref="G661">IFERROR(INDEX(DATA!$P$133:$P$368,MATCH(1,(DATA!$D$133:$D$368=B661)*(DATA!$E$133:$E$368=D661),0)),"n/a")</f>
        <v>789825</v>
      </c>
      <c r="H661" s="77">
        <f t="array" ref="H661">IFERROR(INDEX(DATA!$Q$133:$Q$368,MATCH(1,(DATA!$D$133:$D$368=B661)*(DATA!$E$133:$E$368=D661),0)),"n/a")</f>
        <v>3.1E-2</v>
      </c>
      <c r="I661" s="76">
        <f t="array" ref="I661">IFERROR(INDEX(DATA!$Z$133:$Z$368,MATCH(1,(DATA!$D$133:$D$368=B661)*(DATA!$E$133:$E$368=D661),0)),"n/a")</f>
        <v>1574209</v>
      </c>
      <c r="J661" s="77">
        <f t="array" ref="J661">IFERROR(INDEX(DATA!$AA$133:$AA$368,MATCH(1,(DATA!$D$133:$D$368=B661)*(DATA!$E$133:$E$368=D661),0)),"n/a")</f>
        <v>8.0000000000000002E-3</v>
      </c>
      <c r="K661" s="76">
        <f t="array" ref="K661">IFERROR(INDEX(DATA!$AJ$133:$AJ$368,MATCH(1,(DATA!$D$133:$D$368=B661)*(DATA!$E$133:$E$368=D661),0)),"n/a")</f>
        <v>3280490</v>
      </c>
      <c r="L661" s="77">
        <f t="array" ref="L661">IFERROR(INDEX(DATA!$AK$133:$AK$368,MATCH(1,(DATA!$D$133:$D$368=B661)*(DATA!$E$133:$E$368=D661),0)),"n/a")</f>
        <v>3.5999999999999997E-2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555494</v>
      </c>
      <c r="F662" s="77">
        <f t="array" ref="F662">IFERROR(INDEX(DATA!$G$133:$G$368,MATCH(1,(DATA!$D$133:$D$368=B662)*(DATA!$E$133:$E$368=D662),0)),"n/a")</f>
        <v>-8.2000000000000003E-2</v>
      </c>
      <c r="G662" s="76">
        <f t="array" ref="G662">IFERROR(INDEX(DATA!$P$133:$P$368,MATCH(1,(DATA!$D$133:$D$368=B662)*(DATA!$E$133:$E$368=D662),0)),"n/a")</f>
        <v>1840691</v>
      </c>
      <c r="H662" s="77">
        <f t="array" ref="H662">IFERROR(INDEX(DATA!$Q$133:$Q$368,MATCH(1,(DATA!$D$133:$D$368=B662)*(DATA!$E$133:$E$368=D662),0)),"n/a")</f>
        <v>-4.1000000000000002E-2</v>
      </c>
      <c r="I662" s="76">
        <f t="array" ref="I662">IFERROR(INDEX(DATA!$Z$133:$Z$368,MATCH(1,(DATA!$D$133:$D$368=B662)*(DATA!$E$133:$E$368=D662),0)),"n/a")</f>
        <v>3663043</v>
      </c>
      <c r="J662" s="77">
        <f t="array" ref="J662">IFERROR(INDEX(DATA!$AA$133:$AA$368,MATCH(1,(DATA!$D$133:$D$368=B662)*(DATA!$E$133:$E$368=D662),0)),"n/a")</f>
        <v>-6.2E-2</v>
      </c>
      <c r="K662" s="76">
        <f t="array" ref="K662">IFERROR(INDEX(DATA!$AJ$133:$AJ$368,MATCH(1,(DATA!$D$133:$D$368=B662)*(DATA!$E$133:$E$368=D662),0)),"n/a")</f>
        <v>7573875</v>
      </c>
      <c r="L662" s="77">
        <f t="array" ref="L662">IFERROR(INDEX(DATA!$AK$133:$AK$368,MATCH(1,(DATA!$D$133:$D$368=B662)*(DATA!$E$133:$E$368=D662),0)),"n/a")</f>
        <v>-4.9000000000000002E-2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453235</v>
      </c>
      <c r="F663" s="77">
        <f t="array" ref="F663">IFERROR(INDEX(DATA!$G$133:$G$368,MATCH(1,(DATA!$D$133:$D$368=B663)*(DATA!$E$133:$E$368=D663),0)),"n/a")</f>
        <v>0.17199999999999999</v>
      </c>
      <c r="G663" s="76">
        <f t="array" ref="G663">IFERROR(INDEX(DATA!$P$133:$P$368,MATCH(1,(DATA!$D$133:$D$368=B663)*(DATA!$E$133:$E$368=D663),0)),"n/a")</f>
        <v>1427889</v>
      </c>
      <c r="H663" s="77">
        <f t="array" ref="H663">IFERROR(INDEX(DATA!$Q$133:$Q$368,MATCH(1,(DATA!$D$133:$D$368=B663)*(DATA!$E$133:$E$368=D663),0)),"n/a")</f>
        <v>0.224</v>
      </c>
      <c r="I663" s="76">
        <f t="array" ref="I663">IFERROR(INDEX(DATA!$Z$133:$Z$368,MATCH(1,(DATA!$D$133:$D$368=B663)*(DATA!$E$133:$E$368=D663),0)),"n/a")</f>
        <v>2831954</v>
      </c>
      <c r="J663" s="77">
        <f t="array" ref="J663">IFERROR(INDEX(DATA!$AA$133:$AA$368,MATCH(1,(DATA!$D$133:$D$368=B663)*(DATA!$E$133:$E$368=D663),0)),"n/a")</f>
        <v>0.189</v>
      </c>
      <c r="K663" s="76">
        <f t="array" ref="K663">IFERROR(INDEX(DATA!$AJ$133:$AJ$368,MATCH(1,(DATA!$D$133:$D$368=B663)*(DATA!$E$133:$E$368=D663),0)),"n/a")</f>
        <v>5702181</v>
      </c>
      <c r="L663" s="77">
        <f t="array" ref="L663">IFERROR(INDEX(DATA!$AK$133:$AK$368,MATCH(1,(DATA!$D$133:$D$368=B663)*(DATA!$E$133:$E$368=D663),0)),"n/a")</f>
        <v>0.14399999999999999</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393621</v>
      </c>
      <c r="F664" s="77">
        <f t="array" ref="F664">IFERROR(INDEX(DATA!$G$133:$G$368,MATCH(1,(DATA!$D$133:$D$368=B664)*(DATA!$E$133:$E$368=D664),0)),"n/a")</f>
        <v>0.115</v>
      </c>
      <c r="G664" s="76">
        <f t="array" ref="G664">IFERROR(INDEX(DATA!$P$133:$P$368,MATCH(1,(DATA!$D$133:$D$368=B664)*(DATA!$E$133:$E$368=D664),0)),"n/a")</f>
        <v>1246683</v>
      </c>
      <c r="H664" s="77">
        <f t="array" ref="H664">IFERROR(INDEX(DATA!$Q$133:$Q$368,MATCH(1,(DATA!$D$133:$D$368=B664)*(DATA!$E$133:$E$368=D664),0)),"n/a")</f>
        <v>9.8000000000000004E-2</v>
      </c>
      <c r="I664" s="76">
        <f t="array" ref="I664">IFERROR(INDEX(DATA!$Z$133:$Z$368,MATCH(1,(DATA!$D$133:$D$368=B664)*(DATA!$E$133:$E$368=D664),0)),"n/a")</f>
        <v>2534521</v>
      </c>
      <c r="J664" s="77">
        <f t="array" ref="J664">IFERROR(INDEX(DATA!$AA$133:$AA$368,MATCH(1,(DATA!$D$133:$D$368=B664)*(DATA!$E$133:$E$368=D664),0)),"n/a")</f>
        <v>0.11600000000000001</v>
      </c>
      <c r="K664" s="76">
        <f t="array" ref="K664">IFERROR(INDEX(DATA!$AJ$133:$AJ$368,MATCH(1,(DATA!$D$133:$D$368=B664)*(DATA!$E$133:$E$368=D664),0)),"n/a")</f>
        <v>5156530</v>
      </c>
      <c r="L664" s="77">
        <f t="array" ref="L664">IFERROR(INDEX(DATA!$AK$133:$AK$368,MATCH(1,(DATA!$D$133:$D$368=B664)*(DATA!$E$133:$E$368=D664),0)),"n/a")</f>
        <v>0.16400000000000001</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220925</v>
      </c>
      <c r="F665" s="77">
        <f t="array" ref="F665">IFERROR(INDEX(DATA!$G$133:$G$368,MATCH(1,(DATA!$D$133:$D$368=B665)*(DATA!$E$133:$E$368=D665),0)),"n/a")</f>
        <v>8.4000000000000005E-2</v>
      </c>
      <c r="G665" s="76">
        <f t="array" ref="G665">IFERROR(INDEX(DATA!$P$133:$P$368,MATCH(1,(DATA!$D$133:$D$368=B665)*(DATA!$E$133:$E$368=D665),0)),"n/a")</f>
        <v>715600</v>
      </c>
      <c r="H665" s="77">
        <f t="array" ref="H665">IFERROR(INDEX(DATA!$Q$133:$Q$368,MATCH(1,(DATA!$D$133:$D$368=B665)*(DATA!$E$133:$E$368=D665),0)),"n/a")</f>
        <v>0.127</v>
      </c>
      <c r="I665" s="76">
        <f t="array" ref="I665">IFERROR(INDEX(DATA!$Z$133:$Z$368,MATCH(1,(DATA!$D$133:$D$368=B665)*(DATA!$E$133:$E$368=D665),0)),"n/a")</f>
        <v>1426846</v>
      </c>
      <c r="J665" s="77">
        <f t="array" ref="J665">IFERROR(INDEX(DATA!$AA$133:$AA$368,MATCH(1,(DATA!$D$133:$D$368=B665)*(DATA!$E$133:$E$368=D665),0)),"n/a")</f>
        <v>0.11799999999999999</v>
      </c>
      <c r="K665" s="76">
        <f t="array" ref="K665">IFERROR(INDEX(DATA!$AJ$133:$AJ$368,MATCH(1,(DATA!$D$133:$D$368=B665)*(DATA!$E$133:$E$368=D665),0)),"n/a")</f>
        <v>2869381</v>
      </c>
      <c r="L665" s="77">
        <f t="array" ref="L665">IFERROR(INDEX(DATA!$AK$133:$AK$368,MATCH(1,(DATA!$D$133:$D$368=B665)*(DATA!$E$133:$E$368=D665),0)),"n/a")</f>
        <v>0.152</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493290</v>
      </c>
      <c r="F666" s="77">
        <f t="array" ref="F666">IFERROR(INDEX(DATA!$G$133:$G$368,MATCH(1,(DATA!$D$133:$D$368=B666)*(DATA!$E$133:$E$368=D666),0)),"n/a")</f>
        <v>-1.2999999999999999E-2</v>
      </c>
      <c r="G666" s="76">
        <f t="array" ref="G666">IFERROR(INDEX(DATA!$P$133:$P$368,MATCH(1,(DATA!$D$133:$D$368=B666)*(DATA!$E$133:$E$368=D666),0)),"n/a")</f>
        <v>1532583</v>
      </c>
      <c r="H666" s="77">
        <f t="array" ref="H666">IFERROR(INDEX(DATA!$Q$133:$Q$368,MATCH(1,(DATA!$D$133:$D$368=B666)*(DATA!$E$133:$E$368=D666),0)),"n/a")</f>
        <v>2.3E-2</v>
      </c>
      <c r="I666" s="76">
        <f t="array" ref="I666">IFERROR(INDEX(DATA!$Z$133:$Z$368,MATCH(1,(DATA!$D$133:$D$368=B666)*(DATA!$E$133:$E$368=D666),0)),"n/a")</f>
        <v>3037674</v>
      </c>
      <c r="J666" s="77">
        <f t="array" ref="J666">IFERROR(INDEX(DATA!$AA$133:$AA$368,MATCH(1,(DATA!$D$133:$D$368=B666)*(DATA!$E$133:$E$368=D666),0)),"n/a")</f>
        <v>6.3E-2</v>
      </c>
      <c r="K666" s="76">
        <f t="array" ref="K666">IFERROR(INDEX(DATA!$AJ$133:$AJ$368,MATCH(1,(DATA!$D$133:$D$368=B666)*(DATA!$E$133:$E$368=D666),0)),"n/a")</f>
        <v>6299361</v>
      </c>
      <c r="L666" s="77">
        <f t="array" ref="L666">IFERROR(INDEX(DATA!$AK$133:$AK$368,MATCH(1,(DATA!$D$133:$D$368=B666)*(DATA!$E$133:$E$368=D666),0)),"n/a")</f>
        <v>0.11899999999999999</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117222</v>
      </c>
      <c r="F667" s="77">
        <f t="array" ref="F667">IFERROR(INDEX(DATA!$G$133:$G$368,MATCH(1,(DATA!$D$133:$D$368=B667)*(DATA!$E$133:$E$368=D667),0)),"n/a")</f>
        <v>0.111</v>
      </c>
      <c r="G667" s="76">
        <f t="array" ref="G667">IFERROR(INDEX(DATA!$P$133:$P$368,MATCH(1,(DATA!$D$133:$D$368=B667)*(DATA!$E$133:$E$368=D667),0)),"n/a")</f>
        <v>383625</v>
      </c>
      <c r="H667" s="77">
        <f t="array" ref="H667">IFERROR(INDEX(DATA!$Q$133:$Q$368,MATCH(1,(DATA!$D$133:$D$368=B667)*(DATA!$E$133:$E$368=D667),0)),"n/a")</f>
        <v>0.18</v>
      </c>
      <c r="I667" s="76">
        <f t="array" ref="I667">IFERROR(INDEX(DATA!$Z$133:$Z$368,MATCH(1,(DATA!$D$133:$D$368=B667)*(DATA!$E$133:$E$368=D667),0)),"n/a")</f>
        <v>808541</v>
      </c>
      <c r="J667" s="77">
        <f t="array" ref="J667">IFERROR(INDEX(DATA!$AA$133:$AA$368,MATCH(1,(DATA!$D$133:$D$368=B667)*(DATA!$E$133:$E$368=D667),0)),"n/a")</f>
        <v>0.21199999999999999</v>
      </c>
      <c r="K667" s="76">
        <f t="array" ref="K667">IFERROR(INDEX(DATA!$AJ$133:$AJ$368,MATCH(1,(DATA!$D$133:$D$368=B667)*(DATA!$E$133:$E$368=D667),0)),"n/a")</f>
        <v>1570724</v>
      </c>
      <c r="L667" s="77">
        <f t="array" ref="L667">IFERROR(INDEX(DATA!$AK$133:$AK$368,MATCH(1,(DATA!$D$133:$D$368=B667)*(DATA!$E$133:$E$368=D667),0)),"n/a")</f>
        <v>0.22</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281105</v>
      </c>
      <c r="F668" s="77">
        <f t="array" ref="F668">IFERROR(INDEX(DATA!$G$133:$G$368,MATCH(1,(DATA!$D$133:$D$368=B668)*(DATA!$E$133:$E$368=D668),0)),"n/a")</f>
        <v>0.123</v>
      </c>
      <c r="G668" s="76">
        <f t="array" ref="G668">IFERROR(INDEX(DATA!$P$133:$P$368,MATCH(1,(DATA!$D$133:$D$368=B668)*(DATA!$E$133:$E$368=D668),0)),"n/a")</f>
        <v>873563</v>
      </c>
      <c r="H668" s="77">
        <f t="array" ref="H668">IFERROR(INDEX(DATA!$Q$133:$Q$368,MATCH(1,(DATA!$D$133:$D$368=B668)*(DATA!$E$133:$E$368=D668),0)),"n/a")</f>
        <v>0.11799999999999999</v>
      </c>
      <c r="I668" s="76">
        <f t="array" ref="I668">IFERROR(INDEX(DATA!$Z$133:$Z$368,MATCH(1,(DATA!$D$133:$D$368=B668)*(DATA!$E$133:$E$368=D668),0)),"n/a")</f>
        <v>1706023</v>
      </c>
      <c r="J668" s="77">
        <f t="array" ref="J668">IFERROR(INDEX(DATA!$AA$133:$AA$368,MATCH(1,(DATA!$D$133:$D$368=B668)*(DATA!$E$133:$E$368=D668),0)),"n/a")</f>
        <v>0.121</v>
      </c>
      <c r="K668" s="76">
        <f t="array" ref="K668">IFERROR(INDEX(DATA!$AJ$133:$AJ$368,MATCH(1,(DATA!$D$133:$D$368=B668)*(DATA!$E$133:$E$368=D668),0)),"n/a")</f>
        <v>3467502</v>
      </c>
      <c r="L668" s="77">
        <f t="array" ref="L668">IFERROR(INDEX(DATA!$AK$133:$AK$368,MATCH(1,(DATA!$D$133:$D$368=B668)*(DATA!$E$133:$E$368=D668),0)),"n/a")</f>
        <v>0.17399999999999999</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33027</v>
      </c>
      <c r="F670" s="77">
        <f t="array" ref="F670">IFERROR(INDEX(DATA!$I$133:$I$368,MATCH(1,(DATA!$D$133:$D$368=B670)*(DATA!$E$133:$E$368=D670),0)),"n/a")</f>
        <v>0.27700000000000002</v>
      </c>
      <c r="G670" s="86">
        <f t="array" ref="G670">IFERROR(INDEX(DATA!$R$133:$R$368,MATCH(1,(DATA!$D$133:$D$368=B670)*(DATA!$E$133:$E$368=D670),0)),"n/a")</f>
        <v>95560</v>
      </c>
      <c r="H670" s="77">
        <f t="array" ref="H670">IFERROR(INDEX(DATA!$S$133:$S$368,MATCH(1,(DATA!$D$133:$D$368=B670)*(DATA!$E$133:$E$368=D670),0)),"n/a")</f>
        <v>0.105</v>
      </c>
      <c r="I670" s="86">
        <f t="array" ref="I670">IFERROR(INDEX(DATA!$AB$133:$AB$368,MATCH(1,(DATA!$D$133:$D$368=B670)*(DATA!$E$133:$E$368=D670),0)),"n/a")</f>
        <v>200593</v>
      </c>
      <c r="J670" s="77">
        <f t="array" ref="J670">IFERROR(INDEX(DATA!$AC$133:$AC$368,MATCH(1,(DATA!$D$133:$D$368=B670)*(DATA!$E$133:$E$368=D670),0)),"n/a")</f>
        <v>7.1999999999999995E-2</v>
      </c>
      <c r="K670" s="86">
        <f t="array" ref="K670">IFERROR(INDEX(DATA!$AL$133:$AL$368,MATCH(1,(DATA!$D$133:$D$368=B670)*(DATA!$E$133:$E$368=D670),0)),"n/a")</f>
        <v>395664</v>
      </c>
      <c r="L670" s="77">
        <f t="array" ref="L670">IFERROR(INDEX(DATA!$AM$133:$AM$368,MATCH(1,(DATA!$D$133:$D$368=B670)*(DATA!$E$133:$E$368=D670),0)),"n/a")</f>
        <v>0.113</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95307</v>
      </c>
      <c r="F671" s="77">
        <f t="array" ref="F671">IFERROR(INDEX(DATA!$I$133:$I$368,MATCH(1,(DATA!$D$133:$D$368=B671)*(DATA!$E$133:$E$368=D671),0)),"n/a")</f>
        <v>6.4000000000000001E-2</v>
      </c>
      <c r="G671" s="86">
        <f t="array" ref="G671">IFERROR(INDEX(DATA!$R$133:$R$368,MATCH(1,(DATA!$D$133:$D$368=B671)*(DATA!$E$133:$E$368=D671),0)),"n/a")</f>
        <v>296789</v>
      </c>
      <c r="H671" s="77">
        <f t="array" ref="H671">IFERROR(INDEX(DATA!$S$133:$S$368,MATCH(1,(DATA!$D$133:$D$368=B671)*(DATA!$E$133:$E$368=D671),0)),"n/a")</f>
        <v>9.5000000000000001E-2</v>
      </c>
      <c r="I671" s="86">
        <f t="array" ref="I671">IFERROR(INDEX(DATA!$AB$133:$AB$368,MATCH(1,(DATA!$D$133:$D$368=B671)*(DATA!$E$133:$E$368=D671),0)),"n/a")</f>
        <v>591208</v>
      </c>
      <c r="J671" s="77">
        <f t="array" ref="J671">IFERROR(INDEX(DATA!$AC$133:$AC$368,MATCH(1,(DATA!$D$133:$D$368=B671)*(DATA!$E$133:$E$368=D671),0)),"n/a")</f>
        <v>0.13500000000000001</v>
      </c>
      <c r="K671" s="86">
        <f t="array" ref="K671">IFERROR(INDEX(DATA!$AL$133:$AL$368,MATCH(1,(DATA!$D$133:$D$368=B671)*(DATA!$E$133:$E$368=D671),0)),"n/a")</f>
        <v>1182162</v>
      </c>
      <c r="L671" s="77">
        <f t="array" ref="L671">IFERROR(INDEX(DATA!$AM$133:$AM$368,MATCH(1,(DATA!$D$133:$D$368=B671)*(DATA!$E$133:$E$368=D671),0)),"n/a")</f>
        <v>0.16400000000000001</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172495</v>
      </c>
      <c r="F672" s="77">
        <f t="array" ref="F672">IFERROR(INDEX(DATA!$I$133:$I$368,MATCH(1,(DATA!$D$133:$D$368=B672)*(DATA!$E$133:$E$368=D672),0)),"n/a")</f>
        <v>7.4999999999999997E-2</v>
      </c>
      <c r="G672" s="86">
        <f t="array" ref="G672">IFERROR(INDEX(DATA!$R$133:$R$368,MATCH(1,(DATA!$D$133:$D$368=B672)*(DATA!$E$133:$E$368=D672),0)),"n/a")</f>
        <v>522785</v>
      </c>
      <c r="H672" s="77">
        <f t="array" ref="H672">IFERROR(INDEX(DATA!$S$133:$S$368,MATCH(1,(DATA!$D$133:$D$368=B672)*(DATA!$E$133:$E$368=D672),0)),"n/a")</f>
        <v>3.4000000000000002E-2</v>
      </c>
      <c r="I672" s="86">
        <f t="array" ref="I672">IFERROR(INDEX(DATA!$AB$133:$AB$368,MATCH(1,(DATA!$D$133:$D$368=B672)*(DATA!$E$133:$E$368=D672),0)),"n/a")</f>
        <v>999941</v>
      </c>
      <c r="J672" s="77">
        <f t="array" ref="J672">IFERROR(INDEX(DATA!$AC$133:$AC$368,MATCH(1,(DATA!$D$133:$D$368=B672)*(DATA!$E$133:$E$368=D672),0)),"n/a")</f>
        <v>2E-3</v>
      </c>
      <c r="K672" s="86">
        <f t="array" ref="K672">IFERROR(INDEX(DATA!$AL$133:$AL$368,MATCH(1,(DATA!$D$133:$D$368=B672)*(DATA!$E$133:$E$368=D672),0)),"n/a")</f>
        <v>2033445</v>
      </c>
      <c r="L672" s="77">
        <f t="array" ref="L672">IFERROR(INDEX(DATA!$AM$133:$AM$368,MATCH(1,(DATA!$D$133:$D$368=B672)*(DATA!$E$133:$E$368=D672),0)),"n/a")</f>
        <v>0.01</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63068</v>
      </c>
      <c r="F673" s="77">
        <f t="array" ref="F673">IFERROR(INDEX(DATA!$I$133:$I$368,MATCH(1,(DATA!$D$133:$D$368=B673)*(DATA!$E$133:$E$368=D673),0)),"n/a")</f>
        <v>3.2000000000000001E-2</v>
      </c>
      <c r="G673" s="86">
        <f t="array" ref="G673">IFERROR(INDEX(DATA!$R$133:$R$368,MATCH(1,(DATA!$D$133:$D$368=B673)*(DATA!$E$133:$E$368=D673),0)),"n/a")</f>
        <v>201691</v>
      </c>
      <c r="H673" s="77">
        <f t="array" ref="H673">IFERROR(INDEX(DATA!$S$133:$S$368,MATCH(1,(DATA!$D$133:$D$368=B673)*(DATA!$E$133:$E$368=D673),0)),"n/a")</f>
        <v>0.114</v>
      </c>
      <c r="I673" s="86">
        <f t="array" ref="I673">IFERROR(INDEX(DATA!$AB$133:$AB$368,MATCH(1,(DATA!$D$133:$D$368=B673)*(DATA!$E$133:$E$368=D673),0)),"n/a")</f>
        <v>411880</v>
      </c>
      <c r="J673" s="77">
        <f t="array" ref="J673">IFERROR(INDEX(DATA!$AC$133:$AC$368,MATCH(1,(DATA!$D$133:$D$368=B673)*(DATA!$E$133:$E$368=D673),0)),"n/a")</f>
        <v>0.16900000000000001</v>
      </c>
      <c r="K673" s="86">
        <f t="array" ref="K673">IFERROR(INDEX(DATA!$AL$133:$AL$368,MATCH(1,(DATA!$D$133:$D$368=B673)*(DATA!$E$133:$E$368=D673),0)),"n/a")</f>
        <v>831601</v>
      </c>
      <c r="L673" s="77">
        <f t="array" ref="L673">IFERROR(INDEX(DATA!$AM$133:$AM$368,MATCH(1,(DATA!$D$133:$D$368=B673)*(DATA!$E$133:$E$368=D673),0)),"n/a")</f>
        <v>0.23200000000000001</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170468</v>
      </c>
      <c r="F674" s="77">
        <f t="array" ref="F674">IFERROR(INDEX(DATA!$I$133:$I$368,MATCH(1,(DATA!$D$133:$D$368=B674)*(DATA!$E$133:$E$368=D674),0)),"n/a")</f>
        <v>5.8999999999999997E-2</v>
      </c>
      <c r="G674" s="86">
        <f t="array" ref="G674">IFERROR(INDEX(DATA!$R$133:$R$368,MATCH(1,(DATA!$D$133:$D$368=B674)*(DATA!$E$133:$E$368=D674),0)),"n/a")</f>
        <v>506485</v>
      </c>
      <c r="H674" s="77">
        <f t="array" ref="H674">IFERROR(INDEX(DATA!$S$133:$S$368,MATCH(1,(DATA!$D$133:$D$368=B674)*(DATA!$E$133:$E$368=D674),0)),"n/a")</f>
        <v>3.7999999999999999E-2</v>
      </c>
      <c r="I674" s="86">
        <f t="array" ref="I674">IFERROR(INDEX(DATA!$AB$133:$AB$368,MATCH(1,(DATA!$D$133:$D$368=B674)*(DATA!$E$133:$E$368=D674),0)),"n/a")</f>
        <v>984397</v>
      </c>
      <c r="J674" s="77">
        <f t="array" ref="J674">IFERROR(INDEX(DATA!$AC$133:$AC$368,MATCH(1,(DATA!$D$133:$D$368=B674)*(DATA!$E$133:$E$368=D674),0)),"n/a")</f>
        <v>2.1000000000000001E-2</v>
      </c>
      <c r="K674" s="86">
        <f t="array" ref="K674">IFERROR(INDEX(DATA!$AL$133:$AL$368,MATCH(1,(DATA!$D$133:$D$368=B674)*(DATA!$E$133:$E$368=D674),0)),"n/a")</f>
        <v>2018086</v>
      </c>
      <c r="L674" s="77">
        <f t="array" ref="L674">IFERROR(INDEX(DATA!$AM$133:$AM$368,MATCH(1,(DATA!$D$133:$D$368=B674)*(DATA!$E$133:$E$368=D674),0)),"n/a")</f>
        <v>0.08</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69385</v>
      </c>
      <c r="F675" s="77">
        <f t="array" ref="F675">IFERROR(INDEX(DATA!$I$133:$I$368,MATCH(1,(DATA!$D$133:$D$368=B675)*(DATA!$E$133:$E$368=D675),0)),"n/a")</f>
        <v>-1.7999999999999999E-2</v>
      </c>
      <c r="G675" s="86">
        <f t="array" ref="G675">IFERROR(INDEX(DATA!$R$133:$R$368,MATCH(1,(DATA!$D$133:$D$368=B675)*(DATA!$E$133:$E$368=D675),0)),"n/a")</f>
        <v>218782</v>
      </c>
      <c r="H675" s="77">
        <f t="array" ref="H675">IFERROR(INDEX(DATA!$S$133:$S$368,MATCH(1,(DATA!$D$133:$D$368=B675)*(DATA!$E$133:$E$368=D675),0)),"n/a")</f>
        <v>-8.5000000000000006E-2</v>
      </c>
      <c r="I675" s="86">
        <f t="array" ref="I675">IFERROR(INDEX(DATA!$AB$133:$AB$368,MATCH(1,(DATA!$D$133:$D$368=B675)*(DATA!$E$133:$E$368=D675),0)),"n/a")</f>
        <v>459131</v>
      </c>
      <c r="J675" s="77">
        <f t="array" ref="J675">IFERROR(INDEX(DATA!$AC$133:$AC$368,MATCH(1,(DATA!$D$133:$D$368=B675)*(DATA!$E$133:$E$368=D675),0)),"n/a")</f>
        <v>-9.8000000000000004E-2</v>
      </c>
      <c r="K675" s="86">
        <f t="array" ref="K675">IFERROR(INDEX(DATA!$AL$133:$AL$368,MATCH(1,(DATA!$D$133:$D$368=B675)*(DATA!$E$133:$E$368=D675),0)),"n/a")</f>
        <v>955943</v>
      </c>
      <c r="L675" s="77">
        <f t="array" ref="L675">IFERROR(INDEX(DATA!$AM$133:$AM$368,MATCH(1,(DATA!$D$133:$D$368=B675)*(DATA!$E$133:$E$368=D675),0)),"n/a")</f>
        <v>-0.05</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39721</v>
      </c>
      <c r="F676" s="77">
        <f t="array" ref="F676">IFERROR(INDEX(DATA!$I$133:$I$368,MATCH(1,(DATA!$D$133:$D$368=B676)*(DATA!$E$133:$E$368=D676),0)),"n/a")</f>
        <v>0.314</v>
      </c>
      <c r="G676" s="86">
        <f t="array" ref="G676">IFERROR(INDEX(DATA!$R$133:$R$368,MATCH(1,(DATA!$D$133:$D$368=B676)*(DATA!$E$133:$E$368=D676),0)),"n/a")</f>
        <v>113768</v>
      </c>
      <c r="H676" s="77">
        <f t="array" ref="H676">IFERROR(INDEX(DATA!$S$133:$S$368,MATCH(1,(DATA!$D$133:$D$368=B676)*(DATA!$E$133:$E$368=D676),0)),"n/a")</f>
        <v>0.154</v>
      </c>
      <c r="I676" s="86">
        <f t="array" ref="I676">IFERROR(INDEX(DATA!$AB$133:$AB$368,MATCH(1,(DATA!$D$133:$D$368=B676)*(DATA!$E$133:$E$368=D676),0)),"n/a")</f>
        <v>217157</v>
      </c>
      <c r="J676" s="77">
        <f t="array" ref="J676">IFERROR(INDEX(DATA!$AC$133:$AC$368,MATCH(1,(DATA!$D$133:$D$368=B676)*(DATA!$E$133:$E$368=D676),0)),"n/a")</f>
        <v>0.08</v>
      </c>
      <c r="K676" s="86">
        <f t="array" ref="K676">IFERROR(INDEX(DATA!$AL$133:$AL$368,MATCH(1,(DATA!$D$133:$D$368=B676)*(DATA!$E$133:$E$368=D676),0)),"n/a")</f>
        <v>445320</v>
      </c>
      <c r="L676" s="77">
        <f t="array" ref="L676">IFERROR(INDEX(DATA!$AM$133:$AM$368,MATCH(1,(DATA!$D$133:$D$368=B676)*(DATA!$E$133:$E$368=D676),0)),"n/a")</f>
        <v>0.14299999999999999</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92686</v>
      </c>
      <c r="F677" s="77">
        <f t="array" ref="F677">IFERROR(INDEX(DATA!$I$133:$I$368,MATCH(1,(DATA!$D$133:$D$368=B677)*(DATA!$E$133:$E$368=D677),0)),"n/a")</f>
        <v>2E-3</v>
      </c>
      <c r="G677" s="86">
        <f t="array" ref="G677">IFERROR(INDEX(DATA!$R$133:$R$368,MATCH(1,(DATA!$D$133:$D$368=B677)*(DATA!$E$133:$E$368=D677),0)),"n/a")</f>
        <v>289480</v>
      </c>
      <c r="H677" s="77">
        <f t="array" ref="H677">IFERROR(INDEX(DATA!$S$133:$S$368,MATCH(1,(DATA!$D$133:$D$368=B677)*(DATA!$E$133:$E$368=D677),0)),"n/a")</f>
        <v>2.5999999999999999E-2</v>
      </c>
      <c r="I677" s="86">
        <f t="array" ref="I677">IFERROR(INDEX(DATA!$AB$133:$AB$368,MATCH(1,(DATA!$D$133:$D$368=B677)*(DATA!$E$133:$E$368=D677),0)),"n/a")</f>
        <v>570638</v>
      </c>
      <c r="J677" s="77">
        <f t="array" ref="J677">IFERROR(INDEX(DATA!$AC$133:$AC$368,MATCH(1,(DATA!$D$133:$D$368=B677)*(DATA!$E$133:$E$368=D677),0)),"n/a")</f>
        <v>0.03</v>
      </c>
      <c r="K677" s="86">
        <f t="array" ref="K677">IFERROR(INDEX(DATA!$AL$133:$AL$368,MATCH(1,(DATA!$D$133:$D$368=B677)*(DATA!$E$133:$E$368=D677),0)),"n/a")</f>
        <v>1214025</v>
      </c>
      <c r="L677" s="77">
        <f t="array" ref="L677">IFERROR(INDEX(DATA!$AM$133:$AM$368,MATCH(1,(DATA!$D$133:$D$368=B677)*(DATA!$E$133:$E$368=D677),0)),"n/a")</f>
        <v>0.115</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62566</v>
      </c>
      <c r="F678" s="77">
        <f t="array" ref="F678">IFERROR(INDEX(DATA!$I$133:$I$368,MATCH(1,(DATA!$D$133:$D$368=B678)*(DATA!$E$133:$E$368=D678),0)),"n/a")</f>
        <v>0.26600000000000001</v>
      </c>
      <c r="G678" s="86">
        <f t="array" ref="G678">IFERROR(INDEX(DATA!$R$133:$R$368,MATCH(1,(DATA!$D$133:$D$368=B678)*(DATA!$E$133:$E$368=D678),0)),"n/a")</f>
        <v>192884</v>
      </c>
      <c r="H678" s="77">
        <f t="array" ref="H678">IFERROR(INDEX(DATA!$S$133:$S$368,MATCH(1,(DATA!$D$133:$D$368=B678)*(DATA!$E$133:$E$368=D678),0)),"n/a")</f>
        <v>0.27</v>
      </c>
      <c r="I678" s="86">
        <f t="array" ref="I678">IFERROR(INDEX(DATA!$AB$133:$AB$368,MATCH(1,(DATA!$D$133:$D$368=B678)*(DATA!$E$133:$E$368=D678),0)),"n/a")</f>
        <v>372440</v>
      </c>
      <c r="J678" s="77">
        <f t="array" ref="J678">IFERROR(INDEX(DATA!$AC$133:$AC$368,MATCH(1,(DATA!$D$133:$D$368=B678)*(DATA!$E$133:$E$368=D678),0)),"n/a")</f>
        <v>0.219</v>
      </c>
      <c r="K678" s="86">
        <f t="array" ref="K678">IFERROR(INDEX(DATA!$AL$133:$AL$368,MATCH(1,(DATA!$D$133:$D$368=B678)*(DATA!$E$133:$E$368=D678),0)),"n/a")</f>
        <v>747092</v>
      </c>
      <c r="L678" s="77">
        <f t="array" ref="L678">IFERROR(INDEX(DATA!$AM$133:$AM$368,MATCH(1,(DATA!$D$133:$D$368=B678)*(DATA!$E$133:$E$368=D678),0)),"n/a")</f>
        <v>0.23</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28957</v>
      </c>
      <c r="F679" s="77">
        <f t="array" ref="F679">IFERROR(INDEX(DATA!$I$133:$I$368,MATCH(1,(DATA!$D$133:$D$368=B679)*(DATA!$E$133:$E$368=D679),0)),"n/a")</f>
        <v>0.27700000000000002</v>
      </c>
      <c r="G679" s="86">
        <f t="array" ref="G679">IFERROR(INDEX(DATA!$R$133:$R$368,MATCH(1,(DATA!$D$133:$D$368=B679)*(DATA!$E$133:$E$368=D679),0)),"n/a")</f>
        <v>96635</v>
      </c>
      <c r="H679" s="77">
        <f t="array" ref="H679">IFERROR(INDEX(DATA!$S$133:$S$368,MATCH(1,(DATA!$D$133:$D$368=B679)*(DATA!$E$133:$E$368=D679),0)),"n/a")</f>
        <v>0.17</v>
      </c>
      <c r="I679" s="86">
        <f t="array" ref="I679">IFERROR(INDEX(DATA!$AB$133:$AB$368,MATCH(1,(DATA!$D$133:$D$368=B679)*(DATA!$E$133:$E$368=D679),0)),"n/a")</f>
        <v>205106</v>
      </c>
      <c r="J679" s="77">
        <f t="array" ref="J679">IFERROR(INDEX(DATA!$AC$133:$AC$368,MATCH(1,(DATA!$D$133:$D$368=B679)*(DATA!$E$133:$E$368=D679),0)),"n/a")</f>
        <v>0.21099999999999999</v>
      </c>
      <c r="K679" s="86">
        <f t="array" ref="K679">IFERROR(INDEX(DATA!$AL$133:$AL$368,MATCH(1,(DATA!$D$133:$D$368=B679)*(DATA!$E$133:$E$368=D679),0)),"n/a")</f>
        <v>404951</v>
      </c>
      <c r="L679" s="77">
        <f t="array" ref="L679">IFERROR(INDEX(DATA!$AM$133:$AM$368,MATCH(1,(DATA!$D$133:$D$368=B679)*(DATA!$E$133:$E$368=D679),0)),"n/a")</f>
        <v>0.23200000000000001</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40196</v>
      </c>
      <c r="F680" s="77">
        <f t="array" ref="F680">IFERROR(INDEX(DATA!$I$133:$I$368,MATCH(1,(DATA!$D$133:$D$368=B680)*(DATA!$E$133:$E$368=D680),0)),"n/a")</f>
        <v>0.107</v>
      </c>
      <c r="G680" s="86">
        <f t="array" ref="G680">IFERROR(INDEX(DATA!$R$133:$R$368,MATCH(1,(DATA!$D$133:$D$368=B680)*(DATA!$E$133:$E$368=D680),0)),"n/a")</f>
        <v>124783</v>
      </c>
      <c r="H680" s="77">
        <f t="array" ref="H680">IFERROR(INDEX(DATA!$S$133:$S$368,MATCH(1,(DATA!$D$133:$D$368=B680)*(DATA!$E$133:$E$368=D680),0)),"n/a")</f>
        <v>0.112</v>
      </c>
      <c r="I680" s="86">
        <f t="array" ref="I680">IFERROR(INDEX(DATA!$AB$133:$AB$368,MATCH(1,(DATA!$D$133:$D$368=B680)*(DATA!$E$133:$E$368=D680),0)),"n/a")</f>
        <v>252512</v>
      </c>
      <c r="J680" s="77">
        <f t="array" ref="J680">IFERROR(INDEX(DATA!$AC$133:$AC$368,MATCH(1,(DATA!$D$133:$D$368=B680)*(DATA!$E$133:$E$368=D680),0)),"n/a")</f>
        <v>0.13</v>
      </c>
      <c r="K680" s="86">
        <f t="array" ref="K680">IFERROR(INDEX(DATA!$AL$133:$AL$368,MATCH(1,(DATA!$D$133:$D$368=B680)*(DATA!$E$133:$E$368=D680),0)),"n/a")</f>
        <v>519018</v>
      </c>
      <c r="L680" s="77">
        <f t="array" ref="L680">IFERROR(INDEX(DATA!$AM$133:$AM$368,MATCH(1,(DATA!$D$133:$D$368=B680)*(DATA!$E$133:$E$368=D680),0)),"n/a")</f>
        <v>0.16700000000000001</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88775</v>
      </c>
      <c r="F681" s="77">
        <f t="array" ref="F681">IFERROR(INDEX(DATA!$I$133:$I$368,MATCH(1,(DATA!$D$133:$D$368=B681)*(DATA!$E$133:$E$368=D681),0)),"n/a")</f>
        <v>0.23899999999999999</v>
      </c>
      <c r="G681" s="86">
        <f t="array" ref="G681">IFERROR(INDEX(DATA!$R$133:$R$368,MATCH(1,(DATA!$D$133:$D$368=B681)*(DATA!$E$133:$E$368=D681),0)),"n/a")</f>
        <v>281709</v>
      </c>
      <c r="H681" s="77">
        <f t="array" ref="H681">IFERROR(INDEX(DATA!$S$133:$S$368,MATCH(1,(DATA!$D$133:$D$368=B681)*(DATA!$E$133:$E$368=D681),0)),"n/a")</f>
        <v>0.29399999999999998</v>
      </c>
      <c r="I681" s="86">
        <f t="array" ref="I681">IFERROR(INDEX(DATA!$AB$133:$AB$368,MATCH(1,(DATA!$D$133:$D$368=B681)*(DATA!$E$133:$E$368=D681),0)),"n/a")</f>
        <v>557769</v>
      </c>
      <c r="J681" s="77">
        <f t="array" ref="J681">IFERROR(INDEX(DATA!$AC$133:$AC$368,MATCH(1,(DATA!$D$133:$D$368=B681)*(DATA!$E$133:$E$368=D681),0)),"n/a")</f>
        <v>0.316</v>
      </c>
      <c r="K681" s="86">
        <f t="array" ref="K681">IFERROR(INDEX(DATA!$AL$133:$AL$368,MATCH(1,(DATA!$D$133:$D$368=B681)*(DATA!$E$133:$E$368=D681),0)),"n/a")</f>
        <v>1115015</v>
      </c>
      <c r="L681" s="77">
        <f t="array" ref="L681">IFERROR(INDEX(DATA!$AM$133:$AM$368,MATCH(1,(DATA!$D$133:$D$368=B681)*(DATA!$E$133:$E$368=D681),0)),"n/a")</f>
        <v>0.35099999999999998</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79091</v>
      </c>
      <c r="F682" s="77">
        <f t="array" ref="F682">IFERROR(INDEX(DATA!$I$133:$I$368,MATCH(1,(DATA!$D$133:$D$368=B682)*(DATA!$E$133:$E$368=D682),0)),"n/a")</f>
        <v>0.25</v>
      </c>
      <c r="G682" s="86">
        <f t="array" ref="G682">IFERROR(INDEX(DATA!$R$133:$R$368,MATCH(1,(DATA!$D$133:$D$368=B682)*(DATA!$E$133:$E$368=D682),0)),"n/a")</f>
        <v>253356</v>
      </c>
      <c r="H682" s="77">
        <f t="array" ref="H682">IFERROR(INDEX(DATA!$S$133:$S$368,MATCH(1,(DATA!$D$133:$D$368=B682)*(DATA!$E$133:$E$368=D682),0)),"n/a")</f>
        <v>0.29099999999999998</v>
      </c>
      <c r="I682" s="86">
        <f t="array" ref="I682">IFERROR(INDEX(DATA!$AB$133:$AB$368,MATCH(1,(DATA!$D$133:$D$368=B682)*(DATA!$E$133:$E$368=D682),0)),"n/a")</f>
        <v>502515</v>
      </c>
      <c r="J682" s="77">
        <f t="array" ref="J682">IFERROR(INDEX(DATA!$AC$133:$AC$368,MATCH(1,(DATA!$D$133:$D$368=B682)*(DATA!$E$133:$E$368=D682),0)),"n/a")</f>
        <v>0.28199999999999997</v>
      </c>
      <c r="K682" s="86">
        <f t="array" ref="K682">IFERROR(INDEX(DATA!$AL$133:$AL$368,MATCH(1,(DATA!$D$133:$D$368=B682)*(DATA!$E$133:$E$368=D682),0)),"n/a")</f>
        <v>976418</v>
      </c>
      <c r="L682" s="77">
        <f t="array" ref="L682">IFERROR(INDEX(DATA!$AM$133:$AM$368,MATCH(1,(DATA!$D$133:$D$368=B682)*(DATA!$E$133:$E$368=D682),0)),"n/a")</f>
        <v>0.30199999999999999</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85479</v>
      </c>
      <c r="F683" s="77">
        <f t="array" ref="F683">IFERROR(INDEX(DATA!$I$133:$I$368,MATCH(1,(DATA!$D$133:$D$368=B683)*(DATA!$E$133:$E$368=D683),0)),"n/a")</f>
        <v>-2.4E-2</v>
      </c>
      <c r="G683" s="86">
        <f t="array" ref="G683">IFERROR(INDEX(DATA!$R$133:$R$368,MATCH(1,(DATA!$D$133:$D$368=B683)*(DATA!$E$133:$E$368=D683),0)),"n/a")</f>
        <v>251826</v>
      </c>
      <c r="H683" s="77">
        <f t="array" ref="H683">IFERROR(INDEX(DATA!$S$133:$S$368,MATCH(1,(DATA!$D$133:$D$368=B683)*(DATA!$E$133:$E$368=D683),0)),"n/a")</f>
        <v>2.7E-2</v>
      </c>
      <c r="I683" s="86">
        <f t="array" ref="I683">IFERROR(INDEX(DATA!$AB$133:$AB$368,MATCH(1,(DATA!$D$133:$D$368=B683)*(DATA!$E$133:$E$368=D683),0)),"n/a")</f>
        <v>486875</v>
      </c>
      <c r="J683" s="77">
        <f t="array" ref="J683">IFERROR(INDEX(DATA!$AC$133:$AC$368,MATCH(1,(DATA!$D$133:$D$368=B683)*(DATA!$E$133:$E$368=D683),0)),"n/a")</f>
        <v>1.0999999999999999E-2</v>
      </c>
      <c r="K683" s="86">
        <f t="array" ref="K683">IFERROR(INDEX(DATA!$AL$133:$AL$368,MATCH(1,(DATA!$D$133:$D$368=B683)*(DATA!$E$133:$E$368=D683),0)),"n/a")</f>
        <v>1008375</v>
      </c>
      <c r="L683" s="77">
        <f t="array" ref="L683">IFERROR(INDEX(DATA!$AM$133:$AM$368,MATCH(1,(DATA!$D$133:$D$368=B683)*(DATA!$E$133:$E$368=D683),0)),"n/a")</f>
        <v>1.7000000000000001E-2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62507</v>
      </c>
      <c r="F684" s="77">
        <f t="array" ref="F684">IFERROR(INDEX(DATA!$I$133:$I$368,MATCH(1,(DATA!$D$133:$D$368=B684)*(DATA!$E$133:$E$368=D684),0)),"n/a")</f>
        <v>5.2999999999999999E-2</v>
      </c>
      <c r="G684" s="86">
        <f t="array" ref="G684">IFERROR(INDEX(DATA!$R$133:$R$368,MATCH(1,(DATA!$D$133:$D$368=B684)*(DATA!$E$133:$E$368=D684),0)),"n/a")</f>
        <v>192606</v>
      </c>
      <c r="H684" s="77">
        <f t="array" ref="H684">IFERROR(INDEX(DATA!$S$133:$S$368,MATCH(1,(DATA!$D$133:$D$368=B684)*(DATA!$E$133:$E$368=D684),0)),"n/a")</f>
        <v>0.10199999999999999</v>
      </c>
      <c r="I684" s="86">
        <f t="array" ref="I684">IFERROR(INDEX(DATA!$AB$133:$AB$368,MATCH(1,(DATA!$D$133:$D$368=B684)*(DATA!$E$133:$E$368=D684),0)),"n/a")</f>
        <v>360550</v>
      </c>
      <c r="J684" s="77">
        <f t="array" ref="J684">IFERROR(INDEX(DATA!$AC$133:$AC$368,MATCH(1,(DATA!$D$133:$D$368=B684)*(DATA!$E$133:$E$368=D684),0)),"n/a")</f>
        <v>2.8000000000000001E-2</v>
      </c>
      <c r="K684" s="86">
        <f t="array" ref="K684">IFERROR(INDEX(DATA!$AL$133:$AL$368,MATCH(1,(DATA!$D$133:$D$368=B684)*(DATA!$E$133:$E$368=D684),0)),"n/a")</f>
        <v>687607</v>
      </c>
      <c r="L684" s="77">
        <f t="array" ref="L684">IFERROR(INDEX(DATA!$AM$133:$AM$368,MATCH(1,(DATA!$D$133:$D$368=B684)*(DATA!$E$133:$E$368=D684),0)),"n/a")</f>
        <v>-0.04</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97617</v>
      </c>
      <c r="F685" s="77">
        <f t="array" ref="F685">IFERROR(INDEX(DATA!$I$133:$I$368,MATCH(1,(DATA!$D$133:$D$368=B685)*(DATA!$E$133:$E$368=D685),0)),"n/a")</f>
        <v>-0.03</v>
      </c>
      <c r="G685" s="86">
        <f t="array" ref="G685">IFERROR(INDEX(DATA!$R$133:$R$368,MATCH(1,(DATA!$D$133:$D$368=B685)*(DATA!$E$133:$E$368=D685),0)),"n/a")</f>
        <v>300672</v>
      </c>
      <c r="H685" s="77">
        <f t="array" ref="H685">IFERROR(INDEX(DATA!$S$133:$S$368,MATCH(1,(DATA!$D$133:$D$368=B685)*(DATA!$E$133:$E$368=D685),0)),"n/a")</f>
        <v>-7.8E-2</v>
      </c>
      <c r="I685" s="86">
        <f t="array" ref="I685">IFERROR(INDEX(DATA!$AB$133:$AB$368,MATCH(1,(DATA!$D$133:$D$368=B685)*(DATA!$E$133:$E$368=D685),0)),"n/a")</f>
        <v>605741</v>
      </c>
      <c r="J685" s="77">
        <f t="array" ref="J685">IFERROR(INDEX(DATA!$AC$133:$AC$368,MATCH(1,(DATA!$D$133:$D$368=B685)*(DATA!$E$133:$E$368=D685),0)),"n/a")</f>
        <v>-8.2000000000000003E-2</v>
      </c>
      <c r="K685" s="86">
        <f t="array" ref="K685">IFERROR(INDEX(DATA!$AL$133:$AL$368,MATCH(1,(DATA!$D$133:$D$368=B685)*(DATA!$E$133:$E$368=D685),0)),"n/a")</f>
        <v>1208176</v>
      </c>
      <c r="L685" s="77">
        <f t="array" ref="L685">IFERROR(INDEX(DATA!$AM$133:$AM$368,MATCH(1,(DATA!$D$133:$D$368=B685)*(DATA!$E$133:$E$368=D685),0)),"n/a")</f>
        <v>-6.0999999999999999E-2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90275</v>
      </c>
      <c r="F686" s="77">
        <f t="array" ref="F686">IFERROR(INDEX(DATA!$I$133:$I$368,MATCH(1,(DATA!$D$133:$D$368=B686)*(DATA!$E$133:$E$368=D686),0)),"n/a")</f>
        <v>-0.157</v>
      </c>
      <c r="G686" s="86">
        <f t="array" ref="G686">IFERROR(INDEX(DATA!$R$133:$R$368,MATCH(1,(DATA!$D$133:$D$368=B686)*(DATA!$E$133:$E$368=D686),0)),"n/a")</f>
        <v>289442</v>
      </c>
      <c r="H686" s="77">
        <f t="array" ref="H686">IFERROR(INDEX(DATA!$S$133:$S$368,MATCH(1,(DATA!$D$133:$D$368=B686)*(DATA!$E$133:$E$368=D686),0)),"n/a")</f>
        <v>-9.9000000000000005E-2</v>
      </c>
      <c r="I686" s="86">
        <f t="array" ref="I686">IFERROR(INDEX(DATA!$AB$133:$AB$368,MATCH(1,(DATA!$D$133:$D$368=B686)*(DATA!$E$133:$E$368=D686),0)),"n/a")</f>
        <v>605917</v>
      </c>
      <c r="J686" s="77">
        <f t="array" ref="J686">IFERROR(INDEX(DATA!$AC$133:$AC$368,MATCH(1,(DATA!$D$133:$D$368=B686)*(DATA!$E$133:$E$368=D686),0)),"n/a")</f>
        <v>-9.2999999999999999E-2</v>
      </c>
      <c r="K686" s="86">
        <f t="array" ref="K686">IFERROR(INDEX(DATA!$AL$133:$AL$368,MATCH(1,(DATA!$D$133:$D$368=B686)*(DATA!$E$133:$E$368=D686),0)),"n/a")</f>
        <v>1224257</v>
      </c>
      <c r="L686" s="77">
        <f t="array" ref="L686">IFERROR(INDEX(DATA!$AM$133:$AM$368,MATCH(1,(DATA!$D$133:$D$368=B686)*(DATA!$E$133:$E$368=D686),0)),"n/a")</f>
        <v>-7.5999999999999998E-2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67891</v>
      </c>
      <c r="F687" s="77">
        <f t="array" ref="F687">IFERROR(INDEX(DATA!$I$133:$I$368,MATCH(1,(DATA!$D$133:$D$368=B687)*(DATA!$E$133:$E$368=D687),0)),"n/a")</f>
        <v>0.38200000000000001</v>
      </c>
      <c r="G687" s="86">
        <f t="array" ref="G687">IFERROR(INDEX(DATA!$R$133:$R$368,MATCH(1,(DATA!$D$133:$D$368=B687)*(DATA!$E$133:$E$368=D687),0)),"n/a")</f>
        <v>210257</v>
      </c>
      <c r="H687" s="77">
        <f t="array" ref="H687">IFERROR(INDEX(DATA!$S$133:$S$368,MATCH(1,(DATA!$D$133:$D$368=B687)*(DATA!$E$133:$E$368=D687),0)),"n/a")</f>
        <v>0.36399999999999999</v>
      </c>
      <c r="I687" s="86">
        <f t="array" ref="I687">IFERROR(INDEX(DATA!$AB$133:$AB$368,MATCH(1,(DATA!$D$133:$D$368=B687)*(DATA!$E$133:$E$368=D687),0)),"n/a")</f>
        <v>407453</v>
      </c>
      <c r="J687" s="77">
        <f t="array" ref="J687">IFERROR(INDEX(DATA!$AC$133:$AC$368,MATCH(1,(DATA!$D$133:$D$368=B687)*(DATA!$E$133:$E$368=D687),0)),"n/a")</f>
        <v>0.35</v>
      </c>
      <c r="K687" s="86">
        <f t="array" ref="K687">IFERROR(INDEX(DATA!$AL$133:$AL$368,MATCH(1,(DATA!$D$133:$D$368=B687)*(DATA!$E$133:$E$368=D687),0)),"n/a")</f>
        <v>802200</v>
      </c>
      <c r="L687" s="77">
        <f t="array" ref="L687">IFERROR(INDEX(DATA!$AM$133:$AM$368,MATCH(1,(DATA!$D$133:$D$368=B687)*(DATA!$E$133:$E$368=D687),0)),"n/a")</f>
        <v>0.27200000000000002</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43500</v>
      </c>
      <c r="F688" s="77">
        <f t="array" ref="F688">IFERROR(INDEX(DATA!$I$133:$I$368,MATCH(1,(DATA!$D$133:$D$368=B688)*(DATA!$E$133:$E$368=D688),0)),"n/a")</f>
        <v>0.104</v>
      </c>
      <c r="G688" s="86">
        <f t="array" ref="G688">IFERROR(INDEX(DATA!$R$133:$R$368,MATCH(1,(DATA!$D$133:$D$368=B688)*(DATA!$E$133:$E$368=D688),0)),"n/a")</f>
        <v>135860</v>
      </c>
      <c r="H688" s="77">
        <f t="array" ref="H688">IFERROR(INDEX(DATA!$S$133:$S$368,MATCH(1,(DATA!$D$133:$D$368=B688)*(DATA!$E$133:$E$368=D688),0)),"n/a")</f>
        <v>0.11600000000000001</v>
      </c>
      <c r="I688" s="86">
        <f t="array" ref="I688">IFERROR(INDEX(DATA!$AB$133:$AB$368,MATCH(1,(DATA!$D$133:$D$368=B688)*(DATA!$E$133:$E$368=D688),0)),"n/a")</f>
        <v>264592</v>
      </c>
      <c r="J688" s="77">
        <f t="array" ref="J688">IFERROR(INDEX(DATA!$AC$133:$AC$368,MATCH(1,(DATA!$D$133:$D$368=B688)*(DATA!$E$133:$E$368=D688),0)),"n/a")</f>
        <v>8.1000000000000003E-2</v>
      </c>
      <c r="K688" s="86">
        <f t="array" ref="K688">IFERROR(INDEX(DATA!$AL$133:$AL$368,MATCH(1,(DATA!$D$133:$D$368=B688)*(DATA!$E$133:$E$368=D688),0)),"n/a")</f>
        <v>541323</v>
      </c>
      <c r="L688" s="77">
        <f t="array" ref="L688">IFERROR(INDEX(DATA!$AM$133:$AM$368,MATCH(1,(DATA!$D$133:$D$368=B688)*(DATA!$E$133:$E$368=D688),0)),"n/a")</f>
        <v>0.127</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47058</v>
      </c>
      <c r="F689" s="77">
        <f t="array" ref="F689">IFERROR(INDEX(DATA!$I$133:$I$368,MATCH(1,(DATA!$D$133:$D$368=B689)*(DATA!$E$133:$E$368=D689),0)),"n/a")</f>
        <v>-6.5000000000000002E-2</v>
      </c>
      <c r="G689" s="86">
        <f t="array" ref="G689">IFERROR(INDEX(DATA!$R$133:$R$368,MATCH(1,(DATA!$D$133:$D$368=B689)*(DATA!$E$133:$E$368=D689),0)),"n/a")</f>
        <v>141799</v>
      </c>
      <c r="H689" s="77">
        <f t="array" ref="H689">IFERROR(INDEX(DATA!$S$133:$S$368,MATCH(1,(DATA!$D$133:$D$368=B689)*(DATA!$E$133:$E$368=D689),0)),"n/a")</f>
        <v>4.1000000000000002E-2</v>
      </c>
      <c r="I689" s="86">
        <f t="array" ref="I689">IFERROR(INDEX(DATA!$AB$133:$AB$368,MATCH(1,(DATA!$D$133:$D$368=B689)*(DATA!$E$133:$E$368=D689),0)),"n/a")</f>
        <v>282932</v>
      </c>
      <c r="J689" s="77">
        <f t="array" ref="J689">IFERROR(INDEX(DATA!$AC$133:$AC$368,MATCH(1,(DATA!$D$133:$D$368=B689)*(DATA!$E$133:$E$368=D689),0)),"n/a")</f>
        <v>0.115</v>
      </c>
      <c r="K689" s="86">
        <f t="array" ref="K689">IFERROR(INDEX(DATA!$AL$133:$AL$368,MATCH(1,(DATA!$D$133:$D$368=B689)*(DATA!$E$133:$E$368=D689),0)),"n/a")</f>
        <v>588076</v>
      </c>
      <c r="L689" s="77">
        <f t="array" ref="L689">IFERROR(INDEX(DATA!$AM$133:$AM$368,MATCH(1,(DATA!$D$133:$D$368=B689)*(DATA!$E$133:$E$368=D689),0)),"n/a")</f>
        <v>0.18099999999999999</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32393</v>
      </c>
      <c r="F690" s="77">
        <f t="array" ref="F690">IFERROR(INDEX(DATA!$I$133:$I$368,MATCH(1,(DATA!$D$133:$D$368=B690)*(DATA!$E$133:$E$368=D690),0)),"n/a")</f>
        <v>0.29499999999999998</v>
      </c>
      <c r="G690" s="86">
        <f t="array" ref="G690">IFERROR(INDEX(DATA!$R$133:$R$368,MATCH(1,(DATA!$D$133:$D$368=B690)*(DATA!$E$133:$E$368=D690),0)),"n/a")</f>
        <v>105644</v>
      </c>
      <c r="H690" s="77">
        <f t="array" ref="H690">IFERROR(INDEX(DATA!$S$133:$S$368,MATCH(1,(DATA!$D$133:$D$368=B690)*(DATA!$E$133:$E$368=D690),0)),"n/a")</f>
        <v>0.36899999999999999</v>
      </c>
      <c r="I690" s="86">
        <f t="array" ref="I690">IFERROR(INDEX(DATA!$AB$133:$AB$368,MATCH(1,(DATA!$D$133:$D$368=B690)*(DATA!$E$133:$E$368=D690),0)),"n/a")</f>
        <v>205038</v>
      </c>
      <c r="J690" s="77">
        <f t="array" ref="J690">IFERROR(INDEX(DATA!$AC$133:$AC$368,MATCH(1,(DATA!$D$133:$D$368=B690)*(DATA!$E$133:$E$368=D690),0)),"n/a")</f>
        <v>0.36199999999999999</v>
      </c>
      <c r="K690" s="86">
        <f t="array" ref="K690">IFERROR(INDEX(DATA!$AL$133:$AL$368,MATCH(1,(DATA!$D$133:$D$368=B690)*(DATA!$E$133:$E$368=D690),0)),"n/a")</f>
        <v>403108</v>
      </c>
      <c r="L690" s="77">
        <f t="array" ref="L690">IFERROR(INDEX(DATA!$AM$133:$AM$368,MATCH(1,(DATA!$D$133:$D$368=B690)*(DATA!$E$133:$E$368=D690),0)),"n/a")</f>
        <v>0.27400000000000002</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169010</v>
      </c>
      <c r="F691" s="77">
        <f t="array" ref="F691">IFERROR(INDEX(DATA!$I$133:$I$368,MATCH(1,(DATA!$D$133:$D$368=B691)*(DATA!$E$133:$E$368=D691),0)),"n/a")</f>
        <v>-6.0000000000000001E-3</v>
      </c>
      <c r="G691" s="86">
        <f t="array" ref="G691">IFERROR(INDEX(DATA!$R$133:$R$368,MATCH(1,(DATA!$D$133:$D$368=B691)*(DATA!$E$133:$E$368=D691),0)),"n/a")</f>
        <v>534786</v>
      </c>
      <c r="H691" s="77">
        <f t="array" ref="H691">IFERROR(INDEX(DATA!$S$133:$S$368,MATCH(1,(DATA!$D$133:$D$368=B691)*(DATA!$E$133:$E$368=D691),0)),"n/a")</f>
        <v>0.05</v>
      </c>
      <c r="I691" s="86">
        <f t="array" ref="I691">IFERROR(INDEX(DATA!$AB$133:$AB$368,MATCH(1,(DATA!$D$133:$D$368=B691)*(DATA!$E$133:$E$368=D691),0)),"n/a")</f>
        <v>1063557</v>
      </c>
      <c r="J691" s="77">
        <f t="array" ref="J691">IFERROR(INDEX(DATA!$AC$133:$AC$368,MATCH(1,(DATA!$D$133:$D$368=B691)*(DATA!$E$133:$E$368=D691),0)),"n/a")</f>
        <v>0.06</v>
      </c>
      <c r="K691" s="86">
        <f t="array" ref="K691">IFERROR(INDEX(DATA!$AL$133:$AL$368,MATCH(1,(DATA!$D$133:$D$368=B691)*(DATA!$E$133:$E$368=D691),0)),"n/a")</f>
        <v>2235717</v>
      </c>
      <c r="L691" s="77">
        <f t="array" ref="L691">IFERROR(INDEX(DATA!$AM$133:$AM$368,MATCH(1,(DATA!$D$133:$D$368=B691)*(DATA!$E$133:$E$368=D691),0)),"n/a")</f>
        <v>9.6000000000000002E-2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19235</v>
      </c>
      <c r="F692" s="77">
        <f t="array" ref="F692">IFERROR(INDEX(DATA!$I$133:$I$368,MATCH(1,(DATA!$D$133:$D$368=B692)*(DATA!$E$133:$E$368=D692),0)),"n/a")</f>
        <v>0.26600000000000001</v>
      </c>
      <c r="G692" s="86">
        <f t="array" ref="G692">IFERROR(INDEX(DATA!$R$133:$R$368,MATCH(1,(DATA!$D$133:$D$368=B692)*(DATA!$E$133:$E$368=D692),0)),"n/a")</f>
        <v>60503</v>
      </c>
      <c r="H692" s="77">
        <f t="array" ref="H692">IFERROR(INDEX(DATA!$S$133:$S$368,MATCH(1,(DATA!$D$133:$D$368=B692)*(DATA!$E$133:$E$368=D692),0)),"n/a")</f>
        <v>0.26100000000000001</v>
      </c>
      <c r="I692" s="86">
        <f t="array" ref="I692">IFERROR(INDEX(DATA!$AB$133:$AB$368,MATCH(1,(DATA!$D$133:$D$368=B692)*(DATA!$E$133:$E$368=D692),0)),"n/a")</f>
        <v>116602</v>
      </c>
      <c r="J692" s="77">
        <f t="array" ref="J692">IFERROR(INDEX(DATA!$AC$133:$AC$368,MATCH(1,(DATA!$D$133:$D$368=B692)*(DATA!$E$133:$E$368=D692),0)),"n/a")</f>
        <v>0.16600000000000001</v>
      </c>
      <c r="K692" s="86">
        <f t="array" ref="K692">IFERROR(INDEX(DATA!$AL$133:$AL$368,MATCH(1,(DATA!$D$133:$D$368=B692)*(DATA!$E$133:$E$368=D692),0)),"n/a")</f>
        <v>225088</v>
      </c>
      <c r="L692" s="77">
        <f t="array" ref="L692">IFERROR(INDEX(DATA!$AM$133:$AM$368,MATCH(1,(DATA!$D$133:$D$368=B692)*(DATA!$E$133:$E$368=D692),0)),"n/a")</f>
        <v>0.11799999999999999</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140619</v>
      </c>
      <c r="F693" s="77">
        <f t="array" ref="F693">IFERROR(INDEX(DATA!$I$133:$I$368,MATCH(1,(DATA!$D$133:$D$368=B693)*(DATA!$E$133:$E$368=D693),0)),"n/a")</f>
        <v>-0.03</v>
      </c>
      <c r="G693" s="86">
        <f t="array" ref="G693">IFERROR(INDEX(DATA!$R$133:$R$368,MATCH(1,(DATA!$D$133:$D$368=B693)*(DATA!$E$133:$E$368=D693),0)),"n/a")</f>
        <v>427196</v>
      </c>
      <c r="H693" s="77">
        <f t="array" ref="H693">IFERROR(INDEX(DATA!$S$133:$S$368,MATCH(1,(DATA!$D$133:$D$368=B693)*(DATA!$E$133:$E$368=D693),0)),"n/a")</f>
        <v>0.06</v>
      </c>
      <c r="I693" s="86">
        <f t="array" ref="I693">IFERROR(INDEX(DATA!$AB$133:$AB$368,MATCH(1,(DATA!$D$133:$D$368=B693)*(DATA!$E$133:$E$368=D693),0)),"n/a")</f>
        <v>841345</v>
      </c>
      <c r="J693" s="77">
        <f t="array" ref="J693">IFERROR(INDEX(DATA!$AC$133:$AC$368,MATCH(1,(DATA!$D$133:$D$368=B693)*(DATA!$E$133:$E$368=D693),0)),"n/a")</f>
        <v>0.13200000000000001</v>
      </c>
      <c r="K693" s="86">
        <f t="array" ref="K693">IFERROR(INDEX(DATA!$AL$133:$AL$368,MATCH(1,(DATA!$D$133:$D$368=B693)*(DATA!$E$133:$E$368=D693),0)),"n/a")</f>
        <v>1712577</v>
      </c>
      <c r="L693" s="77">
        <f t="array" ref="L693">IFERROR(INDEX(DATA!$AM$133:$AM$368,MATCH(1,(DATA!$D$133:$D$368=B693)*(DATA!$E$133:$E$368=D693),0)),"n/a")</f>
        <v>0.17199999999999999</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66058</v>
      </c>
      <c r="F694" s="77">
        <f t="array" ref="F694">IFERROR(INDEX(DATA!$I$133:$I$368,MATCH(1,(DATA!$D$133:$D$368=B694)*(DATA!$E$133:$E$368=D694),0)),"n/a")</f>
        <v>0.27</v>
      </c>
      <c r="G694" s="86">
        <f t="array" ref="G694">IFERROR(INDEX(DATA!$R$133:$R$368,MATCH(1,(DATA!$D$133:$D$368=B694)*(DATA!$E$133:$E$368=D694),0)),"n/a")</f>
        <v>202135</v>
      </c>
      <c r="H694" s="77">
        <f t="array" ref="H694">IFERROR(INDEX(DATA!$S$133:$S$368,MATCH(1,(DATA!$D$133:$D$368=B694)*(DATA!$E$133:$E$368=D694),0)),"n/a")</f>
        <v>0.378</v>
      </c>
      <c r="I694" s="86">
        <f t="array" ref="I694">IFERROR(INDEX(DATA!$AB$133:$AB$368,MATCH(1,(DATA!$D$133:$D$368=B694)*(DATA!$E$133:$E$368=D694),0)),"n/a")</f>
        <v>362097</v>
      </c>
      <c r="J694" s="77">
        <f t="array" ref="J694">IFERROR(INDEX(DATA!$AC$133:$AC$368,MATCH(1,(DATA!$D$133:$D$368=B694)*(DATA!$E$133:$E$368=D694),0)),"n/a")</f>
        <v>0.38400000000000001</v>
      </c>
      <c r="K694" s="86">
        <f t="array" ref="K694">IFERROR(INDEX(DATA!$AL$133:$AL$368,MATCH(1,(DATA!$D$133:$D$368=B694)*(DATA!$E$133:$E$368=D694),0)),"n/a")</f>
        <v>724320</v>
      </c>
      <c r="L694" s="77">
        <f t="array" ref="L694">IFERROR(INDEX(DATA!$AM$133:$AM$368,MATCH(1,(DATA!$D$133:$D$368=B694)*(DATA!$E$133:$E$368=D694),0)),"n/a")</f>
        <v>0.36799999999999999</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71077</v>
      </c>
      <c r="F695" s="77">
        <f t="array" ref="F695">IFERROR(INDEX(DATA!$I$133:$I$368,MATCH(1,(DATA!$D$133:$D$368=B695)*(DATA!$E$133:$E$368=D695),0)),"n/a")</f>
        <v>-0.122</v>
      </c>
      <c r="G695" s="86">
        <f t="array" ref="G695">IFERROR(INDEX(DATA!$R$133:$R$368,MATCH(1,(DATA!$D$133:$D$368=B695)*(DATA!$E$133:$E$368=D695),0)),"n/a")</f>
        <v>218798</v>
      </c>
      <c r="H695" s="77">
        <f t="array" ref="H695">IFERROR(INDEX(DATA!$S$133:$S$368,MATCH(1,(DATA!$D$133:$D$368=B695)*(DATA!$E$133:$E$368=D695),0)),"n/a")</f>
        <v>-1.7999999999999999E-2</v>
      </c>
      <c r="I695" s="86">
        <f t="array" ref="I695">IFERROR(INDEX(DATA!$AB$133:$AB$368,MATCH(1,(DATA!$D$133:$D$368=B695)*(DATA!$E$133:$E$368=D695),0)),"n/a")</f>
        <v>407454</v>
      </c>
      <c r="J695" s="77">
        <f t="array" ref="J695">IFERROR(INDEX(DATA!$AC$133:$AC$368,MATCH(1,(DATA!$D$133:$D$368=B695)*(DATA!$E$133:$E$368=D695),0)),"n/a")</f>
        <v>4.2000000000000003E-2</v>
      </c>
      <c r="K695" s="86">
        <f t="array" ref="K695">IFERROR(INDEX(DATA!$AL$133:$AL$368,MATCH(1,(DATA!$D$133:$D$368=B695)*(DATA!$E$133:$E$368=D695),0)),"n/a")</f>
        <v>835000</v>
      </c>
      <c r="L695" s="77">
        <f t="array" ref="L695">IFERROR(INDEX(DATA!$AM$133:$AM$368,MATCH(1,(DATA!$D$133:$D$368=B695)*(DATA!$E$133:$E$368=D695),0)),"n/a")</f>
        <v>0.105</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29762</v>
      </c>
      <c r="F696" s="77">
        <f t="array" ref="F696">IFERROR(INDEX(DATA!$I$133:$I$368,MATCH(1,(DATA!$D$133:$D$368=B696)*(DATA!$E$133:$E$368=D696),0)),"n/a")</f>
        <v>0.23599999999999999</v>
      </c>
      <c r="G696" s="86">
        <f t="array" ref="G696">IFERROR(INDEX(DATA!$R$133:$R$368,MATCH(1,(DATA!$D$133:$D$368=B696)*(DATA!$E$133:$E$368=D696),0)),"n/a")</f>
        <v>94069</v>
      </c>
      <c r="H696" s="77">
        <f t="array" ref="H696">IFERROR(INDEX(DATA!$S$133:$S$368,MATCH(1,(DATA!$D$133:$D$368=B696)*(DATA!$E$133:$E$368=D696),0)),"n/a")</f>
        <v>0.19800000000000001</v>
      </c>
      <c r="I696" s="86">
        <f t="array" ref="I696">IFERROR(INDEX(DATA!$AB$133:$AB$368,MATCH(1,(DATA!$D$133:$D$368=B696)*(DATA!$E$133:$E$368=D696),0)),"n/a")</f>
        <v>186420</v>
      </c>
      <c r="J696" s="77">
        <f t="array" ref="J696">IFERROR(INDEX(DATA!$AC$133:$AC$368,MATCH(1,(DATA!$D$133:$D$368=B696)*(DATA!$E$133:$E$368=D696),0)),"n/a")</f>
        <v>0.17899999999999999</v>
      </c>
      <c r="K696" s="86">
        <f t="array" ref="K696">IFERROR(INDEX(DATA!$AL$133:$AL$368,MATCH(1,(DATA!$D$133:$D$368=B696)*(DATA!$E$133:$E$368=D696),0)),"n/a")</f>
        <v>361879</v>
      </c>
      <c r="L696" s="77">
        <f t="array" ref="L696">IFERROR(INDEX(DATA!$AM$133:$AM$368,MATCH(1,(DATA!$D$133:$D$368=B696)*(DATA!$E$133:$E$368=D696),0)),"n/a")</f>
        <v>0.154</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52916</v>
      </c>
      <c r="F697" s="77">
        <f t="array" ref="F697">IFERROR(INDEX(DATA!$I$133:$I$368,MATCH(1,(DATA!$D$133:$D$368=B697)*(DATA!$E$133:$E$368=D697),0)),"n/a")</f>
        <v>0.19900000000000001</v>
      </c>
      <c r="G697" s="86">
        <f t="array" ref="G697">IFERROR(INDEX(DATA!$R$133:$R$368,MATCH(1,(DATA!$D$133:$D$368=B697)*(DATA!$E$133:$E$368=D697),0)),"n/a")</f>
        <v>157934</v>
      </c>
      <c r="H697" s="77">
        <f t="array" ref="H697">IFERROR(INDEX(DATA!$S$133:$S$368,MATCH(1,(DATA!$D$133:$D$368=B697)*(DATA!$E$133:$E$368=D697),0)),"n/a")</f>
        <v>0.22500000000000001</v>
      </c>
      <c r="I697" s="86">
        <f t="array" ref="I697">IFERROR(INDEX(DATA!$AB$133:$AB$368,MATCH(1,(DATA!$D$133:$D$368=B697)*(DATA!$E$133:$E$368=D697),0)),"n/a")</f>
        <v>305995</v>
      </c>
      <c r="J697" s="77">
        <f t="array" ref="J697">IFERROR(INDEX(DATA!$AC$133:$AC$368,MATCH(1,(DATA!$D$133:$D$368=B697)*(DATA!$E$133:$E$368=D697),0)),"n/a")</f>
        <v>0.24</v>
      </c>
      <c r="K697" s="86">
        <f t="array" ref="K697">IFERROR(INDEX(DATA!$AL$133:$AL$368,MATCH(1,(DATA!$D$133:$D$368=B697)*(DATA!$E$133:$E$368=D697),0)),"n/a")</f>
        <v>635287</v>
      </c>
      <c r="L697" s="77">
        <f t="array" ref="L697">IFERROR(INDEX(DATA!$AM$133:$AM$368,MATCH(1,(DATA!$D$133:$D$368=B697)*(DATA!$E$133:$E$368=D697),0)),"n/a")</f>
        <v>0.36499999999999999</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345092</v>
      </c>
      <c r="F698" s="77">
        <f t="array" ref="F698">IFERROR(INDEX(DATA!$I$133:$I$368,MATCH(1,(DATA!$D$133:$D$368=B698)*(DATA!$E$133:$E$368=D698),0)),"n/a")</f>
        <v>0.16800000000000001</v>
      </c>
      <c r="G698" s="86">
        <f t="array" ref="G698">IFERROR(INDEX(DATA!$R$133:$R$368,MATCH(1,(DATA!$D$133:$D$368=B698)*(DATA!$E$133:$E$368=D698),0)),"n/a")</f>
        <v>1145647</v>
      </c>
      <c r="H698" s="77">
        <f t="array" ref="H698">IFERROR(INDEX(DATA!$S$133:$S$368,MATCH(1,(DATA!$D$133:$D$368=B698)*(DATA!$E$133:$E$368=D698),0)),"n/a")</f>
        <v>0.123</v>
      </c>
      <c r="I698" s="86">
        <f t="array" ref="I698">IFERROR(INDEX(DATA!$AB$133:$AB$368,MATCH(1,(DATA!$D$133:$D$368=B698)*(DATA!$E$133:$E$368=D698),0)),"n/a")</f>
        <v>2404106</v>
      </c>
      <c r="J698" s="77">
        <f t="array" ref="J698">IFERROR(INDEX(DATA!$AC$133:$AC$368,MATCH(1,(DATA!$D$133:$D$368=B698)*(DATA!$E$133:$E$368=D698),0)),"n/a")</f>
        <v>0.121</v>
      </c>
      <c r="K698" s="86">
        <f t="array" ref="K698">IFERROR(INDEX(DATA!$AL$133:$AL$368,MATCH(1,(DATA!$D$133:$D$368=B698)*(DATA!$E$133:$E$368=D698),0)),"n/a")</f>
        <v>4573513</v>
      </c>
      <c r="L698" s="77">
        <f t="array" ref="L698">IFERROR(INDEX(DATA!$AM$133:$AM$368,MATCH(1,(DATA!$D$133:$D$368=B698)*(DATA!$E$133:$E$368=D698),0)),"n/a")</f>
        <v>9.2999999999999999E-2</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109629</v>
      </c>
      <c r="F699" s="77">
        <f t="array" ref="F699">IFERROR(INDEX(DATA!$I$133:$I$368,MATCH(1,(DATA!$D$133:$D$368=B699)*(DATA!$E$133:$E$368=D699),0)),"n/a")</f>
        <v>0.17499999999999999</v>
      </c>
      <c r="G699" s="86">
        <f t="array" ref="G699">IFERROR(INDEX(DATA!$R$133:$R$368,MATCH(1,(DATA!$D$133:$D$368=B699)*(DATA!$E$133:$E$368=D699),0)),"n/a")</f>
        <v>333556</v>
      </c>
      <c r="H699" s="77">
        <f t="array" ref="H699">IFERROR(INDEX(DATA!$S$133:$S$368,MATCH(1,(DATA!$D$133:$D$368=B699)*(DATA!$E$133:$E$368=D699),0)),"n/a")</f>
        <v>0.125</v>
      </c>
      <c r="I699" s="86">
        <f t="array" ref="I699">IFERROR(INDEX(DATA!$AB$133:$AB$368,MATCH(1,(DATA!$D$133:$D$368=B699)*(DATA!$E$133:$E$368=D699),0)),"n/a")</f>
        <v>689811</v>
      </c>
      <c r="J699" s="77">
        <f t="array" ref="J699">IFERROR(INDEX(DATA!$AC$133:$AC$368,MATCH(1,(DATA!$D$133:$D$368=B699)*(DATA!$E$133:$E$368=D699),0)),"n/a")</f>
        <v>0.10100000000000001</v>
      </c>
      <c r="K699" s="86">
        <f t="array" ref="K699">IFERROR(INDEX(DATA!$AL$133:$AL$368,MATCH(1,(DATA!$D$133:$D$368=B699)*(DATA!$E$133:$E$368=D699),0)),"n/a")</f>
        <v>1396646</v>
      </c>
      <c r="L699" s="77">
        <f t="array" ref="L699">IFERROR(INDEX(DATA!$AM$133:$AM$368,MATCH(1,(DATA!$D$133:$D$368=B699)*(DATA!$E$133:$E$368=D699),0)),"n/a")</f>
        <v>0.158</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14097</v>
      </c>
      <c r="F700" s="77">
        <f t="array" ref="F700">IFERROR(INDEX(DATA!$I$133:$I$368,MATCH(1,(DATA!$D$133:$D$368=B700)*(DATA!$E$133:$E$368=D700),0)),"n/a")</f>
        <v>0.23499999999999999</v>
      </c>
      <c r="G700" s="86">
        <f t="array" ref="G700">IFERROR(INDEX(DATA!$R$133:$R$368,MATCH(1,(DATA!$D$133:$D$368=B700)*(DATA!$E$133:$E$368=D700),0)),"n/a")</f>
        <v>44958</v>
      </c>
      <c r="H700" s="77">
        <f t="array" ref="H700">IFERROR(INDEX(DATA!$S$133:$S$368,MATCH(1,(DATA!$D$133:$D$368=B700)*(DATA!$E$133:$E$368=D700),0)),"n/a")</f>
        <v>0.313</v>
      </c>
      <c r="I700" s="86">
        <f t="array" ref="I700">IFERROR(INDEX(DATA!$AB$133:$AB$368,MATCH(1,(DATA!$D$133:$D$368=B700)*(DATA!$E$133:$E$368=D700),0)),"n/a")</f>
        <v>88959</v>
      </c>
      <c r="J700" s="77">
        <f t="array" ref="J700">IFERROR(INDEX(DATA!$AC$133:$AC$368,MATCH(1,(DATA!$D$133:$D$368=B700)*(DATA!$E$133:$E$368=D700),0)),"n/a")</f>
        <v>0.25</v>
      </c>
      <c r="K700" s="86">
        <f t="array" ref="K700">IFERROR(INDEX(DATA!$AL$133:$AL$368,MATCH(1,(DATA!$D$133:$D$368=B700)*(DATA!$E$133:$E$368=D700),0)),"n/a")</f>
        <v>181755</v>
      </c>
      <c r="L700" s="77">
        <f t="array" ref="L700">IFERROR(INDEX(DATA!$AM$133:$AM$368,MATCH(1,(DATA!$D$133:$D$368=B700)*(DATA!$E$133:$E$368=D700),0)),"n/a")</f>
        <v>0.27600000000000002</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87276</v>
      </c>
      <c r="F701" s="77">
        <f t="array" ref="F701">IFERROR(INDEX(DATA!$I$133:$I$368,MATCH(1,(DATA!$D$133:$D$368=B701)*(DATA!$E$133:$E$368=D701),0)),"n/a")</f>
        <v>-5.5E-2</v>
      </c>
      <c r="G701" s="86">
        <f t="array" ref="G701">IFERROR(INDEX(DATA!$R$133:$R$368,MATCH(1,(DATA!$D$133:$D$368=B701)*(DATA!$E$133:$E$368=D701),0)),"n/a")</f>
        <v>266151</v>
      </c>
      <c r="H701" s="77">
        <f t="array" ref="H701">IFERROR(INDEX(DATA!$S$133:$S$368,MATCH(1,(DATA!$D$133:$D$368=B701)*(DATA!$E$133:$E$368=D701),0)),"n/a")</f>
        <v>5.0999999999999997E-2</v>
      </c>
      <c r="I701" s="86">
        <f t="array" ref="I701">IFERROR(INDEX(DATA!$AB$133:$AB$368,MATCH(1,(DATA!$D$133:$D$368=B701)*(DATA!$E$133:$E$368=D701),0)),"n/a")</f>
        <v>532747</v>
      </c>
      <c r="J701" s="77">
        <f t="array" ref="J701">IFERROR(INDEX(DATA!$AC$133:$AC$368,MATCH(1,(DATA!$D$133:$D$368=B701)*(DATA!$E$133:$E$368=D701),0)),"n/a")</f>
        <v>0.129</v>
      </c>
      <c r="K701" s="86">
        <f t="array" ref="K701">IFERROR(INDEX(DATA!$AL$133:$AL$368,MATCH(1,(DATA!$D$133:$D$368=B701)*(DATA!$E$133:$E$368=D701),0)),"n/a")</f>
        <v>1087666</v>
      </c>
      <c r="L701" s="77">
        <f t="array" ref="L701">IFERROR(INDEX(DATA!$AM$133:$AM$368,MATCH(1,(DATA!$D$133:$D$368=B701)*(DATA!$E$133:$E$368=D701),0)),"n/a")</f>
        <v>0.189</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34931</v>
      </c>
      <c r="F702" s="77">
        <f t="array" ref="F702">IFERROR(INDEX(DATA!$I$133:$I$368,MATCH(1,(DATA!$D$133:$D$368=B702)*(DATA!$E$133:$E$368=D702),0)),"n/a")</f>
        <v>7.6999999999999999E-2</v>
      </c>
      <c r="G702" s="86">
        <f t="array" ref="G702">IFERROR(INDEX(DATA!$R$133:$R$368,MATCH(1,(DATA!$D$133:$D$368=B702)*(DATA!$E$133:$E$368=D702),0)),"n/a")</f>
        <v>105511</v>
      </c>
      <c r="H702" s="77">
        <f t="array" ref="H702">IFERROR(INDEX(DATA!$S$133:$S$368,MATCH(1,(DATA!$D$133:$D$368=B702)*(DATA!$E$133:$E$368=D702),0)),"n/a")</f>
        <v>9.8000000000000004E-2</v>
      </c>
      <c r="I702" s="86">
        <f t="array" ref="I702">IFERROR(INDEX(DATA!$AB$133:$AB$368,MATCH(1,(DATA!$D$133:$D$368=B702)*(DATA!$E$133:$E$368=D702),0)),"n/a")</f>
        <v>209206</v>
      </c>
      <c r="J702" s="77">
        <f t="array" ref="J702">IFERROR(INDEX(DATA!$AC$133:$AC$368,MATCH(1,(DATA!$D$133:$D$368=B702)*(DATA!$E$133:$E$368=D702),0)),"n/a")</f>
        <v>9.5000000000000001E-2</v>
      </c>
      <c r="K702" s="86">
        <f t="array" ref="K702">IFERROR(INDEX(DATA!$AL$133:$AL$368,MATCH(1,(DATA!$D$133:$D$368=B702)*(DATA!$E$133:$E$368=D702),0)),"n/a")</f>
        <v>438390</v>
      </c>
      <c r="L702" s="77">
        <f t="array" ref="L702">IFERROR(INDEX(DATA!$AM$133:$AM$368,MATCH(1,(DATA!$D$133:$D$368=B702)*(DATA!$E$133:$E$368=D702),0)),"n/a")</f>
        <v>0.155</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132224</v>
      </c>
      <c r="F703" s="77">
        <f t="array" ref="F703">IFERROR(INDEX(DATA!$I$133:$I$368,MATCH(1,(DATA!$D$133:$D$368=B703)*(DATA!$E$133:$E$368=D703),0)),"n/a")</f>
        <v>5.7000000000000002E-2</v>
      </c>
      <c r="G703" s="86">
        <f t="array" ref="G703">IFERROR(INDEX(DATA!$R$133:$R$368,MATCH(1,(DATA!$D$133:$D$368=B703)*(DATA!$E$133:$E$368=D703),0)),"n/a")</f>
        <v>412937</v>
      </c>
      <c r="H703" s="77">
        <f t="array" ref="H703">IFERROR(INDEX(DATA!$S$133:$S$368,MATCH(1,(DATA!$D$133:$D$368=B703)*(DATA!$E$133:$E$368=D703),0)),"n/a")</f>
        <v>-6.0000000000000001E-3</v>
      </c>
      <c r="I703" s="86">
        <f t="array" ref="I703">IFERROR(INDEX(DATA!$AB$133:$AB$368,MATCH(1,(DATA!$D$133:$D$368=B703)*(DATA!$E$133:$E$368=D703),0)),"n/a")</f>
        <v>827042</v>
      </c>
      <c r="J703" s="77">
        <f t="array" ref="J703">IFERROR(INDEX(DATA!$AC$133:$AC$368,MATCH(1,(DATA!$D$133:$D$368=B703)*(DATA!$E$133:$E$368=D703),0)),"n/a")</f>
        <v>7.0000000000000001E-3</v>
      </c>
      <c r="K703" s="86">
        <f t="array" ref="K703">IFERROR(INDEX(DATA!$AL$133:$AL$368,MATCH(1,(DATA!$D$133:$D$368=B703)*(DATA!$E$133:$E$368=D703),0)),"n/a")</f>
        <v>1660641</v>
      </c>
      <c r="L703" s="77">
        <f t="array" ref="L703">IFERROR(INDEX(DATA!$AM$133:$AM$368,MATCH(1,(DATA!$D$133:$D$368=B703)*(DATA!$E$133:$E$368=D703),0)),"n/a")</f>
        <v>5.3999999999999999E-2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73407</v>
      </c>
      <c r="F704" s="77">
        <f t="array" ref="F704">IFERROR(INDEX(DATA!$I$133:$I$368,MATCH(1,(DATA!$D$133:$D$368=B704)*(DATA!$E$133:$E$368=D704),0)),"n/a")</f>
        <v>1.7999999999999999E-2</v>
      </c>
      <c r="G704" s="86">
        <f t="array" ref="G704">IFERROR(INDEX(DATA!$R$133:$R$368,MATCH(1,(DATA!$D$133:$D$368=B704)*(DATA!$E$133:$E$368=D704),0)),"n/a")</f>
        <v>223852</v>
      </c>
      <c r="H704" s="77">
        <f t="array" ref="H704">IFERROR(INDEX(DATA!$S$133:$S$368,MATCH(1,(DATA!$D$133:$D$368=B704)*(DATA!$E$133:$E$368=D704),0)),"n/a")</f>
        <v>3.7999999999999999E-2</v>
      </c>
      <c r="I704" s="86">
        <f t="array" ref="I704">IFERROR(INDEX(DATA!$AB$133:$AB$368,MATCH(1,(DATA!$D$133:$D$368=B704)*(DATA!$E$133:$E$368=D704),0)),"n/a")</f>
        <v>432599</v>
      </c>
      <c r="J704" s="77">
        <f t="array" ref="J704">IFERROR(INDEX(DATA!$AC$133:$AC$368,MATCH(1,(DATA!$D$133:$D$368=B704)*(DATA!$E$133:$E$368=D704),0)),"n/a")</f>
        <v>4.8000000000000001E-2</v>
      </c>
      <c r="K704" s="86">
        <f t="array" ref="K704">IFERROR(INDEX(DATA!$AL$133:$AL$368,MATCH(1,(DATA!$D$133:$D$368=B704)*(DATA!$E$133:$E$368=D704),0)),"n/a")</f>
        <v>939082</v>
      </c>
      <c r="L704" s="77">
        <f t="array" ref="L704">IFERROR(INDEX(DATA!$AM$133:$AM$368,MATCH(1,(DATA!$D$133:$D$368=B704)*(DATA!$E$133:$E$368=D704),0)),"n/a")</f>
        <v>0.21</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53337</v>
      </c>
      <c r="F705" s="77">
        <f t="array" ref="F705">IFERROR(INDEX(DATA!$I$133:$I$368,MATCH(1,(DATA!$D$133:$D$368=B705)*(DATA!$E$133:$E$368=D705),0)),"n/a")</f>
        <v>0.29599999999999999</v>
      </c>
      <c r="G705" s="86">
        <f t="array" ref="G705">IFERROR(INDEX(DATA!$R$133:$R$368,MATCH(1,(DATA!$D$133:$D$368=B705)*(DATA!$E$133:$E$368=D705),0)),"n/a")</f>
        <v>174415</v>
      </c>
      <c r="H705" s="77">
        <f t="array" ref="H705">IFERROR(INDEX(DATA!$S$133:$S$368,MATCH(1,(DATA!$D$133:$D$368=B705)*(DATA!$E$133:$E$368=D705),0)),"n/a")</f>
        <v>0.17299999999999999</v>
      </c>
      <c r="I705" s="86">
        <f t="array" ref="I705">IFERROR(INDEX(DATA!$AB$133:$AB$368,MATCH(1,(DATA!$D$133:$D$368=B705)*(DATA!$E$133:$E$368=D705),0)),"n/a")</f>
        <v>366452</v>
      </c>
      <c r="J705" s="77">
        <f t="array" ref="J705">IFERROR(INDEX(DATA!$AC$133:$AC$368,MATCH(1,(DATA!$D$133:$D$368=B705)*(DATA!$E$133:$E$368=D705),0)),"n/a")</f>
        <v>0.17499999999999999</v>
      </c>
      <c r="K705" s="86">
        <f t="array" ref="K705">IFERROR(INDEX(DATA!$AL$133:$AL$368,MATCH(1,(DATA!$D$133:$D$368=B705)*(DATA!$E$133:$E$368=D705),0)),"n/a")</f>
        <v>733438</v>
      </c>
      <c r="L705" s="77">
        <f t="array" ref="L705">IFERROR(INDEX(DATA!$AM$133:$AM$368,MATCH(1,(DATA!$D$133:$D$368=B705)*(DATA!$E$133:$E$368=D705),0)),"n/a")</f>
        <v>0.17899999999999999</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86142</v>
      </c>
      <c r="F706" s="77">
        <f t="array" ref="F706">IFERROR(INDEX(DATA!$I$133:$I$368,MATCH(1,(DATA!$D$133:$D$368=B706)*(DATA!$E$133:$E$368=D706),0)),"n/a")</f>
        <v>4.7E-2</v>
      </c>
      <c r="G706" s="86">
        <f t="array" ref="G706">IFERROR(INDEX(DATA!$R$133:$R$368,MATCH(1,(DATA!$D$133:$D$368=B706)*(DATA!$E$133:$E$368=D706),0)),"n/a")</f>
        <v>285874</v>
      </c>
      <c r="H706" s="77">
        <f t="array" ref="H706">IFERROR(INDEX(DATA!$S$133:$S$368,MATCH(1,(DATA!$D$133:$D$368=B706)*(DATA!$E$133:$E$368=D706),0)),"n/a")</f>
        <v>0.159</v>
      </c>
      <c r="I706" s="86">
        <f t="array" ref="I706">IFERROR(INDEX(DATA!$AB$133:$AB$368,MATCH(1,(DATA!$D$133:$D$368=B706)*(DATA!$E$133:$E$368=D706),0)),"n/a")</f>
        <v>588117</v>
      </c>
      <c r="J706" s="77">
        <f t="array" ref="J706">IFERROR(INDEX(DATA!$AC$133:$AC$368,MATCH(1,(DATA!$D$133:$D$368=B706)*(DATA!$E$133:$E$368=D706),0)),"n/a")</f>
        <v>0.20899999999999999</v>
      </c>
      <c r="K706" s="86">
        <f t="array" ref="K706">IFERROR(INDEX(DATA!$AL$133:$AL$368,MATCH(1,(DATA!$D$133:$D$368=B706)*(DATA!$E$133:$E$368=D706),0)),"n/a")</f>
        <v>1161941</v>
      </c>
      <c r="L706" s="77">
        <f t="array" ref="L706">IFERROR(INDEX(DATA!$AM$133:$AM$368,MATCH(1,(DATA!$D$133:$D$368=B706)*(DATA!$E$133:$E$368=D706),0)),"n/a")</f>
        <v>0.20300000000000001</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52279</v>
      </c>
      <c r="F707" s="77">
        <f t="array" ref="F707">IFERROR(INDEX(DATA!$I$133:$I$368,MATCH(1,(DATA!$D$133:$D$368=B707)*(DATA!$E$133:$E$368=D707),0)),"n/a")</f>
        <v>0.18099999999999999</v>
      </c>
      <c r="G707" s="86">
        <f t="array" ref="G707">IFERROR(INDEX(DATA!$R$133:$R$368,MATCH(1,(DATA!$D$133:$D$368=B707)*(DATA!$E$133:$E$368=D707),0)),"n/a")</f>
        <v>158165</v>
      </c>
      <c r="H707" s="77">
        <f t="array" ref="H707">IFERROR(INDEX(DATA!$S$133:$S$368,MATCH(1,(DATA!$D$133:$D$368=B707)*(DATA!$E$133:$E$368=D707),0)),"n/a")</f>
        <v>0.1</v>
      </c>
      <c r="I707" s="86">
        <f t="array" ref="I707">IFERROR(INDEX(DATA!$AB$133:$AB$368,MATCH(1,(DATA!$D$133:$D$368=B707)*(DATA!$E$133:$E$368=D707),0)),"n/a")</f>
        <v>303060</v>
      </c>
      <c r="J707" s="77">
        <f t="array" ref="J707">IFERROR(INDEX(DATA!$AC$133:$AC$368,MATCH(1,(DATA!$D$133:$D$368=B707)*(DATA!$E$133:$E$368=D707),0)),"n/a")</f>
        <v>8.6999999999999994E-2</v>
      </c>
      <c r="K707" s="86">
        <f t="array" ref="K707">IFERROR(INDEX(DATA!$AL$133:$AL$368,MATCH(1,(DATA!$D$133:$D$368=B707)*(DATA!$E$133:$E$368=D707),0)),"n/a")</f>
        <v>625654</v>
      </c>
      <c r="L707" s="77">
        <f t="array" ref="L707">IFERROR(INDEX(DATA!$AM$133:$AM$368,MATCH(1,(DATA!$D$133:$D$368=B707)*(DATA!$E$133:$E$368=D707),0)),"n/a")</f>
        <v>0.14000000000000001</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49924</v>
      </c>
      <c r="F708" s="77">
        <f t="array" ref="F708">IFERROR(INDEX(DATA!$I$133:$I$368,MATCH(1,(DATA!$D$133:$D$368=B708)*(DATA!$E$133:$E$368=D708),0)),"n/a")</f>
        <v>0.13</v>
      </c>
      <c r="G708" s="86">
        <f t="array" ref="G708">IFERROR(INDEX(DATA!$R$133:$R$368,MATCH(1,(DATA!$D$133:$D$368=B708)*(DATA!$E$133:$E$368=D708),0)),"n/a")</f>
        <v>153394</v>
      </c>
      <c r="H708" s="77">
        <f t="array" ref="H708">IFERROR(INDEX(DATA!$S$133:$S$368,MATCH(1,(DATA!$D$133:$D$368=B708)*(DATA!$E$133:$E$368=D708),0)),"n/a")</f>
        <v>0.09</v>
      </c>
      <c r="I708" s="86">
        <f t="array" ref="I708">IFERROR(INDEX(DATA!$AB$133:$AB$368,MATCH(1,(DATA!$D$133:$D$368=B708)*(DATA!$E$133:$E$368=D708),0)),"n/a")</f>
        <v>294268</v>
      </c>
      <c r="J708" s="77">
        <f t="array" ref="J708">IFERROR(INDEX(DATA!$AC$133:$AC$368,MATCH(1,(DATA!$D$133:$D$368=B708)*(DATA!$E$133:$E$368=D708),0)),"n/a")</f>
        <v>8.4000000000000005E-2</v>
      </c>
      <c r="K708" s="86">
        <f t="array" ref="K708">IFERROR(INDEX(DATA!$AL$133:$AL$368,MATCH(1,(DATA!$D$133:$D$368=B708)*(DATA!$E$133:$E$368=D708),0)),"n/a")</f>
        <v>599381</v>
      </c>
      <c r="L708" s="77">
        <f t="array" ref="L708">IFERROR(INDEX(DATA!$AM$133:$AM$368,MATCH(1,(DATA!$D$133:$D$368=B708)*(DATA!$E$133:$E$368=D708),0)),"n/a")</f>
        <v>0.16300000000000001</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25695</v>
      </c>
      <c r="F709" s="77">
        <f t="array" ref="F709">IFERROR(INDEX(DATA!$I$133:$I$368,MATCH(1,(DATA!$D$133:$D$368=B709)*(DATA!$E$133:$E$368=D709),0)),"n/a")</f>
        <v>0.11600000000000001</v>
      </c>
      <c r="G709" s="86">
        <f t="array" ref="G709">IFERROR(INDEX(DATA!$R$133:$R$368,MATCH(1,(DATA!$D$133:$D$368=B709)*(DATA!$E$133:$E$368=D709),0)),"n/a")</f>
        <v>79925</v>
      </c>
      <c r="H709" s="77">
        <f t="array" ref="H709">IFERROR(INDEX(DATA!$S$133:$S$368,MATCH(1,(DATA!$D$133:$D$368=B709)*(DATA!$E$133:$E$368=D709),0)),"n/a")</f>
        <v>8.3000000000000004E-2</v>
      </c>
      <c r="I709" s="86">
        <f t="array" ref="I709">IFERROR(INDEX(DATA!$AB$133:$AB$368,MATCH(1,(DATA!$D$133:$D$368=B709)*(DATA!$E$133:$E$368=D709),0)),"n/a")</f>
        <v>159478</v>
      </c>
      <c r="J709" s="77">
        <f t="array" ref="J709">IFERROR(INDEX(DATA!$AC$133:$AC$368,MATCH(1,(DATA!$D$133:$D$368=B709)*(DATA!$E$133:$E$368=D709),0)),"n/a")</f>
        <v>7.2999999999999995E-2</v>
      </c>
      <c r="K709" s="86">
        <f t="array" ref="K709">IFERROR(INDEX(DATA!$AL$133:$AL$368,MATCH(1,(DATA!$D$133:$D$368=B709)*(DATA!$E$133:$E$368=D709),0)),"n/a")</f>
        <v>323193</v>
      </c>
      <c r="L709" s="77">
        <f t="array" ref="L709">IFERROR(INDEX(DATA!$AM$133:$AM$368,MATCH(1,(DATA!$D$133:$D$368=B709)*(DATA!$E$133:$E$368=D709),0)),"n/a")</f>
        <v>0.153</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41656</v>
      </c>
      <c r="F710" s="77">
        <f t="array" ref="F710">IFERROR(INDEX(DATA!$I$133:$I$368,MATCH(1,(DATA!$D$133:$D$368=B710)*(DATA!$E$133:$E$368=D710),0)),"n/a")</f>
        <v>-0.30299999999999999</v>
      </c>
      <c r="G710" s="86">
        <f t="array" ref="G710">IFERROR(INDEX(DATA!$R$133:$R$368,MATCH(1,(DATA!$D$133:$D$368=B710)*(DATA!$E$133:$E$368=D710),0)),"n/a")</f>
        <v>163286</v>
      </c>
      <c r="H710" s="77">
        <f t="array" ref="H710">IFERROR(INDEX(DATA!$S$133:$S$368,MATCH(1,(DATA!$D$133:$D$368=B710)*(DATA!$E$133:$E$368=D710),0)),"n/a")</f>
        <v>-9.7000000000000003E-2</v>
      </c>
      <c r="I710" s="86">
        <f t="array" ref="I710">IFERROR(INDEX(DATA!$AB$133:$AB$368,MATCH(1,(DATA!$D$133:$D$368=B710)*(DATA!$E$133:$E$368=D710),0)),"n/a")</f>
        <v>329170</v>
      </c>
      <c r="J710" s="77">
        <f t="array" ref="J710">IFERROR(INDEX(DATA!$AC$133:$AC$368,MATCH(1,(DATA!$D$133:$D$368=B710)*(DATA!$E$133:$E$368=D710),0)),"n/a")</f>
        <v>-9.2999999999999999E-2</v>
      </c>
      <c r="K710" s="86">
        <f t="array" ref="K710">IFERROR(INDEX(DATA!$AL$133:$AL$368,MATCH(1,(DATA!$D$133:$D$368=B710)*(DATA!$E$133:$E$368=D710),0)),"n/a")</f>
        <v>716557</v>
      </c>
      <c r="L710" s="77">
        <f t="array" ref="L710">IFERROR(INDEX(DATA!$AM$133:$AM$368,MATCH(1,(DATA!$D$133:$D$368=B710)*(DATA!$E$133:$E$368=D710),0)),"n/a")</f>
        <v>-3.9E-2</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21319</v>
      </c>
      <c r="F711" s="77">
        <f t="array" ref="F711">IFERROR(INDEX(DATA!$I$133:$I$368,MATCH(1,(DATA!$D$133:$D$368=B711)*(DATA!$E$133:$E$368=D711),0)),"n/a")</f>
        <v>0.214</v>
      </c>
      <c r="G711" s="86">
        <f t="array" ref="G711">IFERROR(INDEX(DATA!$R$133:$R$368,MATCH(1,(DATA!$D$133:$D$368=B711)*(DATA!$E$133:$E$368=D711),0)),"n/a")</f>
        <v>64505</v>
      </c>
      <c r="H711" s="77">
        <f t="array" ref="H711">IFERROR(INDEX(DATA!$S$133:$S$368,MATCH(1,(DATA!$D$133:$D$368=B711)*(DATA!$E$133:$E$368=D711),0)),"n/a")</f>
        <v>0.26600000000000001</v>
      </c>
      <c r="I711" s="86">
        <f t="array" ref="I711">IFERROR(INDEX(DATA!$AB$133:$AB$368,MATCH(1,(DATA!$D$133:$D$368=B711)*(DATA!$E$133:$E$368=D711),0)),"n/a")</f>
        <v>129246</v>
      </c>
      <c r="J711" s="77">
        <f t="array" ref="J711">IFERROR(INDEX(DATA!$AC$133:$AC$368,MATCH(1,(DATA!$D$133:$D$368=B711)*(DATA!$E$133:$E$368=D711),0)),"n/a")</f>
        <v>0.28100000000000003</v>
      </c>
      <c r="K711" s="86">
        <f t="array" ref="K711">IFERROR(INDEX(DATA!$AL$133:$AL$368,MATCH(1,(DATA!$D$133:$D$368=B711)*(DATA!$E$133:$E$368=D711),0)),"n/a")</f>
        <v>261864</v>
      </c>
      <c r="L711" s="77">
        <f t="array" ref="L711">IFERROR(INDEX(DATA!$AM$133:$AM$368,MATCH(1,(DATA!$D$133:$D$368=B711)*(DATA!$E$133:$E$368=D711),0)),"n/a")</f>
        <v>0.34799999999999998</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48314</v>
      </c>
      <c r="F712" s="77">
        <f t="array" ref="F712">IFERROR(INDEX(DATA!$I$133:$I$368,MATCH(1,(DATA!$D$133:$D$368=B712)*(DATA!$E$133:$E$368=D712),0)),"n/a")</f>
        <v>-1E-3</v>
      </c>
      <c r="G712" s="86">
        <f t="array" ref="G712">IFERROR(INDEX(DATA!$R$133:$R$368,MATCH(1,(DATA!$D$133:$D$368=B712)*(DATA!$E$133:$E$368=D712),0)),"n/a")</f>
        <v>158633</v>
      </c>
      <c r="H712" s="77">
        <f t="array" ref="H712">IFERROR(INDEX(DATA!$S$133:$S$368,MATCH(1,(DATA!$D$133:$D$368=B712)*(DATA!$E$133:$E$368=D712),0)),"n/a")</f>
        <v>4.3999999999999997E-2</v>
      </c>
      <c r="I712" s="86">
        <f t="array" ref="I712">IFERROR(INDEX(DATA!$AB$133:$AB$368,MATCH(1,(DATA!$D$133:$D$368=B712)*(DATA!$E$133:$E$368=D712),0)),"n/a")</f>
        <v>317671</v>
      </c>
      <c r="J712" s="77">
        <f t="array" ref="J712">IFERROR(INDEX(DATA!$AC$133:$AC$368,MATCH(1,(DATA!$D$133:$D$368=B712)*(DATA!$E$133:$E$368=D712),0)),"n/a")</f>
        <v>3.2000000000000001E-2</v>
      </c>
      <c r="K712" s="86">
        <f t="array" ref="K712">IFERROR(INDEX(DATA!$AL$133:$AL$368,MATCH(1,(DATA!$D$133:$D$368=B712)*(DATA!$E$133:$E$368=D712),0)),"n/a")</f>
        <v>658104</v>
      </c>
      <c r="L712" s="77">
        <f t="array" ref="L712">IFERROR(INDEX(DATA!$AM$133:$AM$368,MATCH(1,(DATA!$D$133:$D$368=B712)*(DATA!$E$133:$E$368=D712),0)),"n/a")</f>
        <v>7.0999999999999994E-2</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91750</v>
      </c>
      <c r="F713" s="77">
        <f t="array" ref="F713">IFERROR(INDEX(DATA!$I$133:$I$368,MATCH(1,(DATA!$D$133:$D$368=B713)*(DATA!$E$133:$E$368=D713),0)),"n/a")</f>
        <v>-0.224</v>
      </c>
      <c r="G713" s="86">
        <f t="array" ref="G713">IFERROR(INDEX(DATA!$R$133:$R$368,MATCH(1,(DATA!$D$133:$D$368=B713)*(DATA!$E$133:$E$368=D713),0)),"n/a")</f>
        <v>319991</v>
      </c>
      <c r="H713" s="77">
        <f t="array" ref="H713">IFERROR(INDEX(DATA!$S$133:$S$368,MATCH(1,(DATA!$D$133:$D$368=B713)*(DATA!$E$133:$E$368=D713),0)),"n/a")</f>
        <v>-0.14000000000000001</v>
      </c>
      <c r="I713" s="86">
        <f t="array" ref="I713">IFERROR(INDEX(DATA!$AB$133:$AB$368,MATCH(1,(DATA!$D$133:$D$368=B713)*(DATA!$E$133:$E$368=D713),0)),"n/a")</f>
        <v>628198</v>
      </c>
      <c r="J713" s="77">
        <f t="array" ref="J713">IFERROR(INDEX(DATA!$AC$133:$AC$368,MATCH(1,(DATA!$D$133:$D$368=B713)*(DATA!$E$133:$E$368=D713),0)),"n/a")</f>
        <v>-0.16200000000000001</v>
      </c>
      <c r="K713" s="86">
        <f t="array" ref="K713">IFERROR(INDEX(DATA!$AL$133:$AL$368,MATCH(1,(DATA!$D$133:$D$368=B713)*(DATA!$E$133:$E$368=D713),0)),"n/a")</f>
        <v>1291100</v>
      </c>
      <c r="L713" s="77">
        <f t="array" ref="L713">IFERROR(INDEX(DATA!$AM$133:$AM$368,MATCH(1,(DATA!$D$133:$D$368=B713)*(DATA!$E$133:$E$368=D713),0)),"n/a")</f>
        <v>-0.14699999999999999</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99099</v>
      </c>
      <c r="F714" s="77">
        <f t="array" ref="F714">IFERROR(INDEX(DATA!$I$133:$I$368,MATCH(1,(DATA!$D$133:$D$368=B714)*(DATA!$E$133:$E$368=D714),0)),"n/a")</f>
        <v>0.10299999999999999</v>
      </c>
      <c r="G714" s="86">
        <f t="array" ref="G714">IFERROR(INDEX(DATA!$R$133:$R$368,MATCH(1,(DATA!$D$133:$D$368=B714)*(DATA!$E$133:$E$368=D714),0)),"n/a")</f>
        <v>318191</v>
      </c>
      <c r="H714" s="77">
        <f t="array" ref="H714">IFERROR(INDEX(DATA!$S$133:$S$368,MATCH(1,(DATA!$D$133:$D$368=B714)*(DATA!$E$133:$E$368=D714),0)),"n/a")</f>
        <v>0.193</v>
      </c>
      <c r="I714" s="86">
        <f t="array" ref="I714">IFERROR(INDEX(DATA!$AB$133:$AB$368,MATCH(1,(DATA!$D$133:$D$368=B714)*(DATA!$E$133:$E$368=D714),0)),"n/a")</f>
        <v>632911</v>
      </c>
      <c r="J714" s="77">
        <f t="array" ref="J714">IFERROR(INDEX(DATA!$AC$133:$AC$368,MATCH(1,(DATA!$D$133:$D$368=B714)*(DATA!$E$133:$E$368=D714),0)),"n/a")</f>
        <v>0.19600000000000001</v>
      </c>
      <c r="K714" s="86">
        <f t="array" ref="K714">IFERROR(INDEX(DATA!$AL$133:$AL$368,MATCH(1,(DATA!$D$133:$D$368=B714)*(DATA!$E$133:$E$368=D714),0)),"n/a")</f>
        <v>1277604</v>
      </c>
      <c r="L714" s="77">
        <f t="array" ref="L714">IFERROR(INDEX(DATA!$AM$133:$AM$368,MATCH(1,(DATA!$D$133:$D$368=B714)*(DATA!$E$133:$E$368=D714),0)),"n/a")</f>
        <v>0.18</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84088</v>
      </c>
      <c r="F715" s="77">
        <f t="array" ref="F715">IFERROR(INDEX(DATA!$I$133:$I$368,MATCH(1,(DATA!$D$133:$D$368=B715)*(DATA!$E$133:$E$368=D715),0)),"n/a")</f>
        <v>0.12</v>
      </c>
      <c r="G715" s="86">
        <f t="array" ref="G715">IFERROR(INDEX(DATA!$R$133:$R$368,MATCH(1,(DATA!$D$133:$D$368=B715)*(DATA!$E$133:$E$368=D715),0)),"n/a")</f>
        <v>256910</v>
      </c>
      <c r="H715" s="77">
        <f t="array" ref="H715">IFERROR(INDEX(DATA!$S$133:$S$368,MATCH(1,(DATA!$D$133:$D$368=B715)*(DATA!$E$133:$E$368=D715),0)),"n/a")</f>
        <v>0.11</v>
      </c>
      <c r="I715" s="86">
        <f t="array" ref="I715">IFERROR(INDEX(DATA!$AB$133:$AB$368,MATCH(1,(DATA!$D$133:$D$368=B715)*(DATA!$E$133:$E$368=D715),0)),"n/a")</f>
        <v>518232</v>
      </c>
      <c r="J715" s="77">
        <f t="array" ref="J715">IFERROR(INDEX(DATA!$AC$133:$AC$368,MATCH(1,(DATA!$D$133:$D$368=B715)*(DATA!$E$133:$E$368=D715),0)),"n/a")</f>
        <v>0.14799999999999999</v>
      </c>
      <c r="K715" s="86">
        <f t="array" ref="K715">IFERROR(INDEX(DATA!$AL$133:$AL$368,MATCH(1,(DATA!$D$133:$D$368=B715)*(DATA!$E$133:$E$368=D715),0)),"n/a")</f>
        <v>1058890</v>
      </c>
      <c r="L715" s="77">
        <f t="array" ref="L715">IFERROR(INDEX(DATA!$AM$133:$AM$368,MATCH(1,(DATA!$D$133:$D$368=B715)*(DATA!$E$133:$E$368=D715),0)),"n/a")</f>
        <v>0.214</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42586</v>
      </c>
      <c r="F716" s="77">
        <f t="array" ref="F716">IFERROR(INDEX(DATA!$I$133:$I$368,MATCH(1,(DATA!$D$133:$D$368=B716)*(DATA!$E$133:$E$368=D716),0)),"n/a")</f>
        <v>0.126</v>
      </c>
      <c r="G716" s="86">
        <f t="array" ref="G716">IFERROR(INDEX(DATA!$R$133:$R$368,MATCH(1,(DATA!$D$133:$D$368=B716)*(DATA!$E$133:$E$368=D716),0)),"n/a")</f>
        <v>138045</v>
      </c>
      <c r="H716" s="77">
        <f t="array" ref="H716">IFERROR(INDEX(DATA!$S$133:$S$368,MATCH(1,(DATA!$D$133:$D$368=B716)*(DATA!$E$133:$E$368=D716),0)),"n/a")</f>
        <v>0.182</v>
      </c>
      <c r="I716" s="86">
        <f t="array" ref="I716">IFERROR(INDEX(DATA!$AB$133:$AB$368,MATCH(1,(DATA!$D$133:$D$368=B716)*(DATA!$E$133:$E$368=D716),0)),"n/a")</f>
        <v>268522</v>
      </c>
      <c r="J716" s="77">
        <f t="array" ref="J716">IFERROR(INDEX(DATA!$AC$133:$AC$368,MATCH(1,(DATA!$D$133:$D$368=B716)*(DATA!$E$133:$E$368=D716),0)),"n/a")</f>
        <v>0.124</v>
      </c>
      <c r="K716" s="86">
        <f t="array" ref="K716">IFERROR(INDEX(DATA!$AL$133:$AL$368,MATCH(1,(DATA!$D$133:$D$368=B716)*(DATA!$E$133:$E$368=D716),0)),"n/a")</f>
        <v>551508</v>
      </c>
      <c r="L716" s="77">
        <f t="array" ref="L716">IFERROR(INDEX(DATA!$AM$133:$AM$368,MATCH(1,(DATA!$D$133:$D$368=B716)*(DATA!$E$133:$E$368=D716),0)),"n/a")</f>
        <v>0.152</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110891</v>
      </c>
      <c r="F717" s="77">
        <f t="array" ref="F717">IFERROR(INDEX(DATA!$I$133:$I$368,MATCH(1,(DATA!$D$133:$D$368=B717)*(DATA!$E$133:$E$368=D717),0)),"n/a")</f>
        <v>-6.3E-2</v>
      </c>
      <c r="G717" s="86">
        <f t="array" ref="G717">IFERROR(INDEX(DATA!$R$133:$R$368,MATCH(1,(DATA!$D$133:$D$368=B717)*(DATA!$E$133:$E$368=D717),0)),"n/a")</f>
        <v>332223</v>
      </c>
      <c r="H717" s="77">
        <f t="array" ref="H717">IFERROR(INDEX(DATA!$S$133:$S$368,MATCH(1,(DATA!$D$133:$D$368=B717)*(DATA!$E$133:$E$368=D717),0)),"n/a")</f>
        <v>8.9999999999999993E-3</v>
      </c>
      <c r="I717" s="86">
        <f t="array" ref="I717">IFERROR(INDEX(DATA!$AB$133:$AB$368,MATCH(1,(DATA!$D$133:$D$368=B717)*(DATA!$E$133:$E$368=D717),0)),"n/a")</f>
        <v>659265</v>
      </c>
      <c r="J717" s="77">
        <f t="array" ref="J717">IFERROR(INDEX(DATA!$AC$133:$AC$368,MATCH(1,(DATA!$D$133:$D$368=B717)*(DATA!$E$133:$E$368=D717),0)),"n/a")</f>
        <v>8.2000000000000003E-2</v>
      </c>
      <c r="K717" s="86">
        <f t="array" ref="K717">IFERROR(INDEX(DATA!$AL$133:$AL$368,MATCH(1,(DATA!$D$133:$D$368=B717)*(DATA!$E$133:$E$368=D717),0)),"n/a")</f>
        <v>1377354</v>
      </c>
      <c r="L717" s="77">
        <f t="array" ref="L717">IFERROR(INDEX(DATA!$AM$133:$AM$368,MATCH(1,(DATA!$D$133:$D$368=B717)*(DATA!$E$133:$E$368=D717),0)),"n/a")</f>
        <v>0.14899999999999999</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31207</v>
      </c>
      <c r="F718" s="77">
        <f t="array" ref="F718">IFERROR(INDEX(DATA!$I$133:$I$368,MATCH(1,(DATA!$D$133:$D$368=B718)*(DATA!$E$133:$E$368=D718),0)),"n/a")</f>
        <v>3.2000000000000001E-2</v>
      </c>
      <c r="G718" s="86">
        <f t="array" ref="G718">IFERROR(INDEX(DATA!$R$133:$R$368,MATCH(1,(DATA!$D$133:$D$368=B718)*(DATA!$E$133:$E$368=D718),0)),"n/a")</f>
        <v>95718</v>
      </c>
      <c r="H718" s="77">
        <f t="array" ref="H718">IFERROR(INDEX(DATA!$S$133:$S$368,MATCH(1,(DATA!$D$133:$D$368=B718)*(DATA!$E$133:$E$368=D718),0)),"n/a")</f>
        <v>8.7999999999999995E-2</v>
      </c>
      <c r="I718" s="86">
        <f t="array" ref="I718">IFERROR(INDEX(DATA!$AB$133:$AB$368,MATCH(1,(DATA!$D$133:$D$368=B718)*(DATA!$E$133:$E$368=D718),0)),"n/a")</f>
        <v>192843</v>
      </c>
      <c r="J718" s="77">
        <f t="array" ref="J718">IFERROR(INDEX(DATA!$AC$133:$AC$368,MATCH(1,(DATA!$D$133:$D$368=B718)*(DATA!$E$133:$E$368=D718),0)),"n/a")</f>
        <v>8.7999999999999995E-2</v>
      </c>
      <c r="K718" s="86">
        <f t="array" ref="K718">IFERROR(INDEX(DATA!$AL$133:$AL$368,MATCH(1,(DATA!$D$133:$D$368=B718)*(DATA!$E$133:$E$368=D718),0)),"n/a")</f>
        <v>389657</v>
      </c>
      <c r="L718" s="77">
        <f t="array" ref="L718">IFERROR(INDEX(DATA!$AM$133:$AM$368,MATCH(1,(DATA!$D$133:$D$368=B718)*(DATA!$E$133:$E$368=D718),0)),"n/a")</f>
        <v>0.125</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108713</v>
      </c>
      <c r="F719" s="77">
        <f t="array" ref="F719">IFERROR(INDEX(DATA!$I$133:$I$368,MATCH(1,(DATA!$D$133:$D$368=B719)*(DATA!$E$133:$E$368=D719),0)),"n/a")</f>
        <v>-3.2000000000000001E-2</v>
      </c>
      <c r="G719" s="86">
        <f t="array" ref="G719">IFERROR(INDEX(DATA!$R$133:$R$368,MATCH(1,(DATA!$D$133:$D$368=B719)*(DATA!$E$133:$E$368=D719),0)),"n/a")</f>
        <v>360411</v>
      </c>
      <c r="H719" s="77">
        <f t="array" ref="H719">IFERROR(INDEX(DATA!$S$133:$S$368,MATCH(1,(DATA!$D$133:$D$368=B719)*(DATA!$E$133:$E$368=D719),0)),"n/a")</f>
        <v>5.7000000000000002E-2</v>
      </c>
      <c r="I719" s="86">
        <f t="array" ref="I719">IFERROR(INDEX(DATA!$AB$133:$AB$368,MATCH(1,(DATA!$D$133:$D$368=B719)*(DATA!$E$133:$E$368=D719),0)),"n/a")</f>
        <v>737034</v>
      </c>
      <c r="J719" s="77">
        <f t="array" ref="J719">IFERROR(INDEX(DATA!$AC$133:$AC$368,MATCH(1,(DATA!$D$133:$D$368=B719)*(DATA!$E$133:$E$368=D719),0)),"n/a")</f>
        <v>0.111</v>
      </c>
      <c r="K719" s="86">
        <f t="array" ref="K719">IFERROR(INDEX(DATA!$AL$133:$AL$368,MATCH(1,(DATA!$D$133:$D$368=B719)*(DATA!$E$133:$E$368=D719),0)),"n/a")</f>
        <v>1512407</v>
      </c>
      <c r="L719" s="77">
        <f t="array" ref="L719">IFERROR(INDEX(DATA!$AM$133:$AM$368,MATCH(1,(DATA!$D$133:$D$368=B719)*(DATA!$E$133:$E$368=D719),0)),"n/a")</f>
        <v>0.39500000000000002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55343</v>
      </c>
      <c r="F721" s="77">
        <f t="array" ref="F721">IFERROR(INDEX(DATA!$K$133:$K$368,MATCH(1,(DATA!$D$133:$D$368=B721)*(DATA!$E$133:$E$368=D721),0)),"n/a")</f>
        <v>0.27200000000000002</v>
      </c>
      <c r="G721" s="86">
        <f t="array" ref="G721">IFERROR(INDEX(DATA!$T$133:$T$368,MATCH(1,(DATA!$D$133:$D$368=B721)*(DATA!$E$133:$E$368=D721),0)),"n/a")</f>
        <v>158710</v>
      </c>
      <c r="H721" s="77">
        <f t="array" ref="H721">IFERROR(INDEX(DATA!$U$133:$U$368,MATCH(1,(DATA!$D$133:$D$368=B721)*(DATA!$E$133:$E$368=D721),0)),"n/a")</f>
        <v>8.2000000000000003E-2</v>
      </c>
      <c r="I721" s="86">
        <f t="array" ref="I721">IFERROR(INDEX(DATA!$AD$133:$AD$368,MATCH(1,(DATA!$D$133:$D$368=B721)*(DATA!$E$133:$E$368=D721),0)),"n/a")</f>
        <v>325784</v>
      </c>
      <c r="J721" s="77">
        <f t="array" ref="J721">IFERROR(INDEX(DATA!$AE$133:$AE$368,MATCH(1,(DATA!$D$133:$D$368=B721)*(DATA!$E$133:$E$368=D721),0)),"n/a")</f>
        <v>4.4999999999999998E-2</v>
      </c>
      <c r="K721" s="86">
        <f t="array" ref="K721">IFERROR(INDEX(DATA!$AN$133:$AN$368,MATCH(1,(DATA!$D$133:$D$368=B721)*(DATA!$E$133:$E$368=D721),0)),"n/a")</f>
        <v>655006</v>
      </c>
      <c r="L721" s="77">
        <f t="array" ref="L721">IFERROR(INDEX(DATA!$AO$133:$AO$368,MATCH(1,(DATA!$D$133:$D$368=B721)*(DATA!$E$133:$E$368=D721),0)),"n/a")</f>
        <v>6.8000000000000005E-2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184650</v>
      </c>
      <c r="F722" s="77">
        <f t="array" ref="F722">IFERROR(INDEX(DATA!$K$133:$K$368,MATCH(1,(DATA!$D$133:$D$368=B722)*(DATA!$E$133:$E$368=D722),0)),"n/a")</f>
        <v>4.2999999999999997E-2</v>
      </c>
      <c r="G722" s="86">
        <f t="array" ref="G722">IFERROR(INDEX(DATA!$T$133:$T$368,MATCH(1,(DATA!$D$133:$D$368=B722)*(DATA!$E$133:$E$368=D722),0)),"n/a")</f>
        <v>580707</v>
      </c>
      <c r="H722" s="77">
        <f t="array" ref="H722">IFERROR(INDEX(DATA!$U$133:$U$368,MATCH(1,(DATA!$D$133:$D$368=B722)*(DATA!$E$133:$E$368=D722),0)),"n/a")</f>
        <v>7.5999999999999998E-2</v>
      </c>
      <c r="I722" s="86">
        <f t="array" ref="I722">IFERROR(INDEX(DATA!$AD$133:$AD$368,MATCH(1,(DATA!$D$133:$D$368=B722)*(DATA!$E$133:$E$368=D722),0)),"n/a")</f>
        <v>1163697</v>
      </c>
      <c r="J722" s="77">
        <f t="array" ref="J722">IFERROR(INDEX(DATA!$AE$133:$AE$368,MATCH(1,(DATA!$D$133:$D$368=B722)*(DATA!$E$133:$E$368=D722),0)),"n/a")</f>
        <v>0.11799999999999999</v>
      </c>
      <c r="K722" s="86">
        <f t="array" ref="K722">IFERROR(INDEX(DATA!$AN$133:$AN$368,MATCH(1,(DATA!$D$133:$D$368=B722)*(DATA!$E$133:$E$368=D722),0)),"n/a")</f>
        <v>2324238</v>
      </c>
      <c r="L722" s="77">
        <f t="array" ref="L722">IFERROR(INDEX(DATA!$AO$133:$AO$368,MATCH(1,(DATA!$D$133:$D$368=B722)*(DATA!$E$133:$E$368=D722),0)),"n/a")</f>
        <v>0.13</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313521</v>
      </c>
      <c r="F723" s="77">
        <f t="array" ref="F723">IFERROR(INDEX(DATA!$K$133:$K$368,MATCH(1,(DATA!$D$133:$D$368=B723)*(DATA!$E$133:$E$368=D723),0)),"n/a")</f>
        <v>8.0000000000000002E-3</v>
      </c>
      <c r="G723" s="86">
        <f t="array" ref="G723">IFERROR(INDEX(DATA!$T$133:$T$368,MATCH(1,(DATA!$D$133:$D$368=B723)*(DATA!$E$133:$E$368=D723),0)),"n/a")</f>
        <v>974122</v>
      </c>
      <c r="H723" s="77">
        <f t="array" ref="H723">IFERROR(INDEX(DATA!$U$133:$U$368,MATCH(1,(DATA!$D$133:$D$368=B723)*(DATA!$E$133:$E$368=D723),0)),"n/a")</f>
        <v>0</v>
      </c>
      <c r="I723" s="86">
        <f t="array" ref="I723">IFERROR(INDEX(DATA!$AD$133:$AD$368,MATCH(1,(DATA!$D$133:$D$368=B723)*(DATA!$E$133:$E$368=D723),0)),"n/a")</f>
        <v>1886759</v>
      </c>
      <c r="J723" s="77">
        <f t="array" ref="J723">IFERROR(INDEX(DATA!$AE$133:$AE$368,MATCH(1,(DATA!$D$133:$D$368=B723)*(DATA!$E$133:$E$368=D723),0)),"n/a")</f>
        <v>-2.1999999999999999E-2</v>
      </c>
      <c r="K723" s="86">
        <f t="array" ref="K723">IFERROR(INDEX(DATA!$AN$133:$AN$368,MATCH(1,(DATA!$D$133:$D$368=B723)*(DATA!$E$133:$E$368=D723),0)),"n/a")</f>
        <v>3872878</v>
      </c>
      <c r="L723" s="77">
        <f t="array" ref="L723">IFERROR(INDEX(DATA!$AO$133:$AO$368,MATCH(1,(DATA!$D$133:$D$368=B723)*(DATA!$E$133:$E$368=D723),0)),"n/a")</f>
        <v>-2.1000000000000001E-2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114149</v>
      </c>
      <c r="F724" s="77">
        <f t="array" ref="F724">IFERROR(INDEX(DATA!$K$133:$K$368,MATCH(1,(DATA!$D$133:$D$368=B724)*(DATA!$E$133:$E$368=D724),0)),"n/a")</f>
        <v>-2.3E-2</v>
      </c>
      <c r="G724" s="86">
        <f t="array" ref="G724">IFERROR(INDEX(DATA!$T$133:$T$368,MATCH(1,(DATA!$D$133:$D$368=B724)*(DATA!$E$133:$E$368=D724),0)),"n/a")</f>
        <v>365428</v>
      </c>
      <c r="H724" s="77">
        <f t="array" ref="H724">IFERROR(INDEX(DATA!$U$133:$U$368,MATCH(1,(DATA!$D$133:$D$368=B724)*(DATA!$E$133:$E$368=D724),0)),"n/a")</f>
        <v>4.8000000000000001E-2</v>
      </c>
      <c r="I724" s="86">
        <f t="array" ref="I724">IFERROR(INDEX(DATA!$AD$133:$AD$368,MATCH(1,(DATA!$D$133:$D$368=B724)*(DATA!$E$133:$E$368=D724),0)),"n/a")</f>
        <v>749562</v>
      </c>
      <c r="J724" s="77">
        <f t="array" ref="J724">IFERROR(INDEX(DATA!$AE$133:$AE$368,MATCH(1,(DATA!$D$133:$D$368=B724)*(DATA!$E$133:$E$368=D724),0)),"n/a")</f>
        <v>9.9000000000000005E-2</v>
      </c>
      <c r="K724" s="86">
        <f t="array" ref="K724">IFERROR(INDEX(DATA!$AN$133:$AN$368,MATCH(1,(DATA!$D$133:$D$368=B724)*(DATA!$E$133:$E$368=D724),0)),"n/a")</f>
        <v>1522848</v>
      </c>
      <c r="L724" s="77">
        <f t="array" ref="L724">IFERROR(INDEX(DATA!$AO$133:$AO$368,MATCH(1,(DATA!$D$133:$D$368=B724)*(DATA!$E$133:$E$368=D724),0)),"n/a")</f>
        <v>0.13300000000000001</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268677</v>
      </c>
      <c r="F725" s="77">
        <f t="array" ref="F725">IFERROR(INDEX(DATA!$K$133:$K$368,MATCH(1,(DATA!$D$133:$D$368=B725)*(DATA!$E$133:$E$368=D725),0)),"n/a")</f>
        <v>1.7999999999999999E-2</v>
      </c>
      <c r="G725" s="86">
        <f t="array" ref="G725">IFERROR(INDEX(DATA!$T$133:$T$368,MATCH(1,(DATA!$D$133:$D$368=B725)*(DATA!$E$133:$E$368=D725),0)),"n/a")</f>
        <v>801335</v>
      </c>
      <c r="H725" s="77">
        <f t="array" ref="H725">IFERROR(INDEX(DATA!$U$133:$U$368,MATCH(1,(DATA!$D$133:$D$368=B725)*(DATA!$E$133:$E$368=D725),0)),"n/a")</f>
        <v>-2E-3</v>
      </c>
      <c r="I725" s="86">
        <f t="array" ref="I725">IFERROR(INDEX(DATA!$AD$133:$AD$368,MATCH(1,(DATA!$D$133:$D$368=B725)*(DATA!$E$133:$E$368=D725),0)),"n/a")</f>
        <v>1563621</v>
      </c>
      <c r="J725" s="77">
        <f t="array" ref="J725">IFERROR(INDEX(DATA!$AE$133:$AE$368,MATCH(1,(DATA!$D$133:$D$368=B725)*(DATA!$E$133:$E$368=D725),0)),"n/a")</f>
        <v>-2.1999999999999999E-2</v>
      </c>
      <c r="K725" s="86">
        <f t="array" ref="K725">IFERROR(INDEX(DATA!$AN$133:$AN$368,MATCH(1,(DATA!$D$133:$D$368=B725)*(DATA!$E$133:$E$368=D725),0)),"n/a")</f>
        <v>3212075</v>
      </c>
      <c r="L725" s="77">
        <f t="array" ref="L725">IFERROR(INDEX(DATA!$AO$133:$AO$368,MATCH(1,(DATA!$D$133:$D$368=B725)*(DATA!$E$133:$E$368=D725),0)),"n/a")</f>
        <v>0.02</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132231</v>
      </c>
      <c r="F726" s="77">
        <f t="array" ref="F726">IFERROR(INDEX(DATA!$K$133:$K$368,MATCH(1,(DATA!$D$133:$D$368=B726)*(DATA!$E$133:$E$368=D726),0)),"n/a")</f>
        <v>-1.9E-2</v>
      </c>
      <c r="G726" s="86">
        <f t="array" ref="G726">IFERROR(INDEX(DATA!$T$133:$T$368,MATCH(1,(DATA!$D$133:$D$368=B726)*(DATA!$E$133:$E$368=D726),0)),"n/a")</f>
        <v>417068</v>
      </c>
      <c r="H726" s="77">
        <f t="array" ref="H726">IFERROR(INDEX(DATA!$U$133:$U$368,MATCH(1,(DATA!$D$133:$D$368=B726)*(DATA!$E$133:$E$368=D726),0)),"n/a")</f>
        <v>-5.8000000000000003E-2</v>
      </c>
      <c r="I726" s="86">
        <f t="array" ref="I726">IFERROR(INDEX(DATA!$AD$133:$AD$368,MATCH(1,(DATA!$D$133:$D$368=B726)*(DATA!$E$133:$E$368=D726),0)),"n/a")</f>
        <v>869670</v>
      </c>
      <c r="J726" s="77">
        <f t="array" ref="J726">IFERROR(INDEX(DATA!$AE$133:$AE$368,MATCH(1,(DATA!$D$133:$D$368=B726)*(DATA!$E$133:$E$368=D726),0)),"n/a")</f>
        <v>-6.9000000000000006E-2</v>
      </c>
      <c r="K726" s="86">
        <f t="array" ref="K726">IFERROR(INDEX(DATA!$AN$133:$AN$368,MATCH(1,(DATA!$D$133:$D$368=B726)*(DATA!$E$133:$E$368=D726),0)),"n/a")</f>
        <v>1808539</v>
      </c>
      <c r="L726" s="77">
        <f t="array" ref="L726">IFERROR(INDEX(DATA!$AO$133:$AO$368,MATCH(1,(DATA!$D$133:$D$368=B726)*(DATA!$E$133:$E$368=D726),0)),"n/a")</f>
        <v>-0.03</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73652</v>
      </c>
      <c r="F727" s="77">
        <f t="array" ref="F727">IFERROR(INDEX(DATA!$K$133:$K$368,MATCH(1,(DATA!$D$133:$D$368=B727)*(DATA!$E$133:$E$368=D727),0)),"n/a")</f>
        <v>0.29299999999999998</v>
      </c>
      <c r="G727" s="86">
        <f t="array" ref="G727">IFERROR(INDEX(DATA!$T$133:$T$368,MATCH(1,(DATA!$D$133:$D$368=B727)*(DATA!$E$133:$E$368=D727),0)),"n/a")</f>
        <v>216920</v>
      </c>
      <c r="H727" s="77">
        <f t="array" ref="H727">IFERROR(INDEX(DATA!$U$133:$U$368,MATCH(1,(DATA!$D$133:$D$368=B727)*(DATA!$E$133:$E$368=D727),0)),"n/a")</f>
        <v>0.13700000000000001</v>
      </c>
      <c r="I727" s="86">
        <f t="array" ref="I727">IFERROR(INDEX(DATA!$AD$133:$AD$368,MATCH(1,(DATA!$D$133:$D$368=B727)*(DATA!$E$133:$E$368=D727),0)),"n/a")</f>
        <v>417966</v>
      </c>
      <c r="J727" s="77">
        <f t="array" ref="J727">IFERROR(INDEX(DATA!$AE$133:$AE$368,MATCH(1,(DATA!$D$133:$D$368=B727)*(DATA!$E$133:$E$368=D727),0)),"n/a")</f>
        <v>7.6999999999999999E-2</v>
      </c>
      <c r="K727" s="86">
        <f t="array" ref="K727">IFERROR(INDEX(DATA!$AN$133:$AN$368,MATCH(1,(DATA!$D$133:$D$368=B727)*(DATA!$E$133:$E$368=D727),0)),"n/a")</f>
        <v>844621</v>
      </c>
      <c r="L727" s="77">
        <f t="array" ref="L727">IFERROR(INDEX(DATA!$AO$133:$AO$368,MATCH(1,(DATA!$D$133:$D$368=B727)*(DATA!$E$133:$E$368=D727),0)),"n/a")</f>
        <v>0.109</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170121</v>
      </c>
      <c r="F728" s="77">
        <f t="array" ref="F728">IFERROR(INDEX(DATA!$K$133:$K$368,MATCH(1,(DATA!$D$133:$D$368=B728)*(DATA!$E$133:$E$368=D728),0)),"n/a")</f>
        <v>2E-3</v>
      </c>
      <c r="G728" s="86">
        <f t="array" ref="G728">IFERROR(INDEX(DATA!$T$133:$T$368,MATCH(1,(DATA!$D$133:$D$368=B728)*(DATA!$E$133:$E$368=D728),0)),"n/a")</f>
        <v>544305</v>
      </c>
      <c r="H728" s="77">
        <f t="array" ref="H728">IFERROR(INDEX(DATA!$U$133:$U$368,MATCH(1,(DATA!$D$133:$D$368=B728)*(DATA!$E$133:$E$368=D728),0)),"n/a")</f>
        <v>1.4E-2</v>
      </c>
      <c r="I728" s="86">
        <f t="array" ref="I728">IFERROR(INDEX(DATA!$AD$133:$AD$368,MATCH(1,(DATA!$D$133:$D$368=B728)*(DATA!$E$133:$E$368=D728),0)),"n/a")</f>
        <v>1087240</v>
      </c>
      <c r="J728" s="77">
        <f t="array" ref="J728">IFERROR(INDEX(DATA!$AE$133:$AE$368,MATCH(1,(DATA!$D$133:$D$368=B728)*(DATA!$E$133:$E$368=D728),0)),"n/a")</f>
        <v>2.1999999999999999E-2</v>
      </c>
      <c r="K728" s="86">
        <f t="array" ref="K728">IFERROR(INDEX(DATA!$AN$133:$AN$368,MATCH(1,(DATA!$D$133:$D$368=B728)*(DATA!$E$133:$E$368=D728),0)),"n/a")</f>
        <v>2261264</v>
      </c>
      <c r="L728" s="77">
        <f t="array" ref="L728">IFERROR(INDEX(DATA!$AO$133:$AO$368,MATCH(1,(DATA!$D$133:$D$368=B728)*(DATA!$E$133:$E$368=D728),0)),"n/a")</f>
        <v>0.09</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111381</v>
      </c>
      <c r="F729" s="77">
        <f t="array" ref="F729">IFERROR(INDEX(DATA!$K$133:$K$368,MATCH(1,(DATA!$D$133:$D$368=B729)*(DATA!$E$133:$E$368=D729),0)),"n/a")</f>
        <v>0.29399999999999998</v>
      </c>
      <c r="G729" s="86">
        <f t="array" ref="G729">IFERROR(INDEX(DATA!$T$133:$T$368,MATCH(1,(DATA!$D$133:$D$368=B729)*(DATA!$E$133:$E$368=D729),0)),"n/a")</f>
        <v>343519</v>
      </c>
      <c r="H729" s="77">
        <f t="array" ref="H729">IFERROR(INDEX(DATA!$U$133:$U$368,MATCH(1,(DATA!$D$133:$D$368=B729)*(DATA!$E$133:$E$368=D729),0)),"n/a")</f>
        <v>0.26</v>
      </c>
      <c r="I729" s="86">
        <f t="array" ref="I729">IFERROR(INDEX(DATA!$AD$133:$AD$368,MATCH(1,(DATA!$D$133:$D$368=B729)*(DATA!$E$133:$E$368=D729),0)),"n/a")</f>
        <v>664268</v>
      </c>
      <c r="J729" s="77">
        <f t="array" ref="J729">IFERROR(INDEX(DATA!$AE$133:$AE$368,MATCH(1,(DATA!$D$133:$D$368=B729)*(DATA!$E$133:$E$368=D729),0)),"n/a")</f>
        <v>0.20300000000000001</v>
      </c>
      <c r="K729" s="86">
        <f t="array" ref="K729">IFERROR(INDEX(DATA!$AN$133:$AN$368,MATCH(1,(DATA!$D$133:$D$368=B729)*(DATA!$E$133:$E$368=D729),0)),"n/a")</f>
        <v>1315556</v>
      </c>
      <c r="L729" s="77">
        <f t="array" ref="L729">IFERROR(INDEX(DATA!$AO$133:$AO$368,MATCH(1,(DATA!$D$133:$D$368=B729)*(DATA!$E$133:$E$368=D729),0)),"n/a")</f>
        <v>0.19500000000000001</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54700</v>
      </c>
      <c r="F730" s="77">
        <f t="array" ref="F730">IFERROR(INDEX(DATA!$K$133:$K$368,MATCH(1,(DATA!$D$133:$D$368=B730)*(DATA!$E$133:$E$368=D730),0)),"n/a")</f>
        <v>0.27900000000000003</v>
      </c>
      <c r="G730" s="86">
        <f t="array" ref="G730">IFERROR(INDEX(DATA!$T$133:$T$368,MATCH(1,(DATA!$D$133:$D$368=B730)*(DATA!$E$133:$E$368=D730),0)),"n/a")</f>
        <v>184149</v>
      </c>
      <c r="H730" s="77">
        <f t="array" ref="H730">IFERROR(INDEX(DATA!$U$133:$U$368,MATCH(1,(DATA!$D$133:$D$368=B730)*(DATA!$E$133:$E$368=D730),0)),"n/a")</f>
        <v>0.161</v>
      </c>
      <c r="I730" s="86">
        <f t="array" ref="I730">IFERROR(INDEX(DATA!$AD$133:$AD$368,MATCH(1,(DATA!$D$133:$D$368=B730)*(DATA!$E$133:$E$368=D730),0)),"n/a")</f>
        <v>390541</v>
      </c>
      <c r="J730" s="77">
        <f t="array" ref="J730">IFERROR(INDEX(DATA!$AE$133:$AE$368,MATCH(1,(DATA!$D$133:$D$368=B730)*(DATA!$E$133:$E$368=D730),0)),"n/a")</f>
        <v>0.17299999999999999</v>
      </c>
      <c r="K730" s="86">
        <f t="array" ref="K730">IFERROR(INDEX(DATA!$AN$133:$AN$368,MATCH(1,(DATA!$D$133:$D$368=B730)*(DATA!$E$133:$E$368=D730),0)),"n/a")</f>
        <v>764349</v>
      </c>
      <c r="L730" s="77">
        <f t="array" ref="L730">IFERROR(INDEX(DATA!$AO$133:$AO$368,MATCH(1,(DATA!$D$133:$D$368=B730)*(DATA!$E$133:$E$368=D730),0)),"n/a")</f>
        <v>0.18</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74673</v>
      </c>
      <c r="F731" s="77">
        <f t="array" ref="F731">IFERROR(INDEX(DATA!$K$133:$K$368,MATCH(1,(DATA!$D$133:$D$368=B731)*(DATA!$E$133:$E$368=D731),0)),"n/a")</f>
        <v>0.13</v>
      </c>
      <c r="G731" s="86">
        <f t="array" ref="G731">IFERROR(INDEX(DATA!$T$133:$T$368,MATCH(1,(DATA!$D$133:$D$368=B731)*(DATA!$E$133:$E$368=D731),0)),"n/a")</f>
        <v>234844</v>
      </c>
      <c r="H731" s="77">
        <f t="array" ref="H731">IFERROR(INDEX(DATA!$U$133:$U$368,MATCH(1,(DATA!$D$133:$D$368=B731)*(DATA!$E$133:$E$368=D731),0)),"n/a")</f>
        <v>0.121</v>
      </c>
      <c r="I731" s="86">
        <f t="array" ref="I731">IFERROR(INDEX(DATA!$AD$133:$AD$368,MATCH(1,(DATA!$D$133:$D$368=B731)*(DATA!$E$133:$E$368=D731),0)),"n/a")</f>
        <v>477837</v>
      </c>
      <c r="J731" s="77">
        <f t="array" ref="J731">IFERROR(INDEX(DATA!$AE$133:$AE$368,MATCH(1,(DATA!$D$133:$D$368=B731)*(DATA!$E$133:$E$368=D731),0)),"n/a")</f>
        <v>0.13700000000000001</v>
      </c>
      <c r="K731" s="86">
        <f t="array" ref="K731">IFERROR(INDEX(DATA!$AN$133:$AN$368,MATCH(1,(DATA!$D$133:$D$368=B731)*(DATA!$E$133:$E$368=D731),0)),"n/a")</f>
        <v>965729</v>
      </c>
      <c r="L731" s="77">
        <f t="array" ref="L731">IFERROR(INDEX(DATA!$AO$133:$AO$368,MATCH(1,(DATA!$D$133:$D$368=B731)*(DATA!$E$133:$E$368=D731),0)),"n/a")</f>
        <v>0.15</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149020</v>
      </c>
      <c r="F732" s="77">
        <f t="array" ref="F732">IFERROR(INDEX(DATA!$K$133:$K$368,MATCH(1,(DATA!$D$133:$D$368=B732)*(DATA!$E$133:$E$368=D732),0)),"n/a")</f>
        <v>0.21199999999999999</v>
      </c>
      <c r="G732" s="86">
        <f t="array" ref="G732">IFERROR(INDEX(DATA!$T$133:$T$368,MATCH(1,(DATA!$D$133:$D$368=B732)*(DATA!$E$133:$E$368=D732),0)),"n/a")</f>
        <v>471888</v>
      </c>
      <c r="H732" s="77">
        <f t="array" ref="H732">IFERROR(INDEX(DATA!$U$133:$U$368,MATCH(1,(DATA!$D$133:$D$368=B732)*(DATA!$E$133:$E$368=D732),0)),"n/a")</f>
        <v>0.19</v>
      </c>
      <c r="I732" s="86">
        <f t="array" ref="I732">IFERROR(INDEX(DATA!$AD$133:$AD$368,MATCH(1,(DATA!$D$133:$D$368=B732)*(DATA!$E$133:$E$368=D732),0)),"n/a")</f>
        <v>930398</v>
      </c>
      <c r="J732" s="77">
        <f t="array" ref="J732">IFERROR(INDEX(DATA!$AE$133:$AE$368,MATCH(1,(DATA!$D$133:$D$368=B732)*(DATA!$E$133:$E$368=D732),0)),"n/a")</f>
        <v>0.19</v>
      </c>
      <c r="K732" s="86">
        <f t="array" ref="K732">IFERROR(INDEX(DATA!$AN$133:$AN$368,MATCH(1,(DATA!$D$133:$D$368=B732)*(DATA!$E$133:$E$368=D732),0)),"n/a")</f>
        <v>1868325</v>
      </c>
      <c r="L732" s="77">
        <f t="array" ref="L732">IFERROR(INDEX(DATA!$AO$133:$AO$368,MATCH(1,(DATA!$D$133:$D$368=B732)*(DATA!$E$133:$E$368=D732),0)),"n/a")</f>
        <v>0.20899999999999999</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136340</v>
      </c>
      <c r="F733" s="77">
        <f t="array" ref="F733">IFERROR(INDEX(DATA!$K$133:$K$368,MATCH(1,(DATA!$D$133:$D$368=B733)*(DATA!$E$133:$E$368=D733),0)),"n/a")</f>
        <v>0.29799999999999999</v>
      </c>
      <c r="G733" s="86">
        <f t="array" ref="G733">IFERROR(INDEX(DATA!$T$133:$T$368,MATCH(1,(DATA!$D$133:$D$368=B733)*(DATA!$E$133:$E$368=D733),0)),"n/a")</f>
        <v>430703</v>
      </c>
      <c r="H733" s="77">
        <f t="array" ref="H733">IFERROR(INDEX(DATA!$U$133:$U$368,MATCH(1,(DATA!$D$133:$D$368=B733)*(DATA!$E$133:$E$368=D733),0)),"n/a")</f>
        <v>0.318</v>
      </c>
      <c r="I733" s="86">
        <f t="array" ref="I733">IFERROR(INDEX(DATA!$AD$133:$AD$368,MATCH(1,(DATA!$D$133:$D$368=B733)*(DATA!$E$133:$E$368=D733),0)),"n/a")</f>
        <v>842912</v>
      </c>
      <c r="J733" s="77">
        <f t="array" ref="J733">IFERROR(INDEX(DATA!$AE$133:$AE$368,MATCH(1,(DATA!$D$133:$D$368=B733)*(DATA!$E$133:$E$368=D733),0)),"n/a")</f>
        <v>0.312</v>
      </c>
      <c r="K733" s="86">
        <f t="array" ref="K733">IFERROR(INDEX(DATA!$AN$133:$AN$368,MATCH(1,(DATA!$D$133:$D$368=B733)*(DATA!$E$133:$E$368=D733),0)),"n/a")</f>
        <v>1637735</v>
      </c>
      <c r="L733" s="77">
        <f t="array" ref="L733">IFERROR(INDEX(DATA!$AO$133:$AO$368,MATCH(1,(DATA!$D$133:$D$368=B733)*(DATA!$E$133:$E$368=D733),0)),"n/a")</f>
        <v>0.28699999999999998</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151137</v>
      </c>
      <c r="F734" s="77">
        <f t="array" ref="F734">IFERROR(INDEX(DATA!$K$133:$K$368,MATCH(1,(DATA!$D$133:$D$368=B734)*(DATA!$E$133:$E$368=D734),0)),"n/a")</f>
        <v>-7.0000000000000001E-3</v>
      </c>
      <c r="G734" s="86">
        <f t="array" ref="G734">IFERROR(INDEX(DATA!$T$133:$T$368,MATCH(1,(DATA!$D$133:$D$368=B734)*(DATA!$E$133:$E$368=D734),0)),"n/a")</f>
        <v>453038</v>
      </c>
      <c r="H734" s="77">
        <f t="array" ref="H734">IFERROR(INDEX(DATA!$U$133:$U$368,MATCH(1,(DATA!$D$133:$D$368=B734)*(DATA!$E$133:$E$368=D734),0)),"n/a")</f>
        <v>3.4000000000000002E-2</v>
      </c>
      <c r="I734" s="86">
        <f t="array" ref="I734">IFERROR(INDEX(DATA!$AD$133:$AD$368,MATCH(1,(DATA!$D$133:$D$368=B734)*(DATA!$E$133:$E$368=D734),0)),"n/a")</f>
        <v>879580</v>
      </c>
      <c r="J734" s="77">
        <f t="array" ref="J734">IFERROR(INDEX(DATA!$AE$133:$AE$368,MATCH(1,(DATA!$D$133:$D$368=B734)*(DATA!$E$133:$E$368=D734),0)),"n/a")</f>
        <v>2.1000000000000001E-2</v>
      </c>
      <c r="K734" s="86">
        <f t="array" ref="K734">IFERROR(INDEX(DATA!$AN$133:$AN$368,MATCH(1,(DATA!$D$133:$D$368=B734)*(DATA!$E$133:$E$368=D734),0)),"n/a")</f>
        <v>1786954</v>
      </c>
      <c r="L734" s="77">
        <f t="array" ref="L734">IFERROR(INDEX(DATA!$AO$133:$AO$368,MATCH(1,(DATA!$D$133:$D$368=B734)*(DATA!$E$133:$E$368=D734),0)),"n/a")</f>
        <v>5.0000000000000001E-3</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111000</v>
      </c>
      <c r="F735" s="77">
        <f t="array" ref="F735">IFERROR(INDEX(DATA!$K$133:$K$368,MATCH(1,(DATA!$D$133:$D$368=B735)*(DATA!$E$133:$E$368=D735),0)),"n/a")</f>
        <v>7.3999999999999996E-2</v>
      </c>
      <c r="G735" s="86">
        <f t="array" ref="G735">IFERROR(INDEX(DATA!$T$133:$T$368,MATCH(1,(DATA!$D$133:$D$368=B735)*(DATA!$E$133:$E$368=D735),0)),"n/a")</f>
        <v>343446</v>
      </c>
      <c r="H735" s="77">
        <f t="array" ref="H735">IFERROR(INDEX(DATA!$U$133:$U$368,MATCH(1,(DATA!$D$133:$D$368=B735)*(DATA!$E$133:$E$368=D735),0)),"n/a")</f>
        <v>0.105</v>
      </c>
      <c r="I735" s="86">
        <f t="array" ref="I735">IFERROR(INDEX(DATA!$AD$133:$AD$368,MATCH(1,(DATA!$D$133:$D$368=B735)*(DATA!$E$133:$E$368=D735),0)),"n/a")</f>
        <v>639670</v>
      </c>
      <c r="J735" s="77">
        <f t="array" ref="J735">IFERROR(INDEX(DATA!$AE$133:$AE$368,MATCH(1,(DATA!$D$133:$D$368=B735)*(DATA!$E$133:$E$368=D735),0)),"n/a")</f>
        <v>2.9000000000000001E-2</v>
      </c>
      <c r="K735" s="86">
        <f t="array" ref="K735">IFERROR(INDEX(DATA!$AN$133:$AN$368,MATCH(1,(DATA!$D$133:$D$368=B735)*(DATA!$E$133:$E$368=D735),0)),"n/a")</f>
        <v>1208500</v>
      </c>
      <c r="L735" s="77">
        <f t="array" ref="L735">IFERROR(INDEX(DATA!$AO$133:$AO$368,MATCH(1,(DATA!$D$133:$D$368=B735)*(DATA!$E$133:$E$368=D735),0)),"n/a")</f>
        <v>-5.6000000000000001E-2</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167382</v>
      </c>
      <c r="F736" s="77">
        <f t="array" ref="F736">IFERROR(INDEX(DATA!$K$133:$K$368,MATCH(1,(DATA!$D$133:$D$368=B736)*(DATA!$E$133:$E$368=D736),0)),"n/a")</f>
        <v>-0.1</v>
      </c>
      <c r="G736" s="86">
        <f t="array" ref="G736">IFERROR(INDEX(DATA!$T$133:$T$368,MATCH(1,(DATA!$D$133:$D$368=B736)*(DATA!$E$133:$E$368=D736),0)),"n/a")</f>
        <v>529079</v>
      </c>
      <c r="H736" s="77">
        <f t="array" ref="H736">IFERROR(INDEX(DATA!$U$133:$U$368,MATCH(1,(DATA!$D$133:$D$368=B736)*(DATA!$E$133:$E$368=D736),0)),"n/a")</f>
        <v>-0.12</v>
      </c>
      <c r="I736" s="86">
        <f t="array" ref="I736">IFERROR(INDEX(DATA!$AD$133:$AD$368,MATCH(1,(DATA!$D$133:$D$368=B736)*(DATA!$E$133:$E$368=D736),0)),"n/a")</f>
        <v>1074558</v>
      </c>
      <c r="J736" s="77">
        <f t="array" ref="J736">IFERROR(INDEX(DATA!$AE$133:$AE$368,MATCH(1,(DATA!$D$133:$D$368=B736)*(DATA!$E$133:$E$368=D736),0)),"n/a")</f>
        <v>-0.113</v>
      </c>
      <c r="K736" s="86">
        <f t="array" ref="K736">IFERROR(INDEX(DATA!$AN$133:$AN$368,MATCH(1,(DATA!$D$133:$D$368=B736)*(DATA!$E$133:$E$368=D736),0)),"n/a")</f>
        <v>2162764</v>
      </c>
      <c r="L736" s="77">
        <f t="array" ref="L736">IFERROR(INDEX(DATA!$AO$133:$AO$368,MATCH(1,(DATA!$D$133:$D$368=B736)*(DATA!$E$133:$E$368=D736),0)),"n/a")</f>
        <v>-9.5000000000000001E-2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146104</v>
      </c>
      <c r="F737" s="77">
        <f t="array" ref="F737">IFERROR(INDEX(DATA!$K$133:$K$368,MATCH(1,(DATA!$D$133:$D$368=B737)*(DATA!$E$133:$E$368=D737),0)),"n/a")</f>
        <v>-0.25600000000000001</v>
      </c>
      <c r="G737" s="86">
        <f t="array" ref="G737">IFERROR(INDEX(DATA!$T$133:$T$368,MATCH(1,(DATA!$D$133:$D$368=B737)*(DATA!$E$133:$E$368=D737),0)),"n/a")</f>
        <v>477435</v>
      </c>
      <c r="H737" s="77">
        <f t="array" ref="H737">IFERROR(INDEX(DATA!$U$133:$U$368,MATCH(1,(DATA!$D$133:$D$368=B737)*(DATA!$E$133:$E$368=D737),0)),"n/a")</f>
        <v>-0.17699999999999999</v>
      </c>
      <c r="I737" s="86">
        <f t="array" ref="I737">IFERROR(INDEX(DATA!$AD$133:$AD$368,MATCH(1,(DATA!$D$133:$D$368=B737)*(DATA!$E$133:$E$368=D737),0)),"n/a")</f>
        <v>1025082</v>
      </c>
      <c r="J737" s="77">
        <f t="array" ref="J737">IFERROR(INDEX(DATA!$AE$133:$AE$368,MATCH(1,(DATA!$D$133:$D$368=B737)*(DATA!$E$133:$E$368=D737),0)),"n/a")</f>
        <v>-0.14599999999999999</v>
      </c>
      <c r="K737" s="86">
        <f t="array" ref="K737">IFERROR(INDEX(DATA!$AN$133:$AN$368,MATCH(1,(DATA!$D$133:$D$368=B737)*(DATA!$E$133:$E$368=D737),0)),"n/a")</f>
        <v>2124318</v>
      </c>
      <c r="L737" s="77">
        <f t="array" ref="L737">IFERROR(INDEX(DATA!$AO$133:$AO$368,MATCH(1,(DATA!$D$133:$D$368=B737)*(DATA!$E$133:$E$368=D737),0)),"n/a")</f>
        <v>-0.11700000000000001</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117755</v>
      </c>
      <c r="F738" s="77">
        <f t="array" ref="F738">IFERROR(INDEX(DATA!$K$133:$K$368,MATCH(1,(DATA!$D$133:$D$368=B738)*(DATA!$E$133:$E$368=D738),0)),"n/a")</f>
        <v>0.33600000000000002</v>
      </c>
      <c r="G738" s="86">
        <f t="array" ref="G738">IFERROR(INDEX(DATA!$T$133:$T$368,MATCH(1,(DATA!$D$133:$D$368=B738)*(DATA!$E$133:$E$368=D738),0)),"n/a")</f>
        <v>362605</v>
      </c>
      <c r="H738" s="77">
        <f t="array" ref="H738">IFERROR(INDEX(DATA!$U$133:$U$368,MATCH(1,(DATA!$D$133:$D$368=B738)*(DATA!$E$133:$E$368=D738),0)),"n/a")</f>
        <v>0.25800000000000001</v>
      </c>
      <c r="I738" s="86">
        <f t="array" ref="I738">IFERROR(INDEX(DATA!$AD$133:$AD$368,MATCH(1,(DATA!$D$133:$D$368=B738)*(DATA!$E$133:$E$368=D738),0)),"n/a")</f>
        <v>701160</v>
      </c>
      <c r="J738" s="77">
        <f t="array" ref="J738">IFERROR(INDEX(DATA!$AE$133:$AE$368,MATCH(1,(DATA!$D$133:$D$368=B738)*(DATA!$E$133:$E$368=D738),0)),"n/a")</f>
        <v>0.254</v>
      </c>
      <c r="K738" s="86">
        <f t="array" ref="K738">IFERROR(INDEX(DATA!$AN$133:$AN$368,MATCH(1,(DATA!$D$133:$D$368=B738)*(DATA!$E$133:$E$368=D738),0)),"n/a")</f>
        <v>1384532</v>
      </c>
      <c r="L738" s="77">
        <f t="array" ref="L738">IFERROR(INDEX(DATA!$AO$133:$AO$368,MATCH(1,(DATA!$D$133:$D$368=B738)*(DATA!$E$133:$E$368=D738),0)),"n/a")</f>
        <v>0.222</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74251</v>
      </c>
      <c r="F739" s="77">
        <f t="array" ref="F739">IFERROR(INDEX(DATA!$K$133:$K$368,MATCH(1,(DATA!$D$133:$D$368=B739)*(DATA!$E$133:$E$368=D739),0)),"n/a")</f>
        <v>9.5000000000000001E-2</v>
      </c>
      <c r="G739" s="86">
        <f t="array" ref="G739">IFERROR(INDEX(DATA!$T$133:$T$368,MATCH(1,(DATA!$D$133:$D$368=B739)*(DATA!$E$133:$E$368=D739),0)),"n/a")</f>
        <v>235982</v>
      </c>
      <c r="H739" s="77">
        <f t="array" ref="H739">IFERROR(INDEX(DATA!$U$133:$U$368,MATCH(1,(DATA!$D$133:$D$368=B739)*(DATA!$E$133:$E$368=D739),0)),"n/a")</f>
        <v>9.7000000000000003E-2</v>
      </c>
      <c r="I739" s="86">
        <f t="array" ref="I739">IFERROR(INDEX(DATA!$AD$133:$AD$368,MATCH(1,(DATA!$D$133:$D$368=B739)*(DATA!$E$133:$E$368=D739),0)),"n/a")</f>
        <v>462731</v>
      </c>
      <c r="J739" s="77">
        <f t="array" ref="J739">IFERROR(INDEX(DATA!$AE$133:$AE$368,MATCH(1,(DATA!$D$133:$D$368=B739)*(DATA!$E$133:$E$368=D739),0)),"n/a")</f>
        <v>5.5E-2</v>
      </c>
      <c r="K739" s="86">
        <f t="array" ref="K739">IFERROR(INDEX(DATA!$AN$133:$AN$368,MATCH(1,(DATA!$D$133:$D$368=B739)*(DATA!$E$133:$E$368=D739),0)),"n/a")</f>
        <v>935951</v>
      </c>
      <c r="L739" s="77">
        <f t="array" ref="L739">IFERROR(INDEX(DATA!$AO$133:$AO$368,MATCH(1,(DATA!$D$133:$D$368=B739)*(DATA!$E$133:$E$368=D739),0)),"n/a")</f>
        <v>7.6999999999999999E-2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88941</v>
      </c>
      <c r="F740" s="77">
        <f t="array" ref="F740">IFERROR(INDEX(DATA!$K$133:$K$368,MATCH(1,(DATA!$D$133:$D$368=B740)*(DATA!$E$133:$E$368=D740),0)),"n/a")</f>
        <v>-8.8999999999999996E-2</v>
      </c>
      <c r="G740" s="86">
        <f t="array" ref="G740">IFERROR(INDEX(DATA!$T$133:$T$368,MATCH(1,(DATA!$D$133:$D$368=B740)*(DATA!$E$133:$E$368=D740),0)),"n/a")</f>
        <v>268400</v>
      </c>
      <c r="H740" s="77">
        <f t="array" ref="H740">IFERROR(INDEX(DATA!$U$133:$U$368,MATCH(1,(DATA!$D$133:$D$368=B740)*(DATA!$E$133:$E$368=D740),0)),"n/a")</f>
        <v>5.0000000000000001E-3</v>
      </c>
      <c r="I740" s="86">
        <f t="array" ref="I740">IFERROR(INDEX(DATA!$AD$133:$AD$368,MATCH(1,(DATA!$D$133:$D$368=B740)*(DATA!$E$133:$E$368=D740),0)),"n/a")</f>
        <v>534161</v>
      </c>
      <c r="J740" s="77">
        <f t="array" ref="J740">IFERROR(INDEX(DATA!$AE$133:$AE$368,MATCH(1,(DATA!$D$133:$D$368=B740)*(DATA!$E$133:$E$368=D740),0)),"n/a")</f>
        <v>6.5000000000000002E-2</v>
      </c>
      <c r="K740" s="86">
        <f t="array" ref="K740">IFERROR(INDEX(DATA!$AN$133:$AN$368,MATCH(1,(DATA!$D$133:$D$368=B740)*(DATA!$E$133:$E$368=D740),0)),"n/a")</f>
        <v>1107366</v>
      </c>
      <c r="L740" s="77">
        <f t="array" ref="L740">IFERROR(INDEX(DATA!$AO$133:$AO$368,MATCH(1,(DATA!$D$133:$D$368=B740)*(DATA!$E$133:$E$368=D740),0)),"n/a")</f>
        <v>0.111</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61692</v>
      </c>
      <c r="F741" s="77">
        <f t="array" ref="F741">IFERROR(INDEX(DATA!$K$133:$K$368,MATCH(1,(DATA!$D$133:$D$368=B741)*(DATA!$E$133:$E$368=D741),0)),"n/a")</f>
        <v>0.31</v>
      </c>
      <c r="G741" s="86">
        <f t="array" ref="G741">IFERROR(INDEX(DATA!$T$133:$T$368,MATCH(1,(DATA!$D$133:$D$368=B741)*(DATA!$E$133:$E$368=D741),0)),"n/a")</f>
        <v>206213</v>
      </c>
      <c r="H741" s="77">
        <f t="array" ref="H741">IFERROR(INDEX(DATA!$U$133:$U$368,MATCH(1,(DATA!$D$133:$D$368=B741)*(DATA!$E$133:$E$368=D741),0)),"n/a")</f>
        <v>0.378</v>
      </c>
      <c r="I741" s="86">
        <f t="array" ref="I741">IFERROR(INDEX(DATA!$AD$133:$AD$368,MATCH(1,(DATA!$D$133:$D$368=B741)*(DATA!$E$133:$E$368=D741),0)),"n/a")</f>
        <v>405053</v>
      </c>
      <c r="J741" s="77">
        <f t="array" ref="J741">IFERROR(INDEX(DATA!$AE$133:$AE$368,MATCH(1,(DATA!$D$133:$D$368=B741)*(DATA!$E$133:$E$368=D741),0)),"n/a")</f>
        <v>0.39</v>
      </c>
      <c r="K741" s="86">
        <f t="array" ref="K741">IFERROR(INDEX(DATA!$AN$133:$AN$368,MATCH(1,(DATA!$D$133:$D$368=B741)*(DATA!$E$133:$E$368=D741),0)),"n/a")</f>
        <v>774272</v>
      </c>
      <c r="L741" s="77">
        <f t="array" ref="L741">IFERROR(INDEX(DATA!$AO$133:$AO$368,MATCH(1,(DATA!$D$133:$D$368=B741)*(DATA!$E$133:$E$368=D741),0)),"n/a")</f>
        <v>0.28299999999999997</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340430</v>
      </c>
      <c r="F742" s="77">
        <f t="array" ref="F742">IFERROR(INDEX(DATA!$K$133:$K$368,MATCH(1,(DATA!$D$133:$D$368=B742)*(DATA!$E$133:$E$368=D742),0)),"n/a")</f>
        <v>-6.0000000000000001E-3</v>
      </c>
      <c r="G742" s="86">
        <f t="array" ref="G742">IFERROR(INDEX(DATA!$T$133:$T$368,MATCH(1,(DATA!$D$133:$D$368=B742)*(DATA!$E$133:$E$368=D742),0)),"n/a")</f>
        <v>1081686</v>
      </c>
      <c r="H742" s="77">
        <f t="array" ref="H742">IFERROR(INDEX(DATA!$U$133:$U$368,MATCH(1,(DATA!$D$133:$D$368=B742)*(DATA!$E$133:$E$368=D742),0)),"n/a")</f>
        <v>4.5999999999999999E-2</v>
      </c>
      <c r="I742" s="86">
        <f t="array" ref="I742">IFERROR(INDEX(DATA!$AD$133:$AD$368,MATCH(1,(DATA!$D$133:$D$368=B742)*(DATA!$E$133:$E$368=D742),0)),"n/a")</f>
        <v>2160963</v>
      </c>
      <c r="J742" s="77">
        <f t="array" ref="J742">IFERROR(INDEX(DATA!$AE$133:$AE$368,MATCH(1,(DATA!$D$133:$D$368=B742)*(DATA!$E$133:$E$368=D742),0)),"n/a")</f>
        <v>0.06</v>
      </c>
      <c r="K742" s="86">
        <f t="array" ref="K742">IFERROR(INDEX(DATA!$AN$133:$AN$368,MATCH(1,(DATA!$D$133:$D$368=B742)*(DATA!$E$133:$E$368=D742),0)),"n/a")</f>
        <v>4494825</v>
      </c>
      <c r="L742" s="77">
        <f t="array" ref="L742">IFERROR(INDEX(DATA!$AO$133:$AO$368,MATCH(1,(DATA!$D$133:$D$368=B742)*(DATA!$E$133:$E$368=D742),0)),"n/a")</f>
        <v>9.0999999999999998E-2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33092</v>
      </c>
      <c r="F743" s="77">
        <f t="array" ref="F743">IFERROR(INDEX(DATA!$K$133:$K$368,MATCH(1,(DATA!$D$133:$D$368=B743)*(DATA!$E$133:$E$368=D743),0)),"n/a")</f>
        <v>0.253</v>
      </c>
      <c r="G743" s="86">
        <f t="array" ref="G743">IFERROR(INDEX(DATA!$T$133:$T$368,MATCH(1,(DATA!$D$133:$D$368=B743)*(DATA!$E$133:$E$368=D743),0)),"n/a")</f>
        <v>106834</v>
      </c>
      <c r="H743" s="77">
        <f t="array" ref="H743">IFERROR(INDEX(DATA!$U$133:$U$368,MATCH(1,(DATA!$D$133:$D$368=B743)*(DATA!$E$133:$E$368=D743),0)),"n/a")</f>
        <v>0.22600000000000001</v>
      </c>
      <c r="I743" s="86">
        <f t="array" ref="I743">IFERROR(INDEX(DATA!$AD$133:$AD$368,MATCH(1,(DATA!$D$133:$D$368=B743)*(DATA!$E$133:$E$368=D743),0)),"n/a")</f>
        <v>206614</v>
      </c>
      <c r="J743" s="77">
        <f t="array" ref="J743">IFERROR(INDEX(DATA!$AE$133:$AE$368,MATCH(1,(DATA!$D$133:$D$368=B743)*(DATA!$E$133:$E$368=D743),0)),"n/a")</f>
        <v>0.123</v>
      </c>
      <c r="K743" s="86">
        <f t="array" ref="K743">IFERROR(INDEX(DATA!$AN$133:$AN$368,MATCH(1,(DATA!$D$133:$D$368=B743)*(DATA!$E$133:$E$368=D743),0)),"n/a")</f>
        <v>390532</v>
      </c>
      <c r="L743" s="77">
        <f t="array" ref="L743">IFERROR(INDEX(DATA!$AO$133:$AO$368,MATCH(1,(DATA!$D$133:$D$368=B743)*(DATA!$E$133:$E$368=D743),0)),"n/a")</f>
        <v>4.8000000000000001E-2</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271609</v>
      </c>
      <c r="F744" s="77">
        <f t="array" ref="F744">IFERROR(INDEX(DATA!$K$133:$K$368,MATCH(1,(DATA!$D$133:$D$368=B744)*(DATA!$E$133:$E$368=D744),0)),"n/a")</f>
        <v>-4.8000000000000001E-2</v>
      </c>
      <c r="G744" s="86">
        <f t="array" ref="G744">IFERROR(INDEX(DATA!$T$133:$T$368,MATCH(1,(DATA!$D$133:$D$368=B744)*(DATA!$E$133:$E$368=D744),0)),"n/a")</f>
        <v>828289</v>
      </c>
      <c r="H744" s="77">
        <f t="array" ref="H744">IFERROR(INDEX(DATA!$U$133:$U$368,MATCH(1,(DATA!$D$133:$D$368=B744)*(DATA!$E$133:$E$368=D744),0)),"n/a")</f>
        <v>3.9E-2</v>
      </c>
      <c r="I744" s="86">
        <f t="array" ref="I744">IFERROR(INDEX(DATA!$AD$133:$AD$368,MATCH(1,(DATA!$D$133:$D$368=B744)*(DATA!$E$133:$E$368=D744),0)),"n/a")</f>
        <v>1636828</v>
      </c>
      <c r="J744" s="77">
        <f t="array" ref="J744">IFERROR(INDEX(DATA!$AE$133:$AE$368,MATCH(1,(DATA!$D$133:$D$368=B744)*(DATA!$E$133:$E$368=D744),0)),"n/a")</f>
        <v>0.107</v>
      </c>
      <c r="K744" s="86">
        <f t="array" ref="K744">IFERROR(INDEX(DATA!$AN$133:$AN$368,MATCH(1,(DATA!$D$133:$D$368=B744)*(DATA!$E$133:$E$368=D744),0)),"n/a")</f>
        <v>3331372</v>
      </c>
      <c r="L744" s="77">
        <f t="array" ref="L744">IFERROR(INDEX(DATA!$AO$133:$AO$368,MATCH(1,(DATA!$D$133:$D$368=B744)*(DATA!$E$133:$E$368=D744),0)),"n/a")</f>
        <v>0.13400000000000001</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129052</v>
      </c>
      <c r="F745" s="77">
        <f t="array" ref="F745">IFERROR(INDEX(DATA!$K$133:$K$368,MATCH(1,(DATA!$D$133:$D$368=B745)*(DATA!$E$133:$E$368=D745),0)),"n/a")</f>
        <v>0.28399999999999997</v>
      </c>
      <c r="G745" s="86">
        <f t="array" ref="G745">IFERROR(INDEX(DATA!$T$133:$T$368,MATCH(1,(DATA!$D$133:$D$368=B745)*(DATA!$E$133:$E$368=D745),0)),"n/a")</f>
        <v>398398</v>
      </c>
      <c r="H745" s="77">
        <f t="array" ref="H745">IFERROR(INDEX(DATA!$U$133:$U$368,MATCH(1,(DATA!$D$133:$D$368=B745)*(DATA!$E$133:$E$368=D745),0)),"n/a")</f>
        <v>0.38400000000000001</v>
      </c>
      <c r="I745" s="86">
        <f t="array" ref="I745">IFERROR(INDEX(DATA!$AD$133:$AD$368,MATCH(1,(DATA!$D$133:$D$368=B745)*(DATA!$E$133:$E$368=D745),0)),"n/a")</f>
        <v>715390</v>
      </c>
      <c r="J745" s="77">
        <f t="array" ref="J745">IFERROR(INDEX(DATA!$AE$133:$AE$368,MATCH(1,(DATA!$D$133:$D$368=B745)*(DATA!$E$133:$E$368=D745),0)),"n/a")</f>
        <v>0.38300000000000001</v>
      </c>
      <c r="K745" s="86">
        <f t="array" ref="K745">IFERROR(INDEX(DATA!$AN$133:$AN$368,MATCH(1,(DATA!$D$133:$D$368=B745)*(DATA!$E$133:$E$368=D745),0)),"n/a")</f>
        <v>1410482</v>
      </c>
      <c r="L745" s="77">
        <f t="array" ref="L745">IFERROR(INDEX(DATA!$AO$133:$AO$368,MATCH(1,(DATA!$D$133:$D$368=B745)*(DATA!$E$133:$E$368=D745),0)),"n/a")</f>
        <v>0.34399999999999997</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134010</v>
      </c>
      <c r="F746" s="77">
        <f t="array" ref="F746">IFERROR(INDEX(DATA!$K$133:$K$368,MATCH(1,(DATA!$D$133:$D$368=B746)*(DATA!$E$133:$E$368=D746),0)),"n/a")</f>
        <v>-0.126</v>
      </c>
      <c r="G746" s="86">
        <f t="array" ref="G746">IFERROR(INDEX(DATA!$T$133:$T$368,MATCH(1,(DATA!$D$133:$D$368=B746)*(DATA!$E$133:$E$368=D746),0)),"n/a")</f>
        <v>418956</v>
      </c>
      <c r="H746" s="77">
        <f t="array" ref="H746">IFERROR(INDEX(DATA!$U$133:$U$368,MATCH(1,(DATA!$D$133:$D$368=B746)*(DATA!$E$133:$E$368=D746),0)),"n/a")</f>
        <v>-3.1E-2</v>
      </c>
      <c r="I746" s="86">
        <f t="array" ref="I746">IFERROR(INDEX(DATA!$AD$133:$AD$368,MATCH(1,(DATA!$D$133:$D$368=B746)*(DATA!$E$133:$E$368=D746),0)),"n/a")</f>
        <v>784335</v>
      </c>
      <c r="J746" s="77">
        <f t="array" ref="J746">IFERROR(INDEX(DATA!$AE$133:$AE$368,MATCH(1,(DATA!$D$133:$D$368=B746)*(DATA!$E$133:$E$368=D746),0)),"n/a")</f>
        <v>2.9000000000000001E-2</v>
      </c>
      <c r="K746" s="86">
        <f t="array" ref="K746">IFERROR(INDEX(DATA!$AN$133:$AN$368,MATCH(1,(DATA!$D$133:$D$368=B746)*(DATA!$E$133:$E$368=D746),0)),"n/a")</f>
        <v>1565132</v>
      </c>
      <c r="L746" s="77">
        <f t="array" ref="L746">IFERROR(INDEX(DATA!$AO$133:$AO$368,MATCH(1,(DATA!$D$133:$D$368=B746)*(DATA!$E$133:$E$368=D746),0)),"n/a")</f>
        <v>7.5999999999999998E-2</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54072</v>
      </c>
      <c r="F747" s="77">
        <f t="array" ref="F747">IFERROR(INDEX(DATA!$K$133:$K$368,MATCH(1,(DATA!$D$133:$D$368=B747)*(DATA!$E$133:$E$368=D747),0)),"n/a")</f>
        <v>0.20300000000000001</v>
      </c>
      <c r="G747" s="86">
        <f t="array" ref="G747">IFERROR(INDEX(DATA!$T$133:$T$368,MATCH(1,(DATA!$D$133:$D$368=B747)*(DATA!$E$133:$E$368=D747),0)),"n/a")</f>
        <v>174486</v>
      </c>
      <c r="H747" s="77">
        <f t="array" ref="H747">IFERROR(INDEX(DATA!$U$133:$U$368,MATCH(1,(DATA!$D$133:$D$368=B747)*(DATA!$E$133:$E$368=D747),0)),"n/a")</f>
        <v>0.154</v>
      </c>
      <c r="I747" s="86">
        <f t="array" ref="I747">IFERROR(INDEX(DATA!$AD$133:$AD$368,MATCH(1,(DATA!$D$133:$D$368=B747)*(DATA!$E$133:$E$368=D747),0)),"n/a")</f>
        <v>348284</v>
      </c>
      <c r="J747" s="77">
        <f t="array" ref="J747">IFERROR(INDEX(DATA!$AE$133:$AE$368,MATCH(1,(DATA!$D$133:$D$368=B747)*(DATA!$E$133:$E$368=D747),0)),"n/a")</f>
        <v>0.13700000000000001</v>
      </c>
      <c r="K747" s="86">
        <f t="array" ref="K747">IFERROR(INDEX(DATA!$AN$133:$AN$368,MATCH(1,(DATA!$D$133:$D$368=B747)*(DATA!$E$133:$E$368=D747),0)),"n/a")</f>
        <v>667833</v>
      </c>
      <c r="L747" s="77">
        <f t="array" ref="L747">IFERROR(INDEX(DATA!$AO$133:$AO$368,MATCH(1,(DATA!$D$133:$D$368=B747)*(DATA!$E$133:$E$368=D747),0)),"n/a")</f>
        <v>9.4E-2</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83112</v>
      </c>
      <c r="F748" s="77">
        <f t="array" ref="F748">IFERROR(INDEX(DATA!$K$133:$K$368,MATCH(1,(DATA!$D$133:$D$368=B748)*(DATA!$E$133:$E$368=D748),0)),"n/a")</f>
        <v>0.107</v>
      </c>
      <c r="G748" s="86">
        <f t="array" ref="G748">IFERROR(INDEX(DATA!$T$133:$T$368,MATCH(1,(DATA!$D$133:$D$368=B748)*(DATA!$E$133:$E$368=D748),0)),"n/a")</f>
        <v>255280</v>
      </c>
      <c r="H748" s="77">
        <f t="array" ref="H748">IFERROR(INDEX(DATA!$U$133:$U$368,MATCH(1,(DATA!$D$133:$D$368=B748)*(DATA!$E$133:$E$368=D748),0)),"n/a")</f>
        <v>0.12</v>
      </c>
      <c r="I748" s="86">
        <f t="array" ref="I748">IFERROR(INDEX(DATA!$AD$133:$AD$368,MATCH(1,(DATA!$D$133:$D$368=B748)*(DATA!$E$133:$E$368=D748),0)),"n/a")</f>
        <v>507213</v>
      </c>
      <c r="J748" s="77">
        <f t="array" ref="J748">IFERROR(INDEX(DATA!$AE$133:$AE$368,MATCH(1,(DATA!$D$133:$D$368=B748)*(DATA!$E$133:$E$368=D748),0)),"n/a")</f>
        <v>0.126</v>
      </c>
      <c r="K748" s="86">
        <f t="array" ref="K748">IFERROR(INDEX(DATA!$AN$133:$AN$368,MATCH(1,(DATA!$D$133:$D$368=B748)*(DATA!$E$133:$E$368=D748),0)),"n/a")</f>
        <v>1043460</v>
      </c>
      <c r="L748" s="77">
        <f t="array" ref="L748">IFERROR(INDEX(DATA!$AO$133:$AO$368,MATCH(1,(DATA!$D$133:$D$368=B748)*(DATA!$E$133:$E$368=D748),0)),"n/a")</f>
        <v>0.20100000000000001</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454459</v>
      </c>
      <c r="F749" s="77">
        <f t="array" ref="F749">IFERROR(INDEX(DATA!$K$133:$K$368,MATCH(1,(DATA!$D$133:$D$368=B749)*(DATA!$E$133:$E$368=D749),0)),"n/a")</f>
        <v>-3.9E-2</v>
      </c>
      <c r="G749" s="86">
        <f t="array" ref="G749">IFERROR(INDEX(DATA!$T$133:$T$368,MATCH(1,(DATA!$D$133:$D$368=B749)*(DATA!$E$133:$E$368=D749),0)),"n/a")</f>
        <v>1467358</v>
      </c>
      <c r="H749" s="77">
        <f t="array" ref="H749">IFERROR(INDEX(DATA!$U$133:$U$368,MATCH(1,(DATA!$D$133:$D$368=B749)*(DATA!$E$133:$E$368=D749),0)),"n/a")</f>
        <v>-7.0000000000000007E-2</v>
      </c>
      <c r="I749" s="86">
        <f t="array" ref="I749">IFERROR(INDEX(DATA!$AD$133:$AD$368,MATCH(1,(DATA!$D$133:$D$368=B749)*(DATA!$E$133:$E$368=D749),0)),"n/a")</f>
        <v>3009778</v>
      </c>
      <c r="J749" s="77">
        <f t="array" ref="J749">IFERROR(INDEX(DATA!$AE$133:$AE$368,MATCH(1,(DATA!$D$133:$D$368=B749)*(DATA!$E$133:$E$368=D749),0)),"n/a")</f>
        <v>-7.1999999999999995E-2</v>
      </c>
      <c r="K749" s="86">
        <f t="array" ref="K749">IFERROR(INDEX(DATA!$AN$133:$AN$368,MATCH(1,(DATA!$D$133:$D$368=B749)*(DATA!$E$133:$E$368=D749),0)),"n/a")</f>
        <v>6100752</v>
      </c>
      <c r="L749" s="77">
        <f t="array" ref="L749">IFERROR(INDEX(DATA!$AO$133:$AO$368,MATCH(1,(DATA!$D$133:$D$368=B749)*(DATA!$E$133:$E$368=D749),0)),"n/a")</f>
        <v>-3.7999999999999999E-2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181020</v>
      </c>
      <c r="F750" s="77">
        <f t="array" ref="F750">IFERROR(INDEX(DATA!$K$133:$K$368,MATCH(1,(DATA!$D$133:$D$368=B750)*(DATA!$E$133:$E$368=D750),0)),"n/a")</f>
        <v>0.217</v>
      </c>
      <c r="G750" s="86">
        <f t="array" ref="G750">IFERROR(INDEX(DATA!$T$133:$T$368,MATCH(1,(DATA!$D$133:$D$368=B750)*(DATA!$E$133:$E$368=D750),0)),"n/a")</f>
        <v>543655</v>
      </c>
      <c r="H750" s="77">
        <f t="array" ref="H750">IFERROR(INDEX(DATA!$U$133:$U$368,MATCH(1,(DATA!$D$133:$D$368=B750)*(DATA!$E$133:$E$368=D750),0)),"n/a")</f>
        <v>0.13600000000000001</v>
      </c>
      <c r="I750" s="86">
        <f t="array" ref="I750">IFERROR(INDEX(DATA!$AD$133:$AD$368,MATCH(1,(DATA!$D$133:$D$368=B750)*(DATA!$E$133:$E$368=D750),0)),"n/a")</f>
        <v>1120301</v>
      </c>
      <c r="J750" s="77">
        <f t="array" ref="J750">IFERROR(INDEX(DATA!$AE$133:$AE$368,MATCH(1,(DATA!$D$133:$D$368=B750)*(DATA!$E$133:$E$368=D750),0)),"n/a")</f>
        <v>0.1</v>
      </c>
      <c r="K750" s="86">
        <f t="array" ref="K750">IFERROR(INDEX(DATA!$AN$133:$AN$368,MATCH(1,(DATA!$D$133:$D$368=B750)*(DATA!$E$133:$E$368=D750),0)),"n/a")</f>
        <v>2248029</v>
      </c>
      <c r="L750" s="77">
        <f t="array" ref="L750">IFERROR(INDEX(DATA!$AO$133:$AO$368,MATCH(1,(DATA!$D$133:$D$368=B750)*(DATA!$E$133:$E$368=D750),0)),"n/a")</f>
        <v>0.123</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25079</v>
      </c>
      <c r="F751" s="77">
        <f t="array" ref="F751">IFERROR(INDEX(DATA!$K$133:$K$368,MATCH(1,(DATA!$D$133:$D$368=B751)*(DATA!$E$133:$E$368=D751),0)),"n/a")</f>
        <v>0.27400000000000002</v>
      </c>
      <c r="G751" s="86">
        <f t="array" ref="G751">IFERROR(INDEX(DATA!$T$133:$T$368,MATCH(1,(DATA!$D$133:$D$368=B751)*(DATA!$E$133:$E$368=D751),0)),"n/a")</f>
        <v>83332</v>
      </c>
      <c r="H751" s="77">
        <f t="array" ref="H751">IFERROR(INDEX(DATA!$U$133:$U$368,MATCH(1,(DATA!$D$133:$D$368=B751)*(DATA!$E$133:$E$368=D751),0)),"n/a")</f>
        <v>0.34699999999999998</v>
      </c>
      <c r="I751" s="86">
        <f t="array" ref="I751">IFERROR(INDEX(DATA!$AD$133:$AD$368,MATCH(1,(DATA!$D$133:$D$368=B751)*(DATA!$E$133:$E$368=D751),0)),"n/a")</f>
        <v>166917</v>
      </c>
      <c r="J751" s="77">
        <f t="array" ref="J751">IFERROR(INDEX(DATA!$AE$133:$AE$368,MATCH(1,(DATA!$D$133:$D$368=B751)*(DATA!$E$133:$E$368=D751),0)),"n/a")</f>
        <v>0.29099999999999998</v>
      </c>
      <c r="K751" s="86">
        <f t="array" ref="K751">IFERROR(INDEX(DATA!$AN$133:$AN$368,MATCH(1,(DATA!$D$133:$D$368=B751)*(DATA!$E$133:$E$368=D751),0)),"n/a")</f>
        <v>327969</v>
      </c>
      <c r="L751" s="77">
        <f t="array" ref="L751">IFERROR(INDEX(DATA!$AO$133:$AO$368,MATCH(1,(DATA!$D$133:$D$368=B751)*(DATA!$E$133:$E$368=D751),0)),"n/a")</f>
        <v>0.27400000000000002</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164579</v>
      </c>
      <c r="F752" s="77">
        <f t="array" ref="F752">IFERROR(INDEX(DATA!$K$133:$K$368,MATCH(1,(DATA!$D$133:$D$368=B752)*(DATA!$E$133:$E$368=D752),0)),"n/a")</f>
        <v>-6.7000000000000004E-2</v>
      </c>
      <c r="G752" s="86">
        <f t="array" ref="G752">IFERROR(INDEX(DATA!$T$133:$T$368,MATCH(1,(DATA!$D$133:$D$368=B752)*(DATA!$E$133:$E$368=D752),0)),"n/a")</f>
        <v>499828</v>
      </c>
      <c r="H752" s="77">
        <f t="array" ref="H752">IFERROR(INDEX(DATA!$U$133:$U$368,MATCH(1,(DATA!$D$133:$D$368=B752)*(DATA!$E$133:$E$368=D752),0)),"n/a")</f>
        <v>2.3E-2</v>
      </c>
      <c r="I752" s="86">
        <f t="array" ref="I752">IFERROR(INDEX(DATA!$AD$133:$AD$368,MATCH(1,(DATA!$D$133:$D$368=B752)*(DATA!$E$133:$E$368=D752),0)),"n/a")</f>
        <v>1000916</v>
      </c>
      <c r="J752" s="77">
        <f t="array" ref="J752">IFERROR(INDEX(DATA!$AE$133:$AE$368,MATCH(1,(DATA!$D$133:$D$368=B752)*(DATA!$E$133:$E$368=D752),0)),"n/a")</f>
        <v>8.7999999999999995E-2</v>
      </c>
      <c r="K752" s="86">
        <f t="array" ref="K752">IFERROR(INDEX(DATA!$AN$133:$AN$368,MATCH(1,(DATA!$D$133:$D$368=B752)*(DATA!$E$133:$E$368=D752),0)),"n/a")</f>
        <v>2042607</v>
      </c>
      <c r="L752" s="77">
        <f t="array" ref="L752">IFERROR(INDEX(DATA!$AO$133:$AO$368,MATCH(1,(DATA!$D$133:$D$368=B752)*(DATA!$E$133:$E$368=D752),0)),"n/a")</f>
        <v>0.124</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57350</v>
      </c>
      <c r="F753" s="77">
        <f t="array" ref="F753">IFERROR(INDEX(DATA!$K$133:$K$368,MATCH(1,(DATA!$D$133:$D$368=B753)*(DATA!$E$133:$E$368=D753),0)),"n/a")</f>
        <v>6.3E-2</v>
      </c>
      <c r="G753" s="86">
        <f t="array" ref="G753">IFERROR(INDEX(DATA!$T$133:$T$368,MATCH(1,(DATA!$D$133:$D$368=B753)*(DATA!$E$133:$E$368=D753),0)),"n/a")</f>
        <v>176760</v>
      </c>
      <c r="H753" s="77">
        <f t="array" ref="H753">IFERROR(INDEX(DATA!$U$133:$U$368,MATCH(1,(DATA!$D$133:$D$368=B753)*(DATA!$E$133:$E$368=D753),0)),"n/a")</f>
        <v>7.4999999999999997E-2</v>
      </c>
      <c r="I753" s="86">
        <f t="array" ref="I753">IFERROR(INDEX(DATA!$AD$133:$AD$368,MATCH(1,(DATA!$D$133:$D$368=B753)*(DATA!$E$133:$E$368=D753),0)),"n/a")</f>
        <v>354576</v>
      </c>
      <c r="J753" s="77">
        <f t="array" ref="J753">IFERROR(INDEX(DATA!$AE$133:$AE$368,MATCH(1,(DATA!$D$133:$D$368=B753)*(DATA!$E$133:$E$368=D753),0)),"n/a")</f>
        <v>7.2999999999999995E-2</v>
      </c>
      <c r="K753" s="86">
        <f t="array" ref="K753">IFERROR(INDEX(DATA!$AN$133:$AN$368,MATCH(1,(DATA!$D$133:$D$368=B753)*(DATA!$E$133:$E$368=D753),0)),"n/a")</f>
        <v>730605</v>
      </c>
      <c r="L753" s="77">
        <f t="array" ref="L753">IFERROR(INDEX(DATA!$AO$133:$AO$368,MATCH(1,(DATA!$D$133:$D$368=B753)*(DATA!$E$133:$E$368=D753),0)),"n/a")</f>
        <v>0.104</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208069</v>
      </c>
      <c r="F754" s="77">
        <f t="array" ref="F754">IFERROR(INDEX(DATA!$K$133:$K$368,MATCH(1,(DATA!$D$133:$D$368=B754)*(DATA!$E$133:$E$368=D754),0)),"n/a")</f>
        <v>-3.9E-2</v>
      </c>
      <c r="G754" s="86">
        <f t="array" ref="G754">IFERROR(INDEX(DATA!$T$133:$T$368,MATCH(1,(DATA!$D$133:$D$368=B754)*(DATA!$E$133:$E$368=D754),0)),"n/a")</f>
        <v>648548</v>
      </c>
      <c r="H754" s="77">
        <f t="array" ref="H754">IFERROR(INDEX(DATA!$U$133:$U$368,MATCH(1,(DATA!$D$133:$D$368=B754)*(DATA!$E$133:$E$368=D754),0)),"n/a")</f>
        <v>-8.1000000000000003E-2</v>
      </c>
      <c r="I754" s="86">
        <f t="array" ref="I754">IFERROR(INDEX(DATA!$AD$133:$AD$368,MATCH(1,(DATA!$D$133:$D$368=B754)*(DATA!$E$133:$E$368=D754),0)),"n/a")</f>
        <v>1297363</v>
      </c>
      <c r="J754" s="77">
        <f t="array" ref="J754">IFERROR(INDEX(DATA!$AE$133:$AE$368,MATCH(1,(DATA!$D$133:$D$368=B754)*(DATA!$E$133:$E$368=D754),0)),"n/a")</f>
        <v>-6.0999999999999999E-2</v>
      </c>
      <c r="K754" s="86">
        <f t="array" ref="K754">IFERROR(INDEX(DATA!$AN$133:$AN$368,MATCH(1,(DATA!$D$133:$D$368=B754)*(DATA!$E$133:$E$368=D754),0)),"n/a")</f>
        <v>2657361</v>
      </c>
      <c r="L754" s="77">
        <f t="array" ref="L754">IFERROR(INDEX(DATA!$AO$133:$AO$368,MATCH(1,(DATA!$D$133:$D$368=B754)*(DATA!$E$133:$E$368=D754),0)),"n/a")</f>
        <v>-5.0000000000000001E-3</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101828</v>
      </c>
      <c r="F755" s="77">
        <f t="array" ref="F755">IFERROR(INDEX(DATA!$K$133:$K$368,MATCH(1,(DATA!$D$133:$D$368=B755)*(DATA!$E$133:$E$368=D755),0)),"n/a")</f>
        <v>-3.4000000000000002E-2</v>
      </c>
      <c r="G755" s="86">
        <f t="array" ref="G755">IFERROR(INDEX(DATA!$T$133:$T$368,MATCH(1,(DATA!$D$133:$D$368=B755)*(DATA!$E$133:$E$368=D755),0)),"n/a")</f>
        <v>317675</v>
      </c>
      <c r="H755" s="77">
        <f t="array" ref="H755">IFERROR(INDEX(DATA!$U$133:$U$368,MATCH(1,(DATA!$D$133:$D$368=B755)*(DATA!$E$133:$E$368=D755),0)),"n/a")</f>
        <v>-4.4999999999999998E-2</v>
      </c>
      <c r="I755" s="86">
        <f t="array" ref="I755">IFERROR(INDEX(DATA!$AD$133:$AD$368,MATCH(1,(DATA!$D$133:$D$368=B755)*(DATA!$E$133:$E$368=D755),0)),"n/a")</f>
        <v>620086</v>
      </c>
      <c r="J755" s="77">
        <f t="array" ref="J755">IFERROR(INDEX(DATA!$AE$133:$AE$368,MATCH(1,(DATA!$D$133:$D$368=B755)*(DATA!$E$133:$E$368=D755),0)),"n/a")</f>
        <v>-2.9000000000000001E-2</v>
      </c>
      <c r="K755" s="86">
        <f t="array" ref="K755">IFERROR(INDEX(DATA!$AN$133:$AN$368,MATCH(1,(DATA!$D$133:$D$368=B755)*(DATA!$E$133:$E$368=D755),0)),"n/a")</f>
        <v>1352000</v>
      </c>
      <c r="L755" s="77">
        <f t="array" ref="L755">IFERROR(INDEX(DATA!$AO$133:$AO$368,MATCH(1,(DATA!$D$133:$D$368=B755)*(DATA!$E$133:$E$368=D755),0)),"n/a")</f>
        <v>3.1E-2</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98441</v>
      </c>
      <c r="F756" s="77">
        <f t="array" ref="F756">IFERROR(INDEX(DATA!$K$133:$K$368,MATCH(1,(DATA!$D$133:$D$368=B756)*(DATA!$E$133:$E$368=D756),0)),"n/a")</f>
        <v>0.28000000000000003</v>
      </c>
      <c r="G756" s="86">
        <f t="array" ref="G756">IFERROR(INDEX(DATA!$T$133:$T$368,MATCH(1,(DATA!$D$133:$D$368=B756)*(DATA!$E$133:$E$368=D756),0)),"n/a")</f>
        <v>323191</v>
      </c>
      <c r="H756" s="77">
        <f t="array" ref="H756">IFERROR(INDEX(DATA!$U$133:$U$368,MATCH(1,(DATA!$D$133:$D$368=B756)*(DATA!$E$133:$E$368=D756),0)),"n/a")</f>
        <v>0.154</v>
      </c>
      <c r="I756" s="86">
        <f t="array" ref="I756">IFERROR(INDEX(DATA!$AD$133:$AD$368,MATCH(1,(DATA!$D$133:$D$368=B756)*(DATA!$E$133:$E$368=D756),0)),"n/a")</f>
        <v>679079</v>
      </c>
      <c r="J756" s="77">
        <f t="array" ref="J756">IFERROR(INDEX(DATA!$AE$133:$AE$368,MATCH(1,(DATA!$D$133:$D$368=B756)*(DATA!$E$133:$E$368=D756),0)),"n/a")</f>
        <v>0.14699999999999999</v>
      </c>
      <c r="K756" s="86">
        <f t="array" ref="K756">IFERROR(INDEX(DATA!$AN$133:$AN$368,MATCH(1,(DATA!$D$133:$D$368=B756)*(DATA!$E$133:$E$368=D756),0)),"n/a")</f>
        <v>1362656</v>
      </c>
      <c r="L756" s="77">
        <f t="array" ref="L756">IFERROR(INDEX(DATA!$AO$133:$AO$368,MATCH(1,(DATA!$D$133:$D$368=B756)*(DATA!$E$133:$E$368=D756),0)),"n/a")</f>
        <v>0.13700000000000001</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179904</v>
      </c>
      <c r="F757" s="77">
        <f t="array" ref="F757">IFERROR(INDEX(DATA!$K$133:$K$368,MATCH(1,(DATA!$D$133:$D$368=B757)*(DATA!$E$133:$E$368=D757),0)),"n/a")</f>
        <v>2.5000000000000001E-2</v>
      </c>
      <c r="G757" s="86">
        <f t="array" ref="G757">IFERROR(INDEX(DATA!$T$133:$T$368,MATCH(1,(DATA!$D$133:$D$368=B757)*(DATA!$E$133:$E$368=D757),0)),"n/a")</f>
        <v>595712</v>
      </c>
      <c r="H757" s="77">
        <f t="array" ref="H757">IFERROR(INDEX(DATA!$U$133:$U$368,MATCH(1,(DATA!$D$133:$D$368=B757)*(DATA!$E$133:$E$368=D757),0)),"n/a")</f>
        <v>0.13800000000000001</v>
      </c>
      <c r="I757" s="86">
        <f t="array" ref="I757">IFERROR(INDEX(DATA!$AD$133:$AD$368,MATCH(1,(DATA!$D$133:$D$368=B757)*(DATA!$E$133:$E$368=D757),0)),"n/a")</f>
        <v>1222563</v>
      </c>
      <c r="J757" s="77">
        <f t="array" ref="J757">IFERROR(INDEX(DATA!$AE$133:$AE$368,MATCH(1,(DATA!$D$133:$D$368=B757)*(DATA!$E$133:$E$368=D757),0)),"n/a")</f>
        <v>0.22</v>
      </c>
      <c r="K757" s="86">
        <f t="array" ref="K757">IFERROR(INDEX(DATA!$AN$133:$AN$368,MATCH(1,(DATA!$D$133:$D$368=B757)*(DATA!$E$133:$E$368=D757),0)),"n/a")</f>
        <v>2428830</v>
      </c>
      <c r="L757" s="77">
        <f t="array" ref="L757">IFERROR(INDEX(DATA!$AO$133:$AO$368,MATCH(1,(DATA!$D$133:$D$368=B757)*(DATA!$E$133:$E$368=D757),0)),"n/a")</f>
        <v>0.24399999999999999</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96031</v>
      </c>
      <c r="F758" s="77">
        <f t="array" ref="F758">IFERROR(INDEX(DATA!$K$133:$K$368,MATCH(1,(DATA!$D$133:$D$368=B758)*(DATA!$E$133:$E$368=D758),0)),"n/a")</f>
        <v>0.19400000000000001</v>
      </c>
      <c r="G758" s="86">
        <f t="array" ref="G758">IFERROR(INDEX(DATA!$T$133:$T$368,MATCH(1,(DATA!$D$133:$D$368=B758)*(DATA!$E$133:$E$368=D758),0)),"n/a")</f>
        <v>293417</v>
      </c>
      <c r="H758" s="77">
        <f t="array" ref="H758">IFERROR(INDEX(DATA!$U$133:$U$368,MATCH(1,(DATA!$D$133:$D$368=B758)*(DATA!$E$133:$E$368=D758),0)),"n/a")</f>
        <v>9.0999999999999998E-2</v>
      </c>
      <c r="I758" s="86">
        <f t="array" ref="I758">IFERROR(INDEX(DATA!$AD$133:$AD$368,MATCH(1,(DATA!$D$133:$D$368=B758)*(DATA!$E$133:$E$368=D758),0)),"n/a")</f>
        <v>565741</v>
      </c>
      <c r="J758" s="77">
        <f t="array" ref="J758">IFERROR(INDEX(DATA!$AE$133:$AE$368,MATCH(1,(DATA!$D$133:$D$368=B758)*(DATA!$E$133:$E$368=D758),0)),"n/a")</f>
        <v>7.3999999999999996E-2</v>
      </c>
      <c r="K758" s="86">
        <f t="array" ref="K758">IFERROR(INDEX(DATA!$AN$133:$AN$368,MATCH(1,(DATA!$D$133:$D$368=B758)*(DATA!$E$133:$E$368=D758),0)),"n/a")</f>
        <v>1161386</v>
      </c>
      <c r="L758" s="77">
        <f t="array" ref="L758">IFERROR(INDEX(DATA!$AO$133:$AO$368,MATCH(1,(DATA!$D$133:$D$368=B758)*(DATA!$E$133:$E$368=D758),0)),"n/a")</f>
        <v>9.4E-2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92349</v>
      </c>
      <c r="F759" s="77">
        <f t="array" ref="F759">IFERROR(INDEX(DATA!$K$133:$K$368,MATCH(1,(DATA!$D$133:$D$368=B759)*(DATA!$E$133:$E$368=D759),0)),"n/a")</f>
        <v>0.105</v>
      </c>
      <c r="G759" s="86">
        <f t="array" ref="G759">IFERROR(INDEX(DATA!$T$133:$T$368,MATCH(1,(DATA!$D$133:$D$368=B759)*(DATA!$E$133:$E$368=D759),0)),"n/a")</f>
        <v>288636</v>
      </c>
      <c r="H759" s="77">
        <f t="array" ref="H759">IFERROR(INDEX(DATA!$U$133:$U$368,MATCH(1,(DATA!$D$133:$D$368=B759)*(DATA!$E$133:$E$368=D759),0)),"n/a")</f>
        <v>6.8000000000000005E-2</v>
      </c>
      <c r="I759" s="86">
        <f t="array" ref="I759">IFERROR(INDEX(DATA!$AD$133:$AD$368,MATCH(1,(DATA!$D$133:$D$368=B759)*(DATA!$E$133:$E$368=D759),0)),"n/a")</f>
        <v>560437</v>
      </c>
      <c r="J759" s="77">
        <f t="array" ref="J759">IFERROR(INDEX(DATA!$AE$133:$AE$368,MATCH(1,(DATA!$D$133:$D$368=B759)*(DATA!$E$133:$E$368=D759),0)),"n/a")</f>
        <v>6.7000000000000004E-2</v>
      </c>
      <c r="K759" s="86">
        <f t="array" ref="K759">IFERROR(INDEX(DATA!$AN$133:$AN$368,MATCH(1,(DATA!$D$133:$D$368=B759)*(DATA!$E$133:$E$368=D759),0)),"n/a")</f>
        <v>1134792</v>
      </c>
      <c r="L759" s="77">
        <f t="array" ref="L759">IFERROR(INDEX(DATA!$AO$133:$AO$368,MATCH(1,(DATA!$D$133:$D$368=B759)*(DATA!$E$133:$E$368=D759),0)),"n/a")</f>
        <v>0.112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45319</v>
      </c>
      <c r="F760" s="77">
        <f t="array" ref="F760">IFERROR(INDEX(DATA!$K$133:$K$368,MATCH(1,(DATA!$D$133:$D$368=B760)*(DATA!$E$133:$E$368=D760),0)),"n/a")</f>
        <v>0.123</v>
      </c>
      <c r="G760" s="86">
        <f t="array" ref="G760">IFERROR(INDEX(DATA!$T$133:$T$368,MATCH(1,(DATA!$D$133:$D$368=B760)*(DATA!$E$133:$E$368=D760),0)),"n/a")</f>
        <v>144176</v>
      </c>
      <c r="H760" s="77">
        <f t="array" ref="H760">IFERROR(INDEX(DATA!$U$133:$U$368,MATCH(1,(DATA!$D$133:$D$368=B760)*(DATA!$E$133:$E$368=D760),0)),"n/a")</f>
        <v>8.3000000000000004E-2</v>
      </c>
      <c r="I760" s="86">
        <f t="array" ref="I760">IFERROR(INDEX(DATA!$AD$133:$AD$368,MATCH(1,(DATA!$D$133:$D$368=B760)*(DATA!$E$133:$E$368=D760),0)),"n/a")</f>
        <v>291131</v>
      </c>
      <c r="J760" s="77">
        <f t="array" ref="J760">IFERROR(INDEX(DATA!$AE$133:$AE$368,MATCH(1,(DATA!$D$133:$D$368=B760)*(DATA!$E$133:$E$368=D760),0)),"n/a")</f>
        <v>6.6000000000000003E-2</v>
      </c>
      <c r="K760" s="86">
        <f t="array" ref="K760">IFERROR(INDEX(DATA!$AN$133:$AN$368,MATCH(1,(DATA!$D$133:$D$368=B760)*(DATA!$E$133:$E$368=D760),0)),"n/a")</f>
        <v>577563</v>
      </c>
      <c r="L760" s="77">
        <f t="array" ref="L760">IFERROR(INDEX(DATA!$AO$133:$AO$368,MATCH(1,(DATA!$D$133:$D$368=B760)*(DATA!$E$133:$E$368=D760),0)),"n/a")</f>
        <v>8.4000000000000005E-2</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76898</v>
      </c>
      <c r="F761" s="77">
        <f t="array" ref="F761">IFERROR(INDEX(DATA!$K$133:$K$368,MATCH(1,(DATA!$D$133:$D$368=B761)*(DATA!$E$133:$E$368=D761),0)),"n/a")</f>
        <v>-0.311</v>
      </c>
      <c r="G761" s="86">
        <f t="array" ref="G761">IFERROR(INDEX(DATA!$T$133:$T$368,MATCH(1,(DATA!$D$133:$D$368=B761)*(DATA!$E$133:$E$368=D761),0)),"n/a")</f>
        <v>308921</v>
      </c>
      <c r="H761" s="77">
        <f t="array" ref="H761">IFERROR(INDEX(DATA!$U$133:$U$368,MATCH(1,(DATA!$D$133:$D$368=B761)*(DATA!$E$133:$E$368=D761),0)),"n/a")</f>
        <v>-9.2999999999999999E-2</v>
      </c>
      <c r="I761" s="86">
        <f t="array" ref="I761">IFERROR(INDEX(DATA!$AD$133:$AD$368,MATCH(1,(DATA!$D$133:$D$368=B761)*(DATA!$E$133:$E$368=D761),0)),"n/a")</f>
        <v>626664</v>
      </c>
      <c r="J761" s="77">
        <f t="array" ref="J761">IFERROR(INDEX(DATA!$AE$133:$AE$368,MATCH(1,(DATA!$D$133:$D$368=B761)*(DATA!$E$133:$E$368=D761),0)),"n/a")</f>
        <v>-8.7999999999999995E-2</v>
      </c>
      <c r="K761" s="86">
        <f t="array" ref="K761">IFERROR(INDEX(DATA!$AN$133:$AN$368,MATCH(1,(DATA!$D$133:$D$368=B761)*(DATA!$E$133:$E$368=D761),0)),"n/a")</f>
        <v>1352315</v>
      </c>
      <c r="L761" s="77">
        <f t="array" ref="L761">IFERROR(INDEX(DATA!$AO$133:$AO$368,MATCH(1,(DATA!$D$133:$D$368=B761)*(DATA!$E$133:$E$368=D761),0)),"n/a")</f>
        <v>-4.2999999999999997E-2</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37499</v>
      </c>
      <c r="F762" s="77">
        <f t="array" ref="F762">IFERROR(INDEX(DATA!$K$133:$K$368,MATCH(1,(DATA!$D$133:$D$368=B762)*(DATA!$E$133:$E$368=D762),0)),"n/a")</f>
        <v>0.26600000000000001</v>
      </c>
      <c r="G762" s="86">
        <f t="array" ref="G762">IFERROR(INDEX(DATA!$T$133:$T$368,MATCH(1,(DATA!$D$133:$D$368=B762)*(DATA!$E$133:$E$368=D762),0)),"n/a")</f>
        <v>114591</v>
      </c>
      <c r="H762" s="77">
        <f t="array" ref="H762">IFERROR(INDEX(DATA!$U$133:$U$368,MATCH(1,(DATA!$D$133:$D$368=B762)*(DATA!$E$133:$E$368=D762),0)),"n/a")</f>
        <v>0.28899999999999998</v>
      </c>
      <c r="I762" s="86">
        <f t="array" ref="I762">IFERROR(INDEX(DATA!$AD$133:$AD$368,MATCH(1,(DATA!$D$133:$D$368=B762)*(DATA!$E$133:$E$368=D762),0)),"n/a")</f>
        <v>229163</v>
      </c>
      <c r="J762" s="77">
        <f t="array" ref="J762">IFERROR(INDEX(DATA!$AE$133:$AE$368,MATCH(1,(DATA!$D$133:$D$368=B762)*(DATA!$E$133:$E$368=D762),0)),"n/a")</f>
        <v>0.28999999999999998</v>
      </c>
      <c r="K762" s="86">
        <f t="array" ref="K762">IFERROR(INDEX(DATA!$AN$133:$AN$368,MATCH(1,(DATA!$D$133:$D$368=B762)*(DATA!$E$133:$E$368=D762),0)),"n/a")</f>
        <v>454422</v>
      </c>
      <c r="L762" s="77">
        <f t="array" ref="L762">IFERROR(INDEX(DATA!$AO$133:$AO$368,MATCH(1,(DATA!$D$133:$D$368=B762)*(DATA!$E$133:$E$368=D762),0)),"n/a")</f>
        <v>0.28599999999999998</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94745</v>
      </c>
      <c r="F763" s="77">
        <f t="array" ref="F763">IFERROR(INDEX(DATA!$K$133:$K$368,MATCH(1,(DATA!$D$133:$D$368=B763)*(DATA!$E$133:$E$368=D763),0)),"n/a")</f>
        <v>-0.01</v>
      </c>
      <c r="G763" s="86">
        <f t="array" ref="G763">IFERROR(INDEX(DATA!$T$133:$T$368,MATCH(1,(DATA!$D$133:$D$368=B763)*(DATA!$E$133:$E$368=D763),0)),"n/a")</f>
        <v>311470</v>
      </c>
      <c r="H763" s="77">
        <f t="array" ref="H763">IFERROR(INDEX(DATA!$U$133:$U$368,MATCH(1,(DATA!$D$133:$D$368=B763)*(DATA!$E$133:$E$368=D763),0)),"n/a")</f>
        <v>3.6999999999999998E-2</v>
      </c>
      <c r="I763" s="86">
        <f t="array" ref="I763">IFERROR(INDEX(DATA!$AD$133:$AD$368,MATCH(1,(DATA!$D$133:$D$368=B763)*(DATA!$E$133:$E$368=D763),0)),"n/a")</f>
        <v>626279</v>
      </c>
      <c r="J763" s="77">
        <f t="array" ref="J763">IFERROR(INDEX(DATA!$AE$133:$AE$368,MATCH(1,(DATA!$D$133:$D$368=B763)*(DATA!$E$133:$E$368=D763),0)),"n/a")</f>
        <v>2.7E-2</v>
      </c>
      <c r="K763" s="86">
        <f t="array" ref="K763">IFERROR(INDEX(DATA!$AN$133:$AN$368,MATCH(1,(DATA!$D$133:$D$368=B763)*(DATA!$E$133:$E$368=D763),0)),"n/a")</f>
        <v>1297054</v>
      </c>
      <c r="L763" s="77">
        <f t="array" ref="L763">IFERROR(INDEX(DATA!$AO$133:$AO$368,MATCH(1,(DATA!$D$133:$D$368=B763)*(DATA!$E$133:$E$368=D763),0)),"n/a")</f>
        <v>6.6000000000000003E-2</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173220</v>
      </c>
      <c r="F764" s="77">
        <f t="array" ref="F764">IFERROR(INDEX(DATA!$K$133:$K$368,MATCH(1,(DATA!$D$133:$D$368=B764)*(DATA!$E$133:$E$368=D764),0)),"n/a")</f>
        <v>-0.20200000000000001</v>
      </c>
      <c r="G764" s="86">
        <f t="array" ref="G764">IFERROR(INDEX(DATA!$T$133:$T$368,MATCH(1,(DATA!$D$133:$D$368=B764)*(DATA!$E$133:$E$368=D764),0)),"n/a")</f>
        <v>605134</v>
      </c>
      <c r="H764" s="77">
        <f t="array" ref="H764">IFERROR(INDEX(DATA!$U$133:$U$368,MATCH(1,(DATA!$D$133:$D$368=B764)*(DATA!$E$133:$E$368=D764),0)),"n/a")</f>
        <v>-0.12</v>
      </c>
      <c r="I764" s="86">
        <f t="array" ref="I764">IFERROR(INDEX(DATA!$AD$133:$AD$368,MATCH(1,(DATA!$D$133:$D$368=B764)*(DATA!$E$133:$E$368=D764),0)),"n/a")</f>
        <v>1190970</v>
      </c>
      <c r="J764" s="77">
        <f t="array" ref="J764">IFERROR(INDEX(DATA!$AE$133:$AE$368,MATCH(1,(DATA!$D$133:$D$368=B764)*(DATA!$E$133:$E$368=D764),0)),"n/a")</f>
        <v>-0.14399999999999999</v>
      </c>
      <c r="K764" s="86">
        <f t="array" ref="K764">IFERROR(INDEX(DATA!$AN$133:$AN$368,MATCH(1,(DATA!$D$133:$D$368=B764)*(DATA!$E$133:$E$368=D764),0)),"n/a")</f>
        <v>2442824</v>
      </c>
      <c r="L764" s="77">
        <f t="array" ref="L764">IFERROR(INDEX(DATA!$AO$133:$AO$368,MATCH(1,(DATA!$D$133:$D$368=B764)*(DATA!$E$133:$E$368=D764),0)),"n/a")</f>
        <v>-0.13200000000000001</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201364</v>
      </c>
      <c r="F765" s="77">
        <f t="array" ref="F765">IFERROR(INDEX(DATA!$K$133:$K$368,MATCH(1,(DATA!$D$133:$D$368=B765)*(DATA!$E$133:$E$368=D765),0)),"n/a")</f>
        <v>9.1999999999999998E-2</v>
      </c>
      <c r="G765" s="86">
        <f t="array" ref="G765">IFERROR(INDEX(DATA!$T$133:$T$368,MATCH(1,(DATA!$D$133:$D$368=B765)*(DATA!$E$133:$E$368=D765),0)),"n/a")</f>
        <v>648387</v>
      </c>
      <c r="H765" s="77">
        <f t="array" ref="H765">IFERROR(INDEX(DATA!$U$133:$U$368,MATCH(1,(DATA!$D$133:$D$368=B765)*(DATA!$E$133:$E$368=D765),0)),"n/a")</f>
        <v>0.18</v>
      </c>
      <c r="I765" s="86">
        <f t="array" ref="I765">IFERROR(INDEX(DATA!$AD$133:$AD$368,MATCH(1,(DATA!$D$133:$D$368=B765)*(DATA!$E$133:$E$368=D765),0)),"n/a")</f>
        <v>1290197</v>
      </c>
      <c r="J765" s="77">
        <f t="array" ref="J765">IFERROR(INDEX(DATA!$AE$133:$AE$368,MATCH(1,(DATA!$D$133:$D$368=B765)*(DATA!$E$133:$E$368=D765),0)),"n/a")</f>
        <v>0.17799999999999999</v>
      </c>
      <c r="K765" s="86">
        <f t="array" ref="K765">IFERROR(INDEX(DATA!$AN$133:$AN$368,MATCH(1,(DATA!$D$133:$D$368=B765)*(DATA!$E$133:$E$368=D765),0)),"n/a")</f>
        <v>2599921</v>
      </c>
      <c r="L765" s="77">
        <f t="array" ref="L765">IFERROR(INDEX(DATA!$AO$133:$AO$368,MATCH(1,(DATA!$D$133:$D$368=B765)*(DATA!$E$133:$E$368=D765),0)),"n/a")</f>
        <v>0.16</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161865</v>
      </c>
      <c r="F766" s="77">
        <f t="array" ref="F766">IFERROR(INDEX(DATA!$K$133:$K$368,MATCH(1,(DATA!$D$133:$D$368=B766)*(DATA!$E$133:$E$368=D766),0)),"n/a")</f>
        <v>0.107</v>
      </c>
      <c r="G766" s="86">
        <f t="array" ref="G766">IFERROR(INDEX(DATA!$T$133:$T$368,MATCH(1,(DATA!$D$133:$D$368=B766)*(DATA!$E$133:$E$368=D766),0)),"n/a")</f>
        <v>500732</v>
      </c>
      <c r="H766" s="77">
        <f t="array" ref="H766">IFERROR(INDEX(DATA!$U$133:$U$368,MATCH(1,(DATA!$D$133:$D$368=B766)*(DATA!$E$133:$E$368=D766),0)),"n/a")</f>
        <v>0.09</v>
      </c>
      <c r="I766" s="86">
        <f t="array" ref="I766">IFERROR(INDEX(DATA!$AD$133:$AD$368,MATCH(1,(DATA!$D$133:$D$368=B766)*(DATA!$E$133:$E$368=D766),0)),"n/a")</f>
        <v>1014850</v>
      </c>
      <c r="J766" s="77">
        <f t="array" ref="J766">IFERROR(INDEX(DATA!$AE$133:$AE$368,MATCH(1,(DATA!$D$133:$D$368=B766)*(DATA!$E$133:$E$368=D766),0)),"n/a")</f>
        <v>0.124</v>
      </c>
      <c r="K766" s="86">
        <f t="array" ref="K766">IFERROR(INDEX(DATA!$AN$133:$AN$368,MATCH(1,(DATA!$D$133:$D$368=B766)*(DATA!$E$133:$E$368=D766),0)),"n/a")</f>
        <v>2064660</v>
      </c>
      <c r="L766" s="77">
        <f t="array" ref="L766">IFERROR(INDEX(DATA!$AO$133:$AO$368,MATCH(1,(DATA!$D$133:$D$368=B766)*(DATA!$E$133:$E$368=D766),0)),"n/a")</f>
        <v>0.159</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71421</v>
      </c>
      <c r="F767" s="77">
        <f t="array" ref="F767">IFERROR(INDEX(DATA!$K$133:$K$368,MATCH(1,(DATA!$D$133:$D$368=B767)*(DATA!$E$133:$E$368=D767),0)),"n/a")</f>
        <v>9.9000000000000005E-2</v>
      </c>
      <c r="G767" s="86">
        <f t="array" ref="G767">IFERROR(INDEX(DATA!$T$133:$T$368,MATCH(1,(DATA!$D$133:$D$368=B767)*(DATA!$E$133:$E$368=D767),0)),"n/a")</f>
        <v>237821</v>
      </c>
      <c r="H767" s="77">
        <f t="array" ref="H767">IFERROR(INDEX(DATA!$U$133:$U$368,MATCH(1,(DATA!$D$133:$D$368=B767)*(DATA!$E$133:$E$368=D767),0)),"n/a")</f>
        <v>0.13300000000000001</v>
      </c>
      <c r="I767" s="86">
        <f t="array" ref="I767">IFERROR(INDEX(DATA!$AD$133:$AD$368,MATCH(1,(DATA!$D$133:$D$368=B767)*(DATA!$E$133:$E$368=D767),0)),"n/a")</f>
        <v>475843</v>
      </c>
      <c r="J767" s="77">
        <f t="array" ref="J767">IFERROR(INDEX(DATA!$AE$133:$AE$368,MATCH(1,(DATA!$D$133:$D$368=B767)*(DATA!$E$133:$E$368=D767),0)),"n/a")</f>
        <v>0.10299999999999999</v>
      </c>
      <c r="K767" s="86">
        <f t="array" ref="K767">IFERROR(INDEX(DATA!$AN$133:$AN$368,MATCH(1,(DATA!$D$133:$D$368=B767)*(DATA!$E$133:$E$368=D767),0)),"n/a")</f>
        <v>960450</v>
      </c>
      <c r="L767" s="77">
        <f t="array" ref="L767">IFERROR(INDEX(DATA!$AO$133:$AO$368,MATCH(1,(DATA!$D$133:$D$368=B767)*(DATA!$E$133:$E$368=D767),0)),"n/a")</f>
        <v>0.11</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211989</v>
      </c>
      <c r="F768" s="77">
        <f t="array" ref="F768">IFERROR(INDEX(DATA!$K$133:$K$368,MATCH(1,(DATA!$D$133:$D$368=B768)*(DATA!$E$133:$E$368=D768),0)),"n/a")</f>
        <v>-7.4999999999999997E-2</v>
      </c>
      <c r="G768" s="86">
        <f t="array" ref="G768">IFERROR(INDEX(DATA!$T$133:$T$368,MATCH(1,(DATA!$D$133:$D$368=B768)*(DATA!$E$133:$E$368=D768),0)),"n/a")</f>
        <v>639474</v>
      </c>
      <c r="H768" s="77">
        <f t="array" ref="H768">IFERROR(INDEX(DATA!$U$133:$U$368,MATCH(1,(DATA!$D$133:$D$368=B768)*(DATA!$E$133:$E$368=D768),0)),"n/a")</f>
        <v>-1.2999999999999999E-2</v>
      </c>
      <c r="I768" s="86">
        <f t="array" ref="I768">IFERROR(INDEX(DATA!$AD$133:$AD$368,MATCH(1,(DATA!$D$133:$D$368=B768)*(DATA!$E$133:$E$368=D768),0)),"n/a")</f>
        <v>1269534</v>
      </c>
      <c r="J768" s="77">
        <f t="array" ref="J768">IFERROR(INDEX(DATA!$AE$133:$AE$368,MATCH(1,(DATA!$D$133:$D$368=B768)*(DATA!$E$133:$E$368=D768),0)),"n/a")</f>
        <v>4.8000000000000001E-2</v>
      </c>
      <c r="K768" s="86">
        <f t="array" ref="K768">IFERROR(INDEX(DATA!$AN$133:$AN$368,MATCH(1,(DATA!$D$133:$D$368=B768)*(DATA!$E$133:$E$368=D768),0)),"n/a")</f>
        <v>2638496</v>
      </c>
      <c r="L768" s="77">
        <f t="array" ref="L768">IFERROR(INDEX(DATA!$AO$133:$AO$368,MATCH(1,(DATA!$D$133:$D$368=B768)*(DATA!$E$133:$E$368=D768),0)),"n/a")</f>
        <v>9.4E-2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53960</v>
      </c>
      <c r="F769" s="77">
        <f t="array" ref="F769">IFERROR(INDEX(DATA!$K$133:$K$368,MATCH(1,(DATA!$D$133:$D$368=B769)*(DATA!$E$133:$E$368=D769),0)),"n/a")</f>
        <v>4.3999999999999997E-2</v>
      </c>
      <c r="G769" s="86">
        <f t="array" ref="G769">IFERROR(INDEX(DATA!$T$133:$T$368,MATCH(1,(DATA!$D$133:$D$368=B769)*(DATA!$E$133:$E$368=D769),0)),"n/a")</f>
        <v>166583</v>
      </c>
      <c r="H769" s="77">
        <f t="array" ref="H769">IFERROR(INDEX(DATA!$U$133:$U$368,MATCH(1,(DATA!$D$133:$D$368=B769)*(DATA!$E$133:$E$368=D769),0)),"n/a")</f>
        <v>8.2000000000000003E-2</v>
      </c>
      <c r="I769" s="86">
        <f t="array" ref="I769">IFERROR(INDEX(DATA!$AD$133:$AD$368,MATCH(1,(DATA!$D$133:$D$368=B769)*(DATA!$E$133:$E$368=D769),0)),"n/a")</f>
        <v>336227</v>
      </c>
      <c r="J769" s="77">
        <f t="array" ref="J769">IFERROR(INDEX(DATA!$AE$133:$AE$368,MATCH(1,(DATA!$D$133:$D$368=B769)*(DATA!$E$133:$E$368=D769),0)),"n/a")</f>
        <v>7.3999999999999996E-2</v>
      </c>
      <c r="K769" s="86">
        <f t="array" ref="K769">IFERROR(INDEX(DATA!$AN$133:$AN$368,MATCH(1,(DATA!$D$133:$D$368=B769)*(DATA!$E$133:$E$368=D769),0)),"n/a")</f>
        <v>671767</v>
      </c>
      <c r="L769" s="77">
        <f t="array" ref="L769">IFERROR(INDEX(DATA!$AO$133:$AO$368,MATCH(1,(DATA!$D$133:$D$368=B769)*(DATA!$E$133:$E$368=D769),0)),"n/a")</f>
        <v>7.8E-2</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101311</v>
      </c>
      <c r="F770" s="77">
        <f t="array" ref="F770">IFERROR(INDEX(DATA!$K$133:$K$368,MATCH(1,(DATA!$D$133:$D$368=B770)*(DATA!$E$133:$E$368=D770),0)),"n/a")</f>
        <v>8.1000000000000003E-2</v>
      </c>
      <c r="G770" s="86">
        <f t="array" ref="G770">IFERROR(INDEX(DATA!$T$133:$T$368,MATCH(1,(DATA!$D$133:$D$368=B770)*(DATA!$E$133:$E$368=D770),0)),"n/a")</f>
        <v>316020</v>
      </c>
      <c r="H770" s="77">
        <f t="array" ref="H770">IFERROR(INDEX(DATA!$U$133:$U$368,MATCH(1,(DATA!$D$133:$D$368=B770)*(DATA!$E$133:$E$368=D770),0)),"n/a")</f>
        <v>3.2000000000000001E-2</v>
      </c>
      <c r="I770" s="86">
        <f t="array" ref="I770">IFERROR(INDEX(DATA!$AD$133:$AD$368,MATCH(1,(DATA!$D$133:$D$368=B770)*(DATA!$E$133:$E$368=D770),0)),"n/a")</f>
        <v>623252</v>
      </c>
      <c r="J770" s="77">
        <f t="array" ref="J770">IFERROR(INDEX(DATA!$AE$133:$AE$368,MATCH(1,(DATA!$D$133:$D$368=B770)*(DATA!$E$133:$E$368=D770),0)),"n/a")</f>
        <v>0.03</v>
      </c>
      <c r="K770" s="86">
        <f t="array" ref="K770">IFERROR(INDEX(DATA!$AN$133:$AN$368,MATCH(1,(DATA!$D$133:$D$368=B770)*(DATA!$E$133:$E$368=D770),0)),"n/a")</f>
        <v>1272025</v>
      </c>
      <c r="L770" s="77">
        <f t="array" ref="L770">IFERROR(INDEX(DATA!$AO$133:$AO$368,MATCH(1,(DATA!$D$133:$D$368=B770)*(DATA!$E$133:$E$368=D770),0)),"n/a")</f>
        <v>5.0999999999999997E-2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4.6900000000000004</v>
      </c>
      <c r="F772" s="77">
        <f t="array" ref="F772">IFERROR(INDEX(DATA!$M$133:$M$368,MATCH(1,(DATA!$D$133:$D$368=B772)*(DATA!$E$133:$E$368=D772),0)),"n/a")</f>
        <v>-1.2999999999999999E-2</v>
      </c>
      <c r="G772" s="87">
        <f t="array" ref="G772">IFERROR(INDEX(DATA!$V$133:$V$368,MATCH(1,(DATA!$D$133:$D$368=B772)*(DATA!$E$133:$E$368=D772),0)),"n/a")</f>
        <v>4.58</v>
      </c>
      <c r="H772" s="77">
        <f t="array" ref="H772">IFERROR(INDEX(DATA!$W$133:$W$368,MATCH(1,(DATA!$D$133:$D$368=B772)*(DATA!$E$133:$E$368=D772),0)),"n/a")</f>
        <v>-3.1E-2</v>
      </c>
      <c r="I772" s="87">
        <f t="array" ref="I772">IFERROR(INDEX(DATA!$AF$133:$AF$368,MATCH(1,(DATA!$D$133:$D$368=B772)*(DATA!$E$133:$E$368=D772),0)),"n/a")</f>
        <v>4.51</v>
      </c>
      <c r="J772" s="77">
        <f t="array" ref="J772">IFERROR(INDEX(DATA!$AG$133:$AG$368,MATCH(1,(DATA!$D$133:$D$368=B772)*(DATA!$E$133:$E$368=D772),0)),"n/a")</f>
        <v>-4.4999999999999998E-2</v>
      </c>
      <c r="K772" s="87">
        <f t="array" ref="K772">IFERROR(INDEX(DATA!$AP$133:$AP$368,MATCH(1,(DATA!$D$133:$D$368=B772)*(DATA!$E$133:$E$368=D772),0)),"n/a")</f>
        <v>4.5999999999999996</v>
      </c>
      <c r="L772" s="77">
        <f t="array" ref="L772">IFERROR(INDEX(DATA!$AQ$133:$AQ$368,MATCH(1,(DATA!$D$133:$D$368=B772)*(DATA!$E$133:$E$368=D772),0)),"n/a")</f>
        <v>-4.7E-2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4.6399999999999997</v>
      </c>
      <c r="F773" s="77">
        <f t="array" ref="F773">IFERROR(INDEX(DATA!$M$133:$M$368,MATCH(1,(DATA!$D$133:$D$368=B773)*(DATA!$E$133:$E$368=D773),0)),"n/a")</f>
        <v>1.7999999999999999E-2</v>
      </c>
      <c r="G773" s="87">
        <f t="array" ref="G773">IFERROR(INDEX(DATA!$V$133:$V$368,MATCH(1,(DATA!$D$133:$D$368=B773)*(DATA!$E$133:$E$368=D773),0)),"n/a")</f>
        <v>4.76</v>
      </c>
      <c r="H773" s="77">
        <f t="array" ref="H773">IFERROR(INDEX(DATA!$W$133:$W$368,MATCH(1,(DATA!$D$133:$D$368=B773)*(DATA!$E$133:$E$368=D773),0)),"n/a")</f>
        <v>1.0999999999999999E-2</v>
      </c>
      <c r="I773" s="87">
        <f t="array" ref="I773">IFERROR(INDEX(DATA!$AF$133:$AF$368,MATCH(1,(DATA!$D$133:$D$368=B773)*(DATA!$E$133:$E$368=D773),0)),"n/a")</f>
        <v>4.8</v>
      </c>
      <c r="J773" s="77">
        <f t="array" ref="J773">IFERROR(INDEX(DATA!$AG$133:$AG$368,MATCH(1,(DATA!$D$133:$D$368=B773)*(DATA!$E$133:$E$368=D773),0)),"n/a")</f>
        <v>1E-3</v>
      </c>
      <c r="K773" s="87">
        <f t="array" ref="K773">IFERROR(INDEX(DATA!$AP$133:$AP$368,MATCH(1,(DATA!$D$133:$D$368=B773)*(DATA!$E$133:$E$368=D773),0)),"n/a")</f>
        <v>4.78</v>
      </c>
      <c r="L773" s="77">
        <f t="array" ref="L773">IFERROR(INDEX(DATA!$AQ$133:$AQ$368,MATCH(1,(DATA!$D$133:$D$368=B773)*(DATA!$E$133:$E$368=D773),0)),"n/a")</f>
        <v>-2E-3</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4.41</v>
      </c>
      <c r="F774" s="77">
        <f t="array" ref="F774">IFERROR(INDEX(DATA!$M$133:$M$368,MATCH(1,(DATA!$D$133:$D$368=B774)*(DATA!$E$133:$E$368=D774),0)),"n/a")</f>
        <v>2E-3</v>
      </c>
      <c r="G774" s="87">
        <f t="array" ref="G774">IFERROR(INDEX(DATA!$V$133:$V$368,MATCH(1,(DATA!$D$133:$D$368=B774)*(DATA!$E$133:$E$368=D774),0)),"n/a")</f>
        <v>4.53</v>
      </c>
      <c r="H774" s="77">
        <f t="array" ref="H774">IFERROR(INDEX(DATA!$W$133:$W$368,MATCH(1,(DATA!$D$133:$D$368=B774)*(DATA!$E$133:$E$368=D774),0)),"n/a")</f>
        <v>1.7000000000000001E-2</v>
      </c>
      <c r="I774" s="87">
        <f t="array" ref="I774">IFERROR(INDEX(DATA!$AF$133:$AF$368,MATCH(1,(DATA!$D$133:$D$368=B774)*(DATA!$E$133:$E$368=D774),0)),"n/a")</f>
        <v>4.59</v>
      </c>
      <c r="J774" s="77">
        <f t="array" ref="J774">IFERROR(INDEX(DATA!$AG$133:$AG$368,MATCH(1,(DATA!$D$133:$D$368=B774)*(DATA!$E$133:$E$368=D774),0)),"n/a")</f>
        <v>2.3E-2</v>
      </c>
      <c r="K774" s="87">
        <f t="array" ref="K774">IFERROR(INDEX(DATA!$AP$133:$AP$368,MATCH(1,(DATA!$D$133:$D$368=B774)*(DATA!$E$133:$E$368=D774),0)),"n/a")</f>
        <v>4.5599999999999996</v>
      </c>
      <c r="L774" s="77">
        <f t="array" ref="L774">IFERROR(INDEX(DATA!$AQ$133:$AQ$368,MATCH(1,(DATA!$D$133:$D$368=B774)*(DATA!$E$133:$E$368=D774),0)),"n/a")</f>
        <v>0.01</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4.41</v>
      </c>
      <c r="F775" s="77">
        <f t="array" ref="F775">IFERROR(INDEX(DATA!$M$133:$M$368,MATCH(1,(DATA!$D$133:$D$368=B775)*(DATA!$E$133:$E$368=D775),0)),"n/a")</f>
        <v>-5.0000000000000001E-3</v>
      </c>
      <c r="G775" s="87">
        <f t="array" ref="G775">IFERROR(INDEX(DATA!$V$133:$V$368,MATCH(1,(DATA!$D$133:$D$368=B775)*(DATA!$E$133:$E$368=D775),0)),"n/a")</f>
        <v>4.5199999999999996</v>
      </c>
      <c r="H775" s="77">
        <f t="array" ref="H775">IFERROR(INDEX(DATA!$W$133:$W$368,MATCH(1,(DATA!$D$133:$D$368=B775)*(DATA!$E$133:$E$368=D775),0)),"n/a")</f>
        <v>-3.5000000000000003E-2</v>
      </c>
      <c r="I775" s="87">
        <f t="array" ref="I775">IFERROR(INDEX(DATA!$AF$133:$AF$368,MATCH(1,(DATA!$D$133:$D$368=B775)*(DATA!$E$133:$E$368=D775),0)),"n/a")</f>
        <v>4.54</v>
      </c>
      <c r="J775" s="77">
        <f t="array" ref="J775">IFERROR(INDEX(DATA!$AG$133:$AG$368,MATCH(1,(DATA!$D$133:$D$368=B775)*(DATA!$E$133:$E$368=D775),0)),"n/a")</f>
        <v>-0.05</v>
      </c>
      <c r="K775" s="87">
        <f t="array" ref="K775">IFERROR(INDEX(DATA!$AP$133:$AP$368,MATCH(1,(DATA!$D$133:$D$368=B775)*(DATA!$E$133:$E$368=D775),0)),"n/a")</f>
        <v>4.5599999999999996</v>
      </c>
      <c r="L775" s="77">
        <f t="array" ref="L775">IFERROR(INDEX(DATA!$AQ$133:$AQ$368,MATCH(1,(DATA!$D$133:$D$368=B775)*(DATA!$E$133:$E$368=D775),0)),"n/a")</f>
        <v>-5.6000000000000001E-2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3.83</v>
      </c>
      <c r="F776" s="77">
        <f t="array" ref="F776">IFERROR(INDEX(DATA!$M$133:$M$368,MATCH(1,(DATA!$D$133:$D$368=B776)*(DATA!$E$133:$E$368=D776),0)),"n/a")</f>
        <v>-5.8000000000000003E-2</v>
      </c>
      <c r="G776" s="87">
        <f t="array" ref="G776">IFERROR(INDEX(DATA!$V$133:$V$368,MATCH(1,(DATA!$D$133:$D$368=B776)*(DATA!$E$133:$E$368=D776),0)),"n/a")</f>
        <v>3.96</v>
      </c>
      <c r="H776" s="77">
        <f t="array" ref="H776">IFERROR(INDEX(DATA!$W$133:$W$368,MATCH(1,(DATA!$D$133:$D$368=B776)*(DATA!$E$133:$E$368=D776),0)),"n/a")</f>
        <v>-4.9000000000000002E-2</v>
      </c>
      <c r="I776" s="87">
        <f t="array" ref="I776">IFERROR(INDEX(DATA!$AF$133:$AF$368,MATCH(1,(DATA!$D$133:$D$368=B776)*(DATA!$E$133:$E$368=D776),0)),"n/a")</f>
        <v>4.08</v>
      </c>
      <c r="J776" s="77">
        <f t="array" ref="J776">IFERROR(INDEX(DATA!$AG$133:$AG$368,MATCH(1,(DATA!$D$133:$D$368=B776)*(DATA!$E$133:$E$368=D776),0)),"n/a")</f>
        <v>-3.4000000000000002E-2</v>
      </c>
      <c r="K776" s="87">
        <f t="array" ref="K776">IFERROR(INDEX(DATA!$AP$133:$AP$368,MATCH(1,(DATA!$D$133:$D$368=B776)*(DATA!$E$133:$E$368=D776),0)),"n/a")</f>
        <v>4.05</v>
      </c>
      <c r="L776" s="77">
        <f t="array" ref="L776">IFERROR(INDEX(DATA!$AQ$133:$AQ$368,MATCH(1,(DATA!$D$133:$D$368=B776)*(DATA!$E$133:$E$368=D776),0)),"n/a")</f>
        <v>-4.1000000000000002E-2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4.32</v>
      </c>
      <c r="F777" s="77">
        <f t="array" ref="F777">IFERROR(INDEX(DATA!$M$133:$M$368,MATCH(1,(DATA!$D$133:$D$368=B777)*(DATA!$E$133:$E$368=D777),0)),"n/a")</f>
        <v>-1E-3</v>
      </c>
      <c r="G777" s="87">
        <f t="array" ref="G777">IFERROR(INDEX(DATA!$V$133:$V$368,MATCH(1,(DATA!$D$133:$D$368=B777)*(DATA!$E$133:$E$368=D777),0)),"n/a")</f>
        <v>4.38</v>
      </c>
      <c r="H777" s="77">
        <f t="array" ref="H777">IFERROR(INDEX(DATA!$W$133:$W$368,MATCH(1,(DATA!$D$133:$D$368=B777)*(DATA!$E$133:$E$368=D777),0)),"n/a")</f>
        <v>6.0000000000000001E-3</v>
      </c>
      <c r="I777" s="87">
        <f t="array" ref="I777">IFERROR(INDEX(DATA!$AF$133:$AF$368,MATCH(1,(DATA!$D$133:$D$368=B777)*(DATA!$E$133:$E$368=D777),0)),"n/a")</f>
        <v>4.46</v>
      </c>
      <c r="J777" s="77">
        <f t="array" ref="J777">IFERROR(INDEX(DATA!$AG$133:$AG$368,MATCH(1,(DATA!$D$133:$D$368=B777)*(DATA!$E$133:$E$368=D777),0)),"n/a")</f>
        <v>1.7000000000000001E-2</v>
      </c>
      <c r="K777" s="87">
        <f t="array" ref="K777">IFERROR(INDEX(DATA!$AP$133:$AP$368,MATCH(1,(DATA!$D$133:$D$368=B777)*(DATA!$E$133:$E$368=D777),0)),"n/a")</f>
        <v>4.3899999999999997</v>
      </c>
      <c r="L777" s="77">
        <f t="array" ref="L777">IFERROR(INDEX(DATA!$AQ$133:$AQ$368,MATCH(1,(DATA!$D$133:$D$368=B777)*(DATA!$E$133:$E$368=D777),0)),"n/a")</f>
        <v>1.7999999999999999E-2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4.6500000000000004</v>
      </c>
      <c r="F778" s="77">
        <f t="array" ref="F778">IFERROR(INDEX(DATA!$M$133:$M$368,MATCH(1,(DATA!$D$133:$D$368=B778)*(DATA!$E$133:$E$368=D778),0)),"n/a")</f>
        <v>-9.4E-2</v>
      </c>
      <c r="G778" s="87">
        <f t="array" ref="G778">IFERROR(INDEX(DATA!$V$133:$V$368,MATCH(1,(DATA!$D$133:$D$368=B778)*(DATA!$E$133:$E$368=D778),0)),"n/a")</f>
        <v>4.84</v>
      </c>
      <c r="H778" s="77">
        <f t="array" ref="H778">IFERROR(INDEX(DATA!$W$133:$W$368,MATCH(1,(DATA!$D$133:$D$368=B778)*(DATA!$E$133:$E$368=D778),0)),"n/a")</f>
        <v>-6.3E-2</v>
      </c>
      <c r="I778" s="87">
        <f t="array" ref="I778">IFERROR(INDEX(DATA!$AF$133:$AF$368,MATCH(1,(DATA!$D$133:$D$368=B778)*(DATA!$E$133:$E$368=D778),0)),"n/a")</f>
        <v>4.97</v>
      </c>
      <c r="J778" s="77">
        <f t="array" ref="J778">IFERROR(INDEX(DATA!$AG$133:$AG$368,MATCH(1,(DATA!$D$133:$D$368=B778)*(DATA!$E$133:$E$368=D778),0)),"n/a")</f>
        <v>-5.2999999999999999E-2</v>
      </c>
      <c r="K778" s="87">
        <f t="array" ref="K778">IFERROR(INDEX(DATA!$AP$133:$AP$368,MATCH(1,(DATA!$D$133:$D$368=B778)*(DATA!$E$133:$E$368=D778),0)),"n/a")</f>
        <v>5.01</v>
      </c>
      <c r="L778" s="77">
        <f t="array" ref="L778">IFERROR(INDEX(DATA!$AQ$133:$AQ$368,MATCH(1,(DATA!$D$133:$D$368=B778)*(DATA!$E$133:$E$368=D778),0)),"n/a")</f>
        <v>-5.1999999999999998E-2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4.67</v>
      </c>
      <c r="F779" s="77">
        <f t="array" ref="F779">IFERROR(INDEX(DATA!$M$133:$M$368,MATCH(1,(DATA!$D$133:$D$368=B779)*(DATA!$E$133:$E$368=D779),0)),"n/a")</f>
        <v>3.9E-2</v>
      </c>
      <c r="G779" s="87">
        <f t="array" ref="G779">IFERROR(INDEX(DATA!$V$133:$V$368,MATCH(1,(DATA!$D$133:$D$368=B779)*(DATA!$E$133:$E$368=D779),0)),"n/a")</f>
        <v>4.79</v>
      </c>
      <c r="H779" s="77">
        <f t="array" ref="H779">IFERROR(INDEX(DATA!$W$133:$W$368,MATCH(1,(DATA!$D$133:$D$368=B779)*(DATA!$E$133:$E$368=D779),0)),"n/a")</f>
        <v>3.3000000000000002E-2</v>
      </c>
      <c r="I779" s="87">
        <f t="array" ref="I779">IFERROR(INDEX(DATA!$AF$133:$AF$368,MATCH(1,(DATA!$D$133:$D$368=B779)*(DATA!$E$133:$E$368=D779),0)),"n/a")</f>
        <v>4.95</v>
      </c>
      <c r="J779" s="77">
        <f t="array" ref="J779">IFERROR(INDEX(DATA!$AG$133:$AG$368,MATCH(1,(DATA!$D$133:$D$368=B779)*(DATA!$E$133:$E$368=D779),0)),"n/a")</f>
        <v>4.3999999999999997E-2</v>
      </c>
      <c r="K779" s="87">
        <f t="array" ref="K779">IFERROR(INDEX(DATA!$AP$133:$AP$368,MATCH(1,(DATA!$D$133:$D$368=B779)*(DATA!$E$133:$E$368=D779),0)),"n/a")</f>
        <v>4.84</v>
      </c>
      <c r="L779" s="77">
        <f t="array" ref="L779">IFERROR(INDEX(DATA!$AQ$133:$AQ$368,MATCH(1,(DATA!$D$133:$D$368=B779)*(DATA!$E$133:$E$368=D779),0)),"n/a")</f>
        <v>3.2000000000000001E-2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4.1100000000000003</v>
      </c>
      <c r="F780" s="77">
        <f t="array" ref="F780">IFERROR(INDEX(DATA!$M$133:$M$368,MATCH(1,(DATA!$D$133:$D$368=B780)*(DATA!$E$133:$E$368=D780),0)),"n/a")</f>
        <v>4.7E-2</v>
      </c>
      <c r="G780" s="87">
        <f t="array" ref="G780">IFERROR(INDEX(DATA!$V$133:$V$368,MATCH(1,(DATA!$D$133:$D$368=B780)*(DATA!$E$133:$E$368=D780),0)),"n/a")</f>
        <v>4.3</v>
      </c>
      <c r="H780" s="77">
        <f t="array" ref="H780">IFERROR(INDEX(DATA!$W$133:$W$368,MATCH(1,(DATA!$D$133:$D$368=B780)*(DATA!$E$133:$E$368=D780),0)),"n/a")</f>
        <v>9.0999999999999998E-2</v>
      </c>
      <c r="I780" s="87">
        <f t="array" ref="I780">IFERROR(INDEX(DATA!$AF$133:$AF$368,MATCH(1,(DATA!$D$133:$D$368=B780)*(DATA!$E$133:$E$368=D780),0)),"n/a")</f>
        <v>4.47</v>
      </c>
      <c r="J780" s="77">
        <f t="array" ref="J780">IFERROR(INDEX(DATA!$AG$133:$AG$368,MATCH(1,(DATA!$D$133:$D$368=B780)*(DATA!$E$133:$E$368=D780),0)),"n/a")</f>
        <v>0.13300000000000001</v>
      </c>
      <c r="K780" s="87">
        <f t="array" ref="K780">IFERROR(INDEX(DATA!$AP$133:$AP$368,MATCH(1,(DATA!$D$133:$D$368=B780)*(DATA!$E$133:$E$368=D780),0)),"n/a")</f>
        <v>4.26</v>
      </c>
      <c r="L780" s="77">
        <f t="array" ref="L780">IFERROR(INDEX(DATA!$AQ$133:$AQ$368,MATCH(1,(DATA!$D$133:$D$368=B780)*(DATA!$E$133:$E$368=D780),0)),"n/a")</f>
        <v>0.09</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5.33</v>
      </c>
      <c r="F781" s="77">
        <f t="array" ref="F781">IFERROR(INDEX(DATA!$M$133:$M$368,MATCH(1,(DATA!$D$133:$D$368=B781)*(DATA!$E$133:$E$368=D781),0)),"n/a")</f>
        <v>-0.10299999999999999</v>
      </c>
      <c r="G781" s="87">
        <f t="array" ref="G781">IFERROR(INDEX(DATA!$V$133:$V$368,MATCH(1,(DATA!$D$133:$D$368=B781)*(DATA!$E$133:$E$368=D781),0)),"n/a")</f>
        <v>5.4</v>
      </c>
      <c r="H781" s="77">
        <f t="array" ref="H781">IFERROR(INDEX(DATA!$W$133:$W$368,MATCH(1,(DATA!$D$133:$D$368=B781)*(DATA!$E$133:$E$368=D781),0)),"n/a")</f>
        <v>-4.1000000000000002E-2</v>
      </c>
      <c r="I781" s="87">
        <f t="array" ref="I781">IFERROR(INDEX(DATA!$AF$133:$AF$368,MATCH(1,(DATA!$D$133:$D$368=B781)*(DATA!$E$133:$E$368=D781),0)),"n/a")</f>
        <v>5.52</v>
      </c>
      <c r="J781" s="77">
        <f t="array" ref="J781">IFERROR(INDEX(DATA!$AG$133:$AG$368,MATCH(1,(DATA!$D$133:$D$368=B781)*(DATA!$E$133:$E$368=D781),0)),"n/a")</f>
        <v>-4.1000000000000002E-2</v>
      </c>
      <c r="K781" s="87">
        <f t="array" ref="K781">IFERROR(INDEX(DATA!$AP$133:$AP$368,MATCH(1,(DATA!$D$133:$D$368=B781)*(DATA!$E$133:$E$368=D781),0)),"n/a")</f>
        <v>5.44</v>
      </c>
      <c r="L781" s="77">
        <f t="array" ref="L781">IFERROR(INDEX(DATA!$AQ$133:$AQ$368,MATCH(1,(DATA!$D$133:$D$368=B781)*(DATA!$E$133:$E$368=D781),0)),"n/a")</f>
        <v>-3.7999999999999999E-2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4.41</v>
      </c>
      <c r="F782" s="77">
        <f t="array" ref="F782">IFERROR(INDEX(DATA!$M$133:$M$368,MATCH(1,(DATA!$D$133:$D$368=B782)*(DATA!$E$133:$E$368=D782),0)),"n/a")</f>
        <v>4.4999999999999998E-2</v>
      </c>
      <c r="G782" s="87">
        <f t="array" ref="G782">IFERROR(INDEX(DATA!$V$133:$V$368,MATCH(1,(DATA!$D$133:$D$368=B782)*(DATA!$E$133:$E$368=D782),0)),"n/a")</f>
        <v>4.6399999999999997</v>
      </c>
      <c r="H782" s="77">
        <f t="array" ref="H782">IFERROR(INDEX(DATA!$W$133:$W$368,MATCH(1,(DATA!$D$133:$D$368=B782)*(DATA!$E$133:$E$368=D782),0)),"n/a")</f>
        <v>6.8000000000000005E-2</v>
      </c>
      <c r="I782" s="87">
        <f t="array" ref="I782">IFERROR(INDEX(DATA!$AF$133:$AF$368,MATCH(1,(DATA!$D$133:$D$368=B782)*(DATA!$E$133:$E$368=D782),0)),"n/a")</f>
        <v>4.7699999999999996</v>
      </c>
      <c r="J782" s="77">
        <f t="array" ref="J782">IFERROR(INDEX(DATA!$AG$133:$AG$368,MATCH(1,(DATA!$D$133:$D$368=B782)*(DATA!$E$133:$E$368=D782),0)),"n/a")</f>
        <v>8.3000000000000004E-2</v>
      </c>
      <c r="K782" s="87">
        <f t="array" ref="K782">IFERROR(INDEX(DATA!$AP$133:$AP$368,MATCH(1,(DATA!$D$133:$D$368=B782)*(DATA!$E$133:$E$368=D782),0)),"n/a")</f>
        <v>4.58</v>
      </c>
      <c r="L782" s="77">
        <f t="array" ref="L782">IFERROR(INDEX(DATA!$AQ$133:$AQ$368,MATCH(1,(DATA!$D$133:$D$368=B782)*(DATA!$E$133:$E$368=D782),0)),"n/a")</f>
        <v>6.0999999999999999E-2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4.9000000000000004</v>
      </c>
      <c r="F783" s="77">
        <f t="array" ref="F783">IFERROR(INDEX(DATA!$M$133:$M$368,MATCH(1,(DATA!$D$133:$D$368=B783)*(DATA!$E$133:$E$368=D783),0)),"n/a")</f>
        <v>8.9999999999999993E-3</v>
      </c>
      <c r="G783" s="87">
        <f t="array" ref="G783">IFERROR(INDEX(DATA!$V$133:$V$368,MATCH(1,(DATA!$D$133:$D$368=B783)*(DATA!$E$133:$E$368=D783),0)),"n/a")</f>
        <v>4.9400000000000004</v>
      </c>
      <c r="H783" s="77">
        <f t="array" ref="H783">IFERROR(INDEX(DATA!$W$133:$W$368,MATCH(1,(DATA!$D$133:$D$368=B783)*(DATA!$E$133:$E$368=D783),0)),"n/a")</f>
        <v>-3.2000000000000001E-2</v>
      </c>
      <c r="I783" s="87">
        <f t="array" ref="I783">IFERROR(INDEX(DATA!$AF$133:$AF$368,MATCH(1,(DATA!$D$133:$D$368=B783)*(DATA!$E$133:$E$368=D783),0)),"n/a")</f>
        <v>4.9400000000000004</v>
      </c>
      <c r="J783" s="77">
        <f t="array" ref="J783">IFERROR(INDEX(DATA!$AG$133:$AG$368,MATCH(1,(DATA!$D$133:$D$368=B783)*(DATA!$E$133:$E$368=D783),0)),"n/a")</f>
        <v>-4.2999999999999997E-2</v>
      </c>
      <c r="K783" s="87">
        <f t="array" ref="K783">IFERROR(INDEX(DATA!$AP$133:$AP$368,MATCH(1,(DATA!$D$133:$D$368=B783)*(DATA!$E$133:$E$368=D783),0)),"n/a")</f>
        <v>4.91</v>
      </c>
      <c r="L783" s="77">
        <f t="array" ref="L783">IFERROR(INDEX(DATA!$AQ$133:$AQ$368,MATCH(1,(DATA!$D$133:$D$368=B783)*(DATA!$E$133:$E$368=D783),0)),"n/a")</f>
        <v>-0.06</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4.91</v>
      </c>
      <c r="F784" s="77">
        <f t="array" ref="F784">IFERROR(INDEX(DATA!$M$133:$M$368,MATCH(1,(DATA!$D$133:$D$368=B784)*(DATA!$E$133:$E$368=D784),0)),"n/a")</f>
        <v>0.104</v>
      </c>
      <c r="G784" s="87">
        <f t="array" ref="G784">IFERROR(INDEX(DATA!$V$133:$V$368,MATCH(1,(DATA!$D$133:$D$368=B784)*(DATA!$E$133:$E$368=D784),0)),"n/a")</f>
        <v>4.7699999999999996</v>
      </c>
      <c r="H784" s="77">
        <f t="array" ref="H784">IFERROR(INDEX(DATA!$W$133:$W$368,MATCH(1,(DATA!$D$133:$D$368=B784)*(DATA!$E$133:$E$368=D784),0)),"n/a")</f>
        <v>6.6000000000000003E-2</v>
      </c>
      <c r="I784" s="87">
        <f t="array" ref="I784">IFERROR(INDEX(DATA!$AF$133:$AF$368,MATCH(1,(DATA!$D$133:$D$368=B784)*(DATA!$E$133:$E$368=D784),0)),"n/a")</f>
        <v>4.71</v>
      </c>
      <c r="J784" s="77">
        <f t="array" ref="J784">IFERROR(INDEX(DATA!$AG$133:$AG$368,MATCH(1,(DATA!$D$133:$D$368=B784)*(DATA!$E$133:$E$368=D784),0)),"n/a")</f>
        <v>6.9000000000000006E-2</v>
      </c>
      <c r="K784" s="87">
        <f t="array" ref="K784">IFERROR(INDEX(DATA!$AP$133:$AP$368,MATCH(1,(DATA!$D$133:$D$368=B784)*(DATA!$E$133:$E$368=D784),0)),"n/a")</f>
        <v>4.6100000000000003</v>
      </c>
      <c r="L784" s="77">
        <f t="array" ref="L784">IFERROR(INDEX(DATA!$AQ$133:$AQ$368,MATCH(1,(DATA!$D$133:$D$368=B784)*(DATA!$E$133:$E$368=D784),0)),"n/a")</f>
        <v>2.1999999999999999E-2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3.68</v>
      </c>
      <c r="F785" s="77">
        <f t="array" ref="F785">IFERROR(INDEX(DATA!$M$133:$M$368,MATCH(1,(DATA!$D$133:$D$368=B785)*(DATA!$E$133:$E$368=D785),0)),"n/a")</f>
        <v>0.104</v>
      </c>
      <c r="G785" s="87">
        <f t="array" ref="G785">IFERROR(INDEX(DATA!$V$133:$V$368,MATCH(1,(DATA!$D$133:$D$368=B785)*(DATA!$E$133:$E$368=D785),0)),"n/a")</f>
        <v>3.95</v>
      </c>
      <c r="H785" s="77">
        <f t="array" ref="H785">IFERROR(INDEX(DATA!$W$133:$W$368,MATCH(1,(DATA!$D$133:$D$368=B785)*(DATA!$E$133:$E$368=D785),0)),"n/a")</f>
        <v>0.107</v>
      </c>
      <c r="I785" s="87">
        <f t="array" ref="I785">IFERROR(INDEX(DATA!$AF$133:$AF$368,MATCH(1,(DATA!$D$133:$D$368=B785)*(DATA!$E$133:$E$368=D785),0)),"n/a")</f>
        <v>4.17</v>
      </c>
      <c r="J785" s="77">
        <f t="array" ref="J785">IFERROR(INDEX(DATA!$AG$133:$AG$368,MATCH(1,(DATA!$D$133:$D$368=B785)*(DATA!$E$133:$E$368=D785),0)),"n/a")</f>
        <v>0.14899999999999999</v>
      </c>
      <c r="K785" s="87">
        <f t="array" ref="K785">IFERROR(INDEX(DATA!$AP$133:$AP$368,MATCH(1,(DATA!$D$133:$D$368=B785)*(DATA!$E$133:$E$368=D785),0)),"n/a")</f>
        <v>4.01</v>
      </c>
      <c r="L785" s="77">
        <f t="array" ref="L785">IFERROR(INDEX(DATA!$AQ$133:$AQ$368,MATCH(1,(DATA!$D$133:$D$368=B785)*(DATA!$E$133:$E$368=D785),0)),"n/a")</f>
        <v>0.111</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2.82</v>
      </c>
      <c r="F786" s="77">
        <f t="array" ref="F786">IFERROR(INDEX(DATA!$M$133:$M$368,MATCH(1,(DATA!$D$133:$D$368=B786)*(DATA!$E$133:$E$368=D786),0)),"n/a")</f>
        <v>-2E-3</v>
      </c>
      <c r="G786" s="87">
        <f t="array" ref="G786">IFERROR(INDEX(DATA!$V$133:$V$368,MATCH(1,(DATA!$D$133:$D$368=B786)*(DATA!$E$133:$E$368=D786),0)),"n/a")</f>
        <v>2.91</v>
      </c>
      <c r="H786" s="77">
        <f t="array" ref="H786">IFERROR(INDEX(DATA!$W$133:$W$368,MATCH(1,(DATA!$D$133:$D$368=B786)*(DATA!$E$133:$E$368=D786),0)),"n/a")</f>
        <v>-3.7999999999999999E-2</v>
      </c>
      <c r="I786" s="87">
        <f t="array" ref="I786">IFERROR(INDEX(DATA!$AF$133:$AF$368,MATCH(1,(DATA!$D$133:$D$368=B786)*(DATA!$E$133:$E$368=D786),0)),"n/a")</f>
        <v>3.19</v>
      </c>
      <c r="J786" s="77">
        <f t="array" ref="J786">IFERROR(INDEX(DATA!$AG$133:$AG$368,MATCH(1,(DATA!$D$133:$D$368=B786)*(DATA!$E$133:$E$368=D786),0)),"n/a")</f>
        <v>0.04</v>
      </c>
      <c r="K786" s="87">
        <f t="array" ref="K786">IFERROR(INDEX(DATA!$AP$133:$AP$368,MATCH(1,(DATA!$D$133:$D$368=B786)*(DATA!$E$133:$E$368=D786),0)),"n/a")</f>
        <v>3.28</v>
      </c>
      <c r="L786" s="77">
        <f t="array" ref="L786">IFERROR(INDEX(DATA!$AQ$133:$AQ$368,MATCH(1,(DATA!$D$133:$D$368=B786)*(DATA!$E$133:$E$368=D786),0)),"n/a")</f>
        <v>6.9000000000000006E-2</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4.03</v>
      </c>
      <c r="F787" s="77">
        <f t="array" ref="F787">IFERROR(INDEX(DATA!$M$133:$M$368,MATCH(1,(DATA!$D$133:$D$368=B787)*(DATA!$E$133:$E$368=D787),0)),"n/a")</f>
        <v>-2.8000000000000001E-2</v>
      </c>
      <c r="G787" s="87">
        <f t="array" ref="G787">IFERROR(INDEX(DATA!$V$133:$V$368,MATCH(1,(DATA!$D$133:$D$368=B787)*(DATA!$E$133:$E$368=D787),0)),"n/a")</f>
        <v>4.12</v>
      </c>
      <c r="H787" s="77">
        <f t="array" ref="H787">IFERROR(INDEX(DATA!$W$133:$W$368,MATCH(1,(DATA!$D$133:$D$368=B787)*(DATA!$E$133:$E$368=D787),0)),"n/a")</f>
        <v>-2.1999999999999999E-2</v>
      </c>
      <c r="I787" s="87">
        <f t="array" ref="I787">IFERROR(INDEX(DATA!$AF$133:$AF$368,MATCH(1,(DATA!$D$133:$D$368=B787)*(DATA!$E$133:$E$368=D787),0)),"n/a")</f>
        <v>4.22</v>
      </c>
      <c r="J787" s="77">
        <f t="array" ref="J787">IFERROR(INDEX(DATA!$AG$133:$AG$368,MATCH(1,(DATA!$D$133:$D$368=B787)*(DATA!$E$133:$E$368=D787),0)),"n/a")</f>
        <v>-1.2999999999999999E-2</v>
      </c>
      <c r="K787" s="87">
        <f t="array" ref="K787">IFERROR(INDEX(DATA!$AP$133:$AP$368,MATCH(1,(DATA!$D$133:$D$368=B787)*(DATA!$E$133:$E$368=D787),0)),"n/a")</f>
        <v>4.1900000000000004</v>
      </c>
      <c r="L787" s="77">
        <f t="array" ref="L787">IFERROR(INDEX(DATA!$AQ$133:$AQ$368,MATCH(1,(DATA!$D$133:$D$368=B787)*(DATA!$E$133:$E$368=D787),0)),"n/a")</f>
        <v>-6.0000000000000001E-3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4.03</v>
      </c>
      <c r="F788" s="77">
        <f t="array" ref="F788">IFERROR(INDEX(DATA!$M$133:$M$368,MATCH(1,(DATA!$D$133:$D$368=B788)*(DATA!$E$133:$E$368=D788),0)),"n/a")</f>
        <v>-4.7E-2</v>
      </c>
      <c r="G788" s="87">
        <f t="array" ref="G788">IFERROR(INDEX(DATA!$V$133:$V$368,MATCH(1,(DATA!$D$133:$D$368=B788)*(DATA!$E$133:$E$368=D788),0)),"n/a")</f>
        <v>4.01</v>
      </c>
      <c r="H788" s="77">
        <f t="array" ref="H788">IFERROR(INDEX(DATA!$W$133:$W$368,MATCH(1,(DATA!$D$133:$D$368=B788)*(DATA!$E$133:$E$368=D788),0)),"n/a")</f>
        <v>-5.1999999999999998E-2</v>
      </c>
      <c r="I788" s="87">
        <f t="array" ref="I788">IFERROR(INDEX(DATA!$AF$133:$AF$368,MATCH(1,(DATA!$D$133:$D$368=B788)*(DATA!$E$133:$E$368=D788),0)),"n/a")</f>
        <v>4.1900000000000004</v>
      </c>
      <c r="J788" s="77">
        <f t="array" ref="J788">IFERROR(INDEX(DATA!$AG$133:$AG$368,MATCH(1,(DATA!$D$133:$D$368=B788)*(DATA!$E$133:$E$368=D788),0)),"n/a")</f>
        <v>-1.2E-2</v>
      </c>
      <c r="K788" s="87">
        <f t="array" ref="K788">IFERROR(INDEX(DATA!$AP$133:$AP$368,MATCH(1,(DATA!$D$133:$D$368=B788)*(DATA!$E$133:$E$368=D788),0)),"n/a")</f>
        <v>4.1900000000000004</v>
      </c>
      <c r="L788" s="77">
        <f t="array" ref="L788">IFERROR(INDEX(DATA!$AQ$133:$AQ$368,MATCH(1,(DATA!$D$133:$D$368=B788)*(DATA!$E$133:$E$368=D788),0)),"n/a")</f>
        <v>-8.9999999999999993E-3</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4.99</v>
      </c>
      <c r="F789" s="77">
        <f t="array" ref="F789">IFERROR(INDEX(DATA!$M$133:$M$368,MATCH(1,(DATA!$D$133:$D$368=B789)*(DATA!$E$133:$E$368=D789),0)),"n/a")</f>
        <v>-8.0000000000000002E-3</v>
      </c>
      <c r="G789" s="87">
        <f t="array" ref="G789">IFERROR(INDEX(DATA!$V$133:$V$368,MATCH(1,(DATA!$D$133:$D$368=B789)*(DATA!$E$133:$E$368=D789),0)),"n/a")</f>
        <v>5.07</v>
      </c>
      <c r="H789" s="77">
        <f t="array" ref="H789">IFERROR(INDEX(DATA!$W$133:$W$368,MATCH(1,(DATA!$D$133:$D$368=B789)*(DATA!$E$133:$E$368=D789),0)),"n/a")</f>
        <v>-0.02</v>
      </c>
      <c r="I789" s="87">
        <f t="array" ref="I789">IFERROR(INDEX(DATA!$AF$133:$AF$368,MATCH(1,(DATA!$D$133:$D$368=B789)*(DATA!$E$133:$E$368=D789),0)),"n/a")</f>
        <v>5.09</v>
      </c>
      <c r="J789" s="77">
        <f t="array" ref="J789">IFERROR(INDEX(DATA!$AG$133:$AG$368,MATCH(1,(DATA!$D$133:$D$368=B789)*(DATA!$E$133:$E$368=D789),0)),"n/a")</f>
        <v>-1.7000000000000001E-2</v>
      </c>
      <c r="K789" s="87">
        <f t="array" ref="K789">IFERROR(INDEX(DATA!$AP$133:$AP$368,MATCH(1,(DATA!$D$133:$D$368=B789)*(DATA!$E$133:$E$368=D789),0)),"n/a")</f>
        <v>5.05</v>
      </c>
      <c r="L789" s="77">
        <f t="array" ref="L789">IFERROR(INDEX(DATA!$AQ$133:$AQ$368,MATCH(1,(DATA!$D$133:$D$368=B789)*(DATA!$E$133:$E$368=D789),0)),"n/a")</f>
        <v>-4.0000000000000001E-3</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4.09</v>
      </c>
      <c r="F790" s="77">
        <f t="array" ref="F790">IFERROR(INDEX(DATA!$M$133:$M$368,MATCH(1,(DATA!$D$133:$D$368=B790)*(DATA!$E$133:$E$368=D790),0)),"n/a")</f>
        <v>3.1E-2</v>
      </c>
      <c r="G790" s="87">
        <f t="array" ref="G790">IFERROR(INDEX(DATA!$V$133:$V$368,MATCH(1,(DATA!$D$133:$D$368=B790)*(DATA!$E$133:$E$368=D790),0)),"n/a")</f>
        <v>4.28</v>
      </c>
      <c r="H790" s="77">
        <f t="array" ref="H790">IFERROR(INDEX(DATA!$W$133:$W$368,MATCH(1,(DATA!$D$133:$D$368=B790)*(DATA!$E$133:$E$368=D790),0)),"n/a")</f>
        <v>4.7E-2</v>
      </c>
      <c r="I790" s="87">
        <f t="array" ref="I790">IFERROR(INDEX(DATA!$AF$133:$AF$368,MATCH(1,(DATA!$D$133:$D$368=B790)*(DATA!$E$133:$E$368=D790),0)),"n/a")</f>
        <v>4.45</v>
      </c>
      <c r="J790" s="77">
        <f t="array" ref="J790">IFERROR(INDEX(DATA!$AG$133:$AG$368,MATCH(1,(DATA!$D$133:$D$368=B790)*(DATA!$E$133:$E$368=D790),0)),"n/a")</f>
        <v>7.3999999999999996E-2</v>
      </c>
      <c r="K790" s="87">
        <f t="array" ref="K790">IFERROR(INDEX(DATA!$AP$133:$AP$368,MATCH(1,(DATA!$D$133:$D$368=B790)*(DATA!$E$133:$E$368=D790),0)),"n/a")</f>
        <v>4.3</v>
      </c>
      <c r="L790" s="77">
        <f t="array" ref="L790">IFERROR(INDEX(DATA!$AQ$133:$AQ$368,MATCH(1,(DATA!$D$133:$D$368=B790)*(DATA!$E$133:$E$368=D790),0)),"n/a")</f>
        <v>4.4999999999999998E-2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4.3499999999999996</v>
      </c>
      <c r="F791" s="77">
        <f t="array" ref="F791">IFERROR(INDEX(DATA!$M$133:$M$368,MATCH(1,(DATA!$D$133:$D$368=B791)*(DATA!$E$133:$E$368=D791),0)),"n/a")</f>
        <v>3.5999999999999997E-2</v>
      </c>
      <c r="G791" s="87">
        <f t="array" ref="G791">IFERROR(INDEX(DATA!$V$133:$V$368,MATCH(1,(DATA!$D$133:$D$368=B791)*(DATA!$E$133:$E$368=D791),0)),"n/a")</f>
        <v>4.51</v>
      </c>
      <c r="H791" s="77">
        <f t="array" ref="H791">IFERROR(INDEX(DATA!$W$133:$W$368,MATCH(1,(DATA!$D$133:$D$368=B791)*(DATA!$E$133:$E$368=D791),0)),"n/a")</f>
        <v>-6.0000000000000001E-3</v>
      </c>
      <c r="I791" s="87">
        <f t="array" ref="I791">IFERROR(INDEX(DATA!$AF$133:$AF$368,MATCH(1,(DATA!$D$133:$D$368=B791)*(DATA!$E$133:$E$368=D791),0)),"n/a")</f>
        <v>4.51</v>
      </c>
      <c r="J791" s="77">
        <f t="array" ref="J791">IFERROR(INDEX(DATA!$AG$133:$AG$368,MATCH(1,(DATA!$D$133:$D$368=B791)*(DATA!$E$133:$E$368=D791),0)),"n/a")</f>
        <v>-3.4000000000000002E-2</v>
      </c>
      <c r="K791" s="87">
        <f t="array" ref="K791">IFERROR(INDEX(DATA!$AP$133:$AP$368,MATCH(1,(DATA!$D$133:$D$368=B791)*(DATA!$E$133:$E$368=D791),0)),"n/a")</f>
        <v>4.49</v>
      </c>
      <c r="L791" s="77">
        <f t="array" ref="L791">IFERROR(INDEX(DATA!$AQ$133:$AQ$368,MATCH(1,(DATA!$D$133:$D$368=B791)*(DATA!$E$133:$E$368=D791),0)),"n/a")</f>
        <v>-3.9E-2</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5.36</v>
      </c>
      <c r="F792" s="77">
        <f t="array" ref="F792">IFERROR(INDEX(DATA!$M$133:$M$368,MATCH(1,(DATA!$D$133:$D$368=B792)*(DATA!$E$133:$E$368=D792),0)),"n/a")</f>
        <v>-1.2999999999999999E-2</v>
      </c>
      <c r="G792" s="87">
        <f t="array" ref="G792">IFERROR(INDEX(DATA!$V$133:$V$368,MATCH(1,(DATA!$D$133:$D$368=B792)*(DATA!$E$133:$E$368=D792),0)),"n/a")</f>
        <v>5.46</v>
      </c>
      <c r="H792" s="77">
        <f t="array" ref="H792">IFERROR(INDEX(DATA!$W$133:$W$368,MATCH(1,(DATA!$D$133:$D$368=B792)*(DATA!$E$133:$E$368=D792),0)),"n/a")</f>
        <v>-3.5999999999999997E-2</v>
      </c>
      <c r="I792" s="87">
        <f t="array" ref="I792">IFERROR(INDEX(DATA!$AF$133:$AF$368,MATCH(1,(DATA!$D$133:$D$368=B792)*(DATA!$E$133:$E$368=D792),0)),"n/a")</f>
        <v>5.49</v>
      </c>
      <c r="J792" s="77">
        <f t="array" ref="J792">IFERROR(INDEX(DATA!$AG$133:$AG$368,MATCH(1,(DATA!$D$133:$D$368=B792)*(DATA!$E$133:$E$368=D792),0)),"n/a")</f>
        <v>-3.3000000000000002E-2</v>
      </c>
      <c r="K792" s="87">
        <f t="array" ref="K792">IFERROR(INDEX(DATA!$AP$133:$AP$368,MATCH(1,(DATA!$D$133:$D$368=B792)*(DATA!$E$133:$E$368=D792),0)),"n/a")</f>
        <v>5.41</v>
      </c>
      <c r="L792" s="77">
        <f t="array" ref="L792">IFERROR(INDEX(DATA!$AQ$133:$AQ$368,MATCH(1,(DATA!$D$133:$D$368=B792)*(DATA!$E$133:$E$368=D792),0)),"n/a")</f>
        <v>-1.7000000000000001E-2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5.31</v>
      </c>
      <c r="F793" s="77">
        <f t="array" ref="F793">IFERROR(INDEX(DATA!$M$133:$M$368,MATCH(1,(DATA!$D$133:$D$368=B793)*(DATA!$E$133:$E$368=D793),0)),"n/a")</f>
        <v>2.1999999999999999E-2</v>
      </c>
      <c r="G793" s="87">
        <f t="array" ref="G793">IFERROR(INDEX(DATA!$V$133:$V$368,MATCH(1,(DATA!$D$133:$D$368=B793)*(DATA!$E$133:$E$368=D793),0)),"n/a")</f>
        <v>5.27</v>
      </c>
      <c r="H793" s="77">
        <f t="array" ref="H793">IFERROR(INDEX(DATA!$W$133:$W$368,MATCH(1,(DATA!$D$133:$D$368=B793)*(DATA!$E$133:$E$368=D793),0)),"n/a")</f>
        <v>3.0000000000000001E-3</v>
      </c>
      <c r="I793" s="87">
        <f t="array" ref="I793">IFERROR(INDEX(DATA!$AF$133:$AF$368,MATCH(1,(DATA!$D$133:$D$368=B793)*(DATA!$E$133:$E$368=D793),0)),"n/a")</f>
        <v>5.26</v>
      </c>
      <c r="J793" s="77">
        <f t="array" ref="J793">IFERROR(INDEX(DATA!$AG$133:$AG$368,MATCH(1,(DATA!$D$133:$D$368=B793)*(DATA!$E$133:$E$368=D793),0)),"n/a")</f>
        <v>-5.0000000000000001E-3</v>
      </c>
      <c r="K793" s="87">
        <f t="array" ref="K793">IFERROR(INDEX(DATA!$AP$133:$AP$368,MATCH(1,(DATA!$D$133:$D$368=B793)*(DATA!$E$133:$E$368=D793),0)),"n/a")</f>
        <v>5.24</v>
      </c>
      <c r="L793" s="77">
        <f t="array" ref="L793">IFERROR(INDEX(DATA!$AQ$133:$AQ$368,MATCH(1,(DATA!$D$133:$D$368=B793)*(DATA!$E$133:$E$368=D793),0)),"n/a")</f>
        <v>-1.9E-2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4.37</v>
      </c>
      <c r="F794" s="77">
        <f t="array" ref="F794">IFERROR(INDEX(DATA!$M$133:$M$368,MATCH(1,(DATA!$D$133:$D$368=B794)*(DATA!$E$133:$E$368=D794),0)),"n/a")</f>
        <v>-0.1</v>
      </c>
      <c r="G794" s="87">
        <f t="array" ref="G794">IFERROR(INDEX(DATA!$V$133:$V$368,MATCH(1,(DATA!$D$133:$D$368=B794)*(DATA!$E$133:$E$368=D794),0)),"n/a")</f>
        <v>4.51</v>
      </c>
      <c r="H794" s="77">
        <f t="array" ref="H794">IFERROR(INDEX(DATA!$W$133:$W$368,MATCH(1,(DATA!$D$133:$D$368=B794)*(DATA!$E$133:$E$368=D794),0)),"n/a")</f>
        <v>-2.7E-2</v>
      </c>
      <c r="I794" s="87">
        <f t="array" ref="I794">IFERROR(INDEX(DATA!$AF$133:$AF$368,MATCH(1,(DATA!$D$133:$D$368=B794)*(DATA!$E$133:$E$368=D794),0)),"n/a")</f>
        <v>4.71</v>
      </c>
      <c r="J794" s="77">
        <f t="array" ref="J794">IFERROR(INDEX(DATA!$AG$133:$AG$368,MATCH(1,(DATA!$D$133:$D$368=B794)*(DATA!$E$133:$E$368=D794),0)),"n/a")</f>
        <v>4.8000000000000001E-2</v>
      </c>
      <c r="K794" s="87">
        <f t="array" ref="K794">IFERROR(INDEX(DATA!$AP$133:$AP$368,MATCH(1,(DATA!$D$133:$D$368=B794)*(DATA!$E$133:$E$368=D794),0)),"n/a")</f>
        <v>4.87</v>
      </c>
      <c r="L794" s="77">
        <f t="array" ref="L794">IFERROR(INDEX(DATA!$AQ$133:$AQ$368,MATCH(1,(DATA!$D$133:$D$368=B794)*(DATA!$E$133:$E$368=D794),0)),"n/a")</f>
        <v>0.11899999999999999</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4.5</v>
      </c>
      <c r="F795" s="77">
        <f t="array" ref="F795">IFERROR(INDEX(DATA!$M$133:$M$368,MATCH(1,(DATA!$D$133:$D$368=B795)*(DATA!$E$133:$E$368=D795),0)),"n/a")</f>
        <v>3.2000000000000001E-2</v>
      </c>
      <c r="G795" s="87">
        <f t="array" ref="G795">IFERROR(INDEX(DATA!$V$133:$V$368,MATCH(1,(DATA!$D$133:$D$368=B795)*(DATA!$E$133:$E$368=D795),0)),"n/a")</f>
        <v>4.67</v>
      </c>
      <c r="H795" s="77">
        <f t="array" ref="H795">IFERROR(INDEX(DATA!$W$133:$W$368,MATCH(1,(DATA!$D$133:$D$368=B795)*(DATA!$E$133:$E$368=D795),0)),"n/a")</f>
        <v>1E-3</v>
      </c>
      <c r="I795" s="87">
        <f t="array" ref="I795">IFERROR(INDEX(DATA!$AF$133:$AF$368,MATCH(1,(DATA!$D$133:$D$368=B795)*(DATA!$E$133:$E$368=D795),0)),"n/a")</f>
        <v>4.68</v>
      </c>
      <c r="J795" s="77">
        <f t="array" ref="J795">IFERROR(INDEX(DATA!$AG$133:$AG$368,MATCH(1,(DATA!$D$133:$D$368=B795)*(DATA!$E$133:$E$368=D795),0)),"n/a")</f>
        <v>-2.1999999999999999E-2</v>
      </c>
      <c r="K795" s="87">
        <f t="array" ref="K795">IFERROR(INDEX(DATA!$AP$133:$AP$368,MATCH(1,(DATA!$D$133:$D$368=B795)*(DATA!$E$133:$E$368=D795),0)),"n/a")</f>
        <v>4.6900000000000004</v>
      </c>
      <c r="L795" s="77">
        <f t="array" ref="L795">IFERROR(INDEX(DATA!$AQ$133:$AQ$368,MATCH(1,(DATA!$D$133:$D$368=B795)*(DATA!$E$133:$E$368=D795),0)),"n/a")</f>
        <v>-1.9E-2</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3.9</v>
      </c>
      <c r="F796" s="77">
        <f t="array" ref="F796">IFERROR(INDEX(DATA!$M$133:$M$368,MATCH(1,(DATA!$D$133:$D$368=B796)*(DATA!$E$133:$E$368=D796),0)),"n/a")</f>
        <v>-4.3999999999999997E-2</v>
      </c>
      <c r="G796" s="87">
        <f t="array" ref="G796">IFERROR(INDEX(DATA!$V$133:$V$368,MATCH(1,(DATA!$D$133:$D$368=B796)*(DATA!$E$133:$E$368=D796),0)),"n/a")</f>
        <v>3.94</v>
      </c>
      <c r="H796" s="77">
        <f t="array" ref="H796">IFERROR(INDEX(DATA!$W$133:$W$368,MATCH(1,(DATA!$D$133:$D$368=B796)*(DATA!$E$133:$E$368=D796),0)),"n/a")</f>
        <v>-0.04</v>
      </c>
      <c r="I796" s="87">
        <f t="array" ref="I796">IFERROR(INDEX(DATA!$AF$133:$AF$368,MATCH(1,(DATA!$D$133:$D$368=B796)*(DATA!$E$133:$E$368=D796),0)),"n/a")</f>
        <v>4.08</v>
      </c>
      <c r="J796" s="77">
        <f t="array" ref="J796">IFERROR(INDEX(DATA!$AG$133:$AG$368,MATCH(1,(DATA!$D$133:$D$368=B796)*(DATA!$E$133:$E$368=D796),0)),"n/a")</f>
        <v>-1.7000000000000001E-2</v>
      </c>
      <c r="K796" s="87">
        <f t="array" ref="K796">IFERROR(INDEX(DATA!$AP$133:$AP$368,MATCH(1,(DATA!$D$133:$D$368=B796)*(DATA!$E$133:$E$368=D796),0)),"n/a")</f>
        <v>4.04</v>
      </c>
      <c r="L796" s="77">
        <f t="array" ref="L796">IFERROR(INDEX(DATA!$AQ$133:$AQ$368,MATCH(1,(DATA!$D$133:$D$368=B796)*(DATA!$E$133:$E$368=D796),0)),"n/a")</f>
        <v>-4.3999999999999997E-2</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4.0599999999999996</v>
      </c>
      <c r="F797" s="77">
        <f t="array" ref="F797">IFERROR(INDEX(DATA!$M$133:$M$368,MATCH(1,(DATA!$D$133:$D$368=B797)*(DATA!$E$133:$E$368=D797),0)),"n/a")</f>
        <v>6.7000000000000004E-2</v>
      </c>
      <c r="G797" s="87">
        <f t="array" ref="G797">IFERROR(INDEX(DATA!$V$133:$V$368,MATCH(1,(DATA!$D$133:$D$368=B797)*(DATA!$E$133:$E$368=D797),0)),"n/a")</f>
        <v>4.13</v>
      </c>
      <c r="H797" s="77">
        <f t="array" ref="H797">IFERROR(INDEX(DATA!$W$133:$W$368,MATCH(1,(DATA!$D$133:$D$368=B797)*(DATA!$E$133:$E$368=D797),0)),"n/a")</f>
        <v>5.1999999999999998E-2</v>
      </c>
      <c r="I797" s="87">
        <f t="array" ref="I797">IFERROR(INDEX(DATA!$AF$133:$AF$368,MATCH(1,(DATA!$D$133:$D$368=B797)*(DATA!$E$133:$E$368=D797),0)),"n/a")</f>
        <v>4.25</v>
      </c>
      <c r="J797" s="77">
        <f t="array" ref="J797">IFERROR(INDEX(DATA!$AG$133:$AG$368,MATCH(1,(DATA!$D$133:$D$368=B797)*(DATA!$E$133:$E$368=D797),0)),"n/a")</f>
        <v>4.2000000000000003E-2</v>
      </c>
      <c r="K797" s="87">
        <f t="array" ref="K797">IFERROR(INDEX(DATA!$AP$133:$AP$368,MATCH(1,(DATA!$D$133:$D$368=B797)*(DATA!$E$133:$E$368=D797),0)),"n/a")</f>
        <v>4.21</v>
      </c>
      <c r="L797" s="77">
        <f t="array" ref="L797">IFERROR(INDEX(DATA!$AQ$133:$AQ$368,MATCH(1,(DATA!$D$133:$D$368=B797)*(DATA!$E$133:$E$368=D797),0)),"n/a")</f>
        <v>2E-3</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4.7300000000000004</v>
      </c>
      <c r="F798" s="77">
        <f t="array" ref="F798">IFERROR(INDEX(DATA!$M$133:$M$368,MATCH(1,(DATA!$D$133:$D$368=B798)*(DATA!$E$133:$E$368=D798),0)),"n/a")</f>
        <v>-8.6999999999999994E-2</v>
      </c>
      <c r="G798" s="87">
        <f t="array" ref="G798">IFERROR(INDEX(DATA!$V$133:$V$368,MATCH(1,(DATA!$D$133:$D$368=B798)*(DATA!$E$133:$E$368=D798),0)),"n/a")</f>
        <v>4.83</v>
      </c>
      <c r="H798" s="77">
        <f t="array" ref="H798">IFERROR(INDEX(DATA!$W$133:$W$368,MATCH(1,(DATA!$D$133:$D$368=B798)*(DATA!$E$133:$E$368=D798),0)),"n/a")</f>
        <v>-4.1000000000000002E-2</v>
      </c>
      <c r="I798" s="87">
        <f t="array" ref="I798">IFERROR(INDEX(DATA!$AF$133:$AF$368,MATCH(1,(DATA!$D$133:$D$368=B798)*(DATA!$E$133:$E$368=D798),0)),"n/a")</f>
        <v>4.9000000000000004</v>
      </c>
      <c r="J798" s="77">
        <f t="array" ref="J798">IFERROR(INDEX(DATA!$AG$133:$AG$368,MATCH(1,(DATA!$D$133:$D$368=B798)*(DATA!$E$133:$E$368=D798),0)),"n/a")</f>
        <v>-1.4999999999999999E-2</v>
      </c>
      <c r="K798" s="87">
        <f t="array" ref="K798">IFERROR(INDEX(DATA!$AP$133:$AP$368,MATCH(1,(DATA!$D$133:$D$368=B798)*(DATA!$E$133:$E$368=D798),0)),"n/a")</f>
        <v>5.0599999999999996</v>
      </c>
      <c r="L798" s="77">
        <f t="array" ref="L798">IFERROR(INDEX(DATA!$AQ$133:$AQ$368,MATCH(1,(DATA!$D$133:$D$368=B798)*(DATA!$E$133:$E$368=D798),0)),"n/a")</f>
        <v>3.6999999999999998E-2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4.3600000000000003</v>
      </c>
      <c r="F799" s="77">
        <f t="array" ref="F799">IFERROR(INDEX(DATA!$M$133:$M$368,MATCH(1,(DATA!$D$133:$D$368=B799)*(DATA!$E$133:$E$368=D799),0)),"n/a")</f>
        <v>-5.6000000000000001E-2</v>
      </c>
      <c r="G799" s="87">
        <f t="array" ref="G799">IFERROR(INDEX(DATA!$V$133:$V$368,MATCH(1,(DATA!$D$133:$D$368=B799)*(DATA!$E$133:$E$368=D799),0)),"n/a")</f>
        <v>4.51</v>
      </c>
      <c r="H799" s="77">
        <f t="array" ref="H799">IFERROR(INDEX(DATA!$W$133:$W$368,MATCH(1,(DATA!$D$133:$D$368=B799)*(DATA!$E$133:$E$368=D799),0)),"n/a")</f>
        <v>-9.0999999999999998E-2</v>
      </c>
      <c r="I799" s="87">
        <f t="array" ref="I799">IFERROR(INDEX(DATA!$AF$133:$AF$368,MATCH(1,(DATA!$D$133:$D$368=B799)*(DATA!$E$133:$E$368=D799),0)),"n/a")</f>
        <v>4.59</v>
      </c>
      <c r="J799" s="77">
        <f t="array" ref="J799">IFERROR(INDEX(DATA!$AG$133:$AG$368,MATCH(1,(DATA!$D$133:$D$368=B799)*(DATA!$E$133:$E$368=D799),0)),"n/a")</f>
        <v>-9.9000000000000005E-2</v>
      </c>
      <c r="K799" s="87">
        <f t="array" ref="K799">IFERROR(INDEX(DATA!$AP$133:$AP$368,MATCH(1,(DATA!$D$133:$D$368=B799)*(DATA!$E$133:$E$368=D799),0)),"n/a")</f>
        <v>4.57</v>
      </c>
      <c r="L799" s="77">
        <f t="array" ref="L799">IFERROR(INDEX(DATA!$AQ$133:$AQ$368,MATCH(1,(DATA!$D$133:$D$368=B799)*(DATA!$E$133:$E$368=D799),0)),"n/a")</f>
        <v>-0.106</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3.5</v>
      </c>
      <c r="F800" s="77">
        <f t="array" ref="F800">IFERROR(INDEX(DATA!$M$133:$M$368,MATCH(1,(DATA!$D$133:$D$368=B800)*(DATA!$E$133:$E$368=D800),0)),"n/a")</f>
        <v>-0.159</v>
      </c>
      <c r="G800" s="87">
        <f t="array" ref="G800">IFERROR(INDEX(DATA!$V$133:$V$368,MATCH(1,(DATA!$D$133:$D$368=B800)*(DATA!$E$133:$E$368=D800),0)),"n/a")</f>
        <v>3.51</v>
      </c>
      <c r="H800" s="77">
        <f t="array" ref="H800">IFERROR(INDEX(DATA!$W$133:$W$368,MATCH(1,(DATA!$D$133:$D$368=B800)*(DATA!$E$133:$E$368=D800),0)),"n/a")</f>
        <v>-0.14599999999999999</v>
      </c>
      <c r="I800" s="87">
        <f t="array" ref="I800">IFERROR(INDEX(DATA!$AF$133:$AF$368,MATCH(1,(DATA!$D$133:$D$368=B800)*(DATA!$E$133:$E$368=D800),0)),"n/a")</f>
        <v>3.49</v>
      </c>
      <c r="J800" s="77">
        <f t="array" ref="J800">IFERROR(INDEX(DATA!$AG$133:$AG$368,MATCH(1,(DATA!$D$133:$D$368=B800)*(DATA!$E$133:$E$368=D800),0)),"n/a")</f>
        <v>-0.14299999999999999</v>
      </c>
      <c r="K800" s="87">
        <f t="array" ref="K800">IFERROR(INDEX(DATA!$AP$133:$AP$368,MATCH(1,(DATA!$D$133:$D$368=B800)*(DATA!$E$133:$E$368=D800),0)),"n/a")</f>
        <v>3.66</v>
      </c>
      <c r="L800" s="77">
        <f t="array" ref="L800">IFERROR(INDEX(DATA!$AQ$133:$AQ$368,MATCH(1,(DATA!$D$133:$D$368=B800)*(DATA!$E$133:$E$368=D800),0)),"n/a")</f>
        <v>-8.6999999999999994E-2</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4.22</v>
      </c>
      <c r="F801" s="77">
        <f t="array" ref="F801">IFERROR(INDEX(DATA!$M$133:$M$368,MATCH(1,(DATA!$D$133:$D$368=B801)*(DATA!$E$133:$E$368=D801),0)),"n/a")</f>
        <v>-2.3E-2</v>
      </c>
      <c r="G801" s="87">
        <f t="array" ref="G801">IFERROR(INDEX(DATA!$V$133:$V$368,MATCH(1,(DATA!$D$133:$D$368=B801)*(DATA!$E$133:$E$368=D801),0)),"n/a")</f>
        <v>4.3</v>
      </c>
      <c r="H801" s="77">
        <f t="array" ref="H801">IFERROR(INDEX(DATA!$W$133:$W$368,MATCH(1,(DATA!$D$133:$D$368=B801)*(DATA!$E$133:$E$368=D801),0)),"n/a")</f>
        <v>-3.9E-2</v>
      </c>
      <c r="I801" s="87">
        <f t="array" ref="I801">IFERROR(INDEX(DATA!$AF$133:$AF$368,MATCH(1,(DATA!$D$133:$D$368=B801)*(DATA!$E$133:$E$368=D801),0)),"n/a")</f>
        <v>4.3499999999999996</v>
      </c>
      <c r="J801" s="77">
        <f t="array" ref="J801">IFERROR(INDEX(DATA!$AG$133:$AG$368,MATCH(1,(DATA!$D$133:$D$368=B801)*(DATA!$E$133:$E$368=D801),0)),"n/a")</f>
        <v>-3.5000000000000003E-2</v>
      </c>
      <c r="K801" s="87">
        <f t="array" ref="K801">IFERROR(INDEX(DATA!$AP$133:$AP$368,MATCH(1,(DATA!$D$133:$D$368=B801)*(DATA!$E$133:$E$368=D801),0)),"n/a")</f>
        <v>4.34</v>
      </c>
      <c r="L801" s="77">
        <f t="array" ref="L801">IFERROR(INDEX(DATA!$AQ$133:$AQ$368,MATCH(1,(DATA!$D$133:$D$368=B801)*(DATA!$E$133:$E$368=D801),0)),"n/a")</f>
        <v>-3.6999999999999998E-2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5.17</v>
      </c>
      <c r="F802" s="77">
        <f t="array" ref="F802">IFERROR(INDEX(DATA!$M$133:$M$368,MATCH(1,(DATA!$D$133:$D$368=B802)*(DATA!$E$133:$E$368=D802),0)),"n/a")</f>
        <v>3.4000000000000002E-2</v>
      </c>
      <c r="G802" s="87">
        <f t="array" ref="G802">IFERROR(INDEX(DATA!$V$133:$V$368,MATCH(1,(DATA!$D$133:$D$368=B802)*(DATA!$E$133:$E$368=D802),0)),"n/a")</f>
        <v>5.34</v>
      </c>
      <c r="H802" s="77">
        <f t="array" ref="H802">IFERROR(INDEX(DATA!$W$133:$W$368,MATCH(1,(DATA!$D$133:$D$368=B802)*(DATA!$E$133:$E$368=D802),0)),"n/a")</f>
        <v>0.04</v>
      </c>
      <c r="I802" s="87">
        <f t="array" ref="I802">IFERROR(INDEX(DATA!$AF$133:$AF$368,MATCH(1,(DATA!$D$133:$D$368=B802)*(DATA!$E$133:$E$368=D802),0)),"n/a")</f>
        <v>5.43</v>
      </c>
      <c r="J802" s="77">
        <f t="array" ref="J802">IFERROR(INDEX(DATA!$AG$133:$AG$368,MATCH(1,(DATA!$D$133:$D$368=B802)*(DATA!$E$133:$E$368=D802),0)),"n/a")</f>
        <v>6.5000000000000002E-2</v>
      </c>
      <c r="K802" s="87">
        <f t="array" ref="K802">IFERROR(INDEX(DATA!$AP$133:$AP$368,MATCH(1,(DATA!$D$133:$D$368=B802)*(DATA!$E$133:$E$368=D802),0)),"n/a")</f>
        <v>5.22</v>
      </c>
      <c r="L802" s="77">
        <f t="array" ref="L802">IFERROR(INDEX(DATA!$AQ$133:$AQ$368,MATCH(1,(DATA!$D$133:$D$368=B802)*(DATA!$E$133:$E$368=D802),0)),"n/a")</f>
        <v>2.7E-2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4.43</v>
      </c>
      <c r="F803" s="77">
        <f t="array" ref="F803">IFERROR(INDEX(DATA!$M$133:$M$368,MATCH(1,(DATA!$D$133:$D$368=B803)*(DATA!$E$133:$E$368=D803),0)),"n/a")</f>
        <v>4.4999999999999998E-2</v>
      </c>
      <c r="G803" s="87">
        <f t="array" ref="G803">IFERROR(INDEX(DATA!$V$133:$V$368,MATCH(1,(DATA!$D$133:$D$368=B803)*(DATA!$E$133:$E$368=D803),0)),"n/a")</f>
        <v>4.57</v>
      </c>
      <c r="H803" s="77">
        <f t="array" ref="H803">IFERROR(INDEX(DATA!$W$133:$W$368,MATCH(1,(DATA!$D$133:$D$368=B803)*(DATA!$E$133:$E$368=D803),0)),"n/a")</f>
        <v>-2E-3</v>
      </c>
      <c r="I803" s="87">
        <f t="array" ref="I803">IFERROR(INDEX(DATA!$AF$133:$AF$368,MATCH(1,(DATA!$D$133:$D$368=B803)*(DATA!$E$133:$E$368=D803),0)),"n/a")</f>
        <v>4.5599999999999996</v>
      </c>
      <c r="J803" s="77">
        <f t="array" ref="J803">IFERROR(INDEX(DATA!$AG$133:$AG$368,MATCH(1,(DATA!$D$133:$D$368=B803)*(DATA!$E$133:$E$368=D803),0)),"n/a")</f>
        <v>-3.2000000000000001E-2</v>
      </c>
      <c r="K803" s="87">
        <f t="array" ref="K803">IFERROR(INDEX(DATA!$AP$133:$AP$368,MATCH(1,(DATA!$D$133:$D$368=B803)*(DATA!$E$133:$E$368=D803),0)),"n/a")</f>
        <v>4.5599999999999996</v>
      </c>
      <c r="L803" s="77">
        <f t="array" ref="L803">IFERROR(INDEX(DATA!$AQ$133:$AQ$368,MATCH(1,(DATA!$D$133:$D$368=B803)*(DATA!$E$133:$E$368=D803),0)),"n/a")</f>
        <v>-3.4000000000000002E-2</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4.09</v>
      </c>
      <c r="F804" s="77">
        <f t="array" ref="F804">IFERROR(INDEX(DATA!$M$133:$M$368,MATCH(1,(DATA!$D$133:$D$368=B804)*(DATA!$E$133:$E$368=D804),0)),"n/a")</f>
        <v>4.8000000000000001E-2</v>
      </c>
      <c r="G804" s="87">
        <f t="array" ref="G804">IFERROR(INDEX(DATA!$V$133:$V$368,MATCH(1,(DATA!$D$133:$D$368=B804)*(DATA!$E$133:$E$368=D804),0)),"n/a")</f>
        <v>4.3099999999999996</v>
      </c>
      <c r="H804" s="77">
        <f t="array" ref="H804">IFERROR(INDEX(DATA!$W$133:$W$368,MATCH(1,(DATA!$D$133:$D$368=B804)*(DATA!$E$133:$E$368=D804),0)),"n/a")</f>
        <v>5.5E-2</v>
      </c>
      <c r="I804" s="87">
        <f t="array" ref="I804">IFERROR(INDEX(DATA!$AF$133:$AF$368,MATCH(1,(DATA!$D$133:$D$368=B804)*(DATA!$E$133:$E$368=D804),0)),"n/a")</f>
        <v>4.4800000000000004</v>
      </c>
      <c r="J804" s="77">
        <f t="array" ref="J804">IFERROR(INDEX(DATA!$AG$133:$AG$368,MATCH(1,(DATA!$D$133:$D$368=B804)*(DATA!$E$133:$E$368=D804),0)),"n/a")</f>
        <v>7.6999999999999999E-2</v>
      </c>
      <c r="K804" s="87">
        <f t="array" ref="K804">IFERROR(INDEX(DATA!$AP$133:$AP$368,MATCH(1,(DATA!$D$133:$D$368=B804)*(DATA!$E$133:$E$368=D804),0)),"n/a")</f>
        <v>4.34</v>
      </c>
      <c r="L804" s="77">
        <f t="array" ref="L804">IFERROR(INDEX(DATA!$AQ$133:$AQ$368,MATCH(1,(DATA!$D$133:$D$368=B804)*(DATA!$E$133:$E$368=D804),0)),"n/a")</f>
        <v>5.8999999999999997E-2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3.89</v>
      </c>
      <c r="F805" s="77">
        <f t="array" ref="F805">IFERROR(INDEX(DATA!$M$133:$M$368,MATCH(1,(DATA!$D$133:$D$368=B805)*(DATA!$E$133:$E$368=D805),0)),"n/a")</f>
        <v>-6.7000000000000004E-2</v>
      </c>
      <c r="G805" s="87">
        <f t="array" ref="G805">IFERROR(INDEX(DATA!$V$133:$V$368,MATCH(1,(DATA!$D$133:$D$368=B805)*(DATA!$E$133:$E$368=D805),0)),"n/a")</f>
        <v>3.98</v>
      </c>
      <c r="H805" s="77">
        <f t="array" ref="H805">IFERROR(INDEX(DATA!$W$133:$W$368,MATCH(1,(DATA!$D$133:$D$368=B805)*(DATA!$E$133:$E$368=D805),0)),"n/a")</f>
        <v>-0.05</v>
      </c>
      <c r="I805" s="87">
        <f t="array" ref="I805">IFERROR(INDEX(DATA!$AF$133:$AF$368,MATCH(1,(DATA!$D$133:$D$368=B805)*(DATA!$E$133:$E$368=D805),0)),"n/a")</f>
        <v>4.0199999999999996</v>
      </c>
      <c r="J805" s="77">
        <f t="array" ref="J805">IFERROR(INDEX(DATA!$AG$133:$AG$368,MATCH(1,(DATA!$D$133:$D$368=B805)*(DATA!$E$133:$E$368=D805),0)),"n/a")</f>
        <v>-5.3999999999999999E-2</v>
      </c>
      <c r="K805" s="87">
        <f t="array" ref="K805">IFERROR(INDEX(DATA!$AP$133:$AP$368,MATCH(1,(DATA!$D$133:$D$368=B805)*(DATA!$E$133:$E$368=D805),0)),"n/a")</f>
        <v>4.03</v>
      </c>
      <c r="L805" s="77">
        <f t="array" ref="L805">IFERROR(INDEX(DATA!$AQ$133:$AQ$368,MATCH(1,(DATA!$D$133:$D$368=B805)*(DATA!$E$133:$E$368=D805),0)),"n/a")</f>
        <v>-4.8000000000000001E-2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4.5599999999999996</v>
      </c>
      <c r="F806" s="77">
        <f t="array" ref="F806">IFERROR(INDEX(DATA!$M$133:$M$368,MATCH(1,(DATA!$D$133:$D$368=B806)*(DATA!$E$133:$E$368=D806),0)),"n/a")</f>
        <v>6.0000000000000001E-3</v>
      </c>
      <c r="G806" s="87">
        <f t="array" ref="G806">IFERROR(INDEX(DATA!$V$133:$V$368,MATCH(1,(DATA!$D$133:$D$368=B806)*(DATA!$E$133:$E$368=D806),0)),"n/a")</f>
        <v>4.4800000000000004</v>
      </c>
      <c r="H806" s="77">
        <f t="array" ref="H806">IFERROR(INDEX(DATA!$W$133:$W$368,MATCH(1,(DATA!$D$133:$D$368=B806)*(DATA!$E$133:$E$368=D806),0)),"n/a")</f>
        <v>2.1000000000000001E-2</v>
      </c>
      <c r="I806" s="87">
        <f t="array" ref="I806">IFERROR(INDEX(DATA!$AF$133:$AF$368,MATCH(1,(DATA!$D$133:$D$368=B806)*(DATA!$E$133:$E$368=D806),0)),"n/a")</f>
        <v>4.3</v>
      </c>
      <c r="J806" s="77">
        <f t="array" ref="J806">IFERROR(INDEX(DATA!$AG$133:$AG$368,MATCH(1,(DATA!$D$133:$D$368=B806)*(DATA!$E$133:$E$368=D806),0)),"n/a")</f>
        <v>2E-3</v>
      </c>
      <c r="K806" s="87">
        <f t="array" ref="K806">IFERROR(INDEX(DATA!$AP$133:$AP$368,MATCH(1,(DATA!$D$133:$D$368=B806)*(DATA!$E$133:$E$368=D806),0)),"n/a")</f>
        <v>4.21</v>
      </c>
      <c r="L806" s="77">
        <f t="array" ref="L806">IFERROR(INDEX(DATA!$AQ$133:$AQ$368,MATCH(1,(DATA!$D$133:$D$368=B806)*(DATA!$E$133:$E$368=D806),0)),"n/a")</f>
        <v>-6.9000000000000006E-2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5.23</v>
      </c>
      <c r="F807" s="77">
        <f t="array" ref="F807">IFERROR(INDEX(DATA!$M$133:$M$368,MATCH(1,(DATA!$D$133:$D$368=B807)*(DATA!$E$133:$E$368=D807),0)),"n/a")</f>
        <v>-0.108</v>
      </c>
      <c r="G807" s="87">
        <f t="array" ref="G807">IFERROR(INDEX(DATA!$V$133:$V$368,MATCH(1,(DATA!$D$133:$D$368=B807)*(DATA!$E$133:$E$368=D807),0)),"n/a")</f>
        <v>5.27</v>
      </c>
      <c r="H807" s="77">
        <f t="array" ref="H807">IFERROR(INDEX(DATA!$W$133:$W$368,MATCH(1,(DATA!$D$133:$D$368=B807)*(DATA!$E$133:$E$368=D807),0)),"n/a")</f>
        <v>-4.9000000000000002E-2</v>
      </c>
      <c r="I807" s="87">
        <f t="array" ref="I807">IFERROR(INDEX(DATA!$AF$133:$AF$368,MATCH(1,(DATA!$D$133:$D$368=B807)*(DATA!$E$133:$E$368=D807),0)),"n/a")</f>
        <v>5.38</v>
      </c>
      <c r="J807" s="77">
        <f t="array" ref="J807">IFERROR(INDEX(DATA!$AG$133:$AG$368,MATCH(1,(DATA!$D$133:$D$368=B807)*(DATA!$E$133:$E$368=D807),0)),"n/a")</f>
        <v>-3.7999999999999999E-2</v>
      </c>
      <c r="K807" s="87">
        <f t="array" ref="K807">IFERROR(INDEX(DATA!$AP$133:$AP$368,MATCH(1,(DATA!$D$133:$D$368=B807)*(DATA!$E$133:$E$368=D807),0)),"n/a")</f>
        <v>5.33</v>
      </c>
      <c r="L807" s="77">
        <f t="array" ref="L807">IFERROR(INDEX(DATA!$AQ$133:$AQ$368,MATCH(1,(DATA!$D$133:$D$368=B807)*(DATA!$E$133:$E$368=D807),0)),"n/a")</f>
        <v>-4.1000000000000002E-2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4.0599999999999996</v>
      </c>
      <c r="F808" s="77">
        <f t="array" ref="F808">IFERROR(INDEX(DATA!$M$133:$M$368,MATCH(1,(DATA!$D$133:$D$368=B808)*(DATA!$E$133:$E$368=D808),0)),"n/a")</f>
        <v>4.5999999999999999E-2</v>
      </c>
      <c r="G808" s="87">
        <f t="array" ref="G808">IFERROR(INDEX(DATA!$V$133:$V$368,MATCH(1,(DATA!$D$133:$D$368=B808)*(DATA!$E$133:$E$368=D808),0)),"n/a")</f>
        <v>3.97</v>
      </c>
      <c r="H808" s="77">
        <f t="array" ref="H808">IFERROR(INDEX(DATA!$W$133:$W$368,MATCH(1,(DATA!$D$133:$D$368=B808)*(DATA!$E$133:$E$368=D808),0)),"n/a")</f>
        <v>1.4E-2</v>
      </c>
      <c r="I808" s="87">
        <f t="array" ref="I808">IFERROR(INDEX(DATA!$AF$133:$AF$368,MATCH(1,(DATA!$D$133:$D$368=B808)*(DATA!$E$133:$E$368=D808),0)),"n/a")</f>
        <v>3.96</v>
      </c>
      <c r="J808" s="77">
        <f t="array" ref="J808">IFERROR(INDEX(DATA!$AG$133:$AG$368,MATCH(1,(DATA!$D$133:$D$368=B808)*(DATA!$E$133:$E$368=D808),0)),"n/a")</f>
        <v>-5.8000000000000003E-2</v>
      </c>
      <c r="K808" s="87">
        <f t="array" ref="K808">IFERROR(INDEX(DATA!$AP$133:$AP$368,MATCH(1,(DATA!$D$133:$D$368=B808)*(DATA!$E$133:$E$368=D808),0)),"n/a")</f>
        <v>3.95</v>
      </c>
      <c r="L808" s="77">
        <f t="array" ref="L808">IFERROR(INDEX(DATA!$AQ$133:$AQ$368,MATCH(1,(DATA!$D$133:$D$368=B808)*(DATA!$E$133:$E$368=D808),0)),"n/a")</f>
        <v>-0.104</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4.7300000000000004</v>
      </c>
      <c r="F809" s="77">
        <f t="array" ref="F809">IFERROR(INDEX(DATA!$M$133:$M$368,MATCH(1,(DATA!$D$133:$D$368=B809)*(DATA!$E$133:$E$368=D809),0)),"n/a")</f>
        <v>-7.6999999999999999E-2</v>
      </c>
      <c r="G809" s="87">
        <f t="array" ref="G809">IFERROR(INDEX(DATA!$V$133:$V$368,MATCH(1,(DATA!$D$133:$D$368=B809)*(DATA!$E$133:$E$368=D809),0)),"n/a")</f>
        <v>4.91</v>
      </c>
      <c r="H809" s="77">
        <f t="array" ref="H809">IFERROR(INDEX(DATA!$W$133:$W$368,MATCH(1,(DATA!$D$133:$D$368=B809)*(DATA!$E$133:$E$368=D809),0)),"n/a")</f>
        <v>-4.7E-2</v>
      </c>
      <c r="I809" s="87">
        <f t="array" ref="I809">IFERROR(INDEX(DATA!$AF$133:$AF$368,MATCH(1,(DATA!$D$133:$D$368=B809)*(DATA!$E$133:$E$368=D809),0)),"n/a")</f>
        <v>5.04</v>
      </c>
      <c r="J809" s="77">
        <f t="array" ref="J809">IFERROR(INDEX(DATA!$AG$133:$AG$368,MATCH(1,(DATA!$D$133:$D$368=B809)*(DATA!$E$133:$E$368=D809),0)),"n/a")</f>
        <v>-3.5000000000000003E-2</v>
      </c>
      <c r="K809" s="87">
        <f t="array" ref="K809">IFERROR(INDEX(DATA!$AP$133:$AP$368,MATCH(1,(DATA!$D$133:$D$368=B809)*(DATA!$E$133:$E$368=D809),0)),"n/a")</f>
        <v>5.05</v>
      </c>
      <c r="L809" s="77">
        <f t="array" ref="L809">IFERROR(INDEX(DATA!$AQ$133:$AQ$368,MATCH(1,(DATA!$D$133:$D$368=B809)*(DATA!$E$133:$E$368=D809),0)),"n/a")</f>
        <v>-4.3999999999999997E-2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4.7300000000000004</v>
      </c>
      <c r="F810" s="77">
        <f t="array" ref="F810">IFERROR(INDEX(DATA!$M$133:$M$368,MATCH(1,(DATA!$D$133:$D$368=B810)*(DATA!$E$133:$E$368=D810),0)),"n/a")</f>
        <v>-1E-3</v>
      </c>
      <c r="G810" s="87">
        <f t="array" ref="G810">IFERROR(INDEX(DATA!$V$133:$V$368,MATCH(1,(DATA!$D$133:$D$368=B810)*(DATA!$E$133:$E$368=D810),0)),"n/a")</f>
        <v>4.88</v>
      </c>
      <c r="H810" s="77">
        <f t="array" ref="H810">IFERROR(INDEX(DATA!$W$133:$W$368,MATCH(1,(DATA!$D$133:$D$368=B810)*(DATA!$E$133:$E$368=D810),0)),"n/a")</f>
        <v>1.0999999999999999E-2</v>
      </c>
      <c r="I810" s="87">
        <f t="array" ref="I810">IFERROR(INDEX(DATA!$AF$133:$AF$368,MATCH(1,(DATA!$D$133:$D$368=B810)*(DATA!$E$133:$E$368=D810),0)),"n/a")</f>
        <v>5.0199999999999996</v>
      </c>
      <c r="J810" s="77">
        <f t="array" ref="J810">IFERROR(INDEX(DATA!$AG$133:$AG$368,MATCH(1,(DATA!$D$133:$D$368=B810)*(DATA!$E$133:$E$368=D810),0)),"n/a")</f>
        <v>1.7999999999999999E-2</v>
      </c>
      <c r="K810" s="87">
        <f t="array" ref="K810">IFERROR(INDEX(DATA!$AP$133:$AP$368,MATCH(1,(DATA!$D$133:$D$368=B810)*(DATA!$E$133:$E$368=D810),0)),"n/a")</f>
        <v>4.93</v>
      </c>
      <c r="L810" s="77">
        <f t="array" ref="L810">IFERROR(INDEX(DATA!$AQ$133:$AQ$368,MATCH(1,(DATA!$D$133:$D$368=B810)*(DATA!$E$133:$E$368=D810),0)),"n/a")</f>
        <v>-2.5999999999999999E-2</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5.16</v>
      </c>
      <c r="F811" s="77">
        <f t="array" ref="F811">IFERROR(INDEX(DATA!$M$133:$M$368,MATCH(1,(DATA!$D$133:$D$368=B811)*(DATA!$E$133:$E$368=D811),0)),"n/a")</f>
        <v>-7.0000000000000001E-3</v>
      </c>
      <c r="G811" s="87">
        <f t="array" ref="G811">IFERROR(INDEX(DATA!$V$133:$V$368,MATCH(1,(DATA!$D$133:$D$368=B811)*(DATA!$E$133:$E$368=D811),0)),"n/a")</f>
        <v>5.35</v>
      </c>
      <c r="H811" s="77">
        <f t="array" ref="H811">IFERROR(INDEX(DATA!$W$133:$W$368,MATCH(1,(DATA!$D$133:$D$368=B811)*(DATA!$E$133:$E$368=D811),0)),"n/a")</f>
        <v>6.0000000000000001E-3</v>
      </c>
      <c r="I811" s="87">
        <f t="array" ref="I811">IFERROR(INDEX(DATA!$AF$133:$AF$368,MATCH(1,(DATA!$D$133:$D$368=B811)*(DATA!$E$133:$E$368=D811),0)),"n/a")</f>
        <v>5.51</v>
      </c>
      <c r="J811" s="77">
        <f t="array" ref="J811">IFERROR(INDEX(DATA!$AG$133:$AG$368,MATCH(1,(DATA!$D$133:$D$368=B811)*(DATA!$E$133:$E$368=D811),0)),"n/a")</f>
        <v>2.5999999999999999E-2</v>
      </c>
      <c r="K811" s="87">
        <f t="array" ref="K811">IFERROR(INDEX(DATA!$AP$133:$AP$368,MATCH(1,(DATA!$D$133:$D$368=B811)*(DATA!$E$133:$E$368=D811),0)),"n/a")</f>
        <v>5.37</v>
      </c>
      <c r="L811" s="77">
        <f t="array" ref="L811">IFERROR(INDEX(DATA!$AQ$133:$AQ$368,MATCH(1,(DATA!$D$133:$D$368=B811)*(DATA!$E$133:$E$368=D811),0)),"n/a")</f>
        <v>-2.1000000000000001E-2</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5.36</v>
      </c>
      <c r="F812" s="77">
        <f t="array" ref="F812">IFERROR(INDEX(DATA!$M$133:$M$368,MATCH(1,(DATA!$D$133:$D$368=B812)*(DATA!$E$133:$E$368=D812),0)),"n/a")</f>
        <v>0.13900000000000001</v>
      </c>
      <c r="G812" s="87">
        <f t="array" ref="G812">IFERROR(INDEX(DATA!$V$133:$V$368,MATCH(1,(DATA!$D$133:$D$368=B812)*(DATA!$E$133:$E$368=D812),0)),"n/a")</f>
        <v>5.25</v>
      </c>
      <c r="H812" s="77">
        <f t="array" ref="H812">IFERROR(INDEX(DATA!$W$133:$W$368,MATCH(1,(DATA!$D$133:$D$368=B812)*(DATA!$E$133:$E$368=D812),0)),"n/a")</f>
        <v>0.08</v>
      </c>
      <c r="I812" s="87">
        <f t="array" ref="I812">IFERROR(INDEX(DATA!$AF$133:$AF$368,MATCH(1,(DATA!$D$133:$D$368=B812)*(DATA!$E$133:$E$368=D812),0)),"n/a")</f>
        <v>5.29</v>
      </c>
      <c r="J812" s="77">
        <f t="array" ref="J812">IFERROR(INDEX(DATA!$AG$133:$AG$368,MATCH(1,(DATA!$D$133:$D$368=B812)*(DATA!$E$133:$E$368=D812),0)),"n/a")</f>
        <v>0.08</v>
      </c>
      <c r="K812" s="87">
        <f t="array" ref="K812">IFERROR(INDEX(DATA!$AP$133:$AP$368,MATCH(1,(DATA!$D$133:$D$368=B812)*(DATA!$E$133:$E$368=D812),0)),"n/a")</f>
        <v>5.2</v>
      </c>
      <c r="L812" s="77">
        <f t="array" ref="L812">IFERROR(INDEX(DATA!$AQ$133:$AQ$368,MATCH(1,(DATA!$D$133:$D$368=B812)*(DATA!$E$133:$E$368=D812),0)),"n/a")</f>
        <v>7.1999999999999995E-2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4.6900000000000004</v>
      </c>
      <c r="F813" s="77">
        <f t="array" ref="F813">IFERROR(INDEX(DATA!$M$133:$M$368,MATCH(1,(DATA!$D$133:$D$368=B813)*(DATA!$E$133:$E$368=D813),0)),"n/a")</f>
        <v>-3.0000000000000001E-3</v>
      </c>
      <c r="G813" s="87">
        <f t="array" ref="G813">IFERROR(INDEX(DATA!$V$133:$V$368,MATCH(1,(DATA!$D$133:$D$368=B813)*(DATA!$E$133:$E$368=D813),0)),"n/a")</f>
        <v>4.79</v>
      </c>
      <c r="H813" s="77">
        <f t="array" ref="H813">IFERROR(INDEX(DATA!$W$133:$W$368,MATCH(1,(DATA!$D$133:$D$368=B813)*(DATA!$E$133:$E$368=D813),0)),"n/a")</f>
        <v>3.0000000000000001E-3</v>
      </c>
      <c r="I813" s="87">
        <f t="array" ref="I813">IFERROR(INDEX(DATA!$AF$133:$AF$368,MATCH(1,(DATA!$D$133:$D$368=B813)*(DATA!$E$133:$E$368=D813),0)),"n/a")</f>
        <v>4.88</v>
      </c>
      <c r="J813" s="77">
        <f t="array" ref="J813">IFERROR(INDEX(DATA!$AG$133:$AG$368,MATCH(1,(DATA!$D$133:$D$368=B813)*(DATA!$E$133:$E$368=D813),0)),"n/a")</f>
        <v>0.01</v>
      </c>
      <c r="K813" s="87">
        <f t="array" ref="K813">IFERROR(INDEX(DATA!$AP$133:$AP$368,MATCH(1,(DATA!$D$133:$D$368=B813)*(DATA!$E$133:$E$368=D813),0)),"n/a")</f>
        <v>4.82</v>
      </c>
      <c r="L813" s="77">
        <f t="array" ref="L813">IFERROR(INDEX(DATA!$AQ$133:$AQ$368,MATCH(1,(DATA!$D$133:$D$368=B813)*(DATA!$E$133:$E$368=D813),0)),"n/a")</f>
        <v>-0.02</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5.17</v>
      </c>
      <c r="F814" s="77">
        <f t="array" ref="F814">IFERROR(INDEX(DATA!$M$133:$M$368,MATCH(1,(DATA!$D$133:$D$368=B814)*(DATA!$E$133:$E$368=D814),0)),"n/a")</f>
        <v>2.5999999999999999E-2</v>
      </c>
      <c r="G814" s="87">
        <f t="array" ref="G814">IFERROR(INDEX(DATA!$V$133:$V$368,MATCH(1,(DATA!$D$133:$D$368=B814)*(DATA!$E$133:$E$368=D814),0)),"n/a")</f>
        <v>4.9800000000000004</v>
      </c>
      <c r="H814" s="77">
        <f t="array" ref="H814">IFERROR(INDEX(DATA!$W$133:$W$368,MATCH(1,(DATA!$D$133:$D$368=B814)*(DATA!$E$133:$E$368=D814),0)),"n/a")</f>
        <v>-1.2999999999999999E-2</v>
      </c>
      <c r="I814" s="87">
        <f t="array" ref="I814">IFERROR(INDEX(DATA!$AF$133:$AF$368,MATCH(1,(DATA!$D$133:$D$368=B814)*(DATA!$E$133:$E$368=D814),0)),"n/a")</f>
        <v>4.96</v>
      </c>
      <c r="J814" s="77">
        <f t="array" ref="J814">IFERROR(INDEX(DATA!$AG$133:$AG$368,MATCH(1,(DATA!$D$133:$D$368=B814)*(DATA!$E$133:$E$368=D814),0)),"n/a")</f>
        <v>-2.4E-2</v>
      </c>
      <c r="K814" s="87">
        <f t="array" ref="K814">IFERROR(INDEX(DATA!$AP$133:$AP$368,MATCH(1,(DATA!$D$133:$D$368=B814)*(DATA!$E$133:$E$368=D814),0)),"n/a")</f>
        <v>4.9800000000000004</v>
      </c>
      <c r="L814" s="77">
        <f t="array" ref="L814">IFERROR(INDEX(DATA!$AQ$133:$AQ$368,MATCH(1,(DATA!$D$133:$D$368=B814)*(DATA!$E$133:$E$368=D814),0)),"n/a")</f>
        <v>-3.3000000000000002E-2</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6.05</v>
      </c>
      <c r="F815" s="77">
        <f t="array" ref="F815">IFERROR(INDEX(DATA!$M$133:$M$368,MATCH(1,(DATA!$D$133:$D$368=B815)*(DATA!$E$133:$E$368=D815),0)),"n/a")</f>
        <v>0.182</v>
      </c>
      <c r="G815" s="87">
        <f t="array" ref="G815">IFERROR(INDEX(DATA!$V$133:$V$368,MATCH(1,(DATA!$D$133:$D$368=B815)*(DATA!$E$133:$E$368=D815),0)),"n/a")</f>
        <v>5.75</v>
      </c>
      <c r="H815" s="77">
        <f t="array" ref="H815">IFERROR(INDEX(DATA!$W$133:$W$368,MATCH(1,(DATA!$D$133:$D$368=B815)*(DATA!$E$133:$E$368=D815),0)),"n/a")</f>
        <v>0.115</v>
      </c>
      <c r="I815" s="87">
        <f t="array" ref="I815">IFERROR(INDEX(DATA!$AF$133:$AF$368,MATCH(1,(DATA!$D$133:$D$368=B815)*(DATA!$E$133:$E$368=D815),0)),"n/a")</f>
        <v>5.83</v>
      </c>
      <c r="J815" s="77">
        <f t="array" ref="J815">IFERROR(INDEX(DATA!$AG$133:$AG$368,MATCH(1,(DATA!$D$133:$D$368=B815)*(DATA!$E$133:$E$368=D815),0)),"n/a")</f>
        <v>0.11899999999999999</v>
      </c>
      <c r="K815" s="87">
        <f t="array" ref="K815">IFERROR(INDEX(DATA!$AP$133:$AP$368,MATCH(1,(DATA!$D$133:$D$368=B815)*(DATA!$E$133:$E$368=D815),0)),"n/a")</f>
        <v>5.87</v>
      </c>
      <c r="L815" s="77">
        <f t="array" ref="L815">IFERROR(INDEX(DATA!$AQ$133:$AQ$368,MATCH(1,(DATA!$D$133:$D$368=B815)*(DATA!$E$133:$E$368=D815),0)),"n/a")</f>
        <v>0.11600000000000001</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4.57</v>
      </c>
      <c r="F816" s="77">
        <f t="array" ref="F816">IFERROR(INDEX(DATA!$M$133:$M$368,MATCH(1,(DATA!$D$133:$D$368=B816)*(DATA!$E$133:$E$368=D816),0)),"n/a")</f>
        <v>6.3E-2</v>
      </c>
      <c r="G816" s="87">
        <f t="array" ref="G816">IFERROR(INDEX(DATA!$V$133:$V$368,MATCH(1,(DATA!$D$133:$D$368=B816)*(DATA!$E$133:$E$368=D816),0)),"n/a")</f>
        <v>4.49</v>
      </c>
      <c r="H816" s="77">
        <f t="array" ref="H816">IFERROR(INDEX(DATA!$W$133:$W$368,MATCH(1,(DATA!$D$133:$D$368=B816)*(DATA!$E$133:$E$368=D816),0)),"n/a")</f>
        <v>2.5999999999999999E-2</v>
      </c>
      <c r="I816" s="87">
        <f t="array" ref="I816">IFERROR(INDEX(DATA!$AF$133:$AF$368,MATCH(1,(DATA!$D$133:$D$368=B816)*(DATA!$E$133:$E$368=D816),0)),"n/a")</f>
        <v>4.47</v>
      </c>
      <c r="J816" s="77">
        <f t="array" ref="J816">IFERROR(INDEX(DATA!$AG$133:$AG$368,MATCH(1,(DATA!$D$133:$D$368=B816)*(DATA!$E$133:$E$368=D816),0)),"n/a")</f>
        <v>-5.0000000000000001E-3</v>
      </c>
      <c r="K816" s="87">
        <f t="array" ref="K816">IFERROR(INDEX(DATA!$AP$133:$AP$368,MATCH(1,(DATA!$D$133:$D$368=B816)*(DATA!$E$133:$E$368=D816),0)),"n/a")</f>
        <v>4.46</v>
      </c>
      <c r="L816" s="77">
        <f t="array" ref="L816">IFERROR(INDEX(DATA!$AQ$133:$AQ$368,MATCH(1,(DATA!$D$133:$D$368=B816)*(DATA!$E$133:$E$368=D816),0)),"n/a")</f>
        <v>-0.03</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4.68</v>
      </c>
      <c r="F817" s="77">
        <f t="array" ref="F817">IFERROR(INDEX(DATA!$M$133:$M$368,MATCH(1,(DATA!$D$133:$D$368=B817)*(DATA!$E$133:$E$368=D817),0)),"n/a")</f>
        <v>-4.0000000000000001E-3</v>
      </c>
      <c r="G817" s="87">
        <f t="array" ref="G817">IFERROR(INDEX(DATA!$V$133:$V$368,MATCH(1,(DATA!$D$133:$D$368=B817)*(DATA!$E$133:$E$368=D817),0)),"n/a")</f>
        <v>4.8499999999999996</v>
      </c>
      <c r="H817" s="77">
        <f t="array" ref="H817">IFERROR(INDEX(DATA!$W$133:$W$368,MATCH(1,(DATA!$D$133:$D$368=B817)*(DATA!$E$133:$E$368=D817),0)),"n/a")</f>
        <v>-0.01</v>
      </c>
      <c r="I817" s="87">
        <f t="array" ref="I817">IFERROR(INDEX(DATA!$AF$133:$AF$368,MATCH(1,(DATA!$D$133:$D$368=B817)*(DATA!$E$133:$E$368=D817),0)),"n/a")</f>
        <v>4.8899999999999997</v>
      </c>
      <c r="J817" s="77">
        <f t="array" ref="J817">IFERROR(INDEX(DATA!$AG$133:$AG$368,MATCH(1,(DATA!$D$133:$D$368=B817)*(DATA!$E$133:$E$368=D817),0)),"n/a")</f>
        <v>-2.8000000000000001E-2</v>
      </c>
      <c r="K817" s="87">
        <f t="array" ref="K817">IFERROR(INDEX(DATA!$AP$133:$AP$368,MATCH(1,(DATA!$D$133:$D$368=B817)*(DATA!$E$133:$E$368=D817),0)),"n/a")</f>
        <v>4.87</v>
      </c>
      <c r="L817" s="77">
        <f t="array" ref="L817">IFERROR(INDEX(DATA!$AQ$133:$AQ$368,MATCH(1,(DATA!$D$133:$D$368=B817)*(DATA!$E$133:$E$368=D817),0)),"n/a")</f>
        <v>-4.1000000000000002E-2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5.19</v>
      </c>
      <c r="F818" s="77">
        <f t="array" ref="F818">IFERROR(INDEX(DATA!$M$133:$M$368,MATCH(1,(DATA!$D$133:$D$368=B818)*(DATA!$E$133:$E$368=D818),0)),"n/a")</f>
        <v>-3.6999999999999998E-2</v>
      </c>
      <c r="G818" s="87">
        <f t="array" ref="G818">IFERROR(INDEX(DATA!$V$133:$V$368,MATCH(1,(DATA!$D$133:$D$368=B818)*(DATA!$E$133:$E$368=D818),0)),"n/a")</f>
        <v>5.18</v>
      </c>
      <c r="H818" s="77">
        <f t="array" ref="H818">IFERROR(INDEX(DATA!$W$133:$W$368,MATCH(1,(DATA!$D$133:$D$368=B818)*(DATA!$E$133:$E$368=D818),0)),"n/a")</f>
        <v>-4.5999999999999999E-2</v>
      </c>
      <c r="I818" s="87">
        <f t="array" ref="I818">IFERROR(INDEX(DATA!$AF$133:$AF$368,MATCH(1,(DATA!$D$133:$D$368=B818)*(DATA!$E$133:$E$368=D818),0)),"n/a")</f>
        <v>5.31</v>
      </c>
      <c r="J818" s="77">
        <f t="array" ref="J818">IFERROR(INDEX(DATA!$AG$133:$AG$368,MATCH(1,(DATA!$D$133:$D$368=B818)*(DATA!$E$133:$E$368=D818),0)),"n/a")</f>
        <v>-6.0000000000000001E-3</v>
      </c>
      <c r="K818" s="87">
        <f t="array" ref="K818">IFERROR(INDEX(DATA!$AP$133:$AP$368,MATCH(1,(DATA!$D$133:$D$368=B818)*(DATA!$E$133:$E$368=D818),0)),"n/a")</f>
        <v>5.2</v>
      </c>
      <c r="L818" s="77">
        <f t="array" ref="L818">IFERROR(INDEX(DATA!$AQ$133:$AQ$368,MATCH(1,(DATA!$D$133:$D$368=B818)*(DATA!$E$133:$E$368=D818),0)),"n/a")</f>
        <v>0</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4.45</v>
      </c>
      <c r="F819" s="77">
        <f t="array" ref="F819">IFERROR(INDEX(DATA!$M$133:$M$368,MATCH(1,(DATA!$D$133:$D$368=B819)*(DATA!$E$133:$E$368=D819),0)),"n/a")</f>
        <v>5.2999999999999999E-2</v>
      </c>
      <c r="G819" s="87">
        <f t="array" ref="G819">IFERROR(INDEX(DATA!$V$133:$V$368,MATCH(1,(DATA!$D$133:$D$368=B819)*(DATA!$E$133:$E$368=D819),0)),"n/a")</f>
        <v>4.6100000000000003</v>
      </c>
      <c r="H819" s="77">
        <f t="array" ref="H819">IFERROR(INDEX(DATA!$W$133:$W$368,MATCH(1,(DATA!$D$133:$D$368=B819)*(DATA!$E$133:$E$368=D819),0)),"n/a")</f>
        <v>1.2999999999999999E-2</v>
      </c>
      <c r="I819" s="87">
        <f t="array" ref="I819">IFERROR(INDEX(DATA!$AF$133:$AF$368,MATCH(1,(DATA!$D$133:$D$368=B819)*(DATA!$E$133:$E$368=D819),0)),"n/a")</f>
        <v>4.6100000000000003</v>
      </c>
      <c r="J819" s="77">
        <f t="array" ref="J819">IFERROR(INDEX(DATA!$AG$133:$AG$368,MATCH(1,(DATA!$D$133:$D$368=B819)*(DATA!$E$133:$E$368=D819),0)),"n/a")</f>
        <v>-1.7000000000000001E-2</v>
      </c>
      <c r="K819" s="87">
        <f t="array" ref="K819">IFERROR(INDEX(DATA!$AP$133:$AP$368,MATCH(1,(DATA!$D$133:$D$368=B819)*(DATA!$E$133:$E$368=D819),0)),"n/a")</f>
        <v>4.57</v>
      </c>
      <c r="L819" s="77">
        <f t="array" ref="L819">IFERROR(INDEX(DATA!$AQ$133:$AQ$368,MATCH(1,(DATA!$D$133:$D$368=B819)*(DATA!$E$133:$E$368=D819),0)),"n/a")</f>
        <v>-2.5999999999999999E-2</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3.76</v>
      </c>
      <c r="F820" s="77">
        <f t="array" ref="F820">IFERROR(INDEX(DATA!$M$133:$M$368,MATCH(1,(DATA!$D$133:$D$368=B820)*(DATA!$E$133:$E$368=D820),0)),"n/a")</f>
        <v>7.6999999999999999E-2</v>
      </c>
      <c r="G820" s="87">
        <f t="array" ref="G820">IFERROR(INDEX(DATA!$V$133:$V$368,MATCH(1,(DATA!$D$133:$D$368=B820)*(DATA!$E$133:$E$368=D820),0)),"n/a")</f>
        <v>4.01</v>
      </c>
      <c r="H820" s="77">
        <f t="array" ref="H820">IFERROR(INDEX(DATA!$W$133:$W$368,MATCH(1,(DATA!$D$133:$D$368=B820)*(DATA!$E$133:$E$368=D820),0)),"n/a")</f>
        <v>8.5000000000000006E-2</v>
      </c>
      <c r="I820" s="87">
        <f t="array" ref="I820">IFERROR(INDEX(DATA!$AF$133:$AF$368,MATCH(1,(DATA!$D$133:$D$368=B820)*(DATA!$E$133:$E$368=D820),0)),"n/a")</f>
        <v>4.1900000000000004</v>
      </c>
      <c r="J820" s="77">
        <f t="array" ref="J820">IFERROR(INDEX(DATA!$AG$133:$AG$368,MATCH(1,(DATA!$D$133:$D$368=B820)*(DATA!$E$133:$E$368=D820),0)),"n/a")</f>
        <v>0.114</v>
      </c>
      <c r="K820" s="87">
        <f t="array" ref="K820">IFERROR(INDEX(DATA!$AP$133:$AP$368,MATCH(1,(DATA!$D$133:$D$368=B820)*(DATA!$E$133:$E$368=D820),0)),"n/a")</f>
        <v>4.03</v>
      </c>
      <c r="L820" s="77">
        <f t="array" ref="L820">IFERROR(INDEX(DATA!$AQ$133:$AQ$368,MATCH(1,(DATA!$D$133:$D$368=B820)*(DATA!$E$133:$E$368=D820),0)),"n/a")</f>
        <v>8.5000000000000006E-2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2.59</v>
      </c>
      <c r="F821" s="77">
        <f t="array" ref="F821">IFERROR(INDEX(DATA!$M$133:$M$368,MATCH(1,(DATA!$D$133:$D$368=B821)*(DATA!$E$133:$E$368=D821),0)),"n/a")</f>
        <v>0.16</v>
      </c>
      <c r="G821" s="87">
        <f t="array" ref="G821">IFERROR(INDEX(DATA!$V$133:$V$368,MATCH(1,(DATA!$D$133:$D$368=B821)*(DATA!$E$133:$E$368=D821),0)),"n/a")</f>
        <v>2.42</v>
      </c>
      <c r="H821" s="77">
        <f t="array" ref="H821">IFERROR(INDEX(DATA!$W$133:$W$368,MATCH(1,(DATA!$D$133:$D$368=B821)*(DATA!$E$133:$E$368=D821),0)),"n/a")</f>
        <v>5.8000000000000003E-2</v>
      </c>
      <c r="I821" s="87">
        <f t="array" ref="I821">IFERROR(INDEX(DATA!$AF$133:$AF$368,MATCH(1,(DATA!$D$133:$D$368=B821)*(DATA!$E$133:$E$368=D821),0)),"n/a")</f>
        <v>2.31</v>
      </c>
      <c r="J821" s="77">
        <f t="array" ref="J821">IFERROR(INDEX(DATA!$AG$133:$AG$368,MATCH(1,(DATA!$D$133:$D$368=B821)*(DATA!$E$133:$E$368=D821),0)),"n/a")</f>
        <v>0.01</v>
      </c>
      <c r="K821" s="87">
        <f t="array" ref="K821">IFERROR(INDEX(DATA!$AP$133:$AP$368,MATCH(1,(DATA!$D$133:$D$368=B821)*(DATA!$E$133:$E$368=D821),0)),"n/a")</f>
        <v>2.29</v>
      </c>
      <c r="L821" s="77">
        <f t="array" ref="L821">IFERROR(INDEX(DATA!$AQ$133:$AQ$368,MATCH(1,(DATA!$D$133:$D$368=B821)*(DATA!$E$133:$E$368=D821),0)),"n/a")</f>
        <v>-0.159</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2.8</v>
      </c>
      <c r="F823" s="77">
        <f t="array" ref="F823">IFERROR(INDEX(DATA!$O$133:$O$368,MATCH(1,(DATA!$D$133:$D$368=B823)*(DATA!$E$133:$E$368=D823),0)),"n/a")</f>
        <v>-8.9999999999999993E-3</v>
      </c>
      <c r="G823" s="87">
        <f t="array" ref="G823">IFERROR(INDEX(DATA!$X$133:$X$368,MATCH(1,(DATA!$D$133:$D$368=B823)*(DATA!$E$133:$E$368=D823),0)),"n/a")</f>
        <v>2.76</v>
      </c>
      <c r="H823" s="77">
        <f t="array" ref="H823">IFERROR(INDEX(DATA!$Y$133:$Y$368,MATCH(1,(DATA!$D$133:$D$368=B823)*(DATA!$E$133:$E$368=D823),0)),"n/a")</f>
        <v>-0.01</v>
      </c>
      <c r="I823" s="87">
        <f t="array" ref="I823">IFERROR(INDEX(DATA!$AH$133:$AH$368,MATCH(1,(DATA!$D$133:$D$368=B823)*(DATA!$E$133:$E$368=D823),0)),"n/a")</f>
        <v>2.78</v>
      </c>
      <c r="J823" s="77">
        <f t="array" ref="J823">IFERROR(INDEX(DATA!$AI$133:$AI$368,MATCH(1,(DATA!$D$133:$D$368=B823)*(DATA!$E$133:$E$368=D823),0)),"n/a")</f>
        <v>-0.02</v>
      </c>
      <c r="K823" s="87">
        <f t="array" ref="K823">IFERROR(INDEX(DATA!$AR$133:$AR$368,MATCH(1,(DATA!$D$133:$D$368=B823)*(DATA!$E$133:$E$368=D823),0)),"n/a")</f>
        <v>2.78</v>
      </c>
      <c r="L823" s="77">
        <f t="array" ref="L823">IFERROR(INDEX(DATA!$AS$133:$AS$368,MATCH(1,(DATA!$D$133:$D$368=B823)*(DATA!$E$133:$E$368=D823),0)),"n/a")</f>
        <v>-7.0000000000000001E-3</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v>
      </c>
      <c r="F824" s="77">
        <f t="array" ref="F824">IFERROR(INDEX(DATA!$O$133:$O$368,MATCH(1,(DATA!$D$133:$D$368=B824)*(DATA!$E$133:$E$368=D824),0)),"n/a")</f>
        <v>3.7999999999999999E-2</v>
      </c>
      <c r="G824" s="87">
        <f t="array" ref="G824">IFERROR(INDEX(DATA!$X$133:$X$368,MATCH(1,(DATA!$D$133:$D$368=B824)*(DATA!$E$133:$E$368=D824),0)),"n/a")</f>
        <v>2.4300000000000002</v>
      </c>
      <c r="H824" s="77">
        <f t="array" ref="H824">IFERROR(INDEX(DATA!$Y$133:$Y$368,MATCH(1,(DATA!$D$133:$D$368=B824)*(DATA!$E$133:$E$368=D824),0)),"n/a")</f>
        <v>2.9000000000000001E-2</v>
      </c>
      <c r="I824" s="87">
        <f t="array" ref="I824">IFERROR(INDEX(DATA!$AH$133:$AH$368,MATCH(1,(DATA!$D$133:$D$368=B824)*(DATA!$E$133:$E$368=D824),0)),"n/a")</f>
        <v>2.44</v>
      </c>
      <c r="J824" s="77">
        <f t="array" ref="J824">IFERROR(INDEX(DATA!$AI$133:$AI$368,MATCH(1,(DATA!$D$133:$D$368=B824)*(DATA!$E$133:$E$368=D824),0)),"n/a")</f>
        <v>1.7000000000000001E-2</v>
      </c>
      <c r="K824" s="87">
        <f t="array" ref="K824">IFERROR(INDEX(DATA!$AR$133:$AR$368,MATCH(1,(DATA!$D$133:$D$368=B824)*(DATA!$E$133:$E$368=D824),0)),"n/a")</f>
        <v>2.4300000000000002</v>
      </c>
      <c r="L824" s="77">
        <f t="array" ref="L824">IFERROR(INDEX(DATA!$AS$133:$AS$368,MATCH(1,(DATA!$D$133:$D$368=B824)*(DATA!$E$133:$E$368=D824),0)),"n/a")</f>
        <v>2.7E-2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2.4300000000000002</v>
      </c>
      <c r="F825" s="77">
        <f t="array" ref="F825">IFERROR(INDEX(DATA!$O$133:$O$368,MATCH(1,(DATA!$D$133:$D$368=B825)*(DATA!$E$133:$E$368=D825),0)),"n/a")</f>
        <v>6.9000000000000006E-2</v>
      </c>
      <c r="G825" s="87">
        <f t="array" ref="G825">IFERROR(INDEX(DATA!$X$133:$X$368,MATCH(1,(DATA!$D$133:$D$368=B825)*(DATA!$E$133:$E$368=D825),0)),"n/a")</f>
        <v>2.4300000000000002</v>
      </c>
      <c r="H825" s="77">
        <f t="array" ref="H825">IFERROR(INDEX(DATA!$Y$133:$Y$368,MATCH(1,(DATA!$D$133:$D$368=B825)*(DATA!$E$133:$E$368=D825),0)),"n/a")</f>
        <v>5.0999999999999997E-2</v>
      </c>
      <c r="I825" s="87">
        <f t="array" ref="I825">IFERROR(INDEX(DATA!$AH$133:$AH$368,MATCH(1,(DATA!$D$133:$D$368=B825)*(DATA!$E$133:$E$368=D825),0)),"n/a")</f>
        <v>2.4300000000000002</v>
      </c>
      <c r="J825" s="77">
        <f t="array" ref="J825">IFERROR(INDEX(DATA!$AI$133:$AI$368,MATCH(1,(DATA!$D$133:$D$368=B825)*(DATA!$E$133:$E$368=D825),0)),"n/a")</f>
        <v>4.8000000000000001E-2</v>
      </c>
      <c r="K825" s="87">
        <f t="array" ref="K825">IFERROR(INDEX(DATA!$AR$133:$AR$368,MATCH(1,(DATA!$D$133:$D$368=B825)*(DATA!$E$133:$E$368=D825),0)),"n/a")</f>
        <v>2.39</v>
      </c>
      <c r="L825" s="77">
        <f t="array" ref="L825">IFERROR(INDEX(DATA!$AS$133:$AS$368,MATCH(1,(DATA!$D$133:$D$368=B825)*(DATA!$E$133:$E$368=D825),0)),"n/a")</f>
        <v>4.2000000000000003E-2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2.44</v>
      </c>
      <c r="F826" s="77">
        <f t="array" ref="F826">IFERROR(INDEX(DATA!$O$133:$O$368,MATCH(1,(DATA!$D$133:$D$368=B826)*(DATA!$E$133:$E$368=D826),0)),"n/a")</f>
        <v>5.1999999999999998E-2</v>
      </c>
      <c r="G826" s="87">
        <f t="array" ref="G826">IFERROR(INDEX(DATA!$X$133:$X$368,MATCH(1,(DATA!$D$133:$D$368=B826)*(DATA!$E$133:$E$368=D826),0)),"n/a")</f>
        <v>2.4900000000000002</v>
      </c>
      <c r="H826" s="77">
        <f t="array" ref="H826">IFERROR(INDEX(DATA!$Y$133:$Y$368,MATCH(1,(DATA!$D$133:$D$368=B826)*(DATA!$E$133:$E$368=D826),0)),"n/a")</f>
        <v>2.5999999999999999E-2</v>
      </c>
      <c r="I826" s="87">
        <f t="array" ref="I826">IFERROR(INDEX(DATA!$AH$133:$AH$368,MATCH(1,(DATA!$D$133:$D$368=B826)*(DATA!$E$133:$E$368=D826),0)),"n/a")</f>
        <v>2.5</v>
      </c>
      <c r="J826" s="77">
        <f t="array" ref="J826">IFERROR(INDEX(DATA!$AI$133:$AI$368,MATCH(1,(DATA!$D$133:$D$368=B826)*(DATA!$E$133:$E$368=D826),0)),"n/a")</f>
        <v>1.0999999999999999E-2</v>
      </c>
      <c r="K826" s="87">
        <f t="array" ref="K826">IFERROR(INDEX(DATA!$AR$133:$AR$368,MATCH(1,(DATA!$D$133:$D$368=B826)*(DATA!$E$133:$E$368=D826),0)),"n/a")</f>
        <v>2.4900000000000002</v>
      </c>
      <c r="L826" s="77">
        <f t="array" ref="L826">IFERROR(INDEX(DATA!$AS$133:$AS$368,MATCH(1,(DATA!$D$133:$D$368=B826)*(DATA!$E$133:$E$368=D826),0)),"n/a")</f>
        <v>2.5999999999999999E-2</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2.4300000000000002</v>
      </c>
      <c r="F827" s="77">
        <f t="array" ref="F827">IFERROR(INDEX(DATA!$O$133:$O$368,MATCH(1,(DATA!$D$133:$D$368=B827)*(DATA!$E$133:$E$368=D827),0)),"n/a")</f>
        <v>-0.02</v>
      </c>
      <c r="G827" s="87">
        <f t="array" ref="G827">IFERROR(INDEX(DATA!$X$133:$X$368,MATCH(1,(DATA!$D$133:$D$368=B827)*(DATA!$E$133:$E$368=D827),0)),"n/a")</f>
        <v>2.5</v>
      </c>
      <c r="H827" s="77">
        <f t="array" ref="H827">IFERROR(INDEX(DATA!$Y$133:$Y$368,MATCH(1,(DATA!$D$133:$D$368=B827)*(DATA!$E$133:$E$368=D827),0)),"n/a")</f>
        <v>-1.0999999999999999E-2</v>
      </c>
      <c r="I827" s="87">
        <f t="array" ref="I827">IFERROR(INDEX(DATA!$AH$133:$AH$368,MATCH(1,(DATA!$D$133:$D$368=B827)*(DATA!$E$133:$E$368=D827),0)),"n/a")</f>
        <v>2.57</v>
      </c>
      <c r="J827" s="77">
        <f t="array" ref="J827">IFERROR(INDEX(DATA!$AI$133:$AI$368,MATCH(1,(DATA!$D$133:$D$368=B827)*(DATA!$E$133:$E$368=D827),0)),"n/a")</f>
        <v>8.0000000000000002E-3</v>
      </c>
      <c r="K827" s="87">
        <f t="array" ref="K827">IFERROR(INDEX(DATA!$AR$133:$AR$368,MATCH(1,(DATA!$D$133:$D$368=B827)*(DATA!$E$133:$E$368=D827),0)),"n/a")</f>
        <v>2.5499999999999998</v>
      </c>
      <c r="L827" s="77">
        <f t="array" ref="L827">IFERROR(INDEX(DATA!$AS$133:$AS$368,MATCH(1,(DATA!$D$133:$D$368=B827)*(DATA!$E$133:$E$368=D827),0)),"n/a")</f>
        <v>1.4999999999999999E-2</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2.27</v>
      </c>
      <c r="F828" s="77">
        <f t="array" ref="F828">IFERROR(INDEX(DATA!$O$133:$O$368,MATCH(1,(DATA!$D$133:$D$368=B828)*(DATA!$E$133:$E$368=D828),0)),"n/a")</f>
        <v>-1E-3</v>
      </c>
      <c r="G828" s="87">
        <f t="array" ref="G828">IFERROR(INDEX(DATA!$X$133:$X$368,MATCH(1,(DATA!$D$133:$D$368=B828)*(DATA!$E$133:$E$368=D828),0)),"n/a")</f>
        <v>2.2999999999999998</v>
      </c>
      <c r="H828" s="77">
        <f t="array" ref="H828">IFERROR(INDEX(DATA!$Y$133:$Y$368,MATCH(1,(DATA!$D$133:$D$368=B828)*(DATA!$E$133:$E$368=D828),0)),"n/a")</f>
        <v>-2.4E-2</v>
      </c>
      <c r="I828" s="87">
        <f t="array" ref="I828">IFERROR(INDEX(DATA!$AH$133:$AH$368,MATCH(1,(DATA!$D$133:$D$368=B828)*(DATA!$E$133:$E$368=D828),0)),"n/a")</f>
        <v>2.36</v>
      </c>
      <c r="J828" s="77">
        <f t="array" ref="J828">IFERROR(INDEX(DATA!$AI$133:$AI$368,MATCH(1,(DATA!$D$133:$D$368=B828)*(DATA!$E$133:$E$368=D828),0)),"n/a")</f>
        <v>-1.4999999999999999E-2</v>
      </c>
      <c r="K828" s="87">
        <f t="array" ref="K828">IFERROR(INDEX(DATA!$AR$133:$AR$368,MATCH(1,(DATA!$D$133:$D$368=B828)*(DATA!$E$133:$E$368=D828),0)),"n/a")</f>
        <v>2.3199999999999998</v>
      </c>
      <c r="L828" s="77">
        <f t="array" ref="L828">IFERROR(INDEX(DATA!$AS$133:$AS$368,MATCH(1,(DATA!$D$133:$D$368=B828)*(DATA!$E$133:$E$368=D828),0)),"n/a")</f>
        <v>-3.0000000000000001E-3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2.5099999999999998</v>
      </c>
      <c r="F829" s="77">
        <f t="array" ref="F829">IFERROR(INDEX(DATA!$O$133:$O$368,MATCH(1,(DATA!$D$133:$D$368=B829)*(DATA!$E$133:$E$368=D829),0)),"n/a")</f>
        <v>-7.9000000000000001E-2</v>
      </c>
      <c r="G829" s="87">
        <f t="array" ref="G829">IFERROR(INDEX(DATA!$X$133:$X$368,MATCH(1,(DATA!$D$133:$D$368=B829)*(DATA!$E$133:$E$368=D829),0)),"n/a")</f>
        <v>2.54</v>
      </c>
      <c r="H829" s="77">
        <f t="array" ref="H829">IFERROR(INDEX(DATA!$Y$133:$Y$368,MATCH(1,(DATA!$D$133:$D$368=B829)*(DATA!$E$133:$E$368=D829),0)),"n/a")</f>
        <v>-4.9000000000000002E-2</v>
      </c>
      <c r="I829" s="87">
        <f t="array" ref="I829">IFERROR(INDEX(DATA!$AH$133:$AH$368,MATCH(1,(DATA!$D$133:$D$368=B829)*(DATA!$E$133:$E$368=D829),0)),"n/a")</f>
        <v>2.58</v>
      </c>
      <c r="J829" s="77">
        <f t="array" ref="J829">IFERROR(INDEX(DATA!$AI$133:$AI$368,MATCH(1,(DATA!$D$133:$D$368=B829)*(DATA!$E$133:$E$368=D829),0)),"n/a")</f>
        <v>-0.05</v>
      </c>
      <c r="K829" s="87">
        <f t="array" ref="K829">IFERROR(INDEX(DATA!$AR$133:$AR$368,MATCH(1,(DATA!$D$133:$D$368=B829)*(DATA!$E$133:$E$368=D829),0)),"n/a")</f>
        <v>2.64</v>
      </c>
      <c r="L829" s="77">
        <f t="array" ref="L829">IFERROR(INDEX(DATA!$AS$133:$AS$368,MATCH(1,(DATA!$D$133:$D$368=B829)*(DATA!$E$133:$E$368=D829),0)),"n/a")</f>
        <v>-2.3E-2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2.5499999999999998</v>
      </c>
      <c r="F830" s="77">
        <f t="array" ref="F830">IFERROR(INDEX(DATA!$O$133:$O$368,MATCH(1,(DATA!$D$133:$D$368=B830)*(DATA!$E$133:$E$368=D830),0)),"n/a")</f>
        <v>3.9E-2</v>
      </c>
      <c r="G830" s="87">
        <f t="array" ref="G830">IFERROR(INDEX(DATA!$X$133:$X$368,MATCH(1,(DATA!$D$133:$D$368=B830)*(DATA!$E$133:$E$368=D830),0)),"n/a")</f>
        <v>2.5499999999999998</v>
      </c>
      <c r="H830" s="77">
        <f t="array" ref="H830">IFERROR(INDEX(DATA!$Y$133:$Y$368,MATCH(1,(DATA!$D$133:$D$368=B830)*(DATA!$E$133:$E$368=D830),0)),"n/a")</f>
        <v>4.4999999999999998E-2</v>
      </c>
      <c r="I830" s="87">
        <f t="array" ref="I830">IFERROR(INDEX(DATA!$AH$133:$AH$368,MATCH(1,(DATA!$D$133:$D$368=B830)*(DATA!$E$133:$E$368=D830),0)),"n/a")</f>
        <v>2.6</v>
      </c>
      <c r="J830" s="77">
        <f t="array" ref="J830">IFERROR(INDEX(DATA!$AI$133:$AI$368,MATCH(1,(DATA!$D$133:$D$368=B830)*(DATA!$E$133:$E$368=D830),0)),"n/a")</f>
        <v>5.1999999999999998E-2</v>
      </c>
      <c r="K830" s="87">
        <f t="array" ref="K830">IFERROR(INDEX(DATA!$AR$133:$AR$368,MATCH(1,(DATA!$D$133:$D$368=B830)*(DATA!$E$133:$E$368=D830),0)),"n/a")</f>
        <v>2.6</v>
      </c>
      <c r="L830" s="77">
        <f t="array" ref="L830">IFERROR(INDEX(DATA!$AS$133:$AS$368,MATCH(1,(DATA!$D$133:$D$368=B830)*(DATA!$E$133:$E$368=D830),0)),"n/a")</f>
        <v>5.6000000000000001E-2</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2.31</v>
      </c>
      <c r="F831" s="77">
        <f t="array" ref="F831">IFERROR(INDEX(DATA!$O$133:$O$368,MATCH(1,(DATA!$D$133:$D$368=B831)*(DATA!$E$133:$E$368=D831),0)),"n/a")</f>
        <v>2.5000000000000001E-2</v>
      </c>
      <c r="G831" s="87">
        <f t="array" ref="G831">IFERROR(INDEX(DATA!$X$133:$X$368,MATCH(1,(DATA!$D$133:$D$368=B831)*(DATA!$E$133:$E$368=D831),0)),"n/a")</f>
        <v>2.42</v>
      </c>
      <c r="H831" s="77">
        <f t="array" ref="H831">IFERROR(INDEX(DATA!$Y$133:$Y$368,MATCH(1,(DATA!$D$133:$D$368=B831)*(DATA!$E$133:$E$368=D831),0)),"n/a")</f>
        <v>0.1</v>
      </c>
      <c r="I831" s="87">
        <f t="array" ref="I831">IFERROR(INDEX(DATA!$AH$133:$AH$368,MATCH(1,(DATA!$D$133:$D$368=B831)*(DATA!$E$133:$E$368=D831),0)),"n/a")</f>
        <v>2.5099999999999998</v>
      </c>
      <c r="J831" s="77">
        <f t="array" ref="J831">IFERROR(INDEX(DATA!$AI$133:$AI$368,MATCH(1,(DATA!$D$133:$D$368=B831)*(DATA!$E$133:$E$368=D831),0)),"n/a")</f>
        <v>0.14799999999999999</v>
      </c>
      <c r="K831" s="87">
        <f t="array" ref="K831">IFERROR(INDEX(DATA!$AR$133:$AR$368,MATCH(1,(DATA!$D$133:$D$368=B831)*(DATA!$E$133:$E$368=D831),0)),"n/a")</f>
        <v>2.42</v>
      </c>
      <c r="L831" s="77">
        <f t="array" ref="L831">IFERROR(INDEX(DATA!$AS$133:$AS$368,MATCH(1,(DATA!$D$133:$D$368=B831)*(DATA!$E$133:$E$368=D831),0)),"n/a")</f>
        <v>0.121</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2.82</v>
      </c>
      <c r="F832" s="77">
        <f t="array" ref="F832">IFERROR(INDEX(DATA!$O$133:$O$368,MATCH(1,(DATA!$D$133:$D$368=B832)*(DATA!$E$133:$E$368=D832),0)),"n/a")</f>
        <v>-0.104</v>
      </c>
      <c r="G832" s="87">
        <f t="array" ref="G832">IFERROR(INDEX(DATA!$X$133:$X$368,MATCH(1,(DATA!$D$133:$D$368=B832)*(DATA!$E$133:$E$368=D832),0)),"n/a")</f>
        <v>2.83</v>
      </c>
      <c r="H832" s="77">
        <f t="array" ref="H832">IFERROR(INDEX(DATA!$Y$133:$Y$368,MATCH(1,(DATA!$D$133:$D$368=B832)*(DATA!$E$133:$E$368=D832),0)),"n/a")</f>
        <v>-3.3000000000000002E-2</v>
      </c>
      <c r="I832" s="87">
        <f t="array" ref="I832">IFERROR(INDEX(DATA!$AH$133:$AH$368,MATCH(1,(DATA!$D$133:$D$368=B832)*(DATA!$E$133:$E$368=D832),0)),"n/a")</f>
        <v>2.9</v>
      </c>
      <c r="J832" s="77">
        <f t="array" ref="J832">IFERROR(INDEX(DATA!$AI$133:$AI$368,MATCH(1,(DATA!$D$133:$D$368=B832)*(DATA!$E$133:$E$368=D832),0)),"n/a")</f>
        <v>-0.01</v>
      </c>
      <c r="K832" s="87">
        <f t="array" ref="K832">IFERROR(INDEX(DATA!$AR$133:$AR$368,MATCH(1,(DATA!$D$133:$D$368=B832)*(DATA!$E$133:$E$368=D832),0)),"n/a")</f>
        <v>2.88</v>
      </c>
      <c r="L832" s="77">
        <f t="array" ref="L832">IFERROR(INDEX(DATA!$AS$133:$AS$368,MATCH(1,(DATA!$D$133:$D$368=B832)*(DATA!$E$133:$E$368=D832),0)),"n/a")</f>
        <v>4.0000000000000001E-3</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2.38</v>
      </c>
      <c r="F833" s="77">
        <f t="array" ref="F833">IFERROR(INDEX(DATA!$O$133:$O$368,MATCH(1,(DATA!$D$133:$D$368=B833)*(DATA!$E$133:$E$368=D833),0)),"n/a")</f>
        <v>2.4E-2</v>
      </c>
      <c r="G833" s="87">
        <f t="array" ref="G833">IFERROR(INDEX(DATA!$X$133:$X$368,MATCH(1,(DATA!$D$133:$D$368=B833)*(DATA!$E$133:$E$368=D833),0)),"n/a")</f>
        <v>2.46</v>
      </c>
      <c r="H833" s="77">
        <f t="array" ref="H833">IFERROR(INDEX(DATA!$Y$133:$Y$368,MATCH(1,(DATA!$D$133:$D$368=B833)*(DATA!$E$133:$E$368=D833),0)),"n/a")</f>
        <v>5.8999999999999997E-2</v>
      </c>
      <c r="I833" s="87">
        <f t="array" ref="I833">IFERROR(INDEX(DATA!$AH$133:$AH$368,MATCH(1,(DATA!$D$133:$D$368=B833)*(DATA!$E$133:$E$368=D833),0)),"n/a")</f>
        <v>2.52</v>
      </c>
      <c r="J833" s="77">
        <f t="array" ref="J833">IFERROR(INDEX(DATA!$AI$133:$AI$368,MATCH(1,(DATA!$D$133:$D$368=B833)*(DATA!$E$133:$E$368=D833),0)),"n/a")</f>
        <v>7.5999999999999998E-2</v>
      </c>
      <c r="K833" s="87">
        <f t="array" ref="K833">IFERROR(INDEX(DATA!$AR$133:$AR$368,MATCH(1,(DATA!$D$133:$D$368=B833)*(DATA!$E$133:$E$368=D833),0)),"n/a")</f>
        <v>2.46</v>
      </c>
      <c r="L833" s="77">
        <f t="array" ref="L833">IFERROR(INDEX(DATA!$AS$133:$AS$368,MATCH(1,(DATA!$D$133:$D$368=B833)*(DATA!$E$133:$E$368=D833),0)),"n/a")</f>
        <v>7.5999999999999998E-2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2.92</v>
      </c>
      <c r="F834" s="77">
        <f t="array" ref="F834">IFERROR(INDEX(DATA!$O$133:$O$368,MATCH(1,(DATA!$D$133:$D$368=B834)*(DATA!$E$133:$E$368=D834),0)),"n/a")</f>
        <v>3.2000000000000001E-2</v>
      </c>
      <c r="G834" s="87">
        <f t="array" ref="G834">IFERROR(INDEX(DATA!$X$133:$X$368,MATCH(1,(DATA!$D$133:$D$368=B834)*(DATA!$E$133:$E$368=D834),0)),"n/a")</f>
        <v>2.95</v>
      </c>
      <c r="H834" s="77">
        <f t="array" ref="H834">IFERROR(INDEX(DATA!$Y$133:$Y$368,MATCH(1,(DATA!$D$133:$D$368=B834)*(DATA!$E$133:$E$368=D834),0)),"n/a")</f>
        <v>5.1999999999999998E-2</v>
      </c>
      <c r="I834" s="87">
        <f t="array" ref="I834">IFERROR(INDEX(DATA!$AH$133:$AH$368,MATCH(1,(DATA!$D$133:$D$368=B834)*(DATA!$E$133:$E$368=D834),0)),"n/a")</f>
        <v>2.96</v>
      </c>
      <c r="J834" s="77">
        <f t="array" ref="J834">IFERROR(INDEX(DATA!$AI$133:$AI$368,MATCH(1,(DATA!$D$133:$D$368=B834)*(DATA!$E$133:$E$368=D834),0)),"n/a")</f>
        <v>5.8999999999999997E-2</v>
      </c>
      <c r="K834" s="87">
        <f t="array" ref="K834">IFERROR(INDEX(DATA!$AR$133:$AR$368,MATCH(1,(DATA!$D$133:$D$368=B834)*(DATA!$E$133:$E$368=D834),0)),"n/a")</f>
        <v>2.93</v>
      </c>
      <c r="L834" s="77">
        <f t="array" ref="L834">IFERROR(INDEX(DATA!$AS$133:$AS$368,MATCH(1,(DATA!$D$133:$D$368=B834)*(DATA!$E$133:$E$368=D834),0)),"n/a")</f>
        <v>5.0999999999999997E-2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2.85</v>
      </c>
      <c r="F835" s="77">
        <f t="array" ref="F835">IFERROR(INDEX(DATA!$O$133:$O$368,MATCH(1,(DATA!$D$133:$D$368=B835)*(DATA!$E$133:$E$368=D835),0)),"n/a")</f>
        <v>6.4000000000000001E-2</v>
      </c>
      <c r="G835" s="87">
        <f t="array" ref="G835">IFERROR(INDEX(DATA!$X$133:$X$368,MATCH(1,(DATA!$D$133:$D$368=B835)*(DATA!$E$133:$E$368=D835),0)),"n/a")</f>
        <v>2.81</v>
      </c>
      <c r="H835" s="77">
        <f t="array" ref="H835">IFERROR(INDEX(DATA!$Y$133:$Y$368,MATCH(1,(DATA!$D$133:$D$368=B835)*(DATA!$E$133:$E$368=D835),0)),"n/a")</f>
        <v>4.3999999999999997E-2</v>
      </c>
      <c r="I835" s="87">
        <f t="array" ref="I835">IFERROR(INDEX(DATA!$AH$133:$AH$368,MATCH(1,(DATA!$D$133:$D$368=B835)*(DATA!$E$133:$E$368=D835),0)),"n/a")</f>
        <v>2.81</v>
      </c>
      <c r="J835" s="77">
        <f t="array" ref="J835">IFERROR(INDEX(DATA!$AI$133:$AI$368,MATCH(1,(DATA!$D$133:$D$368=B835)*(DATA!$E$133:$E$368=D835),0)),"n/a")</f>
        <v>4.5999999999999999E-2</v>
      </c>
      <c r="K835" s="87">
        <f t="array" ref="K835">IFERROR(INDEX(DATA!$AR$133:$AR$368,MATCH(1,(DATA!$D$133:$D$368=B835)*(DATA!$E$133:$E$368=D835),0)),"n/a")</f>
        <v>2.75</v>
      </c>
      <c r="L835" s="77">
        <f t="array" ref="L835">IFERROR(INDEX(DATA!$AS$133:$AS$368,MATCH(1,(DATA!$D$133:$D$368=B835)*(DATA!$E$133:$E$368=D835),0)),"n/a")</f>
        <v>3.5000000000000003E-2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2.08</v>
      </c>
      <c r="F836" s="77">
        <f t="array" ref="F836">IFERROR(INDEX(DATA!$O$133:$O$368,MATCH(1,(DATA!$D$133:$D$368=B836)*(DATA!$E$133:$E$368=D836),0)),"n/a")</f>
        <v>8.5999999999999993E-2</v>
      </c>
      <c r="G836" s="87">
        <f t="array" ref="G836">IFERROR(INDEX(DATA!$X$133:$X$368,MATCH(1,(DATA!$D$133:$D$368=B836)*(DATA!$E$133:$E$368=D836),0)),"n/a")</f>
        <v>2.2000000000000002</v>
      </c>
      <c r="H836" s="77">
        <f t="array" ref="H836">IFERROR(INDEX(DATA!$Y$133:$Y$368,MATCH(1,(DATA!$D$133:$D$368=B836)*(DATA!$E$133:$E$368=D836),0)),"n/a")</f>
        <v>0.1</v>
      </c>
      <c r="I836" s="87">
        <f t="array" ref="I836">IFERROR(INDEX(DATA!$AH$133:$AH$368,MATCH(1,(DATA!$D$133:$D$368=B836)*(DATA!$E$133:$E$368=D836),0)),"n/a")</f>
        <v>2.31</v>
      </c>
      <c r="J836" s="77">
        <f t="array" ref="J836">IFERROR(INDEX(DATA!$AI$133:$AI$368,MATCH(1,(DATA!$D$133:$D$368=B836)*(DATA!$E$133:$E$368=D836),0)),"n/a")</f>
        <v>0.13900000000000001</v>
      </c>
      <c r="K836" s="87">
        <f t="array" ref="K836">IFERROR(INDEX(DATA!$AR$133:$AR$368,MATCH(1,(DATA!$D$133:$D$368=B836)*(DATA!$E$133:$E$368=D836),0)),"n/a")</f>
        <v>2.2599999999999998</v>
      </c>
      <c r="L836" s="77">
        <f t="array" ref="L836">IFERROR(INDEX(DATA!$AS$133:$AS$368,MATCH(1,(DATA!$D$133:$D$368=B836)*(DATA!$E$133:$E$368=D836),0)),"n/a")</f>
        <v>0.123</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1.59</v>
      </c>
      <c r="F837" s="77">
        <f t="array" ref="F837">IFERROR(INDEX(DATA!$O$133:$O$368,MATCH(1,(DATA!$D$133:$D$368=B837)*(DATA!$E$133:$E$368=D837),0)),"n/a")</f>
        <v>-2.1999999999999999E-2</v>
      </c>
      <c r="G837" s="87">
        <f t="array" ref="G837">IFERROR(INDEX(DATA!$X$133:$X$368,MATCH(1,(DATA!$D$133:$D$368=B837)*(DATA!$E$133:$E$368=D837),0)),"n/a")</f>
        <v>1.63</v>
      </c>
      <c r="H837" s="77">
        <f t="array" ref="H837">IFERROR(INDEX(DATA!$Y$133:$Y$368,MATCH(1,(DATA!$D$133:$D$368=B837)*(DATA!$E$133:$E$368=D837),0)),"n/a")</f>
        <v>-4.1000000000000002E-2</v>
      </c>
      <c r="I837" s="87">
        <f t="array" ref="I837">IFERROR(INDEX(DATA!$AH$133:$AH$368,MATCH(1,(DATA!$D$133:$D$368=B837)*(DATA!$E$133:$E$368=D837),0)),"n/a")</f>
        <v>1.8</v>
      </c>
      <c r="J837" s="77">
        <f t="array" ref="J837">IFERROR(INDEX(DATA!$AI$133:$AI$368,MATCH(1,(DATA!$D$133:$D$368=B837)*(DATA!$E$133:$E$368=D837),0)),"n/a")</f>
        <v>3.9E-2</v>
      </c>
      <c r="K837" s="87">
        <f t="array" ref="K837">IFERROR(INDEX(DATA!$AR$133:$AR$368,MATCH(1,(DATA!$D$133:$D$368=B837)*(DATA!$E$133:$E$368=D837),0)),"n/a")</f>
        <v>1.86</v>
      </c>
      <c r="L837" s="77">
        <f t="array" ref="L837">IFERROR(INDEX(DATA!$AS$133:$AS$368,MATCH(1,(DATA!$D$133:$D$368=B837)*(DATA!$E$133:$E$368=D837),0)),"n/a")</f>
        <v>8.7999999999999995E-2</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2.35</v>
      </c>
      <c r="F838" s="77">
        <f t="array" ref="F838">IFERROR(INDEX(DATA!$O$133:$O$368,MATCH(1,(DATA!$D$133:$D$368=B838)*(DATA!$E$133:$E$368=D838),0)),"n/a")</f>
        <v>4.9000000000000002E-2</v>
      </c>
      <c r="G838" s="87">
        <f t="array" ref="G838">IFERROR(INDEX(DATA!$X$133:$X$368,MATCH(1,(DATA!$D$133:$D$368=B838)*(DATA!$E$133:$E$368=D838),0)),"n/a")</f>
        <v>2.34</v>
      </c>
      <c r="H838" s="77">
        <f t="array" ref="H838">IFERROR(INDEX(DATA!$Y$133:$Y$368,MATCH(1,(DATA!$D$133:$D$368=B838)*(DATA!$E$133:$E$368=D838),0)),"n/a")</f>
        <v>2.5000000000000001E-2</v>
      </c>
      <c r="I838" s="87">
        <f t="array" ref="I838">IFERROR(INDEX(DATA!$AH$133:$AH$368,MATCH(1,(DATA!$D$133:$D$368=B838)*(DATA!$E$133:$E$368=D838),0)),"n/a")</f>
        <v>2.38</v>
      </c>
      <c r="J838" s="77">
        <f t="array" ref="J838">IFERROR(INDEX(DATA!$AI$133:$AI$368,MATCH(1,(DATA!$D$133:$D$368=B838)*(DATA!$E$133:$E$368=D838),0)),"n/a")</f>
        <v>2.1999999999999999E-2</v>
      </c>
      <c r="K838" s="87">
        <f t="array" ref="K838">IFERROR(INDEX(DATA!$AR$133:$AR$368,MATCH(1,(DATA!$D$133:$D$368=B838)*(DATA!$E$133:$E$368=D838),0)),"n/a")</f>
        <v>2.34</v>
      </c>
      <c r="L838" s="77">
        <f t="array" ref="L838">IFERROR(INDEX(DATA!$AS$133:$AS$368,MATCH(1,(DATA!$D$133:$D$368=B838)*(DATA!$E$133:$E$368=D838),0)),"n/a")</f>
        <v>3.2000000000000001E-2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2.4900000000000002</v>
      </c>
      <c r="F839" s="77">
        <f t="array" ref="F839">IFERROR(INDEX(DATA!$O$133:$O$368,MATCH(1,(DATA!$D$133:$D$368=B839)*(DATA!$E$133:$E$368=D839),0)),"n/a")</f>
        <v>7.9000000000000001E-2</v>
      </c>
      <c r="G839" s="87">
        <f t="array" ref="G839">IFERROR(INDEX(DATA!$X$133:$X$368,MATCH(1,(DATA!$D$133:$D$368=B839)*(DATA!$E$133:$E$368=D839),0)),"n/a")</f>
        <v>2.4300000000000002</v>
      </c>
      <c r="H839" s="77">
        <f t="array" ref="H839">IFERROR(INDEX(DATA!$Y$133:$Y$368,MATCH(1,(DATA!$D$133:$D$368=B839)*(DATA!$E$133:$E$368=D839),0)),"n/a")</f>
        <v>3.9E-2</v>
      </c>
      <c r="I839" s="87">
        <f t="array" ref="I839">IFERROR(INDEX(DATA!$AH$133:$AH$368,MATCH(1,(DATA!$D$133:$D$368=B839)*(DATA!$E$133:$E$368=D839),0)),"n/a")</f>
        <v>2.4700000000000002</v>
      </c>
      <c r="J839" s="77">
        <f t="array" ref="J839">IFERROR(INDEX(DATA!$AI$133:$AI$368,MATCH(1,(DATA!$D$133:$D$368=B839)*(DATA!$E$133:$E$368=D839),0)),"n/a")</f>
        <v>4.9000000000000002E-2</v>
      </c>
      <c r="K839" s="87">
        <f t="array" ref="K839">IFERROR(INDEX(DATA!$AR$133:$AR$368,MATCH(1,(DATA!$D$133:$D$368=B839)*(DATA!$E$133:$E$368=D839),0)),"n/a")</f>
        <v>2.41</v>
      </c>
      <c r="L839" s="77">
        <f t="array" ref="L839">IFERROR(INDEX(DATA!$AS$133:$AS$368,MATCH(1,(DATA!$D$133:$D$368=B839)*(DATA!$E$133:$E$368=D839),0)),"n/a")</f>
        <v>3.6999999999999998E-2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2.88</v>
      </c>
      <c r="F840" s="77">
        <f t="array" ref="F840">IFERROR(INDEX(DATA!$O$133:$O$368,MATCH(1,(DATA!$D$133:$D$368=B840)*(DATA!$E$133:$E$368=D840),0)),"n/a")</f>
        <v>2.5999999999999999E-2</v>
      </c>
      <c r="G840" s="87">
        <f t="array" ref="G840">IFERROR(INDEX(DATA!$X$133:$X$368,MATCH(1,(DATA!$D$133:$D$368=B840)*(DATA!$E$133:$E$368=D840),0)),"n/a")</f>
        <v>2.94</v>
      </c>
      <c r="H840" s="77">
        <f t="array" ref="H840">IFERROR(INDEX(DATA!$Y$133:$Y$368,MATCH(1,(DATA!$D$133:$D$368=B840)*(DATA!$E$133:$E$368=D840),0)),"n/a")</f>
        <v>6.2E-2</v>
      </c>
      <c r="I840" s="87">
        <f t="array" ref="I840">IFERROR(INDEX(DATA!$AH$133:$AH$368,MATCH(1,(DATA!$D$133:$D$368=B840)*(DATA!$E$133:$E$368=D840),0)),"n/a")</f>
        <v>2.96</v>
      </c>
      <c r="J840" s="77">
        <f t="array" ref="J840">IFERROR(INDEX(DATA!$AI$133:$AI$368,MATCH(1,(DATA!$D$133:$D$368=B840)*(DATA!$E$133:$E$368=D840),0)),"n/a")</f>
        <v>5.8999999999999997E-2</v>
      </c>
      <c r="K840" s="87">
        <f t="array" ref="K840">IFERROR(INDEX(DATA!$AR$133:$AR$368,MATCH(1,(DATA!$D$133:$D$368=B840)*(DATA!$E$133:$E$368=D840),0)),"n/a")</f>
        <v>2.93</v>
      </c>
      <c r="L840" s="77">
        <f t="array" ref="L840">IFERROR(INDEX(DATA!$AS$133:$AS$368,MATCH(1,(DATA!$D$133:$D$368=B840)*(DATA!$E$133:$E$368=D840),0)),"n/a")</f>
        <v>3.6999999999999998E-2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2.39</v>
      </c>
      <c r="F841" s="77">
        <f t="array" ref="F841">IFERROR(INDEX(DATA!$O$133:$O$368,MATCH(1,(DATA!$D$133:$D$368=B841)*(DATA!$E$133:$E$368=D841),0)),"n/a")</f>
        <v>3.9E-2</v>
      </c>
      <c r="G841" s="87">
        <f t="array" ref="G841">IFERROR(INDEX(DATA!$X$133:$X$368,MATCH(1,(DATA!$D$133:$D$368=B841)*(DATA!$E$133:$E$368=D841),0)),"n/a")</f>
        <v>2.46</v>
      </c>
      <c r="H841" s="77">
        <f t="array" ref="H841">IFERROR(INDEX(DATA!$Y$133:$Y$368,MATCH(1,(DATA!$D$133:$D$368=B841)*(DATA!$E$133:$E$368=D841),0)),"n/a")</f>
        <v>6.4000000000000001E-2</v>
      </c>
      <c r="I841" s="87">
        <f t="array" ref="I841">IFERROR(INDEX(DATA!$AH$133:$AH$368,MATCH(1,(DATA!$D$133:$D$368=B841)*(DATA!$E$133:$E$368=D841),0)),"n/a")</f>
        <v>2.54</v>
      </c>
      <c r="J841" s="77">
        <f t="array" ref="J841">IFERROR(INDEX(DATA!$AI$133:$AI$368,MATCH(1,(DATA!$D$133:$D$368=B841)*(DATA!$E$133:$E$368=D841),0)),"n/a")</f>
        <v>0.1</v>
      </c>
      <c r="K841" s="87">
        <f t="array" ref="K841">IFERROR(INDEX(DATA!$AR$133:$AR$368,MATCH(1,(DATA!$D$133:$D$368=B841)*(DATA!$E$133:$E$368=D841),0)),"n/a")</f>
        <v>2.4900000000000002</v>
      </c>
      <c r="L841" s="77">
        <f t="array" ref="L841">IFERROR(INDEX(DATA!$AS$133:$AS$368,MATCH(1,(DATA!$D$133:$D$368=B841)*(DATA!$E$133:$E$368=D841),0)),"n/a")</f>
        <v>9.4E-2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2.2999999999999998</v>
      </c>
      <c r="F842" s="77">
        <f t="array" ref="F842">IFERROR(INDEX(DATA!$O$133:$O$368,MATCH(1,(DATA!$D$133:$D$368=B842)*(DATA!$E$133:$E$368=D842),0)),"n/a")</f>
        <v>6.3E-2</v>
      </c>
      <c r="G842" s="87">
        <f t="array" ref="G842">IFERROR(INDEX(DATA!$X$133:$X$368,MATCH(1,(DATA!$D$133:$D$368=B842)*(DATA!$E$133:$E$368=D842),0)),"n/a")</f>
        <v>2.38</v>
      </c>
      <c r="H842" s="77">
        <f t="array" ref="H842">IFERROR(INDEX(DATA!$Y$133:$Y$368,MATCH(1,(DATA!$D$133:$D$368=B842)*(DATA!$E$133:$E$368=D842),0)),"n/a")</f>
        <v>0.03</v>
      </c>
      <c r="I842" s="87">
        <f t="array" ref="I842">IFERROR(INDEX(DATA!$AH$133:$AH$368,MATCH(1,(DATA!$D$133:$D$368=B842)*(DATA!$E$133:$E$368=D842),0)),"n/a")</f>
        <v>2.39</v>
      </c>
      <c r="J842" s="77">
        <f t="array" ref="J842">IFERROR(INDEX(DATA!$AI$133:$AI$368,MATCH(1,(DATA!$D$133:$D$368=B842)*(DATA!$E$133:$E$368=D842),0)),"n/a")</f>
        <v>1.0999999999999999E-2</v>
      </c>
      <c r="K842" s="87">
        <f t="array" ref="K842">IFERROR(INDEX(DATA!$AR$133:$AR$368,MATCH(1,(DATA!$D$133:$D$368=B842)*(DATA!$E$133:$E$368=D842),0)),"n/a")</f>
        <v>2.38</v>
      </c>
      <c r="L842" s="77">
        <f t="array" ref="L842">IFERROR(INDEX(DATA!$AS$133:$AS$368,MATCH(1,(DATA!$D$133:$D$368=B842)*(DATA!$E$133:$E$368=D842),0)),"n/a")</f>
        <v>2.1999999999999999E-2</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2.81</v>
      </c>
      <c r="F843" s="77">
        <f t="array" ref="F843">IFERROR(INDEX(DATA!$O$133:$O$368,MATCH(1,(DATA!$D$133:$D$368=B843)*(DATA!$E$133:$E$368=D843),0)),"n/a")</f>
        <v>-2.5000000000000001E-2</v>
      </c>
      <c r="G843" s="87">
        <f t="array" ref="G843">IFERROR(INDEX(DATA!$X$133:$X$368,MATCH(1,(DATA!$D$133:$D$368=B843)*(DATA!$E$133:$E$368=D843),0)),"n/a")</f>
        <v>2.8</v>
      </c>
      <c r="H843" s="77">
        <f t="array" ref="H843">IFERROR(INDEX(DATA!$Y$133:$Y$368,MATCH(1,(DATA!$D$133:$D$368=B843)*(DATA!$E$133:$E$368=D843),0)),"n/a")</f>
        <v>-4.2000000000000003E-2</v>
      </c>
      <c r="I843" s="87">
        <f t="array" ref="I843">IFERROR(INDEX(DATA!$AH$133:$AH$368,MATCH(1,(DATA!$D$133:$D$368=B843)*(DATA!$E$133:$E$368=D843),0)),"n/a")</f>
        <v>2.78</v>
      </c>
      <c r="J843" s="77">
        <f t="array" ref="J843">IFERROR(INDEX(DATA!$AI$133:$AI$368,MATCH(1,(DATA!$D$133:$D$368=B843)*(DATA!$E$133:$E$368=D843),0)),"n/a")</f>
        <v>-5.1999999999999998E-2</v>
      </c>
      <c r="K843" s="87">
        <f t="array" ref="K843">IFERROR(INDEX(DATA!$AR$133:$AR$368,MATCH(1,(DATA!$D$133:$D$368=B843)*(DATA!$E$133:$E$368=D843),0)),"n/a")</f>
        <v>2.82</v>
      </c>
      <c r="L843" s="77">
        <f t="array" ref="L843">IFERROR(INDEX(DATA!$AS$133:$AS$368,MATCH(1,(DATA!$D$133:$D$368=B843)*(DATA!$E$133:$E$368=D843),0)),"n/a")</f>
        <v>-2.4E-2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2.64</v>
      </c>
      <c r="F844" s="77">
        <f t="array" ref="F844">IFERROR(INDEX(DATA!$O$133:$O$368,MATCH(1,(DATA!$D$133:$D$368=B844)*(DATA!$E$133:$E$368=D844),0)),"n/a")</f>
        <v>2.1999999999999999E-2</v>
      </c>
      <c r="G844" s="87">
        <f t="array" ref="G844">IFERROR(INDEX(DATA!$X$133:$X$368,MATCH(1,(DATA!$D$133:$D$368=B844)*(DATA!$E$133:$E$368=D844),0)),"n/a")</f>
        <v>2.61</v>
      </c>
      <c r="H844" s="77">
        <f t="array" ref="H844">IFERROR(INDEX(DATA!$Y$133:$Y$368,MATCH(1,(DATA!$D$133:$D$368=B844)*(DATA!$E$133:$E$368=D844),0)),"n/a")</f>
        <v>7.0000000000000001E-3</v>
      </c>
      <c r="I844" s="87">
        <f t="array" ref="I844">IFERROR(INDEX(DATA!$AH$133:$AH$368,MATCH(1,(DATA!$D$133:$D$368=B844)*(DATA!$E$133:$E$368=D844),0)),"n/a")</f>
        <v>2.59</v>
      </c>
      <c r="J844" s="77">
        <f t="array" ref="J844">IFERROR(INDEX(DATA!$AI$133:$AI$368,MATCH(1,(DATA!$D$133:$D$368=B844)*(DATA!$E$133:$E$368=D844),0)),"n/a")</f>
        <v>-4.0000000000000001E-3</v>
      </c>
      <c r="K844" s="87">
        <f t="array" ref="K844">IFERROR(INDEX(DATA!$AR$133:$AR$368,MATCH(1,(DATA!$D$133:$D$368=B844)*(DATA!$E$133:$E$368=D844),0)),"n/a")</f>
        <v>2.61</v>
      </c>
      <c r="L844" s="77">
        <f t="array" ref="L844">IFERROR(INDEX(DATA!$AS$133:$AS$368,MATCH(1,(DATA!$D$133:$D$368=B844)*(DATA!$E$133:$E$368=D844),0)),"n/a")</f>
        <v>-1.4999999999999999E-2</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2.54</v>
      </c>
      <c r="F845" s="77">
        <f t="array" ref="F845">IFERROR(INDEX(DATA!$O$133:$O$368,MATCH(1,(DATA!$D$133:$D$368=B845)*(DATA!$E$133:$E$368=D845),0)),"n/a")</f>
        <v>-9.0999999999999998E-2</v>
      </c>
      <c r="G845" s="87">
        <f t="array" ref="G845">IFERROR(INDEX(DATA!$X$133:$X$368,MATCH(1,(DATA!$D$133:$D$368=B845)*(DATA!$E$133:$E$368=D845),0)),"n/a")</f>
        <v>2.5499999999999998</v>
      </c>
      <c r="H845" s="77">
        <f t="array" ref="H845">IFERROR(INDEX(DATA!$Y$133:$Y$368,MATCH(1,(DATA!$D$133:$D$368=B845)*(DATA!$E$133:$E$368=D845),0)),"n/a")</f>
        <v>1E-3</v>
      </c>
      <c r="I845" s="87">
        <f t="array" ref="I845">IFERROR(INDEX(DATA!$AH$133:$AH$368,MATCH(1,(DATA!$D$133:$D$368=B845)*(DATA!$E$133:$E$368=D845),0)),"n/a")</f>
        <v>2.66</v>
      </c>
      <c r="J845" s="77">
        <f t="array" ref="J845">IFERROR(INDEX(DATA!$AI$133:$AI$368,MATCH(1,(DATA!$D$133:$D$368=B845)*(DATA!$E$133:$E$368=D845),0)),"n/a")</f>
        <v>8.7999999999999995E-2</v>
      </c>
      <c r="K845" s="87">
        <f t="array" ref="K845">IFERROR(INDEX(DATA!$AR$133:$AR$368,MATCH(1,(DATA!$D$133:$D$368=B845)*(DATA!$E$133:$E$368=D845),0)),"n/a")</f>
        <v>2.81</v>
      </c>
      <c r="L845" s="77">
        <f t="array" ref="L845">IFERROR(INDEX(DATA!$AS$133:$AS$368,MATCH(1,(DATA!$D$133:$D$368=B845)*(DATA!$E$133:$E$368=D845),0)),"n/a")</f>
        <v>0.193</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2.33</v>
      </c>
      <c r="F846" s="77">
        <f t="array" ref="F846">IFERROR(INDEX(DATA!$O$133:$O$368,MATCH(1,(DATA!$D$133:$D$368=B846)*(DATA!$E$133:$E$368=D846),0)),"n/a")</f>
        <v>5.1999999999999998E-2</v>
      </c>
      <c r="G846" s="87">
        <f t="array" ref="G846">IFERROR(INDEX(DATA!$X$133:$X$368,MATCH(1,(DATA!$D$133:$D$368=B846)*(DATA!$E$133:$E$368=D846),0)),"n/a")</f>
        <v>2.41</v>
      </c>
      <c r="H846" s="77">
        <f t="array" ref="H846">IFERROR(INDEX(DATA!$Y$133:$Y$368,MATCH(1,(DATA!$D$133:$D$368=B846)*(DATA!$E$133:$E$368=D846),0)),"n/a")</f>
        <v>2.1000000000000001E-2</v>
      </c>
      <c r="I846" s="87">
        <f t="array" ref="I846">IFERROR(INDEX(DATA!$AH$133:$AH$368,MATCH(1,(DATA!$D$133:$D$368=B846)*(DATA!$E$133:$E$368=D846),0)),"n/a")</f>
        <v>2.4</v>
      </c>
      <c r="J846" s="77">
        <f t="array" ref="J846">IFERROR(INDEX(DATA!$AI$133:$AI$368,MATCH(1,(DATA!$D$133:$D$368=B846)*(DATA!$E$133:$E$368=D846),0)),"n/a")</f>
        <v>0</v>
      </c>
      <c r="K846" s="87">
        <f t="array" ref="K846">IFERROR(INDEX(DATA!$AR$133:$AR$368,MATCH(1,(DATA!$D$133:$D$368=B846)*(DATA!$E$133:$E$368=D846),0)),"n/a")</f>
        <v>2.41</v>
      </c>
      <c r="L846" s="77">
        <f t="array" ref="L846">IFERROR(INDEX(DATA!$AS$133:$AS$368,MATCH(1,(DATA!$D$133:$D$368=B846)*(DATA!$E$133:$E$368=D846),0)),"n/a")</f>
        <v>1.4999999999999999E-2</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v>
      </c>
      <c r="F847" s="77">
        <f t="array" ref="F847">IFERROR(INDEX(DATA!$O$133:$O$368,MATCH(1,(DATA!$D$133:$D$368=B847)*(DATA!$E$133:$E$368=D847),0)),"n/a")</f>
        <v>-5.5E-2</v>
      </c>
      <c r="G847" s="87">
        <f t="array" ref="G847">IFERROR(INDEX(DATA!$X$133:$X$368,MATCH(1,(DATA!$D$133:$D$368=B847)*(DATA!$E$133:$E$368=D847),0)),"n/a")</f>
        <v>2</v>
      </c>
      <c r="H847" s="77">
        <f t="array" ref="H847">IFERROR(INDEX(DATA!$Y$133:$Y$368,MATCH(1,(DATA!$D$133:$D$368=B847)*(DATA!$E$133:$E$368=D847),0)),"n/a")</f>
        <v>-4.3999999999999997E-2</v>
      </c>
      <c r="I847" s="87">
        <f t="array" ref="I847">IFERROR(INDEX(DATA!$AH$133:$AH$368,MATCH(1,(DATA!$D$133:$D$368=B847)*(DATA!$E$133:$E$368=D847),0)),"n/a")</f>
        <v>2.0699999999999998</v>
      </c>
      <c r="J847" s="77">
        <f t="array" ref="J847">IFERROR(INDEX(DATA!$AI$133:$AI$368,MATCH(1,(DATA!$D$133:$D$368=B847)*(DATA!$E$133:$E$368=D847),0)),"n/a")</f>
        <v>-1.6E-2</v>
      </c>
      <c r="K847" s="87">
        <f t="array" ref="K847">IFERROR(INDEX(DATA!$AR$133:$AR$368,MATCH(1,(DATA!$D$133:$D$368=B847)*(DATA!$E$133:$E$368=D847),0)),"n/a")</f>
        <v>2.0699999999999998</v>
      </c>
      <c r="L847" s="77">
        <f t="array" ref="L847">IFERROR(INDEX(DATA!$AS$133:$AS$368,MATCH(1,(DATA!$D$133:$D$368=B847)*(DATA!$E$133:$E$368=D847),0)),"n/a")</f>
        <v>-2.7E-2</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2.16</v>
      </c>
      <c r="F848" s="77">
        <f t="array" ref="F848">IFERROR(INDEX(DATA!$O$133:$O$368,MATCH(1,(DATA!$D$133:$D$368=B848)*(DATA!$E$133:$E$368=D848),0)),"n/a")</f>
        <v>7.1999999999999995E-2</v>
      </c>
      <c r="G848" s="87">
        <f t="array" ref="G848">IFERROR(INDEX(DATA!$X$133:$X$368,MATCH(1,(DATA!$D$133:$D$368=B848)*(DATA!$E$133:$E$368=D848),0)),"n/a")</f>
        <v>2.15</v>
      </c>
      <c r="H848" s="77">
        <f t="array" ref="H848">IFERROR(INDEX(DATA!$Y$133:$Y$368,MATCH(1,(DATA!$D$133:$D$368=B848)*(DATA!$E$133:$E$368=D848),0)),"n/a")</f>
        <v>6.6000000000000003E-2</v>
      </c>
      <c r="I848" s="87">
        <f t="array" ref="I848">IFERROR(INDEX(DATA!$AH$133:$AH$368,MATCH(1,(DATA!$D$133:$D$368=B848)*(DATA!$E$133:$E$368=D848),0)),"n/a")</f>
        <v>2.21</v>
      </c>
      <c r="J848" s="77">
        <f t="array" ref="J848">IFERROR(INDEX(DATA!$AI$133:$AI$368,MATCH(1,(DATA!$D$133:$D$368=B848)*(DATA!$E$133:$E$368=D848),0)),"n/a")</f>
        <v>5.5E-2</v>
      </c>
      <c r="K848" s="87">
        <f t="array" ref="K848">IFERROR(INDEX(DATA!$AR$133:$AR$368,MATCH(1,(DATA!$D$133:$D$368=B848)*(DATA!$E$133:$E$368=D848),0)),"n/a")</f>
        <v>2.25</v>
      </c>
      <c r="L848" s="77">
        <f t="array" ref="L848">IFERROR(INDEX(DATA!$AS$133:$AS$368,MATCH(1,(DATA!$D$133:$D$368=B848)*(DATA!$E$133:$E$368=D848),0)),"n/a")</f>
        <v>2.9000000000000001E-2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2.61</v>
      </c>
      <c r="F849" s="77">
        <f t="array" ref="F849">IFERROR(INDEX(DATA!$O$133:$O$368,MATCH(1,(DATA!$D$133:$D$368=B849)*(DATA!$E$133:$E$368=D849),0)),"n/a")</f>
        <v>-6.2E-2</v>
      </c>
      <c r="G849" s="87">
        <f t="array" ref="G849">IFERROR(INDEX(DATA!$X$133:$X$368,MATCH(1,(DATA!$D$133:$D$368=B849)*(DATA!$E$133:$E$368=D849),0)),"n/a")</f>
        <v>2.61</v>
      </c>
      <c r="H849" s="77">
        <f t="array" ref="H849">IFERROR(INDEX(DATA!$Y$133:$Y$368,MATCH(1,(DATA!$D$133:$D$368=B849)*(DATA!$E$133:$E$368=D849),0)),"n/a")</f>
        <v>-4.0000000000000001E-3</v>
      </c>
      <c r="I849" s="87">
        <f t="array" ref="I849">IFERROR(INDEX(DATA!$AH$133:$AH$368,MATCH(1,(DATA!$D$133:$D$368=B849)*(DATA!$E$133:$E$368=D849),0)),"n/a")</f>
        <v>2.62</v>
      </c>
      <c r="J849" s="77">
        <f t="array" ref="J849">IFERROR(INDEX(DATA!$AI$133:$AI$368,MATCH(1,(DATA!$D$133:$D$368=B849)*(DATA!$E$133:$E$368=D849),0)),"n/a")</f>
        <v>2.1999999999999999E-2</v>
      </c>
      <c r="K849" s="87">
        <f t="array" ref="K849">IFERROR(INDEX(DATA!$AR$133:$AR$368,MATCH(1,(DATA!$D$133:$D$368=B849)*(DATA!$E$133:$E$368=D849),0)),"n/a")</f>
        <v>2.74</v>
      </c>
      <c r="L849" s="77">
        <f t="array" ref="L849">IFERROR(INDEX(DATA!$AS$133:$AS$368,MATCH(1,(DATA!$D$133:$D$368=B849)*(DATA!$E$133:$E$368=D849),0)),"n/a")</f>
        <v>9.5000000000000001E-2</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2.78</v>
      </c>
      <c r="F850" s="77">
        <f t="array" ref="F850">IFERROR(INDEX(DATA!$O$133:$O$368,MATCH(1,(DATA!$D$133:$D$368=B850)*(DATA!$E$133:$E$368=D850),0)),"n/a")</f>
        <v>2.1999999999999999E-2</v>
      </c>
      <c r="G850" s="87">
        <f t="array" ref="G850">IFERROR(INDEX(DATA!$X$133:$X$368,MATCH(1,(DATA!$D$133:$D$368=B850)*(DATA!$E$133:$E$368=D850),0)),"n/a")</f>
        <v>2.79</v>
      </c>
      <c r="H850" s="77">
        <f t="array" ref="H850">IFERROR(INDEX(DATA!$Y$133:$Y$368,MATCH(1,(DATA!$D$133:$D$368=B850)*(DATA!$E$133:$E$368=D850),0)),"n/a")</f>
        <v>-6.0000000000000001E-3</v>
      </c>
      <c r="I850" s="87">
        <f t="array" ref="I850">IFERROR(INDEX(DATA!$AH$133:$AH$368,MATCH(1,(DATA!$D$133:$D$368=B850)*(DATA!$E$133:$E$368=D850),0)),"n/a")</f>
        <v>2.77</v>
      </c>
      <c r="J850" s="77">
        <f t="array" ref="J850">IFERROR(INDEX(DATA!$AI$133:$AI$368,MATCH(1,(DATA!$D$133:$D$368=B850)*(DATA!$E$133:$E$368=D850),0)),"n/a")</f>
        <v>-7.0000000000000001E-3</v>
      </c>
      <c r="K850" s="87">
        <f t="array" ref="K850">IFERROR(INDEX(DATA!$AR$133:$AR$368,MATCH(1,(DATA!$D$133:$D$368=B850)*(DATA!$E$133:$E$368=D850),0)),"n/a")</f>
        <v>2.78</v>
      </c>
      <c r="L850" s="77">
        <f t="array" ref="L850">IFERROR(INDEX(DATA!$AS$133:$AS$368,MATCH(1,(DATA!$D$133:$D$368=B850)*(DATA!$E$133:$E$368=D850),0)),"n/a")</f>
        <v>1.6E-2</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2.66</v>
      </c>
      <c r="F851" s="77">
        <f t="array" ref="F851">IFERROR(INDEX(DATA!$O$133:$O$368,MATCH(1,(DATA!$D$133:$D$368=B851)*(DATA!$E$133:$E$368=D851),0)),"n/a")</f>
        <v>2.1999999999999999E-2</v>
      </c>
      <c r="G851" s="87">
        <f t="array" ref="G851">IFERROR(INDEX(DATA!$X$133:$X$368,MATCH(1,(DATA!$D$133:$D$368=B851)*(DATA!$E$133:$E$368=D851),0)),"n/a")</f>
        <v>2.74</v>
      </c>
      <c r="H851" s="77">
        <f t="array" ref="H851">IFERROR(INDEX(DATA!$Y$133:$Y$368,MATCH(1,(DATA!$D$133:$D$368=B851)*(DATA!$E$133:$E$368=D851),0)),"n/a")</f>
        <v>0.03</v>
      </c>
      <c r="I851" s="87">
        <f t="array" ref="I851">IFERROR(INDEX(DATA!$AH$133:$AH$368,MATCH(1,(DATA!$D$133:$D$368=B851)*(DATA!$E$133:$E$368=D851),0)),"n/a")</f>
        <v>2.78</v>
      </c>
      <c r="J851" s="77">
        <f t="array" ref="J851">IFERROR(INDEX(DATA!$AI$133:$AI$368,MATCH(1,(DATA!$D$133:$D$368=B851)*(DATA!$E$133:$E$368=D851),0)),"n/a")</f>
        <v>3.5000000000000003E-2</v>
      </c>
      <c r="K851" s="87">
        <f t="array" ref="K851">IFERROR(INDEX(DATA!$AR$133:$AR$368,MATCH(1,(DATA!$D$133:$D$368=B851)*(DATA!$E$133:$E$368=D851),0)),"n/a")</f>
        <v>2.74</v>
      </c>
      <c r="L851" s="77">
        <f t="array" ref="L851">IFERROR(INDEX(DATA!$AS$133:$AS$368,MATCH(1,(DATA!$D$133:$D$368=B851)*(DATA!$E$133:$E$368=D851),0)),"n/a")</f>
        <v>3.6999999999999998E-2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2.56</v>
      </c>
      <c r="F852" s="77">
        <f t="array" ref="F852">IFERROR(INDEX(DATA!$O$133:$O$368,MATCH(1,(DATA!$D$133:$D$368=B852)*(DATA!$E$133:$E$368=D852),0)),"n/a")</f>
        <v>-5.7000000000000002E-2</v>
      </c>
      <c r="G852" s="87">
        <f t="array" ref="G852">IFERROR(INDEX(DATA!$X$133:$X$368,MATCH(1,(DATA!$D$133:$D$368=B852)*(DATA!$E$133:$E$368=D852),0)),"n/a")</f>
        <v>2.64</v>
      </c>
      <c r="H852" s="77">
        <f t="array" ref="H852">IFERROR(INDEX(DATA!$Y$133:$Y$368,MATCH(1,(DATA!$D$133:$D$368=B852)*(DATA!$E$133:$E$368=D852),0)),"n/a")</f>
        <v>-4.8000000000000001E-2</v>
      </c>
      <c r="I852" s="87">
        <f t="array" ref="I852">IFERROR(INDEX(DATA!$AH$133:$AH$368,MATCH(1,(DATA!$D$133:$D$368=B852)*(DATA!$E$133:$E$368=D852),0)),"n/a")</f>
        <v>2.68</v>
      </c>
      <c r="J852" s="77">
        <f t="array" ref="J852">IFERROR(INDEX(DATA!$AI$133:$AI$368,MATCH(1,(DATA!$D$133:$D$368=B852)*(DATA!$E$133:$E$368=D852),0)),"n/a")</f>
        <v>-3.4000000000000002E-2</v>
      </c>
      <c r="K852" s="87">
        <f t="array" ref="K852">IFERROR(INDEX(DATA!$AR$133:$AR$368,MATCH(1,(DATA!$D$133:$D$368=B852)*(DATA!$E$133:$E$368=D852),0)),"n/a")</f>
        <v>2.7</v>
      </c>
      <c r="L852" s="77">
        <f t="array" ref="L852">IFERROR(INDEX(DATA!$AS$133:$AS$368,MATCH(1,(DATA!$D$133:$D$368=B852)*(DATA!$E$133:$E$368=D852),0)),"n/a")</f>
        <v>-7.0000000000000001E-3</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2.9</v>
      </c>
      <c r="F853" s="77">
        <f t="array" ref="F853">IFERROR(INDEX(DATA!$O$133:$O$368,MATCH(1,(DATA!$D$133:$D$368=B853)*(DATA!$E$133:$E$368=D853),0)),"n/a")</f>
        <v>3.0000000000000001E-3</v>
      </c>
      <c r="G853" s="87">
        <f t="array" ref="G853">IFERROR(INDEX(DATA!$X$133:$X$368,MATCH(1,(DATA!$D$133:$D$368=B853)*(DATA!$E$133:$E$368=D853),0)),"n/a")</f>
        <v>2.88</v>
      </c>
      <c r="H853" s="77">
        <f t="array" ref="H853">IFERROR(INDEX(DATA!$Y$133:$Y$368,MATCH(1,(DATA!$D$133:$D$368=B853)*(DATA!$E$133:$E$368=D853),0)),"n/a")</f>
        <v>1.2999999999999999E-2</v>
      </c>
      <c r="I853" s="87">
        <f t="array" ref="I853">IFERROR(INDEX(DATA!$AH$133:$AH$368,MATCH(1,(DATA!$D$133:$D$368=B853)*(DATA!$E$133:$E$368=D853),0)),"n/a")</f>
        <v>2.89</v>
      </c>
      <c r="J853" s="77">
        <f t="array" ref="J853">IFERROR(INDEX(DATA!$AI$133:$AI$368,MATCH(1,(DATA!$D$133:$D$368=B853)*(DATA!$E$133:$E$368=D853),0)),"n/a")</f>
        <v>3.1E-2</v>
      </c>
      <c r="K853" s="87">
        <f t="array" ref="K853">IFERROR(INDEX(DATA!$AR$133:$AR$368,MATCH(1,(DATA!$D$133:$D$368=B853)*(DATA!$E$133:$E$368=D853),0)),"n/a")</f>
        <v>2.89</v>
      </c>
      <c r="L853" s="77">
        <f t="array" ref="L853">IFERROR(INDEX(DATA!$AS$133:$AS$368,MATCH(1,(DATA!$D$133:$D$368=B853)*(DATA!$E$133:$E$368=D853),0)),"n/a")</f>
        <v>2.8000000000000001E-2</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2.35</v>
      </c>
      <c r="F854" s="77">
        <f t="array" ref="F854">IFERROR(INDEX(DATA!$O$133:$O$368,MATCH(1,(DATA!$D$133:$D$368=B854)*(DATA!$E$133:$E$368=D854),0)),"n/a")</f>
        <v>5.8000000000000003E-2</v>
      </c>
      <c r="G854" s="87">
        <f t="array" ref="G854">IFERROR(INDEX(DATA!$X$133:$X$368,MATCH(1,(DATA!$D$133:$D$368=B854)*(DATA!$E$133:$E$368=D854),0)),"n/a")</f>
        <v>2.4300000000000002</v>
      </c>
      <c r="H854" s="77">
        <f t="array" ref="H854">IFERROR(INDEX(DATA!$Y$133:$Y$368,MATCH(1,(DATA!$D$133:$D$368=B854)*(DATA!$E$133:$E$368=D854),0)),"n/a")</f>
        <v>2.5999999999999999E-2</v>
      </c>
      <c r="I854" s="87">
        <f t="array" ref="I854">IFERROR(INDEX(DATA!$AH$133:$AH$368,MATCH(1,(DATA!$D$133:$D$368=B854)*(DATA!$E$133:$E$368=D854),0)),"n/a")</f>
        <v>2.4300000000000002</v>
      </c>
      <c r="J854" s="77">
        <f t="array" ref="J854">IFERROR(INDEX(DATA!$AI$133:$AI$368,MATCH(1,(DATA!$D$133:$D$368=B854)*(DATA!$E$133:$E$368=D854),0)),"n/a")</f>
        <v>5.0000000000000001E-3</v>
      </c>
      <c r="K854" s="87">
        <f t="array" ref="K854">IFERROR(INDEX(DATA!$AR$133:$AR$368,MATCH(1,(DATA!$D$133:$D$368=B854)*(DATA!$E$133:$E$368=D854),0)),"n/a")</f>
        <v>2.4300000000000002</v>
      </c>
      <c r="L854" s="77">
        <f t="array" ref="L854">IFERROR(INDEX(DATA!$AS$133:$AS$368,MATCH(1,(DATA!$D$133:$D$368=B854)*(DATA!$E$133:$E$368=D854),0)),"n/a")</f>
        <v>2.1000000000000001E-2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2.4900000000000002</v>
      </c>
      <c r="F855" s="77">
        <f t="array" ref="F855">IFERROR(INDEX(DATA!$O$133:$O$368,MATCH(1,(DATA!$D$133:$D$368=B855)*(DATA!$E$133:$E$368=D855),0)),"n/a")</f>
        <v>6.3E-2</v>
      </c>
      <c r="G855" s="87">
        <f t="array" ref="G855">IFERROR(INDEX(DATA!$X$133:$X$368,MATCH(1,(DATA!$D$133:$D$368=B855)*(DATA!$E$133:$E$368=D855),0)),"n/a")</f>
        <v>2.57</v>
      </c>
      <c r="H855" s="77">
        <f t="array" ref="H855">IFERROR(INDEX(DATA!$Y$133:$Y$368,MATCH(1,(DATA!$D$133:$D$368=B855)*(DATA!$E$133:$E$368=D855),0)),"n/a")</f>
        <v>7.6999999999999999E-2</v>
      </c>
      <c r="I855" s="87">
        <f t="array" ref="I855">IFERROR(INDEX(DATA!$AH$133:$AH$368,MATCH(1,(DATA!$D$133:$D$368=B855)*(DATA!$E$133:$E$368=D855),0)),"n/a")</f>
        <v>2.65</v>
      </c>
      <c r="J855" s="77">
        <f t="array" ref="J855">IFERROR(INDEX(DATA!$AI$133:$AI$368,MATCH(1,(DATA!$D$133:$D$368=B855)*(DATA!$E$133:$E$368=D855),0)),"n/a")</f>
        <v>9.9000000000000005E-2</v>
      </c>
      <c r="K855" s="87">
        <f t="array" ref="K855">IFERROR(INDEX(DATA!$AR$133:$AR$368,MATCH(1,(DATA!$D$133:$D$368=B855)*(DATA!$E$133:$E$368=D855),0)),"n/a")</f>
        <v>2.61</v>
      </c>
      <c r="L855" s="77">
        <f t="array" ref="L855">IFERROR(INDEX(DATA!$AS$133:$AS$368,MATCH(1,(DATA!$D$133:$D$368=B855)*(DATA!$E$133:$E$368=D855),0)),"n/a")</f>
        <v>0.108</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2.4700000000000002</v>
      </c>
      <c r="F856" s="77">
        <f t="array" ref="F856">IFERROR(INDEX(DATA!$O$133:$O$368,MATCH(1,(DATA!$D$133:$D$368=B856)*(DATA!$E$133:$E$368=D856),0)),"n/a")</f>
        <v>2.5999999999999999E-2</v>
      </c>
      <c r="G856" s="87">
        <f t="array" ref="G856">IFERROR(INDEX(DATA!$X$133:$X$368,MATCH(1,(DATA!$D$133:$D$368=B856)*(DATA!$E$133:$E$368=D856),0)),"n/a")</f>
        <v>2.54</v>
      </c>
      <c r="H856" s="77">
        <f t="array" ref="H856">IFERROR(INDEX(DATA!$Y$133:$Y$368,MATCH(1,(DATA!$D$133:$D$368=B856)*(DATA!$E$133:$E$368=D856),0)),"n/a")</f>
        <v>2.8000000000000001E-2</v>
      </c>
      <c r="I856" s="87">
        <f t="array" ref="I856">IFERROR(INDEX(DATA!$AH$133:$AH$368,MATCH(1,(DATA!$D$133:$D$368=B856)*(DATA!$E$133:$E$368=D856),0)),"n/a")</f>
        <v>2.56</v>
      </c>
      <c r="J856" s="77">
        <f t="array" ref="J856">IFERROR(INDEX(DATA!$AI$133:$AI$368,MATCH(1,(DATA!$D$133:$D$368=B856)*(DATA!$E$133:$E$368=D856),0)),"n/a")</f>
        <v>1.4E-2</v>
      </c>
      <c r="K856" s="87">
        <f t="array" ref="K856">IFERROR(INDEX(DATA!$AR$133:$AR$368,MATCH(1,(DATA!$D$133:$D$368=B856)*(DATA!$E$133:$E$368=D856),0)),"n/a")</f>
        <v>2.52</v>
      </c>
      <c r="L856" s="77">
        <f t="array" ref="L856">IFERROR(INDEX(DATA!$AS$133:$AS$368,MATCH(1,(DATA!$D$133:$D$368=B856)*(DATA!$E$133:$E$368=D856),0)),"n/a")</f>
        <v>8.9999999999999993E-3</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3.29</v>
      </c>
      <c r="F857" s="77">
        <f t="array" ref="F857">IFERROR(INDEX(DATA!$O$133:$O$368,MATCH(1,(DATA!$D$133:$D$368=B857)*(DATA!$E$133:$E$368=D857),0)),"n/a")</f>
        <v>6.0999999999999999E-2</v>
      </c>
      <c r="G857" s="87">
        <f t="array" ref="G857">IFERROR(INDEX(DATA!$X$133:$X$368,MATCH(1,(DATA!$D$133:$D$368=B857)*(DATA!$E$133:$E$368=D857),0)),"n/a")</f>
        <v>3.16</v>
      </c>
      <c r="H857" s="77">
        <f t="array" ref="H857">IFERROR(INDEX(DATA!$Y$133:$Y$368,MATCH(1,(DATA!$D$133:$D$368=B857)*(DATA!$E$133:$E$368=D857),0)),"n/a")</f>
        <v>0.109</v>
      </c>
      <c r="I857" s="87">
        <f t="array" ref="I857">IFERROR(INDEX(DATA!$AH$133:$AH$368,MATCH(1,(DATA!$D$133:$D$368=B857)*(DATA!$E$133:$E$368=D857),0)),"n/a")</f>
        <v>3</v>
      </c>
      <c r="J857" s="77">
        <f t="array" ref="J857">IFERROR(INDEX(DATA!$AI$133:$AI$368,MATCH(1,(DATA!$D$133:$D$368=B857)*(DATA!$E$133:$E$368=D857),0)),"n/a")</f>
        <v>8.2000000000000003E-2</v>
      </c>
      <c r="K857" s="87">
        <f t="array" ref="K857">IFERROR(INDEX(DATA!$AR$133:$AR$368,MATCH(1,(DATA!$D$133:$D$368=B857)*(DATA!$E$133:$E$368=D857),0)),"n/a")</f>
        <v>2.92</v>
      </c>
      <c r="L857" s="77">
        <f t="array" ref="L857">IFERROR(INDEX(DATA!$AS$133:$AS$368,MATCH(1,(DATA!$D$133:$D$368=B857)*(DATA!$E$133:$E$368=D857),0)),"n/a")</f>
        <v>9.4E-2</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2.83</v>
      </c>
      <c r="F858" s="77">
        <f t="array" ref="F858">IFERROR(INDEX(DATA!$O$133:$O$368,MATCH(1,(DATA!$D$133:$D$368=B858)*(DATA!$E$133:$E$368=D858),0)),"n/a")</f>
        <v>-9.6000000000000002E-2</v>
      </c>
      <c r="G858" s="87">
        <f t="array" ref="G858">IFERROR(INDEX(DATA!$X$133:$X$368,MATCH(1,(DATA!$D$133:$D$368=B858)*(DATA!$E$133:$E$368=D858),0)),"n/a")</f>
        <v>2.85</v>
      </c>
      <c r="H858" s="77">
        <f t="array" ref="H858">IFERROR(INDEX(DATA!$Y$133:$Y$368,MATCH(1,(DATA!$D$133:$D$368=B858)*(DATA!$E$133:$E$368=D858),0)),"n/a")</f>
        <v>-3.3000000000000002E-2</v>
      </c>
      <c r="I858" s="87">
        <f t="array" ref="I858">IFERROR(INDEX(DATA!$AH$133:$AH$368,MATCH(1,(DATA!$D$133:$D$368=B858)*(DATA!$E$133:$E$368=D858),0)),"n/a")</f>
        <v>2.91</v>
      </c>
      <c r="J858" s="77">
        <f t="array" ref="J858">IFERROR(INDEX(DATA!$AI$133:$AI$368,MATCH(1,(DATA!$D$133:$D$368=B858)*(DATA!$E$133:$E$368=D858),0)),"n/a")</f>
        <v>-1.4999999999999999E-2</v>
      </c>
      <c r="K858" s="87">
        <f t="array" ref="K858">IFERROR(INDEX(DATA!$AR$133:$AR$368,MATCH(1,(DATA!$D$133:$D$368=B858)*(DATA!$E$133:$E$368=D858),0)),"n/a")</f>
        <v>2.87</v>
      </c>
      <c r="L858" s="77">
        <f t="array" ref="L858">IFERROR(INDEX(DATA!$AS$133:$AS$368,MATCH(1,(DATA!$D$133:$D$368=B858)*(DATA!$E$133:$E$368=D858),0)),"n/a")</f>
        <v>-5.0000000000000001E-3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1.95</v>
      </c>
      <c r="F859" s="77">
        <f t="array" ref="F859">IFERROR(INDEX(DATA!$O$133:$O$368,MATCH(1,(DATA!$D$133:$D$368=B859)*(DATA!$E$133:$E$368=D859),0)),"n/a")</f>
        <v>6.8000000000000005E-2</v>
      </c>
      <c r="G859" s="87">
        <f t="array" ref="G859">IFERROR(INDEX(DATA!$X$133:$X$368,MATCH(1,(DATA!$D$133:$D$368=B859)*(DATA!$E$133:$E$368=D859),0)),"n/a")</f>
        <v>1.9</v>
      </c>
      <c r="H859" s="77">
        <f t="array" ref="H859">IFERROR(INDEX(DATA!$Y$133:$Y$368,MATCH(1,(DATA!$D$133:$D$368=B859)*(DATA!$E$133:$E$368=D859),0)),"n/a")</f>
        <v>3.2000000000000001E-2</v>
      </c>
      <c r="I859" s="87">
        <f t="array" ref="I859">IFERROR(INDEX(DATA!$AH$133:$AH$368,MATCH(1,(DATA!$D$133:$D$368=B859)*(DATA!$E$133:$E$368=D859),0)),"n/a")</f>
        <v>1.9</v>
      </c>
      <c r="J859" s="77">
        <f t="array" ref="J859">IFERROR(INDEX(DATA!$AI$133:$AI$368,MATCH(1,(DATA!$D$133:$D$368=B859)*(DATA!$E$133:$E$368=D859),0)),"n/a")</f>
        <v>-6.7000000000000004E-2</v>
      </c>
      <c r="K859" s="87">
        <f t="array" ref="K859">IFERROR(INDEX(DATA!$AR$133:$AR$368,MATCH(1,(DATA!$D$133:$D$368=B859)*(DATA!$E$133:$E$368=D859),0)),"n/a")</f>
        <v>1.89</v>
      </c>
      <c r="L859" s="77">
        <f t="array" ref="L859">IFERROR(INDEX(DATA!$AS$133:$AS$368,MATCH(1,(DATA!$D$133:$D$368=B859)*(DATA!$E$133:$E$368=D859),0)),"n/a")</f>
        <v>-0.13400000000000001</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2.57</v>
      </c>
      <c r="F860" s="77">
        <f t="array" ref="F860">IFERROR(INDEX(DATA!$O$133:$O$368,MATCH(1,(DATA!$D$133:$D$368=B860)*(DATA!$E$133:$E$368=D860),0)),"n/a")</f>
        <v>-8.6999999999999994E-2</v>
      </c>
      <c r="G860" s="87">
        <f t="array" ref="G860">IFERROR(INDEX(DATA!$X$133:$X$368,MATCH(1,(DATA!$D$133:$D$368=B860)*(DATA!$E$133:$E$368=D860),0)),"n/a")</f>
        <v>2.65</v>
      </c>
      <c r="H860" s="77">
        <f t="array" ref="H860">IFERROR(INDEX(DATA!$Y$133:$Y$368,MATCH(1,(DATA!$D$133:$D$368=B860)*(DATA!$E$133:$E$368=D860),0)),"n/a")</f>
        <v>-3.9E-2</v>
      </c>
      <c r="I860" s="87">
        <f t="array" ref="I860">IFERROR(INDEX(DATA!$AH$133:$AH$368,MATCH(1,(DATA!$D$133:$D$368=B860)*(DATA!$E$133:$E$368=D860),0)),"n/a")</f>
        <v>2.7</v>
      </c>
      <c r="J860" s="77">
        <f t="array" ref="J860">IFERROR(INDEX(DATA!$AI$133:$AI$368,MATCH(1,(DATA!$D$133:$D$368=B860)*(DATA!$E$133:$E$368=D860),0)),"n/a")</f>
        <v>-2.4E-2</v>
      </c>
      <c r="K860" s="87">
        <f t="array" ref="K860">IFERROR(INDEX(DATA!$AR$133:$AR$368,MATCH(1,(DATA!$D$133:$D$368=B860)*(DATA!$E$133:$E$368=D860),0)),"n/a")</f>
        <v>2.72</v>
      </c>
      <c r="L860" s="77">
        <f t="array" ref="L860">IFERROR(INDEX(DATA!$AS$133:$AS$368,MATCH(1,(DATA!$D$133:$D$368=B860)*(DATA!$E$133:$E$368=D860),0)),"n/a")</f>
        <v>-3.0000000000000001E-3</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2.56</v>
      </c>
      <c r="F861" s="77">
        <f t="array" ref="F861">IFERROR(INDEX(DATA!$O$133:$O$368,MATCH(1,(DATA!$D$133:$D$368=B861)*(DATA!$E$133:$E$368=D861),0)),"n/a")</f>
        <v>2.1000000000000001E-2</v>
      </c>
      <c r="G861" s="87">
        <f t="array" ref="G861">IFERROR(INDEX(DATA!$X$133:$X$368,MATCH(1,(DATA!$D$133:$D$368=B861)*(DATA!$E$133:$E$368=D861),0)),"n/a")</f>
        <v>2.6</v>
      </c>
      <c r="H861" s="77">
        <f t="array" ref="H861">IFERROR(INDEX(DATA!$Y$133:$Y$368,MATCH(1,(DATA!$D$133:$D$368=B861)*(DATA!$E$133:$E$368=D861),0)),"n/a")</f>
        <v>3.2000000000000001E-2</v>
      </c>
      <c r="I861" s="87">
        <f t="array" ref="I861">IFERROR(INDEX(DATA!$AH$133:$AH$368,MATCH(1,(DATA!$D$133:$D$368=B861)*(DATA!$E$133:$E$368=D861),0)),"n/a")</f>
        <v>2.63</v>
      </c>
      <c r="J861" s="77">
        <f t="array" ref="J861">IFERROR(INDEX(DATA!$AI$133:$AI$368,MATCH(1,(DATA!$D$133:$D$368=B861)*(DATA!$E$133:$E$368=D861),0)),"n/a")</f>
        <v>3.4000000000000002E-2</v>
      </c>
      <c r="K861" s="87">
        <f t="array" ref="K861">IFERROR(INDEX(DATA!$AR$133:$AR$368,MATCH(1,(DATA!$D$133:$D$368=B861)*(DATA!$E$133:$E$368=D861),0)),"n/a")</f>
        <v>2.61</v>
      </c>
      <c r="L861" s="77">
        <f t="array" ref="L861">IFERROR(INDEX(DATA!$AS$133:$AS$368,MATCH(1,(DATA!$D$133:$D$368=B861)*(DATA!$E$133:$E$368=D861),0)),"n/a")</f>
        <v>1.9E-2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2.93</v>
      </c>
      <c r="F862" s="77">
        <f t="array" ref="F862">IFERROR(INDEX(DATA!$O$133:$O$368,MATCH(1,(DATA!$D$133:$D$368=B862)*(DATA!$E$133:$E$368=D862),0)),"n/a")</f>
        <v>-1.2999999999999999E-2</v>
      </c>
      <c r="G862" s="87">
        <f t="array" ref="G862">IFERROR(INDEX(DATA!$X$133:$X$368,MATCH(1,(DATA!$D$133:$D$368=B862)*(DATA!$E$133:$E$368=D862),0)),"n/a")</f>
        <v>2.96</v>
      </c>
      <c r="H862" s="77">
        <f t="array" ref="H862">IFERROR(INDEX(DATA!$Y$133:$Y$368,MATCH(1,(DATA!$D$133:$D$368=B862)*(DATA!$E$133:$E$368=D862),0)),"n/a")</f>
        <v>6.0000000000000001E-3</v>
      </c>
      <c r="I862" s="87">
        <f t="array" ref="I862">IFERROR(INDEX(DATA!$AH$133:$AH$368,MATCH(1,(DATA!$D$133:$D$368=B862)*(DATA!$E$133:$E$368=D862),0)),"n/a")</f>
        <v>3.02</v>
      </c>
      <c r="J862" s="77">
        <f t="array" ref="J862">IFERROR(INDEX(DATA!$AI$133:$AI$368,MATCH(1,(DATA!$D$133:$D$368=B862)*(DATA!$E$133:$E$368=D862),0)),"n/a")</f>
        <v>3.3000000000000002E-2</v>
      </c>
      <c r="K862" s="87">
        <f t="array" ref="K862">IFERROR(INDEX(DATA!$AR$133:$AR$368,MATCH(1,(DATA!$D$133:$D$368=B862)*(DATA!$E$133:$E$368=D862),0)),"n/a")</f>
        <v>3.01</v>
      </c>
      <c r="L862" s="77">
        <f t="array" ref="L862">IFERROR(INDEX(DATA!$AS$133:$AS$368,MATCH(1,(DATA!$D$133:$D$368=B862)*(DATA!$E$133:$E$368=D862),0)),"n/a")</f>
        <v>4.1000000000000002E-2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2.9</v>
      </c>
      <c r="F863" s="77">
        <f t="array" ref="F863">IFERROR(INDEX(DATA!$O$133:$O$368,MATCH(1,(DATA!$D$133:$D$368=B863)*(DATA!$E$133:$E$368=D863),0)),"n/a")</f>
        <v>0.152</v>
      </c>
      <c r="G863" s="87">
        <f t="array" ref="G863">IFERROR(INDEX(DATA!$X$133:$X$368,MATCH(1,(DATA!$D$133:$D$368=B863)*(DATA!$E$133:$E$368=D863),0)),"n/a")</f>
        <v>2.78</v>
      </c>
      <c r="H863" s="77">
        <f t="array" ref="H863">IFERROR(INDEX(DATA!$Y$133:$Y$368,MATCH(1,(DATA!$D$133:$D$368=B863)*(DATA!$E$133:$E$368=D863),0)),"n/a")</f>
        <v>7.4999999999999997E-2</v>
      </c>
      <c r="I863" s="87">
        <f t="array" ref="I863">IFERROR(INDEX(DATA!$AH$133:$AH$368,MATCH(1,(DATA!$D$133:$D$368=B863)*(DATA!$E$133:$E$368=D863),0)),"n/a")</f>
        <v>2.78</v>
      </c>
      <c r="J863" s="77">
        <f t="array" ref="J863">IFERROR(INDEX(DATA!$AI$133:$AI$368,MATCH(1,(DATA!$D$133:$D$368=B863)*(DATA!$E$133:$E$368=D863),0)),"n/a")</f>
        <v>7.4999999999999997E-2</v>
      </c>
      <c r="K863" s="87">
        <f t="array" ref="K863">IFERROR(INDEX(DATA!$AR$133:$AR$368,MATCH(1,(DATA!$D$133:$D$368=B863)*(DATA!$E$133:$E$368=D863),0)),"n/a")</f>
        <v>2.75</v>
      </c>
      <c r="L863" s="77">
        <f t="array" ref="L863">IFERROR(INDEX(DATA!$AS$133:$AS$368,MATCH(1,(DATA!$D$133:$D$368=B863)*(DATA!$E$133:$E$368=D863),0)),"n/a")</f>
        <v>7.5999999999999998E-2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2.66</v>
      </c>
      <c r="F864" s="77">
        <f t="array" ref="F864">IFERROR(INDEX(DATA!$O$133:$O$368,MATCH(1,(DATA!$D$133:$D$368=B864)*(DATA!$E$133:$E$368=D864),0)),"n/a")</f>
        <v>-4.3999999999999997E-2</v>
      </c>
      <c r="G864" s="87">
        <f t="array" ref="G864">IFERROR(INDEX(DATA!$X$133:$X$368,MATCH(1,(DATA!$D$133:$D$368=B864)*(DATA!$E$133:$E$368=D864),0)),"n/a")</f>
        <v>2.7</v>
      </c>
      <c r="H864" s="77">
        <f t="array" ref="H864">IFERROR(INDEX(DATA!$Y$133:$Y$368,MATCH(1,(DATA!$D$133:$D$368=B864)*(DATA!$E$133:$E$368=D864),0)),"n/a")</f>
        <v>-1.4E-2</v>
      </c>
      <c r="I864" s="87">
        <f t="array" ref="I864">IFERROR(INDEX(DATA!$AH$133:$AH$368,MATCH(1,(DATA!$D$133:$D$368=B864)*(DATA!$E$133:$E$368=D864),0)),"n/a")</f>
        <v>2.75</v>
      </c>
      <c r="J864" s="77">
        <f t="array" ref="J864">IFERROR(INDEX(DATA!$AI$133:$AI$368,MATCH(1,(DATA!$D$133:$D$368=B864)*(DATA!$E$133:$E$368=D864),0)),"n/a")</f>
        <v>3.0000000000000001E-3</v>
      </c>
      <c r="K864" s="87">
        <f t="array" ref="K864">IFERROR(INDEX(DATA!$AR$133:$AR$368,MATCH(1,(DATA!$D$133:$D$368=B864)*(DATA!$E$133:$E$368=D864),0)),"n/a")</f>
        <v>2.78</v>
      </c>
      <c r="L864" s="77">
        <f t="array" ref="L864">IFERROR(INDEX(DATA!$AS$133:$AS$368,MATCH(1,(DATA!$D$133:$D$368=B864)*(DATA!$E$133:$E$368=D864),0)),"n/a")</f>
        <v>2.8000000000000001E-2</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2.64</v>
      </c>
      <c r="F865" s="77">
        <f t="array" ref="F865">IFERROR(INDEX(DATA!$O$133:$O$368,MATCH(1,(DATA!$D$133:$D$368=B865)*(DATA!$E$133:$E$368=D865),0)),"n/a")</f>
        <v>3.5000000000000003E-2</v>
      </c>
      <c r="G865" s="87">
        <f t="array" ref="G865">IFERROR(INDEX(DATA!$X$133:$X$368,MATCH(1,(DATA!$D$133:$D$368=B865)*(DATA!$E$133:$E$368=D865),0)),"n/a")</f>
        <v>2.54</v>
      </c>
      <c r="H865" s="77">
        <f t="array" ref="H865">IFERROR(INDEX(DATA!$Y$133:$Y$368,MATCH(1,(DATA!$D$133:$D$368=B865)*(DATA!$E$133:$E$368=D865),0)),"n/a")</f>
        <v>-5.0000000000000001E-3</v>
      </c>
      <c r="I865" s="87">
        <f t="array" ref="I865">IFERROR(INDEX(DATA!$AH$133:$AH$368,MATCH(1,(DATA!$D$133:$D$368=B865)*(DATA!$E$133:$E$368=D865),0)),"n/a")</f>
        <v>2.5099999999999998</v>
      </c>
      <c r="J865" s="77">
        <f t="array" ref="J865">IFERROR(INDEX(DATA!$AI$133:$AI$368,MATCH(1,(DATA!$D$133:$D$368=B865)*(DATA!$E$133:$E$368=D865),0)),"n/a")</f>
        <v>-1.9E-2</v>
      </c>
      <c r="K865" s="87">
        <f t="array" ref="K865">IFERROR(INDEX(DATA!$AR$133:$AR$368,MATCH(1,(DATA!$D$133:$D$368=B865)*(DATA!$E$133:$E$368=D865),0)),"n/a")</f>
        <v>2.5299999999999998</v>
      </c>
      <c r="L865" s="77">
        <f t="array" ref="L865">IFERROR(INDEX(DATA!$AS$133:$AS$368,MATCH(1,(DATA!$D$133:$D$368=B865)*(DATA!$E$133:$E$368=D865),0)),"n/a")</f>
        <v>-2.8000000000000001E-2</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3.21</v>
      </c>
      <c r="F866" s="77">
        <f t="array" ref="F866">IFERROR(INDEX(DATA!$O$133:$O$368,MATCH(1,(DATA!$D$133:$D$368=B866)*(DATA!$E$133:$E$368=D866),0)),"n/a")</f>
        <v>0.15</v>
      </c>
      <c r="G866" s="87">
        <f t="array" ref="G866">IFERROR(INDEX(DATA!$X$133:$X$368,MATCH(1,(DATA!$D$133:$D$368=B866)*(DATA!$E$133:$E$368=D866),0)),"n/a")</f>
        <v>3.04</v>
      </c>
      <c r="H866" s="77">
        <f t="array" ref="H866">IFERROR(INDEX(DATA!$Y$133:$Y$368,MATCH(1,(DATA!$D$133:$D$368=B866)*(DATA!$E$133:$E$368=D866),0)),"n/a")</f>
        <v>8.8999999999999996E-2</v>
      </c>
      <c r="I866" s="87">
        <f t="array" ref="I866">IFERROR(INDEX(DATA!$AH$133:$AH$368,MATCH(1,(DATA!$D$133:$D$368=B866)*(DATA!$E$133:$E$368=D866),0)),"n/a")</f>
        <v>3.08</v>
      </c>
      <c r="J866" s="77">
        <f t="array" ref="J866">IFERROR(INDEX(DATA!$AI$133:$AI$368,MATCH(1,(DATA!$D$133:$D$368=B866)*(DATA!$E$133:$E$368=D866),0)),"n/a")</f>
        <v>9.6000000000000002E-2</v>
      </c>
      <c r="K866" s="87">
        <f t="array" ref="K866">IFERROR(INDEX(DATA!$AR$133:$AR$368,MATCH(1,(DATA!$D$133:$D$368=B866)*(DATA!$E$133:$E$368=D866),0)),"n/a")</f>
        <v>3.1</v>
      </c>
      <c r="L866" s="77">
        <f t="array" ref="L866">IFERROR(INDEX(DATA!$AS$133:$AS$368,MATCH(1,(DATA!$D$133:$D$368=B866)*(DATA!$E$133:$E$368=D866),0)),"n/a")</f>
        <v>9.5000000000000001E-2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2.25</v>
      </c>
      <c r="F867" s="77">
        <f t="array" ref="F867">IFERROR(INDEX(DATA!$O$133:$O$368,MATCH(1,(DATA!$D$133:$D$368=B867)*(DATA!$E$133:$E$368=D867),0)),"n/a")</f>
        <v>7.3999999999999996E-2</v>
      </c>
      <c r="G867" s="87">
        <f t="array" ref="G867">IFERROR(INDEX(DATA!$X$133:$X$368,MATCH(1,(DATA!$D$133:$D$368=B867)*(DATA!$E$133:$E$368=D867),0)),"n/a")</f>
        <v>2.2000000000000002</v>
      </c>
      <c r="H867" s="77">
        <f t="array" ref="H867">IFERROR(INDEX(DATA!$Y$133:$Y$368,MATCH(1,(DATA!$D$133:$D$368=B867)*(DATA!$E$133:$E$368=D867),0)),"n/a")</f>
        <v>3.7999999999999999E-2</v>
      </c>
      <c r="I867" s="87">
        <f t="array" ref="I867">IFERROR(INDEX(DATA!$AH$133:$AH$368,MATCH(1,(DATA!$D$133:$D$368=B867)*(DATA!$E$133:$E$368=D867),0)),"n/a")</f>
        <v>2.19</v>
      </c>
      <c r="J867" s="77">
        <f t="array" ref="J867">IFERROR(INDEX(DATA!$AI$133:$AI$368,MATCH(1,(DATA!$D$133:$D$368=B867)*(DATA!$E$133:$E$368=D867),0)),"n/a")</f>
        <v>0.01</v>
      </c>
      <c r="K867" s="87">
        <f t="array" ref="K867">IFERROR(INDEX(DATA!$AR$133:$AR$368,MATCH(1,(DATA!$D$133:$D$368=B867)*(DATA!$E$133:$E$368=D867),0)),"n/a")</f>
        <v>2.19</v>
      </c>
      <c r="L867" s="77">
        <f t="array" ref="L867">IFERROR(INDEX(DATA!$AS$133:$AS$368,MATCH(1,(DATA!$D$133:$D$368=B867)*(DATA!$E$133:$E$368=D867),0)),"n/a")</f>
        <v>-1.2999999999999999E-2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2.4300000000000002</v>
      </c>
      <c r="F868" s="77">
        <f t="array" ref="F868">IFERROR(INDEX(DATA!$O$133:$O$368,MATCH(1,(DATA!$D$133:$D$368=B868)*(DATA!$E$133:$E$368=D868),0)),"n/a")</f>
        <v>7.0000000000000001E-3</v>
      </c>
      <c r="G868" s="87">
        <f t="array" ref="G868">IFERROR(INDEX(DATA!$X$133:$X$368,MATCH(1,(DATA!$D$133:$D$368=B868)*(DATA!$E$133:$E$368=D868),0)),"n/a")</f>
        <v>2.4900000000000002</v>
      </c>
      <c r="H868" s="77">
        <f t="array" ref="H868">IFERROR(INDEX(DATA!$Y$133:$Y$368,MATCH(1,(DATA!$D$133:$D$368=B868)*(DATA!$E$133:$E$368=D868),0)),"n/a")</f>
        <v>7.0000000000000001E-3</v>
      </c>
      <c r="I868" s="87">
        <f t="array" ref="I868">IFERROR(INDEX(DATA!$AH$133:$AH$368,MATCH(1,(DATA!$D$133:$D$368=B868)*(DATA!$E$133:$E$368=D868),0)),"n/a")</f>
        <v>2.5</v>
      </c>
      <c r="J868" s="77">
        <f t="array" ref="J868">IFERROR(INDEX(DATA!$AI$133:$AI$368,MATCH(1,(DATA!$D$133:$D$368=B868)*(DATA!$E$133:$E$368=D868),0)),"n/a")</f>
        <v>-7.0000000000000001E-3</v>
      </c>
      <c r="K868" s="87">
        <f t="array" ref="K868">IFERROR(INDEX(DATA!$AR$133:$AR$368,MATCH(1,(DATA!$D$133:$D$368=B868)*(DATA!$E$133:$E$368=D868),0)),"n/a")</f>
        <v>2.5</v>
      </c>
      <c r="L868" s="77">
        <f t="array" ref="L868">IFERROR(INDEX(DATA!$AS$133:$AS$368,MATCH(1,(DATA!$D$133:$D$368=B868)*(DATA!$E$133:$E$368=D868),0)),"n/a")</f>
        <v>5.0000000000000001E-3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3.09</v>
      </c>
      <c r="F869" s="77">
        <f t="array" ref="F869">IFERROR(INDEX(DATA!$O$133:$O$368,MATCH(1,(DATA!$D$133:$D$368=B869)*(DATA!$E$133:$E$368=D869),0)),"n/a")</f>
        <v>-1.2999999999999999E-2</v>
      </c>
      <c r="G869" s="87">
        <f t="array" ref="G869">IFERROR(INDEX(DATA!$X$133:$X$368,MATCH(1,(DATA!$D$133:$D$368=B869)*(DATA!$E$133:$E$368=D869),0)),"n/a")</f>
        <v>3.01</v>
      </c>
      <c r="H869" s="77">
        <f t="array" ref="H869">IFERROR(INDEX(DATA!$Y$133:$Y$368,MATCH(1,(DATA!$D$133:$D$368=B869)*(DATA!$E$133:$E$368=D869),0)),"n/a")</f>
        <v>-5.0000000000000001E-3</v>
      </c>
      <c r="I869" s="87">
        <f t="array" ref="I869">IFERROR(INDEX(DATA!$AH$133:$AH$368,MATCH(1,(DATA!$D$133:$D$368=B869)*(DATA!$E$133:$E$368=D869),0)),"n/a")</f>
        <v>3</v>
      </c>
      <c r="J869" s="77">
        <f t="array" ref="J869">IFERROR(INDEX(DATA!$AI$133:$AI$368,MATCH(1,(DATA!$D$133:$D$368=B869)*(DATA!$E$133:$E$368=D869),0)),"n/a")</f>
        <v>1.4E-2</v>
      </c>
      <c r="K869" s="87">
        <f t="array" ref="K869">IFERROR(INDEX(DATA!$AR$133:$AR$368,MATCH(1,(DATA!$D$133:$D$368=B869)*(DATA!$E$133:$E$368=D869),0)),"n/a")</f>
        <v>2.99</v>
      </c>
      <c r="L869" s="77">
        <f t="array" ref="L869">IFERROR(INDEX(DATA!$AS$133:$AS$368,MATCH(1,(DATA!$D$133:$D$368=B869)*(DATA!$E$133:$E$368=D869),0)),"n/a")</f>
        <v>3.7999999999999999E-2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2.33</v>
      </c>
      <c r="F870" s="77">
        <f t="array" ref="F870">IFERROR(INDEX(DATA!$O$133:$O$368,MATCH(1,(DATA!$D$133:$D$368=B870)*(DATA!$E$133:$E$368=D870),0)),"n/a")</f>
        <v>6.6000000000000003E-2</v>
      </c>
      <c r="G870" s="87">
        <f t="array" ref="G870">IFERROR(INDEX(DATA!$X$133:$X$368,MATCH(1,(DATA!$D$133:$D$368=B870)*(DATA!$E$133:$E$368=D870),0)),"n/a")</f>
        <v>2.4</v>
      </c>
      <c r="H870" s="77">
        <f t="array" ref="H870">IFERROR(INDEX(DATA!$Y$133:$Y$368,MATCH(1,(DATA!$D$133:$D$368=B870)*(DATA!$E$133:$E$368=D870),0)),"n/a")</f>
        <v>3.5999999999999997E-2</v>
      </c>
      <c r="I870" s="87">
        <f t="array" ref="I870">IFERROR(INDEX(DATA!$AH$133:$AH$368,MATCH(1,(DATA!$D$133:$D$368=B870)*(DATA!$E$133:$E$368=D870),0)),"n/a")</f>
        <v>2.39</v>
      </c>
      <c r="J870" s="77">
        <f t="array" ref="J870">IFERROR(INDEX(DATA!$AI$133:$AI$368,MATCH(1,(DATA!$D$133:$D$368=B870)*(DATA!$E$133:$E$368=D870),0)),"n/a")</f>
        <v>1.4E-2</v>
      </c>
      <c r="K870" s="87">
        <f t="array" ref="K870">IFERROR(INDEX(DATA!$AR$133:$AR$368,MATCH(1,(DATA!$D$133:$D$368=B870)*(DATA!$E$133:$E$368=D870),0)),"n/a")</f>
        <v>2.39</v>
      </c>
      <c r="L870" s="77">
        <f t="array" ref="L870">IFERROR(INDEX(DATA!$AS$133:$AS$368,MATCH(1,(DATA!$D$133:$D$368=B870)*(DATA!$E$133:$E$368=D870),0)),"n/a")</f>
        <v>2.3E-2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2.17</v>
      </c>
      <c r="F871" s="77">
        <f t="array" ref="F871">IFERROR(INDEX(DATA!$O$133:$O$368,MATCH(1,(DATA!$D$133:$D$368=B871)*(DATA!$E$133:$E$368=D871),0)),"n/a")</f>
        <v>6.5000000000000002E-2</v>
      </c>
      <c r="G871" s="87">
        <f t="array" ref="G871">IFERROR(INDEX(DATA!$X$133:$X$368,MATCH(1,(DATA!$D$133:$D$368=B871)*(DATA!$E$133:$E$368=D871),0)),"n/a")</f>
        <v>2.2999999999999998</v>
      </c>
      <c r="H871" s="77">
        <f t="array" ref="H871">IFERROR(INDEX(DATA!$Y$133:$Y$368,MATCH(1,(DATA!$D$133:$D$368=B871)*(DATA!$E$133:$E$368=D871),0)),"n/a")</f>
        <v>9.0999999999999998E-2</v>
      </c>
      <c r="I871" s="87">
        <f t="array" ref="I871">IFERROR(INDEX(DATA!$AH$133:$AH$368,MATCH(1,(DATA!$D$133:$D$368=B871)*(DATA!$E$133:$E$368=D871),0)),"n/a")</f>
        <v>2.4</v>
      </c>
      <c r="J871" s="77">
        <f t="array" ref="J871">IFERROR(INDEX(DATA!$AI$133:$AI$368,MATCH(1,(DATA!$D$133:$D$368=B871)*(DATA!$E$133:$E$368=D871),0)),"n/a")</f>
        <v>0.128</v>
      </c>
      <c r="K871" s="87">
        <f t="array" ref="K871">IFERROR(INDEX(DATA!$AR$133:$AR$368,MATCH(1,(DATA!$D$133:$D$368=B871)*(DATA!$E$133:$E$368=D871),0)),"n/a")</f>
        <v>2.34</v>
      </c>
      <c r="L871" s="77">
        <f t="array" ref="L871">IFERROR(INDEX(DATA!$AS$133:$AS$368,MATCH(1,(DATA!$D$133:$D$368=B871)*(DATA!$E$133:$E$368=D871),0)),"n/a")</f>
        <v>0.13200000000000001</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2.77</v>
      </c>
      <c r="F872" s="77">
        <f t="array" ref="F872">IFERROR(INDEX(DATA!$O$133:$O$368,MATCH(1,(DATA!$D$133:$D$368=B872)*(DATA!$E$133:$E$368=D872),0)),"n/a")</f>
        <v>0.04</v>
      </c>
      <c r="G872" s="87">
        <f t="array" ref="G872">IFERROR(INDEX(DATA!$X$133:$X$368,MATCH(1,(DATA!$D$133:$D$368=B872)*(DATA!$E$133:$E$368=D872),0)),"n/a")</f>
        <v>2.76</v>
      </c>
      <c r="H872" s="77">
        <f t="array" ref="H872">IFERROR(INDEX(DATA!$Y$133:$Y$368,MATCH(1,(DATA!$D$133:$D$368=B872)*(DATA!$E$133:$E$368=D872),0)),"n/a")</f>
        <v>8.4000000000000005E-2</v>
      </c>
      <c r="I872" s="87">
        <f t="array" ref="I872">IFERROR(INDEX(DATA!$AH$133:$AH$368,MATCH(1,(DATA!$D$133:$D$368=B872)*(DATA!$E$133:$E$368=D872),0)),"n/a")</f>
        <v>2.74</v>
      </c>
      <c r="J872" s="77">
        <f t="array" ref="J872">IFERROR(INDEX(DATA!$AI$133:$AI$368,MATCH(1,(DATA!$D$133:$D$368=B872)*(DATA!$E$133:$E$368=D872),0)),"n/a")</f>
        <v>8.8999999999999996E-2</v>
      </c>
      <c r="K872" s="87">
        <f t="array" ref="K872">IFERROR(INDEX(DATA!$AR$133:$AR$368,MATCH(1,(DATA!$D$133:$D$368=B872)*(DATA!$E$133:$E$368=D872),0)),"n/a")</f>
        <v>2.73</v>
      </c>
      <c r="L872" s="77">
        <f t="array" ref="L872">IFERROR(INDEX(DATA!$AS$133:$AS$368,MATCH(1,(DATA!$D$133:$D$368=B872)*(DATA!$E$133:$E$368=D872),0)),"n/a")</f>
        <v>0.11700000000000001</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108286</v>
      </c>
      <c r="F874" s="77">
        <f>+IF(ISNUMBER(DATA!G731),DATA!G731,"n/a")</f>
        <v>0.36799999999999999</v>
      </c>
      <c r="G874" s="76">
        <f>+IF(ISNUMBER(DATA!P731),DATA!P731,"n/a")</f>
        <v>273710</v>
      </c>
      <c r="H874" s="77">
        <f>+IF(ISNUMBER(DATA!Q731),DATA!Q731,"n/a")</f>
        <v>0.14199999999999999</v>
      </c>
      <c r="I874" s="76">
        <f>+IF(ISNUMBER(DATA!Z731),DATA!Z731,"n/a")</f>
        <v>533011</v>
      </c>
      <c r="J874" s="77">
        <f>+IF(ISNUMBER(DATA!AA731),DATA!AA731,"n/a")</f>
        <v>0.13700000000000001</v>
      </c>
      <c r="K874" s="76">
        <f>+IF(ISNUMBER(DATA!AJ731),DATA!AJ731,"n/a")</f>
        <v>1119335</v>
      </c>
      <c r="L874" s="77">
        <f>+IF(ISNUMBER(DATA!AK731),DATA!AK731,"n/a")</f>
        <v>0.17699999999999999</v>
      </c>
      <c r="R874" s="66"/>
      <c r="S874" s="66"/>
      <c r="T874" s="66"/>
      <c r="U874" s="66"/>
      <c r="V874" s="66"/>
      <c r="W874" s="66"/>
      <c r="X874" s="66"/>
      <c r="Y874" s="66"/>
    </row>
    <row r="875" spans="1:25" x14ac:dyDescent="0.2">
      <c r="A875" s="75" t="s">
        <v>19</v>
      </c>
      <c r="B875" s="66" t="s">
        <v>27</v>
      </c>
      <c r="C875" s="66" t="s">
        <v>0</v>
      </c>
      <c r="D875" s="66" t="s">
        <v>272</v>
      </c>
      <c r="E875" s="76">
        <f>+IF(ISNUMBER(DATA!F732),DATA!F732,"n/a")</f>
        <v>277475</v>
      </c>
      <c r="F875" s="77">
        <f>+IF(ISNUMBER(DATA!G732),DATA!G732,"n/a")</f>
        <v>3.4000000000000002E-2</v>
      </c>
      <c r="G875" s="76">
        <f>+IF(ISNUMBER(DATA!P732),DATA!P732,"n/a")</f>
        <v>842718</v>
      </c>
      <c r="H875" s="77">
        <f>+IF(ISNUMBER(DATA!Q732),DATA!Q732,"n/a")</f>
        <v>-0.113</v>
      </c>
      <c r="I875" s="76">
        <f>+IF(ISNUMBER(DATA!Z732),DATA!Z732,"n/a")</f>
        <v>1691067</v>
      </c>
      <c r="J875" s="77">
        <f>+IF(ISNUMBER(DATA!AA732),DATA!AA732,"n/a")</f>
        <v>-0.104</v>
      </c>
      <c r="K875" s="76">
        <f>+IF(ISNUMBER(DATA!AJ732),DATA!AJ732,"n/a")</f>
        <v>3462216</v>
      </c>
      <c r="L875" s="77">
        <f>+IF(ISNUMBER(DATA!AK732),DATA!AK732,"n/a")</f>
        <v>-9.7000000000000003E-2</v>
      </c>
      <c r="R875" s="66"/>
      <c r="S875" s="66"/>
      <c r="T875" s="66"/>
      <c r="U875" s="66"/>
      <c r="V875" s="66"/>
      <c r="W875" s="66"/>
      <c r="X875" s="66"/>
      <c r="Y875" s="66"/>
    </row>
    <row r="876" spans="1:25" x14ac:dyDescent="0.2">
      <c r="A876" s="75" t="s">
        <v>19</v>
      </c>
      <c r="B876" s="66" t="s">
        <v>27</v>
      </c>
      <c r="C876" s="66" t="s">
        <v>0</v>
      </c>
      <c r="D876" s="66" t="s">
        <v>273</v>
      </c>
      <c r="E876" s="76">
        <f>+IF(ISNUMBER(DATA!F733),DATA!F733,"n/a")</f>
        <v>554730</v>
      </c>
      <c r="F876" s="77">
        <f>+IF(ISNUMBER(DATA!G733),DATA!G733,"n/a")</f>
        <v>-0.01</v>
      </c>
      <c r="G876" s="76">
        <f>+IF(ISNUMBER(DATA!P733),DATA!P733,"n/a")</f>
        <v>1719077</v>
      </c>
      <c r="H876" s="77">
        <f>+IF(ISNUMBER(DATA!Q733),DATA!Q733,"n/a")</f>
        <v>-1.2999999999999999E-2</v>
      </c>
      <c r="I876" s="76">
        <f>+IF(ISNUMBER(DATA!Z733),DATA!Z733,"n/a")</f>
        <v>3270757</v>
      </c>
      <c r="J876" s="77">
        <f>+IF(ISNUMBER(DATA!AA733),DATA!AA733,"n/a")</f>
        <v>-2.8000000000000001E-2</v>
      </c>
      <c r="K876" s="76">
        <f>+IF(ISNUMBER(DATA!AJ733),DATA!AJ733,"n/a")</f>
        <v>6881459</v>
      </c>
      <c r="L876" s="77">
        <f>+IF(ISNUMBER(DATA!AK733),DATA!AK733,"n/a")</f>
        <v>-1.9E-2</v>
      </c>
      <c r="R876" s="66"/>
      <c r="S876" s="66"/>
      <c r="T876" s="66"/>
      <c r="U876" s="66"/>
      <c r="V876" s="66"/>
      <c r="W876" s="66"/>
      <c r="X876" s="66"/>
      <c r="Y876" s="66"/>
    </row>
    <row r="877" spans="1:25" x14ac:dyDescent="0.2">
      <c r="A877" s="75" t="s">
        <v>19</v>
      </c>
      <c r="B877" s="66" t="s">
        <v>27</v>
      </c>
      <c r="C877" s="66" t="s">
        <v>0</v>
      </c>
      <c r="D877" s="66" t="s">
        <v>274</v>
      </c>
      <c r="E877" s="76">
        <f>+IF(ISNUMBER(DATA!F734),DATA!F734,"n/a")</f>
        <v>209333</v>
      </c>
      <c r="F877" s="77">
        <f>+IF(ISNUMBER(DATA!G734),DATA!G734,"n/a")</f>
        <v>2E-3</v>
      </c>
      <c r="G877" s="76">
        <f>+IF(ISNUMBER(DATA!P734),DATA!P734,"n/a")</f>
        <v>661268</v>
      </c>
      <c r="H877" s="77">
        <f>+IF(ISNUMBER(DATA!Q734),DATA!Q734,"n/a")</f>
        <v>1.9E-2</v>
      </c>
      <c r="I877" s="76">
        <f>+IF(ISNUMBER(DATA!Z734),DATA!Z734,"n/a")</f>
        <v>1340721</v>
      </c>
      <c r="J877" s="77">
        <f>+IF(ISNUMBER(DATA!AA734),DATA!AA734,"n/a")</f>
        <v>0.06</v>
      </c>
      <c r="K877" s="76">
        <f>+IF(ISNUMBER(DATA!AJ734),DATA!AJ734,"n/a")</f>
        <v>2782533</v>
      </c>
      <c r="L877" s="77">
        <f>+IF(ISNUMBER(DATA!AK734),DATA!AK734,"n/a")</f>
        <v>0.106</v>
      </c>
      <c r="R877" s="66"/>
      <c r="S877" s="66"/>
      <c r="T877" s="66"/>
      <c r="U877" s="66"/>
      <c r="V877" s="66"/>
      <c r="W877" s="66"/>
      <c r="X877" s="66"/>
      <c r="Y877" s="66"/>
    </row>
    <row r="878" spans="1:25" x14ac:dyDescent="0.2">
      <c r="A878" s="75" t="s">
        <v>19</v>
      </c>
      <c r="B878" s="66" t="s">
        <v>27</v>
      </c>
      <c r="C878" s="66" t="s">
        <v>0</v>
      </c>
      <c r="D878" s="66" t="s">
        <v>275</v>
      </c>
      <c r="E878" s="76">
        <f>+IF(ISNUMBER(DATA!F735),DATA!F735,"n/a")</f>
        <v>413141</v>
      </c>
      <c r="F878" s="77">
        <f>+IF(ISNUMBER(DATA!G735),DATA!G735,"n/a")</f>
        <v>-0.20899999999999999</v>
      </c>
      <c r="G878" s="76">
        <f>+IF(ISNUMBER(DATA!P735),DATA!P735,"n/a")</f>
        <v>1268436</v>
      </c>
      <c r="H878" s="77">
        <f>+IF(ISNUMBER(DATA!Q735),DATA!Q735,"n/a")</f>
        <v>-0.18</v>
      </c>
      <c r="I878" s="76">
        <f>+IF(ISNUMBER(DATA!Z735),DATA!Z735,"n/a")</f>
        <v>2523075</v>
      </c>
      <c r="J878" s="77">
        <f>+IF(ISNUMBER(DATA!AA735),DATA!AA735,"n/a")</f>
        <v>-0.15</v>
      </c>
      <c r="K878" s="76">
        <f>+IF(ISNUMBER(DATA!AJ735),DATA!AJ735,"n/a")</f>
        <v>5752661</v>
      </c>
      <c r="L878" s="77">
        <f>+IF(ISNUMBER(DATA!AK735),DATA!AK735,"n/a")</f>
        <v>-2.1000000000000001E-2</v>
      </c>
      <c r="R878" s="66"/>
      <c r="S878" s="66"/>
      <c r="T878" s="66"/>
      <c r="U878" s="66"/>
      <c r="V878" s="66"/>
      <c r="W878" s="66"/>
      <c r="X878" s="66"/>
      <c r="Y878" s="66"/>
    </row>
    <row r="879" spans="1:25" x14ac:dyDescent="0.2">
      <c r="A879" s="75" t="s">
        <v>19</v>
      </c>
      <c r="B879" s="66" t="s">
        <v>27</v>
      </c>
      <c r="C879" s="66" t="s">
        <v>0</v>
      </c>
      <c r="D879" s="66" t="s">
        <v>276</v>
      </c>
      <c r="E879" s="76">
        <f>+IF(ISNUMBER(DATA!F736),DATA!F736,"n/a")</f>
        <v>254111</v>
      </c>
      <c r="F879" s="77">
        <f>+IF(ISNUMBER(DATA!G736),DATA!G736,"n/a")</f>
        <v>-2E-3</v>
      </c>
      <c r="G879" s="76">
        <f>+IF(ISNUMBER(DATA!P736),DATA!P736,"n/a")</f>
        <v>776206</v>
      </c>
      <c r="H879" s="77">
        <f>+IF(ISNUMBER(DATA!Q736),DATA!Q736,"n/a")</f>
        <v>-6.2E-2</v>
      </c>
      <c r="I879" s="76">
        <f>+IF(ISNUMBER(DATA!Z736),DATA!Z736,"n/a")</f>
        <v>1529292</v>
      </c>
      <c r="J879" s="77">
        <f>+IF(ISNUMBER(DATA!AA736),DATA!AA736,"n/a")</f>
        <v>-0.08</v>
      </c>
      <c r="K879" s="76">
        <f>+IF(ISNUMBER(DATA!AJ736),DATA!AJ736,"n/a")</f>
        <v>3290772</v>
      </c>
      <c r="L879" s="77">
        <f>+IF(ISNUMBER(DATA!AK736),DATA!AK736,"n/a")</f>
        <v>-4.4999999999999998E-2</v>
      </c>
      <c r="R879" s="66"/>
      <c r="S879" s="66"/>
      <c r="T879" s="66"/>
      <c r="U879" s="66"/>
      <c r="V879" s="66"/>
      <c r="W879" s="66"/>
      <c r="X879" s="66"/>
      <c r="Y879" s="66"/>
    </row>
    <row r="880" spans="1:25" x14ac:dyDescent="0.2">
      <c r="A880" s="75" t="s">
        <v>19</v>
      </c>
      <c r="B880" s="66" t="s">
        <v>27</v>
      </c>
      <c r="C880" s="66" t="s">
        <v>0</v>
      </c>
      <c r="D880" s="66" t="s">
        <v>277</v>
      </c>
      <c r="E880" s="76">
        <f>+IF(ISNUMBER(DATA!F737),DATA!F737,"n/a")</f>
        <v>152811</v>
      </c>
      <c r="F880" s="77">
        <f>+IF(ISNUMBER(DATA!G737),DATA!G737,"n/a")</f>
        <v>0.26</v>
      </c>
      <c r="G880" s="76">
        <f>+IF(ISNUMBER(DATA!P737),DATA!P737,"n/a")</f>
        <v>451865</v>
      </c>
      <c r="H880" s="77">
        <f>+IF(ISNUMBER(DATA!Q737),DATA!Q737,"n/a")</f>
        <v>0.16900000000000001</v>
      </c>
      <c r="I880" s="76">
        <f>+IF(ISNUMBER(DATA!Z737),DATA!Z737,"n/a")</f>
        <v>861844</v>
      </c>
      <c r="J880" s="77">
        <f>+IF(ISNUMBER(DATA!AA737),DATA!AA737,"n/a")</f>
        <v>0.113</v>
      </c>
      <c r="K880" s="76">
        <f>+IF(ISNUMBER(DATA!AJ737),DATA!AJ737,"n/a")</f>
        <v>1780791</v>
      </c>
      <c r="L880" s="77">
        <f>+IF(ISNUMBER(DATA!AK737),DATA!AK737,"n/a")</f>
        <v>0.154</v>
      </c>
      <c r="R880" s="66"/>
      <c r="S880" s="66"/>
      <c r="T880" s="66"/>
      <c r="U880" s="66"/>
      <c r="V880" s="66"/>
      <c r="W880" s="66"/>
      <c r="X880" s="66"/>
      <c r="Y880" s="66"/>
    </row>
    <row r="881" spans="1:25" x14ac:dyDescent="0.2">
      <c r="A881" s="75" t="s">
        <v>19</v>
      </c>
      <c r="B881" s="66" t="s">
        <v>27</v>
      </c>
      <c r="C881" s="66" t="s">
        <v>0</v>
      </c>
      <c r="D881" s="66" t="s">
        <v>278</v>
      </c>
      <c r="E881" s="76">
        <f>+IF(ISNUMBER(DATA!F738),DATA!F738,"n/a")</f>
        <v>303598</v>
      </c>
      <c r="F881" s="77">
        <f>+IF(ISNUMBER(DATA!G738),DATA!G738,"n/a")</f>
        <v>0.08</v>
      </c>
      <c r="G881" s="76">
        <f>+IF(ISNUMBER(DATA!P738),DATA!P738,"n/a")</f>
        <v>926652</v>
      </c>
      <c r="H881" s="77">
        <f>+IF(ISNUMBER(DATA!Q738),DATA!Q738,"n/a")</f>
        <v>6.0999999999999999E-2</v>
      </c>
      <c r="I881" s="76">
        <f>+IF(ISNUMBER(DATA!Z738),DATA!Z738,"n/a")</f>
        <v>1811619</v>
      </c>
      <c r="J881" s="77">
        <f>+IF(ISNUMBER(DATA!AA738),DATA!AA738,"n/a")</f>
        <v>7.4999999999999997E-2</v>
      </c>
      <c r="K881" s="76">
        <f>+IF(ISNUMBER(DATA!AJ738),DATA!AJ738,"n/a")</f>
        <v>3928291</v>
      </c>
      <c r="L881" s="77">
        <f>+IF(ISNUMBER(DATA!AK738),DATA!AK738,"n/a")</f>
        <v>0.152</v>
      </c>
      <c r="R881" s="66"/>
      <c r="S881" s="66"/>
      <c r="T881" s="66"/>
      <c r="U881" s="66"/>
      <c r="V881" s="66"/>
      <c r="W881" s="66"/>
      <c r="X881" s="66"/>
      <c r="Y881" s="66"/>
    </row>
    <row r="882" spans="1:25" x14ac:dyDescent="0.2">
      <c r="A882" s="75" t="s">
        <v>19</v>
      </c>
      <c r="B882" s="66" t="s">
        <v>27</v>
      </c>
      <c r="C882" s="66" t="s">
        <v>0</v>
      </c>
      <c r="D882" s="66" t="s">
        <v>279</v>
      </c>
      <c r="E882" s="76">
        <f>+IF(ISNUMBER(DATA!F739),DATA!F739,"n/a")</f>
        <v>109680</v>
      </c>
      <c r="F882" s="77">
        <f>+IF(ISNUMBER(DATA!G739),DATA!G739,"n/a")</f>
        <v>0.24299999999999999</v>
      </c>
      <c r="G882" s="76">
        <f>+IF(ISNUMBER(DATA!P739),DATA!P739,"n/a")</f>
        <v>343149</v>
      </c>
      <c r="H882" s="77">
        <f>+IF(ISNUMBER(DATA!Q739),DATA!Q739,"n/a")</f>
        <v>-0.13600000000000001</v>
      </c>
      <c r="I882" s="76">
        <f>+IF(ISNUMBER(DATA!Z739),DATA!Z739,"n/a")</f>
        <v>714201</v>
      </c>
      <c r="J882" s="77">
        <f>+IF(ISNUMBER(DATA!AA739),DATA!AA739,"n/a")</f>
        <v>-0.16900000000000001</v>
      </c>
      <c r="K882" s="76">
        <f>+IF(ISNUMBER(DATA!AJ739),DATA!AJ739,"n/a")</f>
        <v>1398029</v>
      </c>
      <c r="L882" s="77">
        <f>+IF(ISNUMBER(DATA!AK739),DATA!AK739,"n/a")</f>
        <v>-0.217</v>
      </c>
      <c r="R882" s="66"/>
      <c r="S882" s="66"/>
      <c r="T882" s="66"/>
      <c r="U882" s="66"/>
      <c r="V882" s="66"/>
      <c r="W882" s="66"/>
      <c r="X882" s="66"/>
      <c r="Y882" s="66"/>
    </row>
    <row r="883" spans="1:25" x14ac:dyDescent="0.2">
      <c r="A883" s="75" t="s">
        <v>19</v>
      </c>
      <c r="B883" s="66" t="s">
        <v>27</v>
      </c>
      <c r="C883" s="66" t="s">
        <v>0</v>
      </c>
      <c r="D883" s="66" t="s">
        <v>280</v>
      </c>
      <c r="E883" s="76">
        <f>+IF(ISNUMBER(DATA!F740),DATA!F740,"n/a")</f>
        <v>128308</v>
      </c>
      <c r="F883" s="77">
        <f>+IF(ISNUMBER(DATA!G740),DATA!G740,"n/a")</f>
        <v>0.17699999999999999</v>
      </c>
      <c r="G883" s="76">
        <f>+IF(ISNUMBER(DATA!P740),DATA!P740,"n/a")</f>
        <v>409925</v>
      </c>
      <c r="H883" s="77">
        <f>+IF(ISNUMBER(DATA!Q740),DATA!Q740,"n/a")</f>
        <v>0.11600000000000001</v>
      </c>
      <c r="I883" s="76">
        <f>+IF(ISNUMBER(DATA!Z740),DATA!Z740,"n/a")</f>
        <v>846025</v>
      </c>
      <c r="J883" s="77">
        <f>+IF(ISNUMBER(DATA!AA740),DATA!AA740,"n/a")</f>
        <v>0.156</v>
      </c>
      <c r="K883" s="76">
        <f>+IF(ISNUMBER(DATA!AJ740),DATA!AJ740,"n/a")</f>
        <v>1723546</v>
      </c>
      <c r="L883" s="77">
        <f>+IF(ISNUMBER(DATA!AK740),DATA!AK740,"n/a")</f>
        <v>0.19700000000000001</v>
      </c>
      <c r="R883" s="66"/>
      <c r="S883" s="66"/>
      <c r="T883" s="66"/>
      <c r="U883" s="66"/>
      <c r="V883" s="66"/>
      <c r="W883" s="66"/>
      <c r="X883" s="66"/>
      <c r="Y883" s="66"/>
    </row>
    <row r="884" spans="1:25" x14ac:dyDescent="0.2">
      <c r="A884" s="75" t="s">
        <v>19</v>
      </c>
      <c r="B884" s="66" t="s">
        <v>27</v>
      </c>
      <c r="C884" s="66" t="s">
        <v>0</v>
      </c>
      <c r="D884" s="66" t="s">
        <v>281</v>
      </c>
      <c r="E884" s="76">
        <f>+IF(ISNUMBER(DATA!F741),DATA!F741,"n/a")</f>
        <v>103083</v>
      </c>
      <c r="F884" s="77">
        <f>+IF(ISNUMBER(DATA!G741),DATA!G741,"n/a")</f>
        <v>-0.09</v>
      </c>
      <c r="G884" s="76">
        <f>+IF(ISNUMBER(DATA!P741),DATA!P741,"n/a")</f>
        <v>317600</v>
      </c>
      <c r="H884" s="77">
        <f>+IF(ISNUMBER(DATA!Q741),DATA!Q741,"n/a")</f>
        <v>-0.13</v>
      </c>
      <c r="I884" s="76">
        <f>+IF(ISNUMBER(DATA!Z741),DATA!Z741,"n/a")</f>
        <v>640683</v>
      </c>
      <c r="J884" s="77">
        <f>+IF(ISNUMBER(DATA!AA741),DATA!AA741,"n/a")</f>
        <v>-0.107</v>
      </c>
      <c r="K884" s="76">
        <f>+IF(ISNUMBER(DATA!AJ741),DATA!AJ741,"n/a")</f>
        <v>1501313</v>
      </c>
      <c r="L884" s="77">
        <f>+IF(ISNUMBER(DATA!AK741),DATA!AK741,"n/a")</f>
        <v>5.8000000000000003E-2</v>
      </c>
      <c r="R884" s="66"/>
      <c r="S884" s="66"/>
      <c r="T884" s="66"/>
      <c r="U884" s="66"/>
      <c r="V884" s="66"/>
      <c r="W884" s="66"/>
      <c r="X884" s="66"/>
      <c r="Y884" s="66"/>
    </row>
    <row r="885" spans="1:25" x14ac:dyDescent="0.2">
      <c r="A885" s="75" t="s">
        <v>19</v>
      </c>
      <c r="B885" s="66" t="s">
        <v>27</v>
      </c>
      <c r="C885" s="66" t="s">
        <v>0</v>
      </c>
      <c r="D885" s="66" t="s">
        <v>282</v>
      </c>
      <c r="E885" s="76">
        <f>+IF(ISNUMBER(DATA!F742),DATA!F742,"n/a")</f>
        <v>297126</v>
      </c>
      <c r="F885" s="77">
        <f>+IF(ISNUMBER(DATA!G742),DATA!G742,"n/a")</f>
        <v>0.19600000000000001</v>
      </c>
      <c r="G885" s="76">
        <f>+IF(ISNUMBER(DATA!P742),DATA!P742,"n/a")</f>
        <v>945265</v>
      </c>
      <c r="H885" s="77">
        <f>+IF(ISNUMBER(DATA!Q742),DATA!Q742,"n/a")</f>
        <v>0.113</v>
      </c>
      <c r="I885" s="76">
        <f>+IF(ISNUMBER(DATA!Z742),DATA!Z742,"n/a")</f>
        <v>1873284</v>
      </c>
      <c r="J885" s="77">
        <f>+IF(ISNUMBER(DATA!AA742),DATA!AA742,"n/a")</f>
        <v>0.128</v>
      </c>
      <c r="K885" s="76">
        <f>+IF(ISNUMBER(DATA!AJ742),DATA!AJ742,"n/a")</f>
        <v>3765658</v>
      </c>
      <c r="L885" s="77">
        <f>+IF(ISNUMBER(DATA!AK742),DATA!AK742,"n/a")</f>
        <v>0.124</v>
      </c>
      <c r="R885" s="66"/>
      <c r="S885" s="66"/>
      <c r="T885" s="66"/>
      <c r="U885" s="66"/>
      <c r="V885" s="66"/>
      <c r="W885" s="66"/>
      <c r="X885" s="66"/>
      <c r="Y885" s="66"/>
    </row>
    <row r="886" spans="1:25" x14ac:dyDescent="0.2">
      <c r="A886" s="75" t="s">
        <v>19</v>
      </c>
      <c r="B886" s="66" t="s">
        <v>27</v>
      </c>
      <c r="C886" s="66" t="s">
        <v>0</v>
      </c>
      <c r="D886" s="66" t="s">
        <v>283</v>
      </c>
      <c r="E886" s="76">
        <f>+IF(ISNUMBER(DATA!F743),DATA!F743,"n/a")</f>
        <v>255082</v>
      </c>
      <c r="F886" s="77">
        <f>+IF(ISNUMBER(DATA!G743),DATA!G743,"n/a")</f>
        <v>0.19700000000000001</v>
      </c>
      <c r="G886" s="76">
        <f>+IF(ISNUMBER(DATA!P743),DATA!P743,"n/a")</f>
        <v>770679</v>
      </c>
      <c r="H886" s="77">
        <f>+IF(ISNUMBER(DATA!Q743),DATA!Q743,"n/a")</f>
        <v>0.17899999999999999</v>
      </c>
      <c r="I886" s="76">
        <f>+IF(ISNUMBER(DATA!Z743),DATA!Z743,"n/a")</f>
        <v>1462302</v>
      </c>
      <c r="J886" s="77">
        <f>+IF(ISNUMBER(DATA!AA743),DATA!AA743,"n/a")</f>
        <v>0.16900000000000001</v>
      </c>
      <c r="K886" s="76">
        <f>+IF(ISNUMBER(DATA!AJ743),DATA!AJ743,"n/a")</f>
        <v>2895018</v>
      </c>
      <c r="L886" s="77">
        <f>+IF(ISNUMBER(DATA!AK743),DATA!AK743,"n/a")</f>
        <v>0.15</v>
      </c>
      <c r="R886" s="66"/>
      <c r="S886" s="66"/>
      <c r="T886" s="66"/>
      <c r="U886" s="66"/>
      <c r="V886" s="66"/>
      <c r="W886" s="66"/>
      <c r="X886" s="66"/>
      <c r="Y886" s="66"/>
    </row>
    <row r="887" spans="1:25" x14ac:dyDescent="0.2">
      <c r="A887" s="75" t="s">
        <v>19</v>
      </c>
      <c r="B887" s="66" t="s">
        <v>27</v>
      </c>
      <c r="C887" s="66" t="s">
        <v>0</v>
      </c>
      <c r="D887" s="66" t="s">
        <v>284</v>
      </c>
      <c r="E887" s="76">
        <f>+IF(ISNUMBER(DATA!F744),DATA!F744,"n/a")</f>
        <v>138570</v>
      </c>
      <c r="F887" s="77">
        <f>+IF(ISNUMBER(DATA!G744),DATA!G744,"n/a")</f>
        <v>-0.21099999999999999</v>
      </c>
      <c r="G887" s="76">
        <f>+IF(ISNUMBER(DATA!P744),DATA!P744,"n/a")</f>
        <v>418266</v>
      </c>
      <c r="H887" s="77">
        <f>+IF(ISNUMBER(DATA!Q744),DATA!Q744,"n/a")</f>
        <v>-0.24399999999999999</v>
      </c>
      <c r="I887" s="76">
        <f>+IF(ISNUMBER(DATA!Z744),DATA!Z744,"n/a")</f>
        <v>834828</v>
      </c>
      <c r="J887" s="77">
        <f>+IF(ISNUMBER(DATA!AA744),DATA!AA744,"n/a")</f>
        <v>-0.23400000000000001</v>
      </c>
      <c r="K887" s="76">
        <f>+IF(ISNUMBER(DATA!AJ744),DATA!AJ744,"n/a")</f>
        <v>2065868</v>
      </c>
      <c r="L887" s="77">
        <f>+IF(ISNUMBER(DATA!AK744),DATA!AK744,"n/a")</f>
        <v>-0.104</v>
      </c>
      <c r="R887" s="66"/>
      <c r="S887" s="66"/>
      <c r="T887" s="66"/>
      <c r="U887" s="66"/>
      <c r="V887" s="66"/>
      <c r="W887" s="66"/>
      <c r="X887" s="66"/>
      <c r="Y887" s="66"/>
    </row>
    <row r="888" spans="1:25" x14ac:dyDescent="0.2">
      <c r="A888" s="75" t="s">
        <v>19</v>
      </c>
      <c r="B888" s="66" t="s">
        <v>27</v>
      </c>
      <c r="C888" s="66" t="s">
        <v>0</v>
      </c>
      <c r="D888" s="66" t="s">
        <v>285</v>
      </c>
      <c r="E888" s="76">
        <f>+IF(ISNUMBER(DATA!F745),DATA!F745,"n/a")</f>
        <v>110219</v>
      </c>
      <c r="F888" s="77">
        <f>+IF(ISNUMBER(DATA!G745),DATA!G745,"n/a")</f>
        <v>0.13400000000000001</v>
      </c>
      <c r="G888" s="76">
        <f>+IF(ISNUMBER(DATA!P745),DATA!P745,"n/a")</f>
        <v>338854</v>
      </c>
      <c r="H888" s="77">
        <f>+IF(ISNUMBER(DATA!Q745),DATA!Q745,"n/a")</f>
        <v>6.3E-2</v>
      </c>
      <c r="I888" s="76">
        <f>+IF(ISNUMBER(DATA!Z745),DATA!Z745,"n/a")</f>
        <v>662430</v>
      </c>
      <c r="J888" s="77">
        <f>+IF(ISNUMBER(DATA!AA745),DATA!AA745,"n/a")</f>
        <v>5.0999999999999997E-2</v>
      </c>
      <c r="K888" s="76">
        <f>+IF(ISNUMBER(DATA!AJ745),DATA!AJ745,"n/a")</f>
        <v>1331472</v>
      </c>
      <c r="L888" s="77">
        <f>+IF(ISNUMBER(DATA!AK745),DATA!AK745,"n/a")</f>
        <v>-5.0000000000000001E-3</v>
      </c>
      <c r="R888" s="66"/>
      <c r="S888" s="66"/>
      <c r="T888" s="66"/>
      <c r="U888" s="66"/>
      <c r="V888" s="66"/>
      <c r="W888" s="66"/>
      <c r="X888" s="66"/>
      <c r="Y888" s="66"/>
    </row>
    <row r="889" spans="1:25" x14ac:dyDescent="0.2">
      <c r="A889" s="75" t="s">
        <v>19</v>
      </c>
      <c r="B889" s="66" t="s">
        <v>27</v>
      </c>
      <c r="C889" s="66" t="s">
        <v>0</v>
      </c>
      <c r="D889" s="66" t="s">
        <v>286</v>
      </c>
      <c r="E889" s="76">
        <f>+IF(ISNUMBER(DATA!F746),DATA!F746,"n/a")</f>
        <v>306945</v>
      </c>
      <c r="F889" s="77">
        <f>+IF(ISNUMBER(DATA!G746),DATA!G746,"n/a")</f>
        <v>-0.13200000000000001</v>
      </c>
      <c r="G889" s="76">
        <f>+IF(ISNUMBER(DATA!P746),DATA!P746,"n/a")</f>
        <v>962764</v>
      </c>
      <c r="H889" s="77">
        <f>+IF(ISNUMBER(DATA!Q746),DATA!Q746,"n/a")</f>
        <v>-0.128</v>
      </c>
      <c r="I889" s="76">
        <f>+IF(ISNUMBER(DATA!Z746),DATA!Z746,"n/a")</f>
        <v>1937878</v>
      </c>
      <c r="J889" s="77">
        <f>+IF(ISNUMBER(DATA!AA746),DATA!AA746,"n/a")</f>
        <v>-9.8000000000000004E-2</v>
      </c>
      <c r="K889" s="76">
        <f>+IF(ISNUMBER(DATA!AJ746),DATA!AJ746,"n/a")</f>
        <v>4004376</v>
      </c>
      <c r="L889" s="77">
        <f>+IF(ISNUMBER(DATA!AK746),DATA!AK746,"n/a")</f>
        <v>-6.8000000000000005E-2</v>
      </c>
      <c r="R889" s="66"/>
      <c r="S889" s="66"/>
      <c r="T889" s="66"/>
      <c r="U889" s="66"/>
      <c r="V889" s="66"/>
      <c r="W889" s="66"/>
      <c r="X889" s="66"/>
      <c r="Y889" s="66"/>
    </row>
    <row r="890" spans="1:25" x14ac:dyDescent="0.2">
      <c r="A890" s="75" t="s">
        <v>19</v>
      </c>
      <c r="B890" s="66" t="s">
        <v>27</v>
      </c>
      <c r="C890" s="66" t="s">
        <v>0</v>
      </c>
      <c r="D890" s="66" t="s">
        <v>287</v>
      </c>
      <c r="E890" s="76">
        <f>+IF(ISNUMBER(DATA!F747),DATA!F747,"n/a")</f>
        <v>244813</v>
      </c>
      <c r="F890" s="77">
        <f>+IF(ISNUMBER(DATA!G747),DATA!G747,"n/a")</f>
        <v>-0.34</v>
      </c>
      <c r="G890" s="76">
        <f>+IF(ISNUMBER(DATA!P747),DATA!P747,"n/a")</f>
        <v>800967</v>
      </c>
      <c r="H890" s="77">
        <f>+IF(ISNUMBER(DATA!Q747),DATA!Q747,"n/a")</f>
        <v>-0.21099999999999999</v>
      </c>
      <c r="I890" s="76">
        <f>+IF(ISNUMBER(DATA!Z747),DATA!Z747,"n/a")</f>
        <v>1730387</v>
      </c>
      <c r="J890" s="77">
        <f>+IF(ISNUMBER(DATA!AA747),DATA!AA747,"n/a")</f>
        <v>-0.14299999999999999</v>
      </c>
      <c r="K890" s="76">
        <f>+IF(ISNUMBER(DATA!AJ747),DATA!AJ747,"n/a")</f>
        <v>3780432</v>
      </c>
      <c r="L890" s="77">
        <f>+IF(ISNUMBER(DATA!AK747),DATA!AK747,"n/a")</f>
        <v>-9.9000000000000005E-2</v>
      </c>
      <c r="R890" s="66"/>
      <c r="S890" s="66"/>
      <c r="T890" s="66"/>
      <c r="U890" s="66"/>
      <c r="V890" s="66"/>
      <c r="W890" s="66"/>
      <c r="X890" s="66"/>
      <c r="Y890" s="66"/>
    </row>
    <row r="891" spans="1:25" x14ac:dyDescent="0.2">
      <c r="A891" s="75" t="s">
        <v>19</v>
      </c>
      <c r="B891" s="66" t="s">
        <v>27</v>
      </c>
      <c r="C891" s="66" t="s">
        <v>0</v>
      </c>
      <c r="D891" s="66" t="s">
        <v>288</v>
      </c>
      <c r="E891" s="76">
        <f>+IF(ISNUMBER(DATA!F748),DATA!F748,"n/a")</f>
        <v>188867</v>
      </c>
      <c r="F891" s="77">
        <f>+IF(ISNUMBER(DATA!G748),DATA!G748,"n/a")</f>
        <v>0.19600000000000001</v>
      </c>
      <c r="G891" s="76">
        <f>+IF(ISNUMBER(DATA!P748),DATA!P748,"n/a")</f>
        <v>601333</v>
      </c>
      <c r="H891" s="77">
        <f>+IF(ISNUMBER(DATA!Q748),DATA!Q748,"n/a")</f>
        <v>3.1E-2</v>
      </c>
      <c r="I891" s="76">
        <f>+IF(ISNUMBER(DATA!Z748),DATA!Z748,"n/a")</f>
        <v>1202135</v>
      </c>
      <c r="J891" s="77">
        <f>+IF(ISNUMBER(DATA!AA748),DATA!AA748,"n/a")</f>
        <v>3.7999999999999999E-2</v>
      </c>
      <c r="K891" s="76">
        <f>+IF(ISNUMBER(DATA!AJ748),DATA!AJ748,"n/a")</f>
        <v>2351457</v>
      </c>
      <c r="L891" s="77">
        <f>+IF(ISNUMBER(DATA!AK748),DATA!AK748,"n/a")</f>
        <v>-5.7000000000000002E-2</v>
      </c>
      <c r="R891" s="66"/>
      <c r="S891" s="66"/>
      <c r="T891" s="66"/>
      <c r="U891" s="66"/>
      <c r="V891" s="66"/>
      <c r="W891" s="66"/>
      <c r="X891" s="66"/>
      <c r="Y891" s="66"/>
    </row>
    <row r="892" spans="1:25" x14ac:dyDescent="0.2">
      <c r="A892" s="75" t="s">
        <v>19</v>
      </c>
      <c r="B892" s="66" t="s">
        <v>27</v>
      </c>
      <c r="C892" s="66" t="s">
        <v>0</v>
      </c>
      <c r="D892" s="66" t="s">
        <v>289</v>
      </c>
      <c r="E892" s="76">
        <f>+IF(ISNUMBER(DATA!F749),DATA!F749,"n/a")</f>
        <v>106402</v>
      </c>
      <c r="F892" s="77">
        <f>+IF(ISNUMBER(DATA!G749),DATA!G749,"n/a")</f>
        <v>0.106</v>
      </c>
      <c r="G892" s="76">
        <f>+IF(ISNUMBER(DATA!P749),DATA!P749,"n/a")</f>
        <v>341168</v>
      </c>
      <c r="H892" s="77">
        <f>+IF(ISNUMBER(DATA!Q749),DATA!Q749,"n/a")</f>
        <v>-2.7E-2</v>
      </c>
      <c r="I892" s="76">
        <f>+IF(ISNUMBER(DATA!Z749),DATA!Z749,"n/a")</f>
        <v>691509</v>
      </c>
      <c r="J892" s="77">
        <f>+IF(ISNUMBER(DATA!AA749),DATA!AA749,"n/a")</f>
        <v>-3.5999999999999997E-2</v>
      </c>
      <c r="K892" s="76">
        <f>+IF(ISNUMBER(DATA!AJ749),DATA!AJ749,"n/a")</f>
        <v>1414825</v>
      </c>
      <c r="L892" s="77">
        <f>+IF(ISNUMBER(DATA!AK749),DATA!AK749,"n/a")</f>
        <v>-6.0000000000000001E-3</v>
      </c>
      <c r="R892" s="66"/>
      <c r="S892" s="66"/>
      <c r="T892" s="66"/>
      <c r="U892" s="66"/>
      <c r="V892" s="66"/>
      <c r="W892" s="66"/>
      <c r="X892" s="66"/>
      <c r="Y892" s="66"/>
    </row>
    <row r="893" spans="1:25" x14ac:dyDescent="0.2">
      <c r="A893" s="75" t="s">
        <v>19</v>
      </c>
      <c r="B893" s="66" t="s">
        <v>27</v>
      </c>
      <c r="C893" s="66" t="s">
        <v>0</v>
      </c>
      <c r="D893" s="66" t="s">
        <v>290</v>
      </c>
      <c r="E893" s="76">
        <f>+IF(ISNUMBER(DATA!F750),DATA!F750,"n/a")</f>
        <v>165755</v>
      </c>
      <c r="F893" s="77">
        <f>+IF(ISNUMBER(DATA!G750),DATA!G750,"n/a")</f>
        <v>-5.6000000000000001E-2</v>
      </c>
      <c r="G893" s="76">
        <f>+IF(ISNUMBER(DATA!P750),DATA!P750,"n/a")</f>
        <v>503148</v>
      </c>
      <c r="H893" s="77">
        <f>+IF(ISNUMBER(DATA!Q750),DATA!Q750,"n/a")</f>
        <v>3.3000000000000002E-2</v>
      </c>
      <c r="I893" s="76">
        <f>+IF(ISNUMBER(DATA!Z750),DATA!Z750,"n/a")</f>
        <v>995163</v>
      </c>
      <c r="J893" s="77">
        <f>+IF(ISNUMBER(DATA!AA750),DATA!AA750,"n/a")</f>
        <v>0.09</v>
      </c>
      <c r="K893" s="76">
        <f>+IF(ISNUMBER(DATA!AJ750),DATA!AJ750,"n/a")</f>
        <v>2112962</v>
      </c>
      <c r="L893" s="77">
        <f>+IF(ISNUMBER(DATA!AK750),DATA!AK750,"n/a")</f>
        <v>0.161</v>
      </c>
      <c r="R893" s="66"/>
      <c r="S893" s="66"/>
      <c r="T893" s="66"/>
      <c r="U893" s="66"/>
      <c r="V893" s="66"/>
      <c r="W893" s="66"/>
      <c r="X893" s="66"/>
      <c r="Y893" s="66"/>
    </row>
    <row r="894" spans="1:25" x14ac:dyDescent="0.2">
      <c r="A894" s="75" t="s">
        <v>19</v>
      </c>
      <c r="B894" s="66" t="s">
        <v>27</v>
      </c>
      <c r="C894" s="66" t="s">
        <v>0</v>
      </c>
      <c r="D894" s="66" t="s">
        <v>291</v>
      </c>
      <c r="E894" s="76">
        <f>+IF(ISNUMBER(DATA!F751),DATA!F751,"n/a")</f>
        <v>151514</v>
      </c>
      <c r="F894" s="77">
        <f>+IF(ISNUMBER(DATA!G751),DATA!G751,"n/a")</f>
        <v>0.318</v>
      </c>
      <c r="G894" s="76">
        <f>+IF(ISNUMBER(DATA!P751),DATA!P751,"n/a")</f>
        <v>489901</v>
      </c>
      <c r="H894" s="77">
        <f>+IF(ISNUMBER(DATA!Q751),DATA!Q751,"n/a")</f>
        <v>0.32700000000000001</v>
      </c>
      <c r="I894" s="76">
        <f>+IF(ISNUMBER(DATA!Z751),DATA!Z751,"n/a")</f>
        <v>927912</v>
      </c>
      <c r="J894" s="77">
        <f>+IF(ISNUMBER(DATA!AA751),DATA!AA751,"n/a")</f>
        <v>0.32100000000000001</v>
      </c>
      <c r="K894" s="76">
        <f>+IF(ISNUMBER(DATA!AJ751),DATA!AJ751,"n/a")</f>
        <v>1821877</v>
      </c>
      <c r="L894" s="77">
        <f>+IF(ISNUMBER(DATA!AK751),DATA!AK751,"n/a")</f>
        <v>0.26100000000000001</v>
      </c>
      <c r="R894" s="66"/>
      <c r="S894" s="66"/>
      <c r="T894" s="66"/>
      <c r="U894" s="66"/>
      <c r="V894" s="66"/>
      <c r="W894" s="66"/>
      <c r="X894" s="66"/>
      <c r="Y894" s="66"/>
    </row>
    <row r="895" spans="1:25" x14ac:dyDescent="0.2">
      <c r="A895" s="75" t="s">
        <v>19</v>
      </c>
      <c r="B895" s="66" t="s">
        <v>27</v>
      </c>
      <c r="C895" s="66" t="s">
        <v>0</v>
      </c>
      <c r="D895" s="66" t="s">
        <v>292</v>
      </c>
      <c r="E895" s="76">
        <f>+IF(ISNUMBER(DATA!F752),DATA!F752,"n/a")</f>
        <v>582236</v>
      </c>
      <c r="F895" s="77">
        <f>+IF(ISNUMBER(DATA!G752),DATA!G752,"n/a")</f>
        <v>-0.188</v>
      </c>
      <c r="G895" s="76">
        <f>+IF(ISNUMBER(DATA!P752),DATA!P752,"n/a")</f>
        <v>1813887</v>
      </c>
      <c r="H895" s="77">
        <f>+IF(ISNUMBER(DATA!Q752),DATA!Q752,"n/a")</f>
        <v>-0.15</v>
      </c>
      <c r="I895" s="76">
        <f>+IF(ISNUMBER(DATA!Z752),DATA!Z752,"n/a")</f>
        <v>3580431</v>
      </c>
      <c r="J895" s="77">
        <f>+IF(ISNUMBER(DATA!AA752),DATA!AA752,"n/a")</f>
        <v>-0.14299999999999999</v>
      </c>
      <c r="K895" s="76">
        <f>+IF(ISNUMBER(DATA!AJ752),DATA!AJ752,"n/a")</f>
        <v>8130125</v>
      </c>
      <c r="L895" s="77">
        <f>+IF(ISNUMBER(DATA!AK752),DATA!AK752,"n/a")</f>
        <v>-7.4999999999999997E-2</v>
      </c>
      <c r="R895" s="66"/>
      <c r="S895" s="66"/>
      <c r="T895" s="66"/>
      <c r="U895" s="66"/>
      <c r="V895" s="66"/>
      <c r="W895" s="66"/>
      <c r="X895" s="66"/>
      <c r="Y895" s="66"/>
    </row>
    <row r="896" spans="1:25" x14ac:dyDescent="0.2">
      <c r="A896" s="75" t="s">
        <v>19</v>
      </c>
      <c r="B896" s="66" t="s">
        <v>27</v>
      </c>
      <c r="C896" s="66" t="s">
        <v>0</v>
      </c>
      <c r="D896" s="66" t="s">
        <v>293</v>
      </c>
      <c r="E896" s="76">
        <f>+IF(ISNUMBER(DATA!F753),DATA!F753,"n/a")</f>
        <v>37982</v>
      </c>
      <c r="F896" s="77">
        <f>+IF(ISNUMBER(DATA!G753),DATA!G753,"n/a")</f>
        <v>0.20599999999999999</v>
      </c>
      <c r="G896" s="76">
        <f>+IF(ISNUMBER(DATA!P753),DATA!P753,"n/a")</f>
        <v>119939</v>
      </c>
      <c r="H896" s="77">
        <f>+IF(ISNUMBER(DATA!Q753),DATA!Q753,"n/a")</f>
        <v>-0.156</v>
      </c>
      <c r="I896" s="76">
        <f>+IF(ISNUMBER(DATA!Z753),DATA!Z753,"n/a")</f>
        <v>250935</v>
      </c>
      <c r="J896" s="77">
        <f>+IF(ISNUMBER(DATA!AA753),DATA!AA753,"n/a")</f>
        <v>-0.17899999999999999</v>
      </c>
      <c r="K896" s="76">
        <f>+IF(ISNUMBER(DATA!AJ753),DATA!AJ753,"n/a")</f>
        <v>484636</v>
      </c>
      <c r="L896" s="77">
        <f>+IF(ISNUMBER(DATA!AK753),DATA!AK753,"n/a")</f>
        <v>-0.23899999999999999</v>
      </c>
      <c r="R896" s="66"/>
      <c r="S896" s="66"/>
      <c r="T896" s="66"/>
      <c r="U896" s="66"/>
      <c r="V896" s="66"/>
      <c r="W896" s="66"/>
      <c r="X896" s="66"/>
      <c r="Y896" s="66"/>
    </row>
    <row r="897" spans="1:25" x14ac:dyDescent="0.2">
      <c r="A897" s="75" t="s">
        <v>19</v>
      </c>
      <c r="B897" s="66" t="s">
        <v>27</v>
      </c>
      <c r="C897" s="66" t="s">
        <v>0</v>
      </c>
      <c r="D897" s="66" t="s">
        <v>294</v>
      </c>
      <c r="E897" s="76">
        <f>+IF(ISNUMBER(DATA!F754),DATA!F754,"n/a")</f>
        <v>501354</v>
      </c>
      <c r="F897" s="77">
        <f>+IF(ISNUMBER(DATA!G754),DATA!G754,"n/a")</f>
        <v>1.4999999999999999E-2</v>
      </c>
      <c r="G897" s="76">
        <f>+IF(ISNUMBER(DATA!P754),DATA!P754,"n/a")</f>
        <v>1521905</v>
      </c>
      <c r="H897" s="77">
        <f>+IF(ISNUMBER(DATA!Q754),DATA!Q754,"n/a")</f>
        <v>7.4999999999999997E-2</v>
      </c>
      <c r="I897" s="76">
        <f>+IF(ISNUMBER(DATA!Z754),DATA!Z754,"n/a")</f>
        <v>2991963</v>
      </c>
      <c r="J897" s="77">
        <f>+IF(ISNUMBER(DATA!AA754),DATA!AA754,"n/a")</f>
        <v>0.14000000000000001</v>
      </c>
      <c r="K897" s="76">
        <f>+IF(ISNUMBER(DATA!AJ754),DATA!AJ754,"n/a")</f>
        <v>6183954</v>
      </c>
      <c r="L897" s="77">
        <f>+IF(ISNUMBER(DATA!AK754),DATA!AK754,"n/a")</f>
        <v>0.184</v>
      </c>
      <c r="R897" s="66"/>
      <c r="S897" s="66"/>
      <c r="T897" s="66"/>
      <c r="U897" s="66"/>
      <c r="V897" s="66"/>
      <c r="W897" s="66"/>
      <c r="X897" s="66"/>
      <c r="Y897" s="66"/>
    </row>
    <row r="898" spans="1:25" x14ac:dyDescent="0.2">
      <c r="A898" s="75" t="s">
        <v>19</v>
      </c>
      <c r="B898" s="66" t="s">
        <v>27</v>
      </c>
      <c r="C898" s="66" t="s">
        <v>0</v>
      </c>
      <c r="D898" s="66" t="s">
        <v>295</v>
      </c>
      <c r="E898" s="76">
        <f>+IF(ISNUMBER(DATA!F755),DATA!F755,"n/a")</f>
        <v>228002</v>
      </c>
      <c r="F898" s="77">
        <f>+IF(ISNUMBER(DATA!G755),DATA!G755,"n/a")</f>
        <v>0.22800000000000001</v>
      </c>
      <c r="G898" s="76">
        <f>+IF(ISNUMBER(DATA!P755),DATA!P755,"n/a")</f>
        <v>691911</v>
      </c>
      <c r="H898" s="77">
        <f>+IF(ISNUMBER(DATA!Q755),DATA!Q755,"n/a")</f>
        <v>0.34499999999999997</v>
      </c>
      <c r="I898" s="76">
        <f>+IF(ISNUMBER(DATA!Z755),DATA!Z755,"n/a")</f>
        <v>1253898</v>
      </c>
      <c r="J898" s="77">
        <f>+IF(ISNUMBER(DATA!AA755),DATA!AA755,"n/a")</f>
        <v>0.46800000000000003</v>
      </c>
      <c r="K898" s="76">
        <f>+IF(ISNUMBER(DATA!AJ755),DATA!AJ755,"n/a")</f>
        <v>2489465</v>
      </c>
      <c r="L898" s="77">
        <f>+IF(ISNUMBER(DATA!AK755),DATA!AK755,"n/a")</f>
        <v>0.40200000000000002</v>
      </c>
      <c r="R898" s="66"/>
      <c r="S898" s="66"/>
      <c r="T898" s="66"/>
      <c r="U898" s="66"/>
      <c r="V898" s="66"/>
      <c r="W898" s="66"/>
      <c r="X898" s="66"/>
      <c r="Y898" s="66"/>
    </row>
    <row r="899" spans="1:25" x14ac:dyDescent="0.2">
      <c r="A899" s="75" t="s">
        <v>19</v>
      </c>
      <c r="B899" s="66" t="s">
        <v>27</v>
      </c>
      <c r="C899" s="66" t="s">
        <v>0</v>
      </c>
      <c r="D899" s="66" t="s">
        <v>296</v>
      </c>
      <c r="E899" s="76">
        <f>+IF(ISNUMBER(DATA!F756),DATA!F756,"n/a")</f>
        <v>259762</v>
      </c>
      <c r="F899" s="77">
        <f>+IF(ISNUMBER(DATA!G756),DATA!G756,"n/a")</f>
        <v>-7.0999999999999994E-2</v>
      </c>
      <c r="G899" s="76">
        <f>+IF(ISNUMBER(DATA!P756),DATA!P756,"n/a")</f>
        <v>796779</v>
      </c>
      <c r="H899" s="77">
        <f>+IF(ISNUMBER(DATA!Q756),DATA!Q756,"n/a")</f>
        <v>3.3000000000000002E-2</v>
      </c>
      <c r="I899" s="76">
        <f>+IF(ISNUMBER(DATA!Z756),DATA!Z756,"n/a")</f>
        <v>1494363</v>
      </c>
      <c r="J899" s="77">
        <f>+IF(ISNUMBER(DATA!AA756),DATA!AA756,"n/a")</f>
        <v>0.111</v>
      </c>
      <c r="K899" s="76">
        <f>+IF(ISNUMBER(DATA!AJ756),DATA!AJ756,"n/a")</f>
        <v>3058348</v>
      </c>
      <c r="L899" s="77">
        <f>+IF(ISNUMBER(DATA!AK756),DATA!AK756,"n/a")</f>
        <v>0.123</v>
      </c>
      <c r="R899" s="66"/>
      <c r="S899" s="66"/>
      <c r="T899" s="66"/>
      <c r="U899" s="66"/>
      <c r="V899" s="66"/>
      <c r="W899" s="66"/>
      <c r="X899" s="66"/>
      <c r="Y899" s="66"/>
    </row>
    <row r="900" spans="1:25" x14ac:dyDescent="0.2">
      <c r="A900" s="75" t="s">
        <v>19</v>
      </c>
      <c r="B900" s="66" t="s">
        <v>27</v>
      </c>
      <c r="C900" s="66" t="s">
        <v>0</v>
      </c>
      <c r="D900" s="66" t="s">
        <v>297</v>
      </c>
      <c r="E900" s="76">
        <f>+IF(ISNUMBER(DATA!F757),DATA!F757,"n/a")</f>
        <v>86871</v>
      </c>
      <c r="F900" s="77">
        <f>+IF(ISNUMBER(DATA!G757),DATA!G757,"n/a")</f>
        <v>0.14599999999999999</v>
      </c>
      <c r="G900" s="76">
        <f>+IF(ISNUMBER(DATA!P757),DATA!P757,"n/a")</f>
        <v>272066</v>
      </c>
      <c r="H900" s="77">
        <f>+IF(ISNUMBER(DATA!Q757),DATA!Q757,"n/a")</f>
        <v>-7.1999999999999995E-2</v>
      </c>
      <c r="I900" s="76">
        <f>+IF(ISNUMBER(DATA!Z757),DATA!Z757,"n/a")</f>
        <v>553958</v>
      </c>
      <c r="J900" s="77">
        <f>+IF(ISNUMBER(DATA!AA757),DATA!AA757,"n/a")</f>
        <v>-7.6999999999999999E-2</v>
      </c>
      <c r="K900" s="76">
        <f>+IF(ISNUMBER(DATA!AJ757),DATA!AJ757,"n/a")</f>
        <v>1101075</v>
      </c>
      <c r="L900" s="77">
        <f>+IF(ISNUMBER(DATA!AK757),DATA!AK757,"n/a")</f>
        <v>-0.105</v>
      </c>
      <c r="R900" s="66"/>
      <c r="S900" s="66"/>
      <c r="T900" s="66"/>
      <c r="U900" s="66"/>
      <c r="V900" s="66"/>
      <c r="W900" s="66"/>
      <c r="X900" s="66"/>
      <c r="Y900" s="66"/>
    </row>
    <row r="901" spans="1:25" x14ac:dyDescent="0.2">
      <c r="A901" s="75" t="s">
        <v>19</v>
      </c>
      <c r="B901" s="66" t="s">
        <v>27</v>
      </c>
      <c r="C901" s="66" t="s">
        <v>0</v>
      </c>
      <c r="D901" s="66" t="s">
        <v>298</v>
      </c>
      <c r="E901" s="76">
        <f>+IF(ISNUMBER(DATA!F758),DATA!F758,"n/a")</f>
        <v>172787</v>
      </c>
      <c r="F901" s="77">
        <f>+IF(ISNUMBER(DATA!G758),DATA!G758,"n/a")</f>
        <v>0.126</v>
      </c>
      <c r="G901" s="76">
        <f>+IF(ISNUMBER(DATA!P758),DATA!P758,"n/a")</f>
        <v>518376</v>
      </c>
      <c r="H901" s="77">
        <f>+IF(ISNUMBER(DATA!Q758),DATA!Q758,"n/a")</f>
        <v>0.123</v>
      </c>
      <c r="I901" s="76">
        <f>+IF(ISNUMBER(DATA!Z758),DATA!Z758,"n/a")</f>
        <v>1001044</v>
      </c>
      <c r="J901" s="77">
        <f>+IF(ISNUMBER(DATA!AA758),DATA!AA758,"n/a")</f>
        <v>0.13900000000000001</v>
      </c>
      <c r="K901" s="76">
        <f>+IF(ISNUMBER(DATA!AJ758),DATA!AJ758,"n/a")</f>
        <v>2126897</v>
      </c>
      <c r="L901" s="77">
        <f>+IF(ISNUMBER(DATA!AK758),DATA!AK758,"n/a")</f>
        <v>0.249</v>
      </c>
      <c r="R901" s="66"/>
      <c r="S901" s="66"/>
      <c r="T901" s="66"/>
      <c r="U901" s="66"/>
      <c r="V901" s="66"/>
      <c r="W901" s="66"/>
      <c r="X901" s="66"/>
      <c r="Y901" s="66"/>
    </row>
    <row r="902" spans="1:25" x14ac:dyDescent="0.2">
      <c r="A902" s="75" t="s">
        <v>19</v>
      </c>
      <c r="B902" s="66" t="s">
        <v>27</v>
      </c>
      <c r="C902" s="66" t="s">
        <v>0</v>
      </c>
      <c r="D902" s="66" t="s">
        <v>299</v>
      </c>
      <c r="E902" s="76">
        <f>+IF(ISNUMBER(DATA!F759),DATA!F759,"n/a")</f>
        <v>865702</v>
      </c>
      <c r="F902" s="77">
        <f>+IF(ISNUMBER(DATA!G759),DATA!G759,"n/a")</f>
        <v>-3.7999999999999999E-2</v>
      </c>
      <c r="G902" s="76">
        <f>+IF(ISNUMBER(DATA!P759),DATA!P759,"n/a")</f>
        <v>2724407</v>
      </c>
      <c r="H902" s="77">
        <f>+IF(ISNUMBER(DATA!Q759),DATA!Q759,"n/a")</f>
        <v>-3.3000000000000002E-2</v>
      </c>
      <c r="I902" s="76">
        <f>+IF(ISNUMBER(DATA!Z759),DATA!Z759,"n/a")</f>
        <v>5399638</v>
      </c>
      <c r="J902" s="77">
        <f>+IF(ISNUMBER(DATA!AA759),DATA!AA759,"n/a")</f>
        <v>-2.3E-2</v>
      </c>
      <c r="K902" s="76">
        <f>+IF(ISNUMBER(DATA!AJ759),DATA!AJ759,"n/a")</f>
        <v>11459525</v>
      </c>
      <c r="L902" s="77">
        <f>+IF(ISNUMBER(DATA!AK759),DATA!AK759,"n/a")</f>
        <v>-1E-3</v>
      </c>
      <c r="R902" s="66"/>
      <c r="S902" s="66"/>
      <c r="T902" s="66"/>
      <c r="U902" s="66"/>
      <c r="V902" s="66"/>
      <c r="W902" s="66"/>
      <c r="X902" s="66"/>
      <c r="Y902" s="66"/>
    </row>
    <row r="903" spans="1:25" x14ac:dyDescent="0.2">
      <c r="A903" s="75" t="s">
        <v>19</v>
      </c>
      <c r="B903" s="66" t="s">
        <v>27</v>
      </c>
      <c r="C903" s="66" t="s">
        <v>0</v>
      </c>
      <c r="D903" s="66" t="s">
        <v>300</v>
      </c>
      <c r="E903" s="76">
        <f>+IF(ISNUMBER(DATA!F760),DATA!F760,"n/a")</f>
        <v>335047</v>
      </c>
      <c r="F903" s="77">
        <f>+IF(ISNUMBER(DATA!G760),DATA!G760,"n/a")</f>
        <v>5.8999999999999997E-2</v>
      </c>
      <c r="G903" s="76">
        <f>+IF(ISNUMBER(DATA!P760),DATA!P760,"n/a")</f>
        <v>974672</v>
      </c>
      <c r="H903" s="77">
        <f>+IF(ISNUMBER(DATA!Q760),DATA!Q760,"n/a")</f>
        <v>-1.2E-2</v>
      </c>
      <c r="I903" s="76">
        <f>+IF(ISNUMBER(DATA!Z760),DATA!Z760,"n/a")</f>
        <v>1961992</v>
      </c>
      <c r="J903" s="77">
        <f>+IF(ISNUMBER(DATA!AA760),DATA!AA760,"n/a")</f>
        <v>-1.4999999999999999E-2</v>
      </c>
      <c r="K903" s="76">
        <f>+IF(ISNUMBER(DATA!AJ760),DATA!AJ760,"n/a")</f>
        <v>4344446</v>
      </c>
      <c r="L903" s="77">
        <f>+IF(ISNUMBER(DATA!AK760),DATA!AK760,"n/a")</f>
        <v>0.10299999999999999</v>
      </c>
      <c r="R903" s="66"/>
      <c r="S903" s="66"/>
      <c r="T903" s="66"/>
      <c r="U903" s="66"/>
      <c r="V903" s="66"/>
      <c r="W903" s="66"/>
      <c r="X903" s="66"/>
      <c r="Y903" s="66"/>
    </row>
    <row r="904" spans="1:25" x14ac:dyDescent="0.2">
      <c r="A904" s="75" t="s">
        <v>19</v>
      </c>
      <c r="B904" s="66" t="s">
        <v>27</v>
      </c>
      <c r="C904" s="66" t="s">
        <v>0</v>
      </c>
      <c r="D904" s="66" t="s">
        <v>301</v>
      </c>
      <c r="E904" s="76">
        <f>+IF(ISNUMBER(DATA!F761),DATA!F761,"n/a")</f>
        <v>34548</v>
      </c>
      <c r="F904" s="77">
        <f>+IF(ISNUMBER(DATA!G761),DATA!G761,"n/a")</f>
        <v>-0.17699999999999999</v>
      </c>
      <c r="G904" s="76">
        <f>+IF(ISNUMBER(DATA!P761),DATA!P761,"n/a")</f>
        <v>107253</v>
      </c>
      <c r="H904" s="77">
        <f>+IF(ISNUMBER(DATA!Q761),DATA!Q761,"n/a")</f>
        <v>-0.20300000000000001</v>
      </c>
      <c r="I904" s="76">
        <f>+IF(ISNUMBER(DATA!Z761),DATA!Z761,"n/a")</f>
        <v>203857</v>
      </c>
      <c r="J904" s="77">
        <f>+IF(ISNUMBER(DATA!AA761),DATA!AA761,"n/a")</f>
        <v>-0.26700000000000002</v>
      </c>
      <c r="K904" s="76">
        <f>+IF(ISNUMBER(DATA!AJ761),DATA!AJ761,"n/a")</f>
        <v>416226</v>
      </c>
      <c r="L904" s="77">
        <f>+IF(ISNUMBER(DATA!AK761),DATA!AK761,"n/a")</f>
        <v>-0.27900000000000003</v>
      </c>
      <c r="R904" s="66"/>
      <c r="S904" s="66"/>
      <c r="T904" s="66"/>
      <c r="U904" s="66"/>
      <c r="V904" s="66"/>
      <c r="W904" s="66"/>
      <c r="X904" s="66"/>
      <c r="Y904" s="66"/>
    </row>
    <row r="905" spans="1:25" x14ac:dyDescent="0.2">
      <c r="A905" s="75" t="s">
        <v>19</v>
      </c>
      <c r="B905" s="66" t="s">
        <v>27</v>
      </c>
      <c r="C905" s="66" t="s">
        <v>0</v>
      </c>
      <c r="D905" s="66" t="s">
        <v>302</v>
      </c>
      <c r="E905" s="76">
        <f>+IF(ISNUMBER(DATA!F762),DATA!F762,"n/a")</f>
        <v>313249</v>
      </c>
      <c r="F905" s="77">
        <f>+IF(ISNUMBER(DATA!G762),DATA!G762,"n/a")</f>
        <v>-1E-3</v>
      </c>
      <c r="G905" s="76">
        <f>+IF(ISNUMBER(DATA!P762),DATA!P762,"n/a")</f>
        <v>944059</v>
      </c>
      <c r="H905" s="77">
        <f>+IF(ISNUMBER(DATA!Q762),DATA!Q762,"n/a")</f>
        <v>0.08</v>
      </c>
      <c r="I905" s="76">
        <f>+IF(ISNUMBER(DATA!Z762),DATA!Z762,"n/a")</f>
        <v>1872746</v>
      </c>
      <c r="J905" s="77">
        <f>+IF(ISNUMBER(DATA!AA762),DATA!AA762,"n/a")</f>
        <v>0.14099999999999999</v>
      </c>
      <c r="K905" s="76">
        <f>+IF(ISNUMBER(DATA!AJ762),DATA!AJ762,"n/a")</f>
        <v>3879421</v>
      </c>
      <c r="L905" s="77">
        <f>+IF(ISNUMBER(DATA!AK762),DATA!AK762,"n/a")</f>
        <v>0.193</v>
      </c>
      <c r="R905" s="66"/>
      <c r="S905" s="66"/>
      <c r="T905" s="66"/>
      <c r="U905" s="66"/>
      <c r="V905" s="66"/>
      <c r="W905" s="66"/>
      <c r="X905" s="66"/>
      <c r="Y905" s="66"/>
    </row>
    <row r="906" spans="1:25" x14ac:dyDescent="0.2">
      <c r="A906" s="75" t="s">
        <v>19</v>
      </c>
      <c r="B906" s="66" t="s">
        <v>27</v>
      </c>
      <c r="C906" s="66" t="s">
        <v>0</v>
      </c>
      <c r="D906" s="66" t="s">
        <v>303</v>
      </c>
      <c r="E906" s="76">
        <f>+IF(ISNUMBER(DATA!F763),DATA!F763,"n/a")</f>
        <v>79657</v>
      </c>
      <c r="F906" s="77">
        <f>+IF(ISNUMBER(DATA!G763),DATA!G763,"n/a")</f>
        <v>9.1999999999999998E-2</v>
      </c>
      <c r="G906" s="76">
        <f>+IF(ISNUMBER(DATA!P763),DATA!P763,"n/a")</f>
        <v>246171</v>
      </c>
      <c r="H906" s="77">
        <f>+IF(ISNUMBER(DATA!Q763),DATA!Q763,"n/a")</f>
        <v>-2E-3</v>
      </c>
      <c r="I906" s="76">
        <f>+IF(ISNUMBER(DATA!Z763),DATA!Z763,"n/a")</f>
        <v>507877</v>
      </c>
      <c r="J906" s="77">
        <f>+IF(ISNUMBER(DATA!AA763),DATA!AA763,"n/a")</f>
        <v>3.4000000000000002E-2</v>
      </c>
      <c r="K906" s="76">
        <f>+IF(ISNUMBER(DATA!AJ763),DATA!AJ763,"n/a")</f>
        <v>1067216</v>
      </c>
      <c r="L906" s="77">
        <f>+IF(ISNUMBER(DATA!AK763),DATA!AK763,"n/a")</f>
        <v>6.7000000000000004E-2</v>
      </c>
      <c r="R906" s="66"/>
      <c r="S906" s="66"/>
      <c r="T906" s="66"/>
      <c r="U906" s="66"/>
      <c r="V906" s="66"/>
      <c r="W906" s="66"/>
      <c r="X906" s="66"/>
      <c r="Y906" s="66"/>
    </row>
    <row r="907" spans="1:25" x14ac:dyDescent="0.2">
      <c r="A907" s="75" t="s">
        <v>19</v>
      </c>
      <c r="B907" s="66" t="s">
        <v>27</v>
      </c>
      <c r="C907" s="66" t="s">
        <v>0</v>
      </c>
      <c r="D907" s="66" t="s">
        <v>304</v>
      </c>
      <c r="E907" s="76">
        <f>+IF(ISNUMBER(DATA!F764),DATA!F764,"n/a")</f>
        <v>397901</v>
      </c>
      <c r="F907" s="77">
        <f>+IF(ISNUMBER(DATA!G764),DATA!G764,"n/a")</f>
        <v>-4.7E-2</v>
      </c>
      <c r="G907" s="76">
        <f>+IF(ISNUMBER(DATA!P764),DATA!P764,"n/a")</f>
        <v>1236231</v>
      </c>
      <c r="H907" s="77">
        <f>+IF(ISNUMBER(DATA!Q764),DATA!Q764,"n/a")</f>
        <v>-5.2999999999999999E-2</v>
      </c>
      <c r="I907" s="76">
        <f>+IF(ISNUMBER(DATA!Z764),DATA!Z764,"n/a")</f>
        <v>2414442</v>
      </c>
      <c r="J907" s="77">
        <f>+IF(ISNUMBER(DATA!AA764),DATA!AA764,"n/a")</f>
        <v>-1.6E-2</v>
      </c>
      <c r="K907" s="76">
        <f>+IF(ISNUMBER(DATA!AJ764),DATA!AJ764,"n/a")</f>
        <v>5091624</v>
      </c>
      <c r="L907" s="77">
        <f>+IF(ISNUMBER(DATA!AK764),DATA!AK764,"n/a")</f>
        <v>3.3000000000000002E-2</v>
      </c>
      <c r="R907" s="66"/>
      <c r="S907" s="66"/>
      <c r="T907" s="66"/>
      <c r="U907" s="66"/>
      <c r="V907" s="66"/>
      <c r="W907" s="66"/>
      <c r="X907" s="66"/>
      <c r="Y907" s="66"/>
    </row>
    <row r="908" spans="1:25" x14ac:dyDescent="0.2">
      <c r="A908" s="75" t="s">
        <v>19</v>
      </c>
      <c r="B908" s="66" t="s">
        <v>27</v>
      </c>
      <c r="C908" s="66" t="s">
        <v>0</v>
      </c>
      <c r="D908" s="66" t="s">
        <v>305</v>
      </c>
      <c r="E908" s="76">
        <f>+IF(ISNUMBER(DATA!F765),DATA!F765,"n/a")</f>
        <v>193536</v>
      </c>
      <c r="F908" s="77">
        <f>+IF(ISNUMBER(DATA!G765),DATA!G765,"n/a")</f>
        <v>-0.20200000000000001</v>
      </c>
      <c r="G908" s="76">
        <f>+IF(ISNUMBER(DATA!P765),DATA!P765,"n/a")</f>
        <v>612139</v>
      </c>
      <c r="H908" s="77">
        <f>+IF(ISNUMBER(DATA!Q765),DATA!Q765,"n/a")</f>
        <v>-0.154</v>
      </c>
      <c r="I908" s="76">
        <f>+IF(ISNUMBER(DATA!Z765),DATA!Z765,"n/a")</f>
        <v>1239140</v>
      </c>
      <c r="J908" s="77">
        <f>+IF(ISNUMBER(DATA!AA765),DATA!AA765,"n/a")</f>
        <v>-0.06</v>
      </c>
      <c r="K908" s="76">
        <f>+IF(ISNUMBER(DATA!AJ765),DATA!AJ765,"n/a")</f>
        <v>2808604</v>
      </c>
      <c r="L908" s="77">
        <f>+IF(ISNUMBER(DATA!AK765),DATA!AK765,"n/a")</f>
        <v>5.2999999999999999E-2</v>
      </c>
      <c r="R908" s="66"/>
      <c r="S908" s="66"/>
      <c r="T908" s="66"/>
      <c r="U908" s="66"/>
      <c r="V908" s="66"/>
      <c r="W908" s="66"/>
      <c r="X908" s="66"/>
      <c r="Y908" s="66"/>
    </row>
    <row r="909" spans="1:25" x14ac:dyDescent="0.2">
      <c r="A909" s="75" t="s">
        <v>19</v>
      </c>
      <c r="B909" s="66" t="s">
        <v>27</v>
      </c>
      <c r="C909" s="66" t="s">
        <v>0</v>
      </c>
      <c r="D909" s="66" t="s">
        <v>306</v>
      </c>
      <c r="E909" s="76">
        <f>+IF(ISNUMBER(DATA!F766),DATA!F766,"n/a")</f>
        <v>220758</v>
      </c>
      <c r="F909" s="77">
        <f>+IF(ISNUMBER(DATA!G766),DATA!G766,"n/a")</f>
        <v>0.184</v>
      </c>
      <c r="G909" s="76">
        <f>+IF(ISNUMBER(DATA!P766),DATA!P766,"n/a")</f>
        <v>695113</v>
      </c>
      <c r="H909" s="77">
        <f>+IF(ISNUMBER(DATA!Q766),DATA!Q766,"n/a")</f>
        <v>0.11</v>
      </c>
      <c r="I909" s="76">
        <f>+IF(ISNUMBER(DATA!Z766),DATA!Z766,"n/a")</f>
        <v>1418780</v>
      </c>
      <c r="J909" s="77">
        <f>+IF(ISNUMBER(DATA!AA766),DATA!AA766,"n/a")</f>
        <v>0.129</v>
      </c>
      <c r="K909" s="76">
        <f>+IF(ISNUMBER(DATA!AJ766),DATA!AJ766,"n/a")</f>
        <v>2957417</v>
      </c>
      <c r="L909" s="77">
        <f>+IF(ISNUMBER(DATA!AK766),DATA!AK766,"n/a")</f>
        <v>0.156</v>
      </c>
      <c r="R909" s="66"/>
      <c r="S909" s="66"/>
      <c r="T909" s="66"/>
      <c r="U909" s="66"/>
      <c r="V909" s="66"/>
      <c r="W909" s="66"/>
      <c r="X909" s="66"/>
      <c r="Y909" s="66"/>
    </row>
    <row r="910" spans="1:25" x14ac:dyDescent="0.2">
      <c r="A910" s="75" t="s">
        <v>19</v>
      </c>
      <c r="B910" s="66" t="s">
        <v>27</v>
      </c>
      <c r="C910" s="66" t="s">
        <v>0</v>
      </c>
      <c r="D910" s="66" t="s">
        <v>307</v>
      </c>
      <c r="E910" s="76">
        <f>+IF(ISNUMBER(DATA!F767),DATA!F767,"n/a")</f>
        <v>223802</v>
      </c>
      <c r="F910" s="77">
        <f>+IF(ISNUMBER(DATA!G767),DATA!G767,"n/a")</f>
        <v>-0.17100000000000001</v>
      </c>
      <c r="G910" s="76">
        <f>+IF(ISNUMBER(DATA!P767),DATA!P767,"n/a")</f>
        <v>733934</v>
      </c>
      <c r="H910" s="77">
        <f>+IF(ISNUMBER(DATA!Q767),DATA!Q767,"n/a")</f>
        <v>-6.4000000000000001E-2</v>
      </c>
      <c r="I910" s="76">
        <f>+IF(ISNUMBER(DATA!Z767),DATA!Z767,"n/a")</f>
        <v>1472375</v>
      </c>
      <c r="J910" s="77">
        <f>+IF(ISNUMBER(DATA!AA767),DATA!AA767,"n/a")</f>
        <v>-0.104</v>
      </c>
      <c r="K910" s="76">
        <f>+IF(ISNUMBER(DATA!AJ767),DATA!AJ767,"n/a")</f>
        <v>3058951</v>
      </c>
      <c r="L910" s="77">
        <f>+IF(ISNUMBER(DATA!AK767),DATA!AK767,"n/a")</f>
        <v>-0.122</v>
      </c>
      <c r="R910" s="66"/>
      <c r="S910" s="66"/>
      <c r="T910" s="66"/>
      <c r="U910" s="66"/>
      <c r="V910" s="66"/>
      <c r="W910" s="66"/>
      <c r="X910" s="66"/>
      <c r="Y910" s="66"/>
    </row>
    <row r="911" spans="1:25" x14ac:dyDescent="0.2">
      <c r="A911" s="75" t="s">
        <v>19</v>
      </c>
      <c r="B911" s="66" t="s">
        <v>27</v>
      </c>
      <c r="C911" s="66" t="s">
        <v>0</v>
      </c>
      <c r="D911" s="66" t="s">
        <v>308</v>
      </c>
      <c r="E911" s="76">
        <f>+IF(ISNUMBER(DATA!F768),DATA!F768,"n/a")</f>
        <v>197659</v>
      </c>
      <c r="F911" s="77">
        <f>+IF(ISNUMBER(DATA!G768),DATA!G768,"n/a")</f>
        <v>8.1000000000000003E-2</v>
      </c>
      <c r="G911" s="76">
        <f>+IF(ISNUMBER(DATA!P768),DATA!P768,"n/a")</f>
        <v>591678</v>
      </c>
      <c r="H911" s="77">
        <f>+IF(ISNUMBER(DATA!Q768),DATA!Q768,"n/a")</f>
        <v>1.4999999999999999E-2</v>
      </c>
      <c r="I911" s="76">
        <f>+IF(ISNUMBER(DATA!Z768),DATA!Z768,"n/a")</f>
        <v>1133281</v>
      </c>
      <c r="J911" s="77">
        <f>+IF(ISNUMBER(DATA!AA768),DATA!AA768,"n/a")</f>
        <v>1.7000000000000001E-2</v>
      </c>
      <c r="K911" s="76">
        <f>+IF(ISNUMBER(DATA!AJ768),DATA!AJ768,"n/a")</f>
        <v>2451081</v>
      </c>
      <c r="L911" s="77">
        <f>+IF(ISNUMBER(DATA!AK768),DATA!AK768,"n/a")</f>
        <v>9.1999999999999998E-2</v>
      </c>
      <c r="R911" s="66"/>
      <c r="S911" s="66"/>
      <c r="T911" s="66"/>
      <c r="U911" s="66"/>
      <c r="V911" s="66"/>
      <c r="W911" s="66"/>
      <c r="X911" s="66"/>
      <c r="Y911" s="66"/>
    </row>
    <row r="912" spans="1:25" x14ac:dyDescent="0.2">
      <c r="A912" s="75" t="s">
        <v>19</v>
      </c>
      <c r="B912" s="66" t="s">
        <v>27</v>
      </c>
      <c r="C912" s="66" t="s">
        <v>0</v>
      </c>
      <c r="D912" s="66" t="s">
        <v>309</v>
      </c>
      <c r="E912" s="76">
        <f>+IF(ISNUMBER(DATA!F769),DATA!F769,"n/a")</f>
        <v>165158</v>
      </c>
      <c r="F912" s="77">
        <f>+IF(ISNUMBER(DATA!G769),DATA!G769,"n/a")</f>
        <v>-1.7000000000000001E-2</v>
      </c>
      <c r="G912" s="76">
        <f>+IF(ISNUMBER(DATA!P769),DATA!P769,"n/a")</f>
        <v>509808</v>
      </c>
      <c r="H912" s="77">
        <f>+IF(ISNUMBER(DATA!Q769),DATA!Q769,"n/a")</f>
        <v>-5.5E-2</v>
      </c>
      <c r="I912" s="76">
        <f>+IF(ISNUMBER(DATA!Z769),DATA!Z769,"n/a")</f>
        <v>996527</v>
      </c>
      <c r="J912" s="77">
        <f>+IF(ISNUMBER(DATA!AA769),DATA!AA769,"n/a")</f>
        <v>-3.9E-2</v>
      </c>
      <c r="K912" s="76">
        <f>+IF(ISNUMBER(DATA!AJ769),DATA!AJ769,"n/a")</f>
        <v>2178906</v>
      </c>
      <c r="L912" s="77">
        <f>+IF(ISNUMBER(DATA!AK769),DATA!AK769,"n/a")</f>
        <v>6.9000000000000006E-2</v>
      </c>
      <c r="R912" s="66"/>
      <c r="S912" s="66"/>
      <c r="T912" s="66"/>
      <c r="U912" s="66"/>
      <c r="V912" s="66"/>
      <c r="W912" s="66"/>
      <c r="X912" s="66"/>
      <c r="Y912" s="66"/>
    </row>
    <row r="913" spans="1:25" x14ac:dyDescent="0.2">
      <c r="A913" s="75" t="s">
        <v>19</v>
      </c>
      <c r="B913" s="66" t="s">
        <v>27</v>
      </c>
      <c r="C913" s="66" t="s">
        <v>0</v>
      </c>
      <c r="D913" s="66" t="s">
        <v>310</v>
      </c>
      <c r="E913" s="76">
        <f>+IF(ISNUMBER(DATA!F770),DATA!F770,"n/a")</f>
        <v>67191</v>
      </c>
      <c r="F913" s="77">
        <f>+IF(ISNUMBER(DATA!G770),DATA!G770,"n/a")</f>
        <v>-0.25900000000000001</v>
      </c>
      <c r="G913" s="76">
        <f>+IF(ISNUMBER(DATA!P770),DATA!P770,"n/a")</f>
        <v>208346</v>
      </c>
      <c r="H913" s="77">
        <f>+IF(ISNUMBER(DATA!Q770),DATA!Q770,"n/a")</f>
        <v>-0.30399999999999999</v>
      </c>
      <c r="I913" s="76">
        <f>+IF(ISNUMBER(DATA!Z770),DATA!Z770,"n/a")</f>
        <v>422968</v>
      </c>
      <c r="J913" s="77">
        <f>+IF(ISNUMBER(DATA!AA770),DATA!AA770,"n/a")</f>
        <v>-0.29199999999999998</v>
      </c>
      <c r="K913" s="76">
        <f>+IF(ISNUMBER(DATA!AJ770),DATA!AJ770,"n/a")</f>
        <v>1060921</v>
      </c>
      <c r="L913" s="77">
        <f>+IF(ISNUMBER(DATA!AK770),DATA!AK770,"n/a")</f>
        <v>-8.4000000000000005E-2</v>
      </c>
      <c r="R913" s="66"/>
      <c r="S913" s="66"/>
      <c r="T913" s="66"/>
      <c r="U913" s="66"/>
      <c r="V913" s="66"/>
      <c r="W913" s="66"/>
      <c r="X913" s="66"/>
      <c r="Y913" s="66"/>
    </row>
    <row r="914" spans="1:25" x14ac:dyDescent="0.2">
      <c r="A914" s="75" t="s">
        <v>19</v>
      </c>
      <c r="B914" s="66" t="s">
        <v>27</v>
      </c>
      <c r="C914" s="66" t="s">
        <v>0</v>
      </c>
      <c r="D914" s="66" t="s">
        <v>311</v>
      </c>
      <c r="E914" s="76">
        <f>+IF(ISNUMBER(DATA!F771),DATA!F771,"n/a")</f>
        <v>171823</v>
      </c>
      <c r="F914" s="77">
        <f>+IF(ISNUMBER(DATA!G771),DATA!G771,"n/a")</f>
        <v>-0.26800000000000002</v>
      </c>
      <c r="G914" s="76">
        <f>+IF(ISNUMBER(DATA!P771),DATA!P771,"n/a")</f>
        <v>678531</v>
      </c>
      <c r="H914" s="77">
        <f>+IF(ISNUMBER(DATA!Q771),DATA!Q771,"n/a")</f>
        <v>-3.5000000000000003E-2</v>
      </c>
      <c r="I914" s="76">
        <f>+IF(ISNUMBER(DATA!Z771),DATA!Z771,"n/a")</f>
        <v>1362414</v>
      </c>
      <c r="J914" s="77">
        <f>+IF(ISNUMBER(DATA!AA771),DATA!AA771,"n/a")</f>
        <v>-7.0000000000000001E-3</v>
      </c>
      <c r="K914" s="76">
        <f>+IF(ISNUMBER(DATA!AJ771),DATA!AJ771,"n/a")</f>
        <v>3018341</v>
      </c>
      <c r="L914" s="77">
        <f>+IF(ISNUMBER(DATA!AK771),DATA!AK771,"n/a")</f>
        <v>4.8000000000000001E-2</v>
      </c>
      <c r="R914" s="66"/>
      <c r="S914" s="66"/>
      <c r="T914" s="66"/>
      <c r="U914" s="66"/>
      <c r="V914" s="66"/>
      <c r="W914" s="66"/>
      <c r="X914" s="66"/>
      <c r="Y914" s="66"/>
    </row>
    <row r="915" spans="1:25" x14ac:dyDescent="0.2">
      <c r="A915" s="75" t="s">
        <v>19</v>
      </c>
      <c r="B915" s="66" t="s">
        <v>27</v>
      </c>
      <c r="C915" s="66" t="s">
        <v>0</v>
      </c>
      <c r="D915" s="66" t="s">
        <v>312</v>
      </c>
      <c r="E915" s="76">
        <f>+IF(ISNUMBER(DATA!F772),DATA!F772,"n/a")</f>
        <v>57486</v>
      </c>
      <c r="F915" s="77">
        <f>+IF(ISNUMBER(DATA!G772),DATA!G772,"n/a")</f>
        <v>-1.0999999999999999E-2</v>
      </c>
      <c r="G915" s="76">
        <f>+IF(ISNUMBER(DATA!P772),DATA!P772,"n/a")</f>
        <v>170388</v>
      </c>
      <c r="H915" s="77">
        <f>+IF(ISNUMBER(DATA!Q772),DATA!Q772,"n/a")</f>
        <v>0.01</v>
      </c>
      <c r="I915" s="76">
        <f>+IF(ISNUMBER(DATA!Z772),DATA!Z772,"n/a")</f>
        <v>338196</v>
      </c>
      <c r="J915" s="77">
        <f>+IF(ISNUMBER(DATA!AA772),DATA!AA772,"n/a")</f>
        <v>1.6E-2</v>
      </c>
      <c r="K915" s="76">
        <f>+IF(ISNUMBER(DATA!AJ772),DATA!AJ772,"n/a")</f>
        <v>704598</v>
      </c>
      <c r="L915" s="77">
        <f>+IF(ISNUMBER(DATA!AK772),DATA!AK772,"n/a")</f>
        <v>1.4999999999999999E-2</v>
      </c>
      <c r="R915" s="66"/>
      <c r="S915" s="66"/>
      <c r="T915" s="66"/>
      <c r="U915" s="66"/>
      <c r="V915" s="66"/>
      <c r="W915" s="66"/>
      <c r="X915" s="66"/>
      <c r="Y915" s="66"/>
    </row>
    <row r="916" spans="1:25" x14ac:dyDescent="0.2">
      <c r="A916" s="75" t="s">
        <v>19</v>
      </c>
      <c r="B916" s="66" t="s">
        <v>27</v>
      </c>
      <c r="C916" s="66" t="s">
        <v>0</v>
      </c>
      <c r="D916" s="66" t="s">
        <v>313</v>
      </c>
      <c r="E916" s="76">
        <f>+IF(ISNUMBER(DATA!F773),DATA!F773,"n/a")</f>
        <v>173426</v>
      </c>
      <c r="F916" s="77">
        <f>+IF(ISNUMBER(DATA!G773),DATA!G773,"n/a")</f>
        <v>-0.108</v>
      </c>
      <c r="G916" s="76">
        <f>+IF(ISNUMBER(DATA!P773),DATA!P773,"n/a")</f>
        <v>546366</v>
      </c>
      <c r="H916" s="77">
        <f>+IF(ISNUMBER(DATA!Q773),DATA!Q773,"n/a")</f>
        <v>-8.5999999999999993E-2</v>
      </c>
      <c r="I916" s="76">
        <f>+IF(ISNUMBER(DATA!Z773),DATA!Z773,"n/a")</f>
        <v>1085548</v>
      </c>
      <c r="J916" s="77">
        <f>+IF(ISNUMBER(DATA!AA773),DATA!AA773,"n/a")</f>
        <v>-9.5000000000000001E-2</v>
      </c>
      <c r="K916" s="76">
        <f>+IF(ISNUMBER(DATA!AJ773),DATA!AJ773,"n/a")</f>
        <v>2380381</v>
      </c>
      <c r="L916" s="77">
        <f>+IF(ISNUMBER(DATA!AK773),DATA!AK773,"n/a")</f>
        <v>-4.2000000000000003E-2</v>
      </c>
      <c r="R916" s="66"/>
      <c r="S916" s="66"/>
      <c r="T916" s="66"/>
      <c r="U916" s="66"/>
      <c r="V916" s="66"/>
      <c r="W916" s="66"/>
      <c r="X916" s="66"/>
      <c r="Y916" s="66"/>
    </row>
    <row r="917" spans="1:25" x14ac:dyDescent="0.2">
      <c r="A917" s="75" t="s">
        <v>19</v>
      </c>
      <c r="B917" s="66" t="s">
        <v>27</v>
      </c>
      <c r="C917" s="66" t="s">
        <v>0</v>
      </c>
      <c r="D917" s="66" t="s">
        <v>314</v>
      </c>
      <c r="E917" s="76">
        <f>+IF(ISNUMBER(DATA!F774),DATA!F774,"n/a")</f>
        <v>443021</v>
      </c>
      <c r="F917" s="77">
        <f>+IF(ISNUMBER(DATA!G774),DATA!G774,"n/a")</f>
        <v>-7.4999999999999997E-2</v>
      </c>
      <c r="G917" s="76">
        <f>+IF(ISNUMBER(DATA!P774),DATA!P774,"n/a")</f>
        <v>1445642</v>
      </c>
      <c r="H917" s="77">
        <f>+IF(ISNUMBER(DATA!Q774),DATA!Q774,"n/a")</f>
        <v>-0.02</v>
      </c>
      <c r="I917" s="76">
        <f>+IF(ISNUMBER(DATA!Z774),DATA!Z774,"n/a")</f>
        <v>2823325</v>
      </c>
      <c r="J917" s="77">
        <f>+IF(ISNUMBER(DATA!AA774),DATA!AA774,"n/a")</f>
        <v>-4.2000000000000003E-2</v>
      </c>
      <c r="K917" s="76">
        <f>+IF(ISNUMBER(DATA!AJ774),DATA!AJ774,"n/a")</f>
        <v>5956188</v>
      </c>
      <c r="L917" s="77">
        <f>+IF(ISNUMBER(DATA!AK774),DATA!AK774,"n/a")</f>
        <v>-3.7999999999999999E-2</v>
      </c>
      <c r="R917" s="66"/>
      <c r="S917" s="66"/>
      <c r="T917" s="66"/>
      <c r="U917" s="66"/>
      <c r="V917" s="66"/>
      <c r="W917" s="66"/>
      <c r="X917" s="66"/>
      <c r="Y917" s="66"/>
    </row>
    <row r="918" spans="1:25" x14ac:dyDescent="0.2">
      <c r="A918" s="75" t="s">
        <v>19</v>
      </c>
      <c r="B918" s="66" t="s">
        <v>27</v>
      </c>
      <c r="C918" s="66" t="s">
        <v>0</v>
      </c>
      <c r="D918" s="66" t="s">
        <v>315</v>
      </c>
      <c r="E918" s="76">
        <f>+IF(ISNUMBER(DATA!F775),DATA!F775,"n/a")</f>
        <v>281375</v>
      </c>
      <c r="F918" s="77">
        <f>+IF(ISNUMBER(DATA!G775),DATA!G775,"n/a")</f>
        <v>-0.111</v>
      </c>
      <c r="G918" s="76">
        <f>+IF(ISNUMBER(DATA!P775),DATA!P775,"n/a")</f>
        <v>869348</v>
      </c>
      <c r="H918" s="77">
        <f>+IF(ISNUMBER(DATA!Q775),DATA!Q775,"n/a")</f>
        <v>-5.6000000000000001E-2</v>
      </c>
      <c r="I918" s="76">
        <f>+IF(ISNUMBER(DATA!Z775),DATA!Z775,"n/a")</f>
        <v>1689897</v>
      </c>
      <c r="J918" s="77">
        <f>+IF(ISNUMBER(DATA!AA775),DATA!AA775,"n/a")</f>
        <v>-8.3000000000000004E-2</v>
      </c>
      <c r="K918" s="76">
        <f>+IF(ISNUMBER(DATA!AJ775),DATA!AJ775,"n/a")</f>
        <v>3629410</v>
      </c>
      <c r="L918" s="77">
        <f>+IF(ISNUMBER(DATA!AK775),DATA!AK775,"n/a")</f>
        <v>-0.09</v>
      </c>
      <c r="R918" s="66"/>
      <c r="S918" s="66"/>
      <c r="T918" s="66"/>
      <c r="U918" s="66"/>
      <c r="V918" s="66"/>
      <c r="W918" s="66"/>
      <c r="X918" s="66"/>
      <c r="Y918" s="66"/>
    </row>
    <row r="919" spans="1:25" x14ac:dyDescent="0.2">
      <c r="A919" s="75" t="s">
        <v>19</v>
      </c>
      <c r="B919" s="66" t="s">
        <v>27</v>
      </c>
      <c r="C919" s="66" t="s">
        <v>0</v>
      </c>
      <c r="D919" s="66" t="s">
        <v>316</v>
      </c>
      <c r="E919" s="76">
        <f>+IF(ISNUMBER(DATA!F776),DATA!F776,"n/a")</f>
        <v>298985</v>
      </c>
      <c r="F919" s="77">
        <f>+IF(ISNUMBER(DATA!G776),DATA!G776,"n/a")</f>
        <v>9.8000000000000004E-2</v>
      </c>
      <c r="G919" s="76">
        <f>+IF(ISNUMBER(DATA!P776),DATA!P776,"n/a")</f>
        <v>912890</v>
      </c>
      <c r="H919" s="77">
        <f>+IF(ISNUMBER(DATA!Q776),DATA!Q776,"n/a")</f>
        <v>5.0999999999999997E-2</v>
      </c>
      <c r="I919" s="76">
        <f>+IF(ISNUMBER(DATA!Z776),DATA!Z776,"n/a")</f>
        <v>1832392</v>
      </c>
      <c r="J919" s="77">
        <f>+IF(ISNUMBER(DATA!AA776),DATA!AA776,"n/a")</f>
        <v>8.5999999999999993E-2</v>
      </c>
      <c r="K919" s="76">
        <f>+IF(ISNUMBER(DATA!AJ776),DATA!AJ776,"n/a")</f>
        <v>3840592</v>
      </c>
      <c r="L919" s="77">
        <f>+IF(ISNUMBER(DATA!AK776),DATA!AK776,"n/a")</f>
        <v>0.153</v>
      </c>
      <c r="R919" s="66"/>
      <c r="S919" s="66"/>
      <c r="T919" s="66"/>
      <c r="U919" s="66"/>
      <c r="V919" s="66"/>
      <c r="W919" s="66"/>
      <c r="X919" s="66"/>
      <c r="Y919" s="66"/>
    </row>
    <row r="920" spans="1:25" x14ac:dyDescent="0.2">
      <c r="A920" s="75" t="s">
        <v>19</v>
      </c>
      <c r="B920" s="66" t="s">
        <v>27</v>
      </c>
      <c r="C920" s="66" t="s">
        <v>0</v>
      </c>
      <c r="D920" s="66" t="s">
        <v>317</v>
      </c>
      <c r="E920" s="76">
        <f>+IF(ISNUMBER(DATA!F777),DATA!F777,"n/a")</f>
        <v>164923</v>
      </c>
      <c r="F920" s="77">
        <f>+IF(ISNUMBER(DATA!G777),DATA!G777,"n/a")</f>
        <v>7.9000000000000001E-2</v>
      </c>
      <c r="G920" s="76">
        <f>+IF(ISNUMBER(DATA!P777),DATA!P777,"n/a")</f>
        <v>513578</v>
      </c>
      <c r="H920" s="77">
        <f>+IF(ISNUMBER(DATA!Q777),DATA!Q777,"n/a")</f>
        <v>0.14299999999999999</v>
      </c>
      <c r="I920" s="76">
        <f>+IF(ISNUMBER(DATA!Z777),DATA!Z777,"n/a")</f>
        <v>971677</v>
      </c>
      <c r="J920" s="77">
        <f>+IF(ISNUMBER(DATA!AA777),DATA!AA777,"n/a")</f>
        <v>0.14000000000000001</v>
      </c>
      <c r="K920" s="76">
        <f>+IF(ISNUMBER(DATA!AJ777),DATA!AJ777,"n/a")</f>
        <v>2063715</v>
      </c>
      <c r="L920" s="77">
        <f>+IF(ISNUMBER(DATA!AK777),DATA!AK777,"n/a")</f>
        <v>0.2</v>
      </c>
      <c r="R920" s="66"/>
      <c r="S920" s="66"/>
      <c r="T920" s="66"/>
      <c r="U920" s="66"/>
      <c r="V920" s="66"/>
      <c r="W920" s="66"/>
      <c r="X920" s="66"/>
      <c r="Y920" s="66"/>
    </row>
    <row r="921" spans="1:25" x14ac:dyDescent="0.2">
      <c r="A921" s="75" t="s">
        <v>19</v>
      </c>
      <c r="B921" s="66" t="s">
        <v>27</v>
      </c>
      <c r="C921" s="66" t="s">
        <v>0</v>
      </c>
      <c r="D921" s="66" t="s">
        <v>318</v>
      </c>
      <c r="E921" s="76">
        <f>+IF(ISNUMBER(DATA!F778),DATA!F778,"n/a")</f>
        <v>402965</v>
      </c>
      <c r="F921" s="77">
        <f>+IF(ISNUMBER(DATA!G778),DATA!G778,"n/a")</f>
        <v>5.0000000000000001E-3</v>
      </c>
      <c r="G921" s="76">
        <f>+IF(ISNUMBER(DATA!P778),DATA!P778,"n/a")</f>
        <v>1191652</v>
      </c>
      <c r="H921" s="77">
        <f>+IF(ISNUMBER(DATA!Q778),DATA!Q778,"n/a")</f>
        <v>4.5999999999999999E-2</v>
      </c>
      <c r="I921" s="76">
        <f>+IF(ISNUMBER(DATA!Z778),DATA!Z778,"n/a")</f>
        <v>2340797</v>
      </c>
      <c r="J921" s="77">
        <f>+IF(ISNUMBER(DATA!AA778),DATA!AA778,"n/a")</f>
        <v>0.105</v>
      </c>
      <c r="K921" s="76">
        <f>+IF(ISNUMBER(DATA!AJ778),DATA!AJ778,"n/a")</f>
        <v>4946164</v>
      </c>
      <c r="L921" s="77">
        <f>+IF(ISNUMBER(DATA!AK778),DATA!AK778,"n/a")</f>
        <v>0.16800000000000001</v>
      </c>
      <c r="R921" s="66"/>
      <c r="S921" s="66"/>
      <c r="T921" s="66"/>
      <c r="U921" s="66"/>
      <c r="V921" s="66"/>
      <c r="W921" s="66"/>
      <c r="X921" s="66"/>
      <c r="Y921" s="66"/>
    </row>
    <row r="922" spans="1:25" x14ac:dyDescent="0.2">
      <c r="A922" s="75" t="s">
        <v>19</v>
      </c>
      <c r="B922" s="66" t="s">
        <v>27</v>
      </c>
      <c r="C922" s="66" t="s">
        <v>0</v>
      </c>
      <c r="D922" s="66" t="s">
        <v>344</v>
      </c>
      <c r="E922" s="76">
        <f>+IF(ISNUMBER(DATA!F779),DATA!F779,"n/a")</f>
        <v>61985</v>
      </c>
      <c r="F922" s="77">
        <f>+IF(ISNUMBER(DATA!G779),DATA!G779,"n/a")</f>
        <v>-8.3000000000000004E-2</v>
      </c>
      <c r="G922" s="76">
        <f>+IF(ISNUMBER(DATA!P779),DATA!P779,"n/a")</f>
        <v>191998</v>
      </c>
      <c r="H922" s="77">
        <f>+IF(ISNUMBER(DATA!Q779),DATA!Q779,"n/a")</f>
        <v>-0.11600000000000001</v>
      </c>
      <c r="I922" s="76">
        <f>+IF(ISNUMBER(DATA!Z779),DATA!Z779,"n/a")</f>
        <v>394644</v>
      </c>
      <c r="J922" s="77">
        <f>+IF(ISNUMBER(DATA!AA779),DATA!AA779,"n/a")</f>
        <v>-0.09</v>
      </c>
      <c r="K922" s="76">
        <f>+IF(ISNUMBER(DATA!AJ779),DATA!AJ779,"n/a")</f>
        <v>886599</v>
      </c>
      <c r="L922" s="77">
        <f>+IF(ISNUMBER(DATA!AK779),DATA!AK779,"n/a")</f>
        <v>5.7000000000000002E-2</v>
      </c>
      <c r="R922" s="66"/>
      <c r="S922" s="66"/>
      <c r="T922" s="66"/>
      <c r="U922" s="66"/>
      <c r="V922" s="66"/>
      <c r="W922" s="66"/>
      <c r="X922" s="66"/>
      <c r="Y922" s="66"/>
    </row>
    <row r="923" spans="1:25" x14ac:dyDescent="0.2">
      <c r="A923" s="75" t="s">
        <v>19</v>
      </c>
      <c r="B923" s="66" t="s">
        <v>27</v>
      </c>
      <c r="C923" s="66" t="s">
        <v>0</v>
      </c>
      <c r="D923" s="66" t="s">
        <v>345</v>
      </c>
      <c r="E923" s="76">
        <f>+IF(ISNUMBER(DATA!F780),DATA!F780,"n/a")</f>
        <v>206519</v>
      </c>
      <c r="F923" s="77">
        <f>+IF(ISNUMBER(DATA!G780),DATA!G780,"n/a")</f>
        <v>6.5000000000000002E-2</v>
      </c>
      <c r="G923" s="76">
        <f>+IF(ISNUMBER(DATA!P780),DATA!P780,"n/a")</f>
        <v>638432</v>
      </c>
      <c r="H923" s="77">
        <f>+IF(ISNUMBER(DATA!Q780),DATA!Q780,"n/a")</f>
        <v>7.9000000000000001E-2</v>
      </c>
      <c r="I923" s="76">
        <f>+IF(ISNUMBER(DATA!Z780),DATA!Z780,"n/a")</f>
        <v>1284166</v>
      </c>
      <c r="J923" s="77">
        <f>+IF(ISNUMBER(DATA!AA780),DATA!AA780,"n/a")</f>
        <v>0.1</v>
      </c>
      <c r="K923" s="76">
        <f>+IF(ISNUMBER(DATA!AJ780),DATA!AJ780,"n/a")</f>
        <v>2668196</v>
      </c>
      <c r="L923" s="77">
        <f>+IF(ISNUMBER(DATA!AK780),DATA!AK780,"n/a")</f>
        <v>0.155</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22819</v>
      </c>
      <c r="F925" s="77">
        <f>+IF(ISNUMBER(DATA!I731),DATA!I731,"n/a")</f>
        <v>0.33100000000000002</v>
      </c>
      <c r="G925" s="76">
        <f>+IF(ISNUMBER(DATA!R731),DATA!R731,"n/a")</f>
        <v>58778</v>
      </c>
      <c r="H925" s="77">
        <f>+IF(ISNUMBER(DATA!S731),DATA!S731,"n/a")</f>
        <v>0.128</v>
      </c>
      <c r="I925" s="76">
        <f>+IF(ISNUMBER(DATA!AB731),DATA!AB731,"n/a")</f>
        <v>117971</v>
      </c>
      <c r="J925" s="77">
        <f>+IF(ISNUMBER(DATA!AC731),DATA!AC731,"n/a")</f>
        <v>0.14699999999999999</v>
      </c>
      <c r="K925" s="76">
        <f>+IF(ISNUMBER(DATA!AL731),DATA!AL731,"n/a")</f>
        <v>244550</v>
      </c>
      <c r="L925" s="77">
        <f>+IF(ISNUMBER(DATA!AM731),DATA!AM731,"n/a")</f>
        <v>0.185</v>
      </c>
      <c r="R925" s="66"/>
      <c r="S925" s="66"/>
      <c r="T925" s="66"/>
      <c r="U925" s="66"/>
      <c r="V925" s="66"/>
      <c r="W925" s="66"/>
      <c r="X925" s="66"/>
      <c r="Y925" s="66"/>
    </row>
    <row r="926" spans="1:25" x14ac:dyDescent="0.2">
      <c r="A926" s="75" t="s">
        <v>19</v>
      </c>
      <c r="B926" s="66" t="s">
        <v>27</v>
      </c>
      <c r="C926" s="66" t="s">
        <v>9</v>
      </c>
      <c r="D926" s="66" t="s">
        <v>272</v>
      </c>
      <c r="E926" s="76">
        <f>+IF(ISNUMBER(DATA!H732),DATA!H732,"n/a")</f>
        <v>65047</v>
      </c>
      <c r="F926" s="77">
        <f>+IF(ISNUMBER(DATA!I732),DATA!I732,"n/a")</f>
        <v>1.9E-2</v>
      </c>
      <c r="G926" s="76">
        <f>+IF(ISNUMBER(DATA!R732),DATA!R732,"n/a")</f>
        <v>195449</v>
      </c>
      <c r="H926" s="77">
        <f>+IF(ISNUMBER(DATA!S732),DATA!S732,"n/a")</f>
        <v>-0.11</v>
      </c>
      <c r="I926" s="76">
        <f>+IF(ISNUMBER(DATA!AB732),DATA!AB732,"n/a")</f>
        <v>393539</v>
      </c>
      <c r="J926" s="77">
        <f>+IF(ISNUMBER(DATA!AC732),DATA!AC732,"n/a")</f>
        <v>-8.8999999999999996E-2</v>
      </c>
      <c r="K926" s="76">
        <f>+IF(ISNUMBER(DATA!AL732),DATA!AL732,"n/a")</f>
        <v>791309</v>
      </c>
      <c r="L926" s="77">
        <f>+IF(ISNUMBER(DATA!AM732),DATA!AM732,"n/a")</f>
        <v>-9.7000000000000003E-2</v>
      </c>
      <c r="R926" s="66"/>
      <c r="S926" s="66"/>
      <c r="T926" s="66"/>
      <c r="U926" s="66"/>
      <c r="V926" s="66"/>
      <c r="W926" s="66"/>
      <c r="X926" s="66"/>
      <c r="Y926" s="66"/>
    </row>
    <row r="927" spans="1:25" x14ac:dyDescent="0.2">
      <c r="A927" s="75" t="s">
        <v>19</v>
      </c>
      <c r="B927" s="66" t="s">
        <v>27</v>
      </c>
      <c r="C927" s="66" t="s">
        <v>9</v>
      </c>
      <c r="D927" s="66" t="s">
        <v>273</v>
      </c>
      <c r="E927" s="76">
        <f>+IF(ISNUMBER(DATA!H733),DATA!H733,"n/a")</f>
        <v>129479</v>
      </c>
      <c r="F927" s="77">
        <f>+IF(ISNUMBER(DATA!I733),DATA!I733,"n/a")</f>
        <v>-0.06</v>
      </c>
      <c r="G927" s="76">
        <f>+IF(ISNUMBER(DATA!R733),DATA!R733,"n/a")</f>
        <v>403202</v>
      </c>
      <c r="H927" s="77">
        <f>+IF(ISNUMBER(DATA!S733),DATA!S733,"n/a")</f>
        <v>-5.3999999999999999E-2</v>
      </c>
      <c r="I927" s="76">
        <f>+IF(ISNUMBER(DATA!AB733),DATA!AB733,"n/a")</f>
        <v>773772</v>
      </c>
      <c r="J927" s="77">
        <f>+IF(ISNUMBER(DATA!AC733),DATA!AC733,"n/a")</f>
        <v>-6.5000000000000002E-2</v>
      </c>
      <c r="K927" s="76">
        <f>+IF(ISNUMBER(DATA!AL733),DATA!AL733,"n/a")</f>
        <v>1642998</v>
      </c>
      <c r="L927" s="77">
        <f>+IF(ISNUMBER(DATA!AM733),DATA!AM733,"n/a")</f>
        <v>-3.9E-2</v>
      </c>
      <c r="R927" s="66"/>
      <c r="S927" s="66"/>
      <c r="T927" s="66"/>
      <c r="U927" s="66"/>
      <c r="V927" s="66"/>
      <c r="W927" s="66"/>
      <c r="X927" s="66"/>
      <c r="Y927" s="66"/>
    </row>
    <row r="928" spans="1:25" x14ac:dyDescent="0.2">
      <c r="A928" s="75" t="s">
        <v>19</v>
      </c>
      <c r="B928" s="66" t="s">
        <v>27</v>
      </c>
      <c r="C928" s="66" t="s">
        <v>9</v>
      </c>
      <c r="D928" s="66" t="s">
        <v>274</v>
      </c>
      <c r="E928" s="76">
        <f>+IF(ISNUMBER(DATA!H734),DATA!H734,"n/a")</f>
        <v>48672</v>
      </c>
      <c r="F928" s="77">
        <f>+IF(ISNUMBER(DATA!I734),DATA!I734,"n/a")</f>
        <v>-3.9E-2</v>
      </c>
      <c r="G928" s="76">
        <f>+IF(ISNUMBER(DATA!R734),DATA!R734,"n/a")</f>
        <v>151187</v>
      </c>
      <c r="H928" s="77">
        <f>+IF(ISNUMBER(DATA!S734),DATA!S734,"n/a")</f>
        <v>6.0000000000000001E-3</v>
      </c>
      <c r="I928" s="76">
        <f>+IF(ISNUMBER(DATA!AB734),DATA!AB734,"n/a")</f>
        <v>308267</v>
      </c>
      <c r="J928" s="77">
        <f>+IF(ISNUMBER(DATA!AC734),DATA!AC734,"n/a")</f>
        <v>6.7000000000000004E-2</v>
      </c>
      <c r="K928" s="76">
        <f>+IF(ISNUMBER(DATA!AL734),DATA!AL734,"n/a")</f>
        <v>635835</v>
      </c>
      <c r="L928" s="77">
        <f>+IF(ISNUMBER(DATA!AM734),DATA!AM734,"n/a")</f>
        <v>0.11</v>
      </c>
      <c r="R928" s="66"/>
      <c r="S928" s="66"/>
      <c r="T928" s="66"/>
      <c r="U928" s="66"/>
      <c r="V928" s="66"/>
      <c r="W928" s="66"/>
      <c r="X928" s="66"/>
      <c r="Y928" s="66"/>
    </row>
    <row r="929" spans="1:25" x14ac:dyDescent="0.2">
      <c r="A929" s="75" t="s">
        <v>19</v>
      </c>
      <c r="B929" s="66" t="s">
        <v>27</v>
      </c>
      <c r="C929" s="66" t="s">
        <v>9</v>
      </c>
      <c r="D929" s="66" t="s">
        <v>275</v>
      </c>
      <c r="E929" s="76">
        <f>+IF(ISNUMBER(DATA!H735),DATA!H735,"n/a")</f>
        <v>109964</v>
      </c>
      <c r="F929" s="77">
        <f>+IF(ISNUMBER(DATA!I735),DATA!I735,"n/a")</f>
        <v>-0.219</v>
      </c>
      <c r="G929" s="76">
        <f>+IF(ISNUMBER(DATA!R735),DATA!R735,"n/a")</f>
        <v>334622</v>
      </c>
      <c r="H929" s="77">
        <f>+IF(ISNUMBER(DATA!S735),DATA!S735,"n/a")</f>
        <v>-0.185</v>
      </c>
      <c r="I929" s="76">
        <f>+IF(ISNUMBER(DATA!AB735),DATA!AB735,"n/a")</f>
        <v>657314</v>
      </c>
      <c r="J929" s="77">
        <f>+IF(ISNUMBER(DATA!AC735),DATA!AC735,"n/a")</f>
        <v>-0.16600000000000001</v>
      </c>
      <c r="K929" s="76">
        <f>+IF(ISNUMBER(DATA!AL735),DATA!AL735,"n/a")</f>
        <v>1536050</v>
      </c>
      <c r="L929" s="77">
        <f>+IF(ISNUMBER(DATA!AM735),DATA!AM735,"n/a")</f>
        <v>-0.01</v>
      </c>
      <c r="R929" s="66"/>
      <c r="S929" s="66"/>
      <c r="T929" s="66"/>
      <c r="U929" s="66"/>
      <c r="V929" s="66"/>
      <c r="W929" s="66"/>
      <c r="X929" s="66"/>
      <c r="Y929" s="66"/>
    </row>
    <row r="930" spans="1:25" x14ac:dyDescent="0.2">
      <c r="A930" s="75" t="s">
        <v>19</v>
      </c>
      <c r="B930" s="66" t="s">
        <v>27</v>
      </c>
      <c r="C930" s="66" t="s">
        <v>9</v>
      </c>
      <c r="D930" s="66" t="s">
        <v>276</v>
      </c>
      <c r="E930" s="76">
        <f>+IF(ISNUMBER(DATA!H736),DATA!H736,"n/a")</f>
        <v>61692</v>
      </c>
      <c r="F930" s="77">
        <f>+IF(ISNUMBER(DATA!I736),DATA!I736,"n/a")</f>
        <v>-5.0000000000000001E-3</v>
      </c>
      <c r="G930" s="76">
        <f>+IF(ISNUMBER(DATA!R736),DATA!R736,"n/a")</f>
        <v>188400</v>
      </c>
      <c r="H930" s="77">
        <f>+IF(ISNUMBER(DATA!S736),DATA!S736,"n/a")</f>
        <v>-7.1999999999999995E-2</v>
      </c>
      <c r="I930" s="76">
        <f>+IF(ISNUMBER(DATA!AB736),DATA!AB736,"n/a")</f>
        <v>371718</v>
      </c>
      <c r="J930" s="77">
        <f>+IF(ISNUMBER(DATA!AC736),DATA!AC736,"n/a")</f>
        <v>-9.1999999999999998E-2</v>
      </c>
      <c r="K930" s="76">
        <f>+IF(ISNUMBER(DATA!AL736),DATA!AL736,"n/a")</f>
        <v>802704</v>
      </c>
      <c r="L930" s="77">
        <f>+IF(ISNUMBER(DATA!AM736),DATA!AM736,"n/a")</f>
        <v>-0.06</v>
      </c>
      <c r="R930" s="66"/>
      <c r="S930" s="66"/>
      <c r="T930" s="66"/>
      <c r="U930" s="66"/>
      <c r="V930" s="66"/>
      <c r="W930" s="66"/>
      <c r="X930" s="66"/>
      <c r="Y930" s="66"/>
    </row>
    <row r="931" spans="1:25" x14ac:dyDescent="0.2">
      <c r="A931" s="75" t="s">
        <v>19</v>
      </c>
      <c r="B931" s="66" t="s">
        <v>27</v>
      </c>
      <c r="C931" s="66" t="s">
        <v>9</v>
      </c>
      <c r="D931" s="66" t="s">
        <v>277</v>
      </c>
      <c r="E931" s="76">
        <f>+IF(ISNUMBER(DATA!H737),DATA!H737,"n/a")</f>
        <v>34135</v>
      </c>
      <c r="F931" s="77">
        <f>+IF(ISNUMBER(DATA!I737),DATA!I737,"n/a")</f>
        <v>0.37</v>
      </c>
      <c r="G931" s="76">
        <f>+IF(ISNUMBER(DATA!R737),DATA!R737,"n/a")</f>
        <v>97751</v>
      </c>
      <c r="H931" s="77">
        <f>+IF(ISNUMBER(DATA!S737),DATA!S737,"n/a")</f>
        <v>0.222</v>
      </c>
      <c r="I931" s="76">
        <f>+IF(ISNUMBER(DATA!AB737),DATA!AB737,"n/a")</f>
        <v>182312</v>
      </c>
      <c r="J931" s="77">
        <f>+IF(ISNUMBER(DATA!AC737),DATA!AC737,"n/a")</f>
        <v>0.14599999999999999</v>
      </c>
      <c r="K931" s="76">
        <f>+IF(ISNUMBER(DATA!AL737),DATA!AL737,"n/a")</f>
        <v>373848</v>
      </c>
      <c r="L931" s="77">
        <f>+IF(ISNUMBER(DATA!AM737),DATA!AM737,"n/a")</f>
        <v>0.19500000000000001</v>
      </c>
      <c r="R931" s="66"/>
      <c r="S931" s="66"/>
      <c r="T931" s="66"/>
      <c r="U931" s="66"/>
      <c r="V931" s="66"/>
      <c r="W931" s="66"/>
      <c r="X931" s="66"/>
      <c r="Y931" s="66"/>
    </row>
    <row r="932" spans="1:25" x14ac:dyDescent="0.2">
      <c r="A932" s="75" t="s">
        <v>19</v>
      </c>
      <c r="B932" s="66" t="s">
        <v>27</v>
      </c>
      <c r="C932" s="66" t="s">
        <v>9</v>
      </c>
      <c r="D932" s="66" t="s">
        <v>278</v>
      </c>
      <c r="E932" s="76">
        <f>+IF(ISNUMBER(DATA!H738),DATA!H738,"n/a")</f>
        <v>63005</v>
      </c>
      <c r="F932" s="77">
        <f>+IF(ISNUMBER(DATA!I738),DATA!I738,"n/a")</f>
        <v>2.5000000000000001E-2</v>
      </c>
      <c r="G932" s="76">
        <f>+IF(ISNUMBER(DATA!R738),DATA!R738,"n/a")</f>
        <v>194909</v>
      </c>
      <c r="H932" s="77">
        <f>+IF(ISNUMBER(DATA!S738),DATA!S738,"n/a")</f>
        <v>1.7999999999999999E-2</v>
      </c>
      <c r="I932" s="76">
        <f>+IF(ISNUMBER(DATA!AB738),DATA!AB738,"n/a")</f>
        <v>380567</v>
      </c>
      <c r="J932" s="77">
        <f>+IF(ISNUMBER(DATA!AC738),DATA!AC738,"n/a")</f>
        <v>3.5000000000000003E-2</v>
      </c>
      <c r="K932" s="76">
        <f>+IF(ISNUMBER(DATA!AL738),DATA!AL738,"n/a")</f>
        <v>845507</v>
      </c>
      <c r="L932" s="77">
        <f>+IF(ISNUMBER(DATA!AM738),DATA!AM738,"n/a")</f>
        <v>0.13100000000000001</v>
      </c>
      <c r="R932" s="66"/>
      <c r="S932" s="66"/>
      <c r="T932" s="66"/>
      <c r="U932" s="66"/>
      <c r="V932" s="66"/>
      <c r="W932" s="66"/>
      <c r="X932" s="66"/>
      <c r="Y932" s="66"/>
    </row>
    <row r="933" spans="1:25" x14ac:dyDescent="0.2">
      <c r="A933" s="75" t="s">
        <v>19</v>
      </c>
      <c r="B933" s="66" t="s">
        <v>27</v>
      </c>
      <c r="C933" s="66" t="s">
        <v>9</v>
      </c>
      <c r="D933" s="66" t="s">
        <v>279</v>
      </c>
      <c r="E933" s="76">
        <f>+IF(ISNUMBER(DATA!H739),DATA!H739,"n/a")</f>
        <v>26474</v>
      </c>
      <c r="F933" s="77">
        <f>+IF(ISNUMBER(DATA!I739),DATA!I739,"n/a")</f>
        <v>0.20799999999999999</v>
      </c>
      <c r="G933" s="76">
        <f>+IF(ISNUMBER(DATA!R739),DATA!R739,"n/a")</f>
        <v>82240</v>
      </c>
      <c r="H933" s="77">
        <f>+IF(ISNUMBER(DATA!S739),DATA!S739,"n/a")</f>
        <v>-0.16800000000000001</v>
      </c>
      <c r="I933" s="76">
        <f>+IF(ISNUMBER(DATA!AB739),DATA!AB739,"n/a")</f>
        <v>167381</v>
      </c>
      <c r="J933" s="77">
        <f>+IF(ISNUMBER(DATA!AC739),DATA!AC739,"n/a")</f>
        <v>-0.217</v>
      </c>
      <c r="K933" s="76">
        <f>+IF(ISNUMBER(DATA!AL739),DATA!AL739,"n/a")</f>
        <v>341412</v>
      </c>
      <c r="L933" s="77">
        <f>+IF(ISNUMBER(DATA!AM739),DATA!AM739,"n/a")</f>
        <v>-0.23599999999999999</v>
      </c>
      <c r="R933" s="66"/>
      <c r="S933" s="66"/>
      <c r="T933" s="66"/>
      <c r="U933" s="66"/>
      <c r="V933" s="66"/>
      <c r="W933" s="66"/>
      <c r="X933" s="66"/>
      <c r="Y933" s="66"/>
    </row>
    <row r="934" spans="1:25" x14ac:dyDescent="0.2">
      <c r="A934" s="75" t="s">
        <v>19</v>
      </c>
      <c r="B934" s="66" t="s">
        <v>27</v>
      </c>
      <c r="C934" s="66" t="s">
        <v>9</v>
      </c>
      <c r="D934" s="66" t="s">
        <v>280</v>
      </c>
      <c r="E934" s="76">
        <f>+IF(ISNUMBER(DATA!H740),DATA!H740,"n/a")</f>
        <v>25230</v>
      </c>
      <c r="F934" s="77">
        <f>+IF(ISNUMBER(DATA!I740),DATA!I740,"n/a")</f>
        <v>0.31900000000000001</v>
      </c>
      <c r="G934" s="76">
        <f>+IF(ISNUMBER(DATA!R740),DATA!R740,"n/a")</f>
        <v>80548</v>
      </c>
      <c r="H934" s="77">
        <f>+IF(ISNUMBER(DATA!S740),DATA!S740,"n/a")</f>
        <v>0.16300000000000001</v>
      </c>
      <c r="I934" s="76">
        <f>+IF(ISNUMBER(DATA!AB740),DATA!AB740,"n/a")</f>
        <v>164678</v>
      </c>
      <c r="J934" s="77">
        <f>+IF(ISNUMBER(DATA!AC740),DATA!AC740,"n/a")</f>
        <v>0.20399999999999999</v>
      </c>
      <c r="K934" s="76">
        <f>+IF(ISNUMBER(DATA!AL740),DATA!AL740,"n/a")</f>
        <v>337670</v>
      </c>
      <c r="L934" s="77">
        <f>+IF(ISNUMBER(DATA!AM740),DATA!AM740,"n/a")</f>
        <v>0.23599999999999999</v>
      </c>
      <c r="R934" s="66"/>
      <c r="S934" s="66"/>
      <c r="T934" s="66"/>
      <c r="U934" s="66"/>
      <c r="V934" s="66"/>
      <c r="W934" s="66"/>
      <c r="X934" s="66"/>
      <c r="Y934" s="66"/>
    </row>
    <row r="935" spans="1:25" x14ac:dyDescent="0.2">
      <c r="A935" s="75" t="s">
        <v>19</v>
      </c>
      <c r="B935" s="66" t="s">
        <v>27</v>
      </c>
      <c r="C935" s="66" t="s">
        <v>9</v>
      </c>
      <c r="D935" s="66" t="s">
        <v>281</v>
      </c>
      <c r="E935" s="76">
        <f>+IF(ISNUMBER(DATA!H741),DATA!H741,"n/a")</f>
        <v>22550</v>
      </c>
      <c r="F935" s="77">
        <f>+IF(ISNUMBER(DATA!I741),DATA!I741,"n/a")</f>
        <v>-7.0000000000000007E-2</v>
      </c>
      <c r="G935" s="76">
        <f>+IF(ISNUMBER(DATA!R741),DATA!R741,"n/a")</f>
        <v>68301</v>
      </c>
      <c r="H935" s="77">
        <f>+IF(ISNUMBER(DATA!S741),DATA!S741,"n/a")</f>
        <v>-0.14299999999999999</v>
      </c>
      <c r="I935" s="76">
        <f>+IF(ISNUMBER(DATA!AB741),DATA!AB741,"n/a")</f>
        <v>136411</v>
      </c>
      <c r="J935" s="77">
        <f>+IF(ISNUMBER(DATA!AC741),DATA!AC741,"n/a")</f>
        <v>-0.121</v>
      </c>
      <c r="K935" s="76">
        <f>+IF(ISNUMBER(DATA!AL741),DATA!AL741,"n/a")</f>
        <v>325408</v>
      </c>
      <c r="L935" s="77">
        <f>+IF(ISNUMBER(DATA!AM741),DATA!AM741,"n/a")</f>
        <v>3.4000000000000002E-2</v>
      </c>
      <c r="R935" s="66"/>
      <c r="S935" s="66"/>
      <c r="T935" s="66"/>
      <c r="U935" s="66"/>
      <c r="V935" s="66"/>
      <c r="W935" s="66"/>
      <c r="X935" s="66"/>
      <c r="Y935" s="66"/>
    </row>
    <row r="936" spans="1:25" x14ac:dyDescent="0.2">
      <c r="A936" s="75" t="s">
        <v>19</v>
      </c>
      <c r="B936" s="66" t="s">
        <v>27</v>
      </c>
      <c r="C936" s="66" t="s">
        <v>9</v>
      </c>
      <c r="D936" s="66" t="s">
        <v>282</v>
      </c>
      <c r="E936" s="76">
        <f>+IF(ISNUMBER(DATA!H742),DATA!H742,"n/a")</f>
        <v>64025</v>
      </c>
      <c r="F936" s="77">
        <f>+IF(ISNUMBER(DATA!I742),DATA!I742,"n/a")</f>
        <v>0.17199999999999999</v>
      </c>
      <c r="G936" s="76">
        <f>+IF(ISNUMBER(DATA!R742),DATA!R742,"n/a")</f>
        <v>204046</v>
      </c>
      <c r="H936" s="77">
        <f>+IF(ISNUMBER(DATA!S742),DATA!S742,"n/a")</f>
        <v>0.153</v>
      </c>
      <c r="I936" s="76">
        <f>+IF(ISNUMBER(DATA!AB742),DATA!AB742,"n/a")</f>
        <v>405681</v>
      </c>
      <c r="J936" s="77">
        <f>+IF(ISNUMBER(DATA!AC742),DATA!AC742,"n/a")</f>
        <v>0.17499999999999999</v>
      </c>
      <c r="K936" s="76">
        <f>+IF(ISNUMBER(DATA!AL742),DATA!AL742,"n/a")</f>
        <v>816459</v>
      </c>
      <c r="L936" s="77">
        <f>+IF(ISNUMBER(DATA!AM742),DATA!AM742,"n/a")</f>
        <v>0.185</v>
      </c>
      <c r="R936" s="66"/>
      <c r="S936" s="66"/>
      <c r="T936" s="66"/>
      <c r="U936" s="66"/>
      <c r="V936" s="66"/>
      <c r="W936" s="66"/>
      <c r="X936" s="66"/>
      <c r="Y936" s="66"/>
    </row>
    <row r="937" spans="1:25" x14ac:dyDescent="0.2">
      <c r="A937" s="75" t="s">
        <v>19</v>
      </c>
      <c r="B937" s="66" t="s">
        <v>27</v>
      </c>
      <c r="C937" s="66" t="s">
        <v>9</v>
      </c>
      <c r="D937" s="66" t="s">
        <v>283</v>
      </c>
      <c r="E937" s="76">
        <f>+IF(ISNUMBER(DATA!H743),DATA!H743,"n/a")</f>
        <v>54714</v>
      </c>
      <c r="F937" s="77">
        <f>+IF(ISNUMBER(DATA!I743),DATA!I743,"n/a")</f>
        <v>0.16</v>
      </c>
      <c r="G937" s="76">
        <f>+IF(ISNUMBER(DATA!R743),DATA!R743,"n/a")</f>
        <v>169261</v>
      </c>
      <c r="H937" s="77">
        <f>+IF(ISNUMBER(DATA!S743),DATA!S743,"n/a")</f>
        <v>0.20699999999999999</v>
      </c>
      <c r="I937" s="76">
        <f>+IF(ISNUMBER(DATA!AB743),DATA!AB743,"n/a")</f>
        <v>322738</v>
      </c>
      <c r="J937" s="77">
        <f>+IF(ISNUMBER(DATA!AC743),DATA!AC743,"n/a")</f>
        <v>0.20599999999999999</v>
      </c>
      <c r="K937" s="76">
        <f>+IF(ISNUMBER(DATA!AL743),DATA!AL743,"n/a")</f>
        <v>646200</v>
      </c>
      <c r="L937" s="77">
        <f>+IF(ISNUMBER(DATA!AM743),DATA!AM743,"n/a")</f>
        <v>0.182</v>
      </c>
      <c r="R937" s="66"/>
      <c r="S937" s="66"/>
      <c r="T937" s="66"/>
      <c r="U937" s="66"/>
      <c r="V937" s="66"/>
      <c r="W937" s="66"/>
      <c r="X937" s="66"/>
      <c r="Y937" s="66"/>
    </row>
    <row r="938" spans="1:25" x14ac:dyDescent="0.2">
      <c r="A938" s="75" t="s">
        <v>19</v>
      </c>
      <c r="B938" s="66" t="s">
        <v>27</v>
      </c>
      <c r="C938" s="66" t="s">
        <v>9</v>
      </c>
      <c r="D938" s="66" t="s">
        <v>284</v>
      </c>
      <c r="E938" s="76">
        <f>+IF(ISNUMBER(DATA!H744),DATA!H744,"n/a")</f>
        <v>31861</v>
      </c>
      <c r="F938" s="77">
        <f>+IF(ISNUMBER(DATA!I744),DATA!I744,"n/a")</f>
        <v>-0.24299999999999999</v>
      </c>
      <c r="G938" s="76">
        <f>+IF(ISNUMBER(DATA!R744),DATA!R744,"n/a")</f>
        <v>93570</v>
      </c>
      <c r="H938" s="77">
        <f>+IF(ISNUMBER(DATA!S744),DATA!S744,"n/a")</f>
        <v>-0.28199999999999997</v>
      </c>
      <c r="I938" s="76">
        <f>+IF(ISNUMBER(DATA!AB744),DATA!AB744,"n/a")</f>
        <v>182088</v>
      </c>
      <c r="J938" s="77">
        <f>+IF(ISNUMBER(DATA!AC744),DATA!AC744,"n/a")</f>
        <v>-0.27200000000000002</v>
      </c>
      <c r="K938" s="76">
        <f>+IF(ISNUMBER(DATA!AL744),DATA!AL744,"n/a")</f>
        <v>463522</v>
      </c>
      <c r="L938" s="77">
        <f>+IF(ISNUMBER(DATA!AM744),DATA!AM744,"n/a")</f>
        <v>-0.14699999999999999</v>
      </c>
      <c r="R938" s="66"/>
      <c r="S938" s="66"/>
      <c r="T938" s="66"/>
      <c r="U938" s="66"/>
      <c r="V938" s="66"/>
      <c r="W938" s="66"/>
      <c r="X938" s="66"/>
      <c r="Y938" s="66"/>
    </row>
    <row r="939" spans="1:25" x14ac:dyDescent="0.2">
      <c r="A939" s="75" t="s">
        <v>19</v>
      </c>
      <c r="B939" s="66" t="s">
        <v>27</v>
      </c>
      <c r="C939" s="66" t="s">
        <v>9</v>
      </c>
      <c r="D939" s="66" t="s">
        <v>285</v>
      </c>
      <c r="E939" s="76">
        <f>+IF(ISNUMBER(DATA!H745),DATA!H745,"n/a")</f>
        <v>32835</v>
      </c>
      <c r="F939" s="77">
        <f>+IF(ISNUMBER(DATA!I745),DATA!I745,"n/a")</f>
        <v>0.3</v>
      </c>
      <c r="G939" s="76">
        <f>+IF(ISNUMBER(DATA!R745),DATA!R745,"n/a")</f>
        <v>98984</v>
      </c>
      <c r="H939" s="77">
        <f>+IF(ISNUMBER(DATA!S745),DATA!S745,"n/a")</f>
        <v>0.17299999999999999</v>
      </c>
      <c r="I939" s="76">
        <f>+IF(ISNUMBER(DATA!AB745),DATA!AB745,"n/a")</f>
        <v>178638</v>
      </c>
      <c r="J939" s="77">
        <f>+IF(ISNUMBER(DATA!AC745),DATA!AC745,"n/a")</f>
        <v>9.0999999999999998E-2</v>
      </c>
      <c r="K939" s="76">
        <f>+IF(ISNUMBER(DATA!AL745),DATA!AL745,"n/a")</f>
        <v>338673</v>
      </c>
      <c r="L939" s="77">
        <f>+IF(ISNUMBER(DATA!AM745),DATA!AM745,"n/a")</f>
        <v>-5.6000000000000001E-2</v>
      </c>
      <c r="R939" s="66"/>
      <c r="S939" s="66"/>
      <c r="T939" s="66"/>
      <c r="U939" s="66"/>
      <c r="V939" s="66"/>
      <c r="W939" s="66"/>
      <c r="X939" s="66"/>
      <c r="Y939" s="66"/>
    </row>
    <row r="940" spans="1:25" x14ac:dyDescent="0.2">
      <c r="A940" s="75" t="s">
        <v>19</v>
      </c>
      <c r="B940" s="66" t="s">
        <v>27</v>
      </c>
      <c r="C940" s="66" t="s">
        <v>9</v>
      </c>
      <c r="D940" s="66" t="s">
        <v>286</v>
      </c>
      <c r="E940" s="76">
        <f>+IF(ISNUMBER(DATA!H746),DATA!H746,"n/a")</f>
        <v>77077</v>
      </c>
      <c r="F940" s="77">
        <f>+IF(ISNUMBER(DATA!I746),DATA!I746,"n/a")</f>
        <v>-0.14299999999999999</v>
      </c>
      <c r="G940" s="76">
        <f>+IF(ISNUMBER(DATA!R746),DATA!R746,"n/a")</f>
        <v>244507</v>
      </c>
      <c r="H940" s="77">
        <f>+IF(ISNUMBER(DATA!S746),DATA!S746,"n/a")</f>
        <v>-0.13300000000000001</v>
      </c>
      <c r="I940" s="76">
        <f>+IF(ISNUMBER(DATA!AB746),DATA!AB746,"n/a")</f>
        <v>492171</v>
      </c>
      <c r="J940" s="77">
        <f>+IF(ISNUMBER(DATA!AC746),DATA!AC746,"n/a")</f>
        <v>-0.107</v>
      </c>
      <c r="K940" s="76">
        <f>+IF(ISNUMBER(DATA!AL746),DATA!AL746,"n/a")</f>
        <v>1018493</v>
      </c>
      <c r="L940" s="77">
        <f>+IF(ISNUMBER(DATA!AM746),DATA!AM746,"n/a")</f>
        <v>-7.6999999999999999E-2</v>
      </c>
      <c r="R940" s="66"/>
      <c r="S940" s="66"/>
      <c r="T940" s="66"/>
      <c r="U940" s="66"/>
      <c r="V940" s="66"/>
      <c r="W940" s="66"/>
      <c r="X940" s="66"/>
      <c r="Y940" s="66"/>
    </row>
    <row r="941" spans="1:25" x14ac:dyDescent="0.2">
      <c r="A941" s="75" t="s">
        <v>19</v>
      </c>
      <c r="B941" s="66" t="s">
        <v>27</v>
      </c>
      <c r="C941" s="66" t="s">
        <v>9</v>
      </c>
      <c r="D941" s="66" t="s">
        <v>287</v>
      </c>
      <c r="E941" s="76">
        <f>+IF(ISNUMBER(DATA!H747),DATA!H747,"n/a")</f>
        <v>60111</v>
      </c>
      <c r="F941" s="77">
        <f>+IF(ISNUMBER(DATA!I747),DATA!I747,"n/a")</f>
        <v>-0.34399999999999997</v>
      </c>
      <c r="G941" s="76">
        <f>+IF(ISNUMBER(DATA!R747),DATA!R747,"n/a")</f>
        <v>204343</v>
      </c>
      <c r="H941" s="77">
        <f>+IF(ISNUMBER(DATA!S747),DATA!S747,"n/a")</f>
        <v>-0.19500000000000001</v>
      </c>
      <c r="I941" s="76">
        <f>+IF(ISNUMBER(DATA!AB747),DATA!AB747,"n/a")</f>
        <v>437103</v>
      </c>
      <c r="J941" s="77">
        <f>+IF(ISNUMBER(DATA!AC747),DATA!AC747,"n/a")</f>
        <v>-0.14699999999999999</v>
      </c>
      <c r="K941" s="76">
        <f>+IF(ISNUMBER(DATA!AL747),DATA!AL747,"n/a")</f>
        <v>953141</v>
      </c>
      <c r="L941" s="77">
        <f>+IF(ISNUMBER(DATA!AM747),DATA!AM747,"n/a")</f>
        <v>-0.10100000000000001</v>
      </c>
      <c r="R941" s="66"/>
      <c r="S941" s="66"/>
      <c r="T941" s="66"/>
      <c r="U941" s="66"/>
      <c r="V941" s="66"/>
      <c r="W941" s="66"/>
      <c r="X941" s="66"/>
      <c r="Y941" s="66"/>
    </row>
    <row r="942" spans="1:25" x14ac:dyDescent="0.2">
      <c r="A942" s="75" t="s">
        <v>19</v>
      </c>
      <c r="B942" s="66" t="s">
        <v>27</v>
      </c>
      <c r="C942" s="66" t="s">
        <v>9</v>
      </c>
      <c r="D942" s="66" t="s">
        <v>288</v>
      </c>
      <c r="E942" s="76">
        <f>+IF(ISNUMBER(DATA!H748),DATA!H748,"n/a")</f>
        <v>41604</v>
      </c>
      <c r="F942" s="77">
        <f>+IF(ISNUMBER(DATA!I748),DATA!I748,"n/a")</f>
        <v>0.20699999999999999</v>
      </c>
      <c r="G942" s="76">
        <f>+IF(ISNUMBER(DATA!R748),DATA!R748,"n/a")</f>
        <v>132876</v>
      </c>
      <c r="H942" s="77">
        <f>+IF(ISNUMBER(DATA!S748),DATA!S748,"n/a")</f>
        <v>9.4E-2</v>
      </c>
      <c r="I942" s="76">
        <f>+IF(ISNUMBER(DATA!AB748),DATA!AB748,"n/a")</f>
        <v>265743</v>
      </c>
      <c r="J942" s="77">
        <f>+IF(ISNUMBER(DATA!AC748),DATA!AC748,"n/a")</f>
        <v>0.10199999999999999</v>
      </c>
      <c r="K942" s="76">
        <f>+IF(ISNUMBER(DATA!AL748),DATA!AL748,"n/a")</f>
        <v>521026</v>
      </c>
      <c r="L942" s="77">
        <f>+IF(ISNUMBER(DATA!AM748),DATA!AM748,"n/a")</f>
        <v>-1.4999999999999999E-2</v>
      </c>
      <c r="R942" s="66"/>
      <c r="S942" s="66"/>
      <c r="T942" s="66"/>
      <c r="U942" s="66"/>
      <c r="V942" s="66"/>
      <c r="W942" s="66"/>
      <c r="X942" s="66"/>
      <c r="Y942" s="66"/>
    </row>
    <row r="943" spans="1:25" x14ac:dyDescent="0.2">
      <c r="A943" s="75" t="s">
        <v>19</v>
      </c>
      <c r="B943" s="66" t="s">
        <v>27</v>
      </c>
      <c r="C943" s="66" t="s">
        <v>9</v>
      </c>
      <c r="D943" s="66" t="s">
        <v>289</v>
      </c>
      <c r="E943" s="76">
        <f>+IF(ISNUMBER(DATA!H749),DATA!H749,"n/a")</f>
        <v>25010</v>
      </c>
      <c r="F943" s="77">
        <f>+IF(ISNUMBER(DATA!I749),DATA!I749,"n/a")</f>
        <v>5.8000000000000003E-2</v>
      </c>
      <c r="G943" s="76">
        <f>+IF(ISNUMBER(DATA!R749),DATA!R749,"n/a")</f>
        <v>79431</v>
      </c>
      <c r="H943" s="77">
        <f>+IF(ISNUMBER(DATA!S749),DATA!S749,"n/a")</f>
        <v>-5.1999999999999998E-2</v>
      </c>
      <c r="I943" s="76">
        <f>+IF(ISNUMBER(DATA!AB749),DATA!AB749,"n/a")</f>
        <v>158096</v>
      </c>
      <c r="J943" s="77">
        <f>+IF(ISNUMBER(DATA!AC749),DATA!AC749,"n/a")</f>
        <v>-7.1999999999999995E-2</v>
      </c>
      <c r="K943" s="76">
        <f>+IF(ISNUMBER(DATA!AL749),DATA!AL749,"n/a")</f>
        <v>333935</v>
      </c>
      <c r="L943" s="77">
        <f>+IF(ISNUMBER(DATA!AM749),DATA!AM749,"n/a")</f>
        <v>-2.1000000000000001E-2</v>
      </c>
      <c r="R943" s="66"/>
      <c r="S943" s="66"/>
      <c r="T943" s="66"/>
      <c r="U943" s="66"/>
      <c r="V943" s="66"/>
      <c r="W943" s="66"/>
      <c r="X943" s="66"/>
      <c r="Y943" s="66"/>
    </row>
    <row r="944" spans="1:25" x14ac:dyDescent="0.2">
      <c r="A944" s="75" t="s">
        <v>19</v>
      </c>
      <c r="B944" s="66" t="s">
        <v>27</v>
      </c>
      <c r="C944" s="66" t="s">
        <v>9</v>
      </c>
      <c r="D944" s="66" t="s">
        <v>290</v>
      </c>
      <c r="E944" s="76">
        <f>+IF(ISNUMBER(DATA!H750),DATA!H750,"n/a")</f>
        <v>40081</v>
      </c>
      <c r="F944" s="77">
        <f>+IF(ISNUMBER(DATA!I750),DATA!I750,"n/a")</f>
        <v>-0.114</v>
      </c>
      <c r="G944" s="76">
        <f>+IF(ISNUMBER(DATA!R750),DATA!R750,"n/a")</f>
        <v>118483</v>
      </c>
      <c r="H944" s="77">
        <f>+IF(ISNUMBER(DATA!S750),DATA!S750,"n/a")</f>
        <v>1E-3</v>
      </c>
      <c r="I944" s="76">
        <f>+IF(ISNUMBER(DATA!AB750),DATA!AB750,"n/a")</f>
        <v>235382</v>
      </c>
      <c r="J944" s="77">
        <f>+IF(ISNUMBER(DATA!AC750),DATA!AC750,"n/a")</f>
        <v>8.2000000000000003E-2</v>
      </c>
      <c r="K944" s="76">
        <f>+IF(ISNUMBER(DATA!AL750),DATA!AL750,"n/a")</f>
        <v>499530</v>
      </c>
      <c r="L944" s="77">
        <f>+IF(ISNUMBER(DATA!AM750),DATA!AM750,"n/a")</f>
        <v>0.152</v>
      </c>
      <c r="R944" s="66"/>
      <c r="S944" s="66"/>
      <c r="T944" s="66"/>
      <c r="U944" s="66"/>
      <c r="V944" s="66"/>
      <c r="W944" s="66"/>
      <c r="X944" s="66"/>
      <c r="Y944" s="66"/>
    </row>
    <row r="945" spans="1:25" x14ac:dyDescent="0.2">
      <c r="A945" s="75" t="s">
        <v>19</v>
      </c>
      <c r="B945" s="66" t="s">
        <v>27</v>
      </c>
      <c r="C945" s="66" t="s">
        <v>9</v>
      </c>
      <c r="D945" s="66" t="s">
        <v>291</v>
      </c>
      <c r="E945" s="76">
        <f>+IF(ISNUMBER(DATA!H751),DATA!H751,"n/a")</f>
        <v>29096</v>
      </c>
      <c r="F945" s="77">
        <f>+IF(ISNUMBER(DATA!I751),DATA!I751,"n/a")</f>
        <v>0.32400000000000001</v>
      </c>
      <c r="G945" s="76">
        <f>+IF(ISNUMBER(DATA!R751),DATA!R751,"n/a")</f>
        <v>92437</v>
      </c>
      <c r="H945" s="77">
        <f>+IF(ISNUMBER(DATA!S751),DATA!S751,"n/a")</f>
        <v>0.375</v>
      </c>
      <c r="I945" s="76">
        <f>+IF(ISNUMBER(DATA!AB751),DATA!AB751,"n/a")</f>
        <v>174085</v>
      </c>
      <c r="J945" s="77">
        <f>+IF(ISNUMBER(DATA!AC751),DATA!AC751,"n/a")</f>
        <v>0.35399999999999998</v>
      </c>
      <c r="K945" s="76">
        <f>+IF(ISNUMBER(DATA!AL751),DATA!AL751,"n/a")</f>
        <v>344890</v>
      </c>
      <c r="L945" s="77">
        <f>+IF(ISNUMBER(DATA!AM751),DATA!AM751,"n/a")</f>
        <v>0.27</v>
      </c>
      <c r="R945" s="66"/>
      <c r="S945" s="66"/>
      <c r="T945" s="66"/>
      <c r="U945" s="66"/>
      <c r="V945" s="66"/>
      <c r="W945" s="66"/>
      <c r="X945" s="66"/>
      <c r="Y945" s="66"/>
    </row>
    <row r="946" spans="1:25" x14ac:dyDescent="0.2">
      <c r="A946" s="75" t="s">
        <v>19</v>
      </c>
      <c r="B946" s="66" t="s">
        <v>27</v>
      </c>
      <c r="C946" s="66" t="s">
        <v>9</v>
      </c>
      <c r="D946" s="66" t="s">
        <v>292</v>
      </c>
      <c r="E946" s="76">
        <f>+IF(ISNUMBER(DATA!H752),DATA!H752,"n/a")</f>
        <v>116766</v>
      </c>
      <c r="F946" s="77">
        <f>+IF(ISNUMBER(DATA!I752),DATA!I752,"n/a")</f>
        <v>-0.192</v>
      </c>
      <c r="G946" s="76">
        <f>+IF(ISNUMBER(DATA!R752),DATA!R752,"n/a")</f>
        <v>368217</v>
      </c>
      <c r="H946" s="77">
        <f>+IF(ISNUMBER(DATA!S752),DATA!S752,"n/a")</f>
        <v>-0.13300000000000001</v>
      </c>
      <c r="I946" s="76">
        <f>+IF(ISNUMBER(DATA!AB752),DATA!AB752,"n/a")</f>
        <v>726287</v>
      </c>
      <c r="J946" s="77">
        <f>+IF(ISNUMBER(DATA!AC752),DATA!AC752,"n/a")</f>
        <v>-0.11799999999999999</v>
      </c>
      <c r="K946" s="76">
        <f>+IF(ISNUMBER(DATA!AL752),DATA!AL752,"n/a")</f>
        <v>1647323</v>
      </c>
      <c r="L946" s="77">
        <f>+IF(ISNUMBER(DATA!AM752),DATA!AM752,"n/a")</f>
        <v>-3.3000000000000002E-2</v>
      </c>
      <c r="R946" s="66"/>
      <c r="S946" s="66"/>
      <c r="T946" s="66"/>
      <c r="U946" s="66"/>
      <c r="V946" s="66"/>
      <c r="W946" s="66"/>
      <c r="X946" s="66"/>
      <c r="Y946" s="66"/>
    </row>
    <row r="947" spans="1:25" x14ac:dyDescent="0.2">
      <c r="A947" s="75" t="s">
        <v>19</v>
      </c>
      <c r="B947" s="66" t="s">
        <v>27</v>
      </c>
      <c r="C947" s="66" t="s">
        <v>9</v>
      </c>
      <c r="D947" s="66" t="s">
        <v>293</v>
      </c>
      <c r="E947" s="76">
        <f>+IF(ISNUMBER(DATA!H753),DATA!H753,"n/a")</f>
        <v>8741</v>
      </c>
      <c r="F947" s="77">
        <f>+IF(ISNUMBER(DATA!I753),DATA!I753,"n/a")</f>
        <v>0.38500000000000001</v>
      </c>
      <c r="G947" s="76">
        <f>+IF(ISNUMBER(DATA!R753),DATA!R753,"n/a")</f>
        <v>27172</v>
      </c>
      <c r="H947" s="77">
        <f>+IF(ISNUMBER(DATA!S753),DATA!S753,"n/a")</f>
        <v>-7.8E-2</v>
      </c>
      <c r="I947" s="76">
        <f>+IF(ISNUMBER(DATA!AB753),DATA!AB753,"n/a")</f>
        <v>55283</v>
      </c>
      <c r="J947" s="77">
        <f>+IF(ISNUMBER(DATA!AC753),DATA!AC753,"n/a")</f>
        <v>-0.15</v>
      </c>
      <c r="K947" s="76">
        <f>+IF(ISNUMBER(DATA!AL753),DATA!AL753,"n/a")</f>
        <v>105424</v>
      </c>
      <c r="L947" s="77">
        <f>+IF(ISNUMBER(DATA!AM753),DATA!AM753,"n/a")</f>
        <v>-0.251</v>
      </c>
      <c r="R947" s="66"/>
      <c r="S947" s="66"/>
      <c r="T947" s="66"/>
      <c r="U947" s="66"/>
      <c r="V947" s="66"/>
      <c r="W947" s="66"/>
      <c r="X947" s="66"/>
      <c r="Y947" s="66"/>
    </row>
    <row r="948" spans="1:25" x14ac:dyDescent="0.2">
      <c r="A948" s="75" t="s">
        <v>19</v>
      </c>
      <c r="B948" s="66" t="s">
        <v>27</v>
      </c>
      <c r="C948" s="66" t="s">
        <v>9</v>
      </c>
      <c r="D948" s="66" t="s">
        <v>294</v>
      </c>
      <c r="E948" s="76">
        <f>+IF(ISNUMBER(DATA!H754),DATA!H754,"n/a")</f>
        <v>122231</v>
      </c>
      <c r="F948" s="77">
        <f>+IF(ISNUMBER(DATA!I754),DATA!I754,"n/a")</f>
        <v>-3.7999999999999999E-2</v>
      </c>
      <c r="G948" s="76">
        <f>+IF(ISNUMBER(DATA!R754),DATA!R754,"n/a")</f>
        <v>361382</v>
      </c>
      <c r="H948" s="77">
        <f>+IF(ISNUMBER(DATA!S754),DATA!S754,"n/a")</f>
        <v>5.0999999999999997E-2</v>
      </c>
      <c r="I948" s="76">
        <f>+IF(ISNUMBER(DATA!AB754),DATA!AB754,"n/a")</f>
        <v>713285</v>
      </c>
      <c r="J948" s="77">
        <f>+IF(ISNUMBER(DATA!AC754),DATA!AC754,"n/a")</f>
        <v>0.14000000000000001</v>
      </c>
      <c r="K948" s="76">
        <f>+IF(ISNUMBER(DATA!AL754),DATA!AL754,"n/a")</f>
        <v>1466359</v>
      </c>
      <c r="L948" s="77">
        <f>+IF(ISNUMBER(DATA!AM754),DATA!AM754,"n/a")</f>
        <v>0.17699999999999999</v>
      </c>
      <c r="R948" s="66"/>
      <c r="S948" s="66"/>
      <c r="T948" s="66"/>
      <c r="U948" s="66"/>
      <c r="V948" s="66"/>
      <c r="W948" s="66"/>
      <c r="X948" s="66"/>
      <c r="Y948" s="66"/>
    </row>
    <row r="949" spans="1:25" x14ac:dyDescent="0.2">
      <c r="A949" s="75" t="s">
        <v>19</v>
      </c>
      <c r="B949" s="66" t="s">
        <v>27</v>
      </c>
      <c r="C949" s="66" t="s">
        <v>9</v>
      </c>
      <c r="D949" s="66" t="s">
        <v>295</v>
      </c>
      <c r="E949" s="76">
        <f>+IF(ISNUMBER(DATA!H755),DATA!H755,"n/a")</f>
        <v>61231</v>
      </c>
      <c r="F949" s="77">
        <f>+IF(ISNUMBER(DATA!I755),DATA!I755,"n/a")</f>
        <v>0.28199999999999997</v>
      </c>
      <c r="G949" s="76">
        <f>+IF(ISNUMBER(DATA!R755),DATA!R755,"n/a")</f>
        <v>185408</v>
      </c>
      <c r="H949" s="77">
        <f>+IF(ISNUMBER(DATA!S755),DATA!S755,"n/a")</f>
        <v>0.39500000000000002</v>
      </c>
      <c r="I949" s="76">
        <f>+IF(ISNUMBER(DATA!AB755),DATA!AB755,"n/a")</f>
        <v>326697</v>
      </c>
      <c r="J949" s="77">
        <f>+IF(ISNUMBER(DATA!AC755),DATA!AC755,"n/a")</f>
        <v>0.44500000000000001</v>
      </c>
      <c r="K949" s="76">
        <f>+IF(ISNUMBER(DATA!AL755),DATA!AL755,"n/a")</f>
        <v>653288</v>
      </c>
      <c r="L949" s="77">
        <f>+IF(ISNUMBER(DATA!AM755),DATA!AM755,"n/a")</f>
        <v>0.41099999999999998</v>
      </c>
      <c r="R949" s="66"/>
      <c r="S949" s="66"/>
      <c r="T949" s="66"/>
      <c r="U949" s="66"/>
      <c r="V949" s="66"/>
      <c r="W949" s="66"/>
      <c r="X949" s="66"/>
      <c r="Y949" s="66"/>
    </row>
    <row r="950" spans="1:25" x14ac:dyDescent="0.2">
      <c r="A950" s="75" t="s">
        <v>19</v>
      </c>
      <c r="B950" s="66" t="s">
        <v>27</v>
      </c>
      <c r="C950" s="66" t="s">
        <v>9</v>
      </c>
      <c r="D950" s="66" t="s">
        <v>296</v>
      </c>
      <c r="E950" s="76">
        <f>+IF(ISNUMBER(DATA!H756),DATA!H756,"n/a")</f>
        <v>66289</v>
      </c>
      <c r="F950" s="77">
        <f>+IF(ISNUMBER(DATA!I756),DATA!I756,"n/a")</f>
        <v>-0.13500000000000001</v>
      </c>
      <c r="G950" s="76">
        <f>+IF(ISNUMBER(DATA!R756),DATA!R756,"n/a")</f>
        <v>201670</v>
      </c>
      <c r="H950" s="77">
        <f>+IF(ISNUMBER(DATA!S756),DATA!S756,"n/a")</f>
        <v>-3.1E-2</v>
      </c>
      <c r="I950" s="76">
        <f>+IF(ISNUMBER(DATA!AB756),DATA!AB756,"n/a")</f>
        <v>369557</v>
      </c>
      <c r="J950" s="77">
        <f>+IF(ISNUMBER(DATA!AC756),DATA!AC756,"n/a")</f>
        <v>3.9E-2</v>
      </c>
      <c r="K950" s="76">
        <f>+IF(ISNUMBER(DATA!AL756),DATA!AL756,"n/a")</f>
        <v>761209</v>
      </c>
      <c r="L950" s="77">
        <f>+IF(ISNUMBER(DATA!AM756),DATA!AM756,"n/a")</f>
        <v>9.6000000000000002E-2</v>
      </c>
      <c r="R950" s="66"/>
      <c r="S950" s="66"/>
      <c r="T950" s="66"/>
      <c r="U950" s="66"/>
      <c r="V950" s="66"/>
      <c r="W950" s="66"/>
      <c r="X950" s="66"/>
      <c r="Y950" s="66"/>
    </row>
    <row r="951" spans="1:25" x14ac:dyDescent="0.2">
      <c r="A951" s="75" t="s">
        <v>19</v>
      </c>
      <c r="B951" s="66" t="s">
        <v>27</v>
      </c>
      <c r="C951" s="66" t="s">
        <v>9</v>
      </c>
      <c r="D951" s="66" t="s">
        <v>297</v>
      </c>
      <c r="E951" s="76">
        <f>+IF(ISNUMBER(DATA!H757),DATA!H757,"n/a")</f>
        <v>20586</v>
      </c>
      <c r="F951" s="77">
        <f>+IF(ISNUMBER(DATA!I757),DATA!I757,"n/a")</f>
        <v>0.20399999999999999</v>
      </c>
      <c r="G951" s="76">
        <f>+IF(ISNUMBER(DATA!R757),DATA!R757,"n/a")</f>
        <v>63102</v>
      </c>
      <c r="H951" s="77">
        <f>+IF(ISNUMBER(DATA!S757),DATA!S757,"n/a")</f>
        <v>-7.0000000000000001E-3</v>
      </c>
      <c r="I951" s="76">
        <f>+IF(ISNUMBER(DATA!AB757),DATA!AB757,"n/a")</f>
        <v>126965</v>
      </c>
      <c r="J951" s="77">
        <f>+IF(ISNUMBER(DATA!AC757),DATA!AC757,"n/a")</f>
        <v>-2.9000000000000001E-2</v>
      </c>
      <c r="K951" s="76">
        <f>+IF(ISNUMBER(DATA!AL757),DATA!AL757,"n/a")</f>
        <v>248293</v>
      </c>
      <c r="L951" s="77">
        <f>+IF(ISNUMBER(DATA!AM757),DATA!AM757,"n/a")</f>
        <v>-8.7999999999999995E-2</v>
      </c>
      <c r="R951" s="66"/>
      <c r="S951" s="66"/>
      <c r="T951" s="66"/>
      <c r="U951" s="66"/>
      <c r="V951" s="66"/>
      <c r="W951" s="66"/>
      <c r="X951" s="66"/>
      <c r="Y951" s="66"/>
    </row>
    <row r="952" spans="1:25" x14ac:dyDescent="0.2">
      <c r="A952" s="75" t="s">
        <v>19</v>
      </c>
      <c r="B952" s="66" t="s">
        <v>27</v>
      </c>
      <c r="C952" s="66" t="s">
        <v>9</v>
      </c>
      <c r="D952" s="66" t="s">
        <v>298</v>
      </c>
      <c r="E952" s="76">
        <f>+IF(ISNUMBER(DATA!H758),DATA!H758,"n/a")</f>
        <v>39242</v>
      </c>
      <c r="F952" s="77">
        <f>+IF(ISNUMBER(DATA!I758),DATA!I758,"n/a")</f>
        <v>0.115</v>
      </c>
      <c r="G952" s="76">
        <f>+IF(ISNUMBER(DATA!R758),DATA!R758,"n/a")</f>
        <v>112979</v>
      </c>
      <c r="H952" s="77">
        <f>+IF(ISNUMBER(DATA!S758),DATA!S758,"n/a")</f>
        <v>0.14399999999999999</v>
      </c>
      <c r="I952" s="76">
        <f>+IF(ISNUMBER(DATA!AB758),DATA!AB758,"n/a")</f>
        <v>216946</v>
      </c>
      <c r="J952" s="77">
        <f>+IF(ISNUMBER(DATA!AC758),DATA!AC758,"n/a")</f>
        <v>0.17299999999999999</v>
      </c>
      <c r="K952" s="76">
        <f>+IF(ISNUMBER(DATA!AL758),DATA!AL758,"n/a")</f>
        <v>469705</v>
      </c>
      <c r="L952" s="77">
        <f>+IF(ISNUMBER(DATA!AM758),DATA!AM758,"n/a")</f>
        <v>0.29499999999999998</v>
      </c>
      <c r="R952" s="66"/>
      <c r="S952" s="66"/>
      <c r="T952" s="66"/>
      <c r="U952" s="66"/>
      <c r="V952" s="66"/>
      <c r="W952" s="66"/>
      <c r="X952" s="66"/>
      <c r="Y952" s="66"/>
    </row>
    <row r="953" spans="1:25" x14ac:dyDescent="0.2">
      <c r="A953" s="75" t="s">
        <v>19</v>
      </c>
      <c r="B953" s="66" t="s">
        <v>27</v>
      </c>
      <c r="C953" s="66" t="s">
        <v>9</v>
      </c>
      <c r="D953" s="66" t="s">
        <v>299</v>
      </c>
      <c r="E953" s="76">
        <f>+IF(ISNUMBER(DATA!H759),DATA!H759,"n/a")</f>
        <v>234023</v>
      </c>
      <c r="F953" s="77">
        <f>+IF(ISNUMBER(DATA!I759),DATA!I759,"n/a")</f>
        <v>8.8999999999999996E-2</v>
      </c>
      <c r="G953" s="76">
        <f>+IF(ISNUMBER(DATA!R759),DATA!R759,"n/a")</f>
        <v>723046</v>
      </c>
      <c r="H953" s="77">
        <f>+IF(ISNUMBER(DATA!S759),DATA!S759,"n/a")</f>
        <v>6.8000000000000005E-2</v>
      </c>
      <c r="I953" s="76">
        <f>+IF(ISNUMBER(DATA!AB759),DATA!AB759,"n/a")</f>
        <v>1448286</v>
      </c>
      <c r="J953" s="77">
        <f>+IF(ISNUMBER(DATA!AC759),DATA!AC759,"n/a")</f>
        <v>9.4E-2</v>
      </c>
      <c r="K953" s="76">
        <f>+IF(ISNUMBER(DATA!AL759),DATA!AL759,"n/a")</f>
        <v>2995446</v>
      </c>
      <c r="L953" s="77">
        <f>+IF(ISNUMBER(DATA!AM759),DATA!AM759,"n/a")</f>
        <v>9.1999999999999998E-2</v>
      </c>
      <c r="R953" s="66"/>
      <c r="S953" s="66"/>
      <c r="T953" s="66"/>
      <c r="U953" s="66"/>
      <c r="V953" s="66"/>
      <c r="W953" s="66"/>
      <c r="X953" s="66"/>
      <c r="Y953" s="66"/>
    </row>
    <row r="954" spans="1:25" x14ac:dyDescent="0.2">
      <c r="A954" s="75" t="s">
        <v>19</v>
      </c>
      <c r="B954" s="66" t="s">
        <v>27</v>
      </c>
      <c r="C954" s="66" t="s">
        <v>9</v>
      </c>
      <c r="D954" s="66" t="s">
        <v>300</v>
      </c>
      <c r="E954" s="76">
        <f>+IF(ISNUMBER(DATA!H760),DATA!H760,"n/a")</f>
        <v>79380</v>
      </c>
      <c r="F954" s="77">
        <f>+IF(ISNUMBER(DATA!I760),DATA!I760,"n/a")</f>
        <v>6.0000000000000001E-3</v>
      </c>
      <c r="G954" s="76">
        <f>+IF(ISNUMBER(DATA!R760),DATA!R760,"n/a")</f>
        <v>230020</v>
      </c>
      <c r="H954" s="77">
        <f>+IF(ISNUMBER(DATA!S760),DATA!S760,"n/a")</f>
        <v>-3.9E-2</v>
      </c>
      <c r="I954" s="76">
        <f>+IF(ISNUMBER(DATA!AB760),DATA!AB760,"n/a")</f>
        <v>462909</v>
      </c>
      <c r="J954" s="77">
        <f>+IF(ISNUMBER(DATA!AC760),DATA!AC760,"n/a")</f>
        <v>-4.8000000000000001E-2</v>
      </c>
      <c r="K954" s="76">
        <f>+IF(ISNUMBER(DATA!AL760),DATA!AL760,"n/a")</f>
        <v>1048342</v>
      </c>
      <c r="L954" s="77">
        <f>+IF(ISNUMBER(DATA!AM760),DATA!AM760,"n/a")</f>
        <v>9.6000000000000002E-2</v>
      </c>
      <c r="R954" s="66"/>
      <c r="S954" s="66"/>
      <c r="T954" s="66"/>
      <c r="U954" s="66"/>
      <c r="V954" s="66"/>
      <c r="W954" s="66"/>
      <c r="X954" s="66"/>
      <c r="Y954" s="66"/>
    </row>
    <row r="955" spans="1:25" x14ac:dyDescent="0.2">
      <c r="A955" s="75" t="s">
        <v>19</v>
      </c>
      <c r="B955" s="66" t="s">
        <v>27</v>
      </c>
      <c r="C955" s="66" t="s">
        <v>9</v>
      </c>
      <c r="D955" s="66" t="s">
        <v>301</v>
      </c>
      <c r="E955" s="76">
        <f>+IF(ISNUMBER(DATA!H761),DATA!H761,"n/a")</f>
        <v>7554</v>
      </c>
      <c r="F955" s="77">
        <f>+IF(ISNUMBER(DATA!I761),DATA!I761,"n/a")</f>
        <v>-0.11799999999999999</v>
      </c>
      <c r="G955" s="76">
        <f>+IF(ISNUMBER(DATA!R761),DATA!R761,"n/a")</f>
        <v>22357</v>
      </c>
      <c r="H955" s="77">
        <f>+IF(ISNUMBER(DATA!S761),DATA!S761,"n/a")</f>
        <v>-0.15</v>
      </c>
      <c r="I955" s="76">
        <f>+IF(ISNUMBER(DATA!AB761),DATA!AB761,"n/a")</f>
        <v>42228</v>
      </c>
      <c r="J955" s="77">
        <f>+IF(ISNUMBER(DATA!AC761),DATA!AC761,"n/a")</f>
        <v>-0.22600000000000001</v>
      </c>
      <c r="K955" s="76">
        <f>+IF(ISNUMBER(DATA!AL761),DATA!AL761,"n/a")</f>
        <v>89863</v>
      </c>
      <c r="L955" s="77">
        <f>+IF(ISNUMBER(DATA!AM761),DATA!AM761,"n/a")</f>
        <v>-0.21299999999999999</v>
      </c>
      <c r="R955" s="66"/>
      <c r="S955" s="66"/>
      <c r="T955" s="66"/>
      <c r="U955" s="66"/>
      <c r="V955" s="66"/>
      <c r="W955" s="66"/>
      <c r="X955" s="66"/>
      <c r="Y955" s="66"/>
    </row>
    <row r="956" spans="1:25" x14ac:dyDescent="0.2">
      <c r="A956" s="75" t="s">
        <v>19</v>
      </c>
      <c r="B956" s="66" t="s">
        <v>27</v>
      </c>
      <c r="C956" s="66" t="s">
        <v>9</v>
      </c>
      <c r="D956" s="66" t="s">
        <v>302</v>
      </c>
      <c r="E956" s="76">
        <f>+IF(ISNUMBER(DATA!H762),DATA!H762,"n/a")</f>
        <v>75912</v>
      </c>
      <c r="F956" s="77">
        <f>+IF(ISNUMBER(DATA!I762),DATA!I762,"n/a")</f>
        <v>-6.6000000000000003E-2</v>
      </c>
      <c r="G956" s="76">
        <f>+IF(ISNUMBER(DATA!R762),DATA!R762,"n/a")</f>
        <v>224327</v>
      </c>
      <c r="H956" s="77">
        <f>+IF(ISNUMBER(DATA!S762),DATA!S762,"n/a")</f>
        <v>4.8000000000000001E-2</v>
      </c>
      <c r="I956" s="76">
        <f>+IF(ISNUMBER(DATA!AB762),DATA!AB762,"n/a")</f>
        <v>448033</v>
      </c>
      <c r="J956" s="77">
        <f>+IF(ISNUMBER(DATA!AC762),DATA!AC762,"n/a")</f>
        <v>0.13900000000000001</v>
      </c>
      <c r="K956" s="76">
        <f>+IF(ISNUMBER(DATA!AL762),DATA!AL762,"n/a")</f>
        <v>927796</v>
      </c>
      <c r="L956" s="77">
        <f>+IF(ISNUMBER(DATA!AM762),DATA!AM762,"n/a")</f>
        <v>0.193</v>
      </c>
      <c r="R956" s="66"/>
      <c r="S956" s="66"/>
      <c r="T956" s="66"/>
      <c r="U956" s="66"/>
      <c r="V956" s="66"/>
      <c r="W956" s="66"/>
      <c r="X956" s="66"/>
      <c r="Y956" s="66"/>
    </row>
    <row r="957" spans="1:25" x14ac:dyDescent="0.2">
      <c r="A957" s="75" t="s">
        <v>19</v>
      </c>
      <c r="B957" s="66" t="s">
        <v>27</v>
      </c>
      <c r="C957" s="66" t="s">
        <v>9</v>
      </c>
      <c r="D957" s="66" t="s">
        <v>303</v>
      </c>
      <c r="E957" s="76">
        <f>+IF(ISNUMBER(DATA!H763),DATA!H763,"n/a")</f>
        <v>18058</v>
      </c>
      <c r="F957" s="77">
        <f>+IF(ISNUMBER(DATA!I763),DATA!I763,"n/a")</f>
        <v>5.7000000000000002E-2</v>
      </c>
      <c r="G957" s="76">
        <f>+IF(ISNUMBER(DATA!R763),DATA!R763,"n/a")</f>
        <v>54783</v>
      </c>
      <c r="H957" s="77">
        <f>+IF(ISNUMBER(DATA!S763),DATA!S763,"n/a")</f>
        <v>-0.02</v>
      </c>
      <c r="I957" s="76">
        <f>+IF(ISNUMBER(DATA!AB763),DATA!AB763,"n/a")</f>
        <v>111198</v>
      </c>
      <c r="J957" s="77">
        <f>+IF(ISNUMBER(DATA!AC763),DATA!AC763,"n/a")</f>
        <v>0.01</v>
      </c>
      <c r="K957" s="76">
        <f>+IF(ISNUMBER(DATA!AL763),DATA!AL763,"n/a")</f>
        <v>238997</v>
      </c>
      <c r="L957" s="77">
        <f>+IF(ISNUMBER(DATA!AM763),DATA!AM763,"n/a")</f>
        <v>5.2999999999999999E-2</v>
      </c>
      <c r="R957" s="66"/>
      <c r="S957" s="66"/>
      <c r="T957" s="66"/>
      <c r="U957" s="66"/>
      <c r="V957" s="66"/>
      <c r="W957" s="66"/>
      <c r="X957" s="66"/>
      <c r="Y957" s="66"/>
    </row>
    <row r="958" spans="1:25" x14ac:dyDescent="0.2">
      <c r="A958" s="75" t="s">
        <v>19</v>
      </c>
      <c r="B958" s="66" t="s">
        <v>27</v>
      </c>
      <c r="C958" s="66" t="s">
        <v>9</v>
      </c>
      <c r="D958" s="66" t="s">
        <v>304</v>
      </c>
      <c r="E958" s="76">
        <f>+IF(ISNUMBER(DATA!H764),DATA!H764,"n/a")</f>
        <v>100420</v>
      </c>
      <c r="F958" s="77">
        <f>+IF(ISNUMBER(DATA!I764),DATA!I764,"n/a")</f>
        <v>-0.01</v>
      </c>
      <c r="G958" s="76">
        <f>+IF(ISNUMBER(DATA!R764),DATA!R764,"n/a")</f>
        <v>309913</v>
      </c>
      <c r="H958" s="77">
        <f>+IF(ISNUMBER(DATA!S764),DATA!S764,"n/a")</f>
        <v>-0.03</v>
      </c>
      <c r="I958" s="76">
        <f>+IF(ISNUMBER(DATA!AB764),DATA!AB764,"n/a")</f>
        <v>606789</v>
      </c>
      <c r="J958" s="77">
        <f>+IF(ISNUMBER(DATA!AC764),DATA!AC764,"n/a")</f>
        <v>1.4999999999999999E-2</v>
      </c>
      <c r="K958" s="76">
        <f>+IF(ISNUMBER(DATA!AL764),DATA!AL764,"n/a")</f>
        <v>1272288</v>
      </c>
      <c r="L958" s="77">
        <f>+IF(ISNUMBER(DATA!AM764),DATA!AM764,"n/a")</f>
        <v>7.5999999999999998E-2</v>
      </c>
      <c r="R958" s="66"/>
      <c r="S958" s="66"/>
      <c r="T958" s="66"/>
      <c r="U958" s="66"/>
      <c r="V958" s="66"/>
      <c r="W958" s="66"/>
      <c r="X958" s="66"/>
      <c r="Y958" s="66"/>
    </row>
    <row r="959" spans="1:25" x14ac:dyDescent="0.2">
      <c r="A959" s="75" t="s">
        <v>19</v>
      </c>
      <c r="B959" s="66" t="s">
        <v>27</v>
      </c>
      <c r="C959" s="66" t="s">
        <v>9</v>
      </c>
      <c r="D959" s="66" t="s">
        <v>305</v>
      </c>
      <c r="E959" s="76">
        <f>+IF(ISNUMBER(DATA!H765),DATA!H765,"n/a")</f>
        <v>39253</v>
      </c>
      <c r="F959" s="77">
        <f>+IF(ISNUMBER(DATA!I765),DATA!I765,"n/a")</f>
        <v>-0.125</v>
      </c>
      <c r="G959" s="76">
        <f>+IF(ISNUMBER(DATA!R765),DATA!R765,"n/a")</f>
        <v>126323</v>
      </c>
      <c r="H959" s="77">
        <f>+IF(ISNUMBER(DATA!S765),DATA!S765,"n/a")</f>
        <v>-8.4000000000000005E-2</v>
      </c>
      <c r="I959" s="76">
        <f>+IF(ISNUMBER(DATA!AB765),DATA!AB765,"n/a")</f>
        <v>259985</v>
      </c>
      <c r="J959" s="77">
        <f>+IF(ISNUMBER(DATA!AC765),DATA!AC765,"n/a")</f>
        <v>1.0999999999999999E-2</v>
      </c>
      <c r="K959" s="76">
        <f>+IF(ISNUMBER(DATA!AL765),DATA!AL765,"n/a")</f>
        <v>594457</v>
      </c>
      <c r="L959" s="77">
        <f>+IF(ISNUMBER(DATA!AM765),DATA!AM765,"n/a")</f>
        <v>0.121</v>
      </c>
      <c r="R959" s="66"/>
      <c r="S959" s="66"/>
      <c r="T959" s="66"/>
      <c r="U959" s="66"/>
      <c r="V959" s="66"/>
      <c r="W959" s="66"/>
      <c r="X959" s="66"/>
      <c r="Y959" s="66"/>
    </row>
    <row r="960" spans="1:25" x14ac:dyDescent="0.2">
      <c r="A960" s="75" t="s">
        <v>19</v>
      </c>
      <c r="B960" s="66" t="s">
        <v>27</v>
      </c>
      <c r="C960" s="66" t="s">
        <v>9</v>
      </c>
      <c r="D960" s="66" t="s">
        <v>306</v>
      </c>
      <c r="E960" s="76">
        <f>+IF(ISNUMBER(DATA!H766),DATA!H766,"n/a")</f>
        <v>44633</v>
      </c>
      <c r="F960" s="77">
        <f>+IF(ISNUMBER(DATA!I766),DATA!I766,"n/a")</f>
        <v>0.32</v>
      </c>
      <c r="G960" s="76">
        <f>+IF(ISNUMBER(DATA!R766),DATA!R766,"n/a")</f>
        <v>141152</v>
      </c>
      <c r="H960" s="77">
        <f>+IF(ISNUMBER(DATA!S766),DATA!S766,"n/a")</f>
        <v>0.151</v>
      </c>
      <c r="I960" s="76">
        <f>+IF(ISNUMBER(DATA!AB766),DATA!AB766,"n/a")</f>
        <v>286112</v>
      </c>
      <c r="J960" s="77">
        <f>+IF(ISNUMBER(DATA!AC766),DATA!AC766,"n/a")</f>
        <v>0.155</v>
      </c>
      <c r="K960" s="76">
        <f>+IF(ISNUMBER(DATA!AL766),DATA!AL766,"n/a")</f>
        <v>597839</v>
      </c>
      <c r="L960" s="77">
        <f>+IF(ISNUMBER(DATA!AM766),DATA!AM766,"n/a")</f>
        <v>0.184</v>
      </c>
      <c r="R960" s="66"/>
      <c r="S960" s="66"/>
      <c r="T960" s="66"/>
      <c r="U960" s="66"/>
      <c r="V960" s="66"/>
      <c r="W960" s="66"/>
      <c r="X960" s="66"/>
      <c r="Y960" s="66"/>
    </row>
    <row r="961" spans="1:25" x14ac:dyDescent="0.2">
      <c r="A961" s="75" t="s">
        <v>19</v>
      </c>
      <c r="B961" s="66" t="s">
        <v>27</v>
      </c>
      <c r="C961" s="66" t="s">
        <v>9</v>
      </c>
      <c r="D961" s="66" t="s">
        <v>307</v>
      </c>
      <c r="E961" s="76">
        <f>+IF(ISNUMBER(DATA!H767),DATA!H767,"n/a")</f>
        <v>61967</v>
      </c>
      <c r="F961" s="77">
        <f>+IF(ISNUMBER(DATA!I767),DATA!I767,"n/a")</f>
        <v>-0.16900000000000001</v>
      </c>
      <c r="G961" s="76">
        <f>+IF(ISNUMBER(DATA!R767),DATA!R767,"n/a")</f>
        <v>206949</v>
      </c>
      <c r="H961" s="77">
        <f>+IF(ISNUMBER(DATA!S767),DATA!S767,"n/a")</f>
        <v>-5.2999999999999999E-2</v>
      </c>
      <c r="I961" s="76">
        <f>+IF(ISNUMBER(DATA!AB767),DATA!AB767,"n/a")</f>
        <v>418928</v>
      </c>
      <c r="J961" s="77">
        <f>+IF(ISNUMBER(DATA!AC767),DATA!AC767,"n/a")</f>
        <v>-1.2999999999999999E-2</v>
      </c>
      <c r="K961" s="76">
        <f>+IF(ISNUMBER(DATA!AL767),DATA!AL767,"n/a")</f>
        <v>861587</v>
      </c>
      <c r="L961" s="77">
        <f>+IF(ISNUMBER(DATA!AM767),DATA!AM767,"n/a")</f>
        <v>1.9E-2</v>
      </c>
      <c r="R961" s="66"/>
      <c r="S961" s="66"/>
      <c r="T961" s="66"/>
      <c r="U961" s="66"/>
      <c r="V961" s="66"/>
      <c r="W961" s="66"/>
      <c r="X961" s="66"/>
      <c r="Y961" s="66"/>
    </row>
    <row r="962" spans="1:25" x14ac:dyDescent="0.2">
      <c r="A962" s="75" t="s">
        <v>19</v>
      </c>
      <c r="B962" s="66" t="s">
        <v>27</v>
      </c>
      <c r="C962" s="66" t="s">
        <v>9</v>
      </c>
      <c r="D962" s="66" t="s">
        <v>308</v>
      </c>
      <c r="E962" s="76">
        <f>+IF(ISNUMBER(DATA!H768),DATA!H768,"n/a")</f>
        <v>43653</v>
      </c>
      <c r="F962" s="77">
        <f>+IF(ISNUMBER(DATA!I768),DATA!I768,"n/a")</f>
        <v>0.18099999999999999</v>
      </c>
      <c r="G962" s="76">
        <f>+IF(ISNUMBER(DATA!R768),DATA!R768,"n/a")</f>
        <v>126547</v>
      </c>
      <c r="H962" s="77">
        <f>+IF(ISNUMBER(DATA!S768),DATA!S768,"n/a")</f>
        <v>6.9000000000000006E-2</v>
      </c>
      <c r="I962" s="76">
        <f>+IF(ISNUMBER(DATA!AB768),DATA!AB768,"n/a")</f>
        <v>236795</v>
      </c>
      <c r="J962" s="77">
        <f>+IF(ISNUMBER(DATA!AC768),DATA!AC768,"n/a")</f>
        <v>4.8000000000000001E-2</v>
      </c>
      <c r="K962" s="76">
        <f>+IF(ISNUMBER(DATA!AL768),DATA!AL768,"n/a")</f>
        <v>507688</v>
      </c>
      <c r="L962" s="77">
        <f>+IF(ISNUMBER(DATA!AM768),DATA!AM768,"n/a")</f>
        <v>0.13300000000000001</v>
      </c>
      <c r="R962" s="66"/>
      <c r="S962" s="66"/>
      <c r="T962" s="66"/>
      <c r="U962" s="66"/>
      <c r="V962" s="66"/>
      <c r="W962" s="66"/>
      <c r="X962" s="66"/>
      <c r="Y962" s="66"/>
    </row>
    <row r="963" spans="1:25" x14ac:dyDescent="0.2">
      <c r="A963" s="75" t="s">
        <v>19</v>
      </c>
      <c r="B963" s="66" t="s">
        <v>27</v>
      </c>
      <c r="C963" s="66" t="s">
        <v>9</v>
      </c>
      <c r="D963" s="66" t="s">
        <v>309</v>
      </c>
      <c r="E963" s="76">
        <f>+IF(ISNUMBER(DATA!H769),DATA!H769,"n/a")</f>
        <v>37654</v>
      </c>
      <c r="F963" s="77">
        <f>+IF(ISNUMBER(DATA!I769),DATA!I769,"n/a")</f>
        <v>1E-3</v>
      </c>
      <c r="G963" s="76">
        <f>+IF(ISNUMBER(DATA!R769),DATA!R769,"n/a")</f>
        <v>114217</v>
      </c>
      <c r="H963" s="77">
        <f>+IF(ISNUMBER(DATA!S769),DATA!S769,"n/a")</f>
        <v>-4.2999999999999997E-2</v>
      </c>
      <c r="I963" s="76">
        <f>+IF(ISNUMBER(DATA!AB769),DATA!AB769,"n/a")</f>
        <v>219169</v>
      </c>
      <c r="J963" s="77">
        <f>+IF(ISNUMBER(DATA!AC769),DATA!AC769,"n/a")</f>
        <v>-3.7999999999999999E-2</v>
      </c>
      <c r="K963" s="76">
        <f>+IF(ISNUMBER(DATA!AL769),DATA!AL769,"n/a")</f>
        <v>478704</v>
      </c>
      <c r="L963" s="77">
        <f>+IF(ISNUMBER(DATA!AM769),DATA!AM769,"n/a")</f>
        <v>0.10299999999999999</v>
      </c>
      <c r="R963" s="66"/>
      <c r="S963" s="66"/>
      <c r="T963" s="66"/>
      <c r="U963" s="66"/>
      <c r="V963" s="66"/>
      <c r="W963" s="66"/>
      <c r="X963" s="66"/>
      <c r="Y963" s="66"/>
    </row>
    <row r="964" spans="1:25" x14ac:dyDescent="0.2">
      <c r="A964" s="75" t="s">
        <v>19</v>
      </c>
      <c r="B964" s="66" t="s">
        <v>27</v>
      </c>
      <c r="C964" s="66" t="s">
        <v>9</v>
      </c>
      <c r="D964" s="66" t="s">
        <v>310</v>
      </c>
      <c r="E964" s="76">
        <f>+IF(ISNUMBER(DATA!H770),DATA!H770,"n/a")</f>
        <v>14777</v>
      </c>
      <c r="F964" s="77">
        <f>+IF(ISNUMBER(DATA!I770),DATA!I770,"n/a")</f>
        <v>-0.193</v>
      </c>
      <c r="G964" s="76">
        <f>+IF(ISNUMBER(DATA!R770),DATA!R770,"n/a")</f>
        <v>44730</v>
      </c>
      <c r="H964" s="77">
        <f>+IF(ISNUMBER(DATA!S770),DATA!S770,"n/a")</f>
        <v>-0.24099999999999999</v>
      </c>
      <c r="I964" s="76">
        <f>+IF(ISNUMBER(DATA!AB770),DATA!AB770,"n/a")</f>
        <v>88621</v>
      </c>
      <c r="J964" s="77">
        <f>+IF(ISNUMBER(DATA!AC770),DATA!AC770,"n/a")</f>
        <v>-0.249</v>
      </c>
      <c r="K964" s="76">
        <f>+IF(ISNUMBER(DATA!AL770),DATA!AL770,"n/a")</f>
        <v>216988</v>
      </c>
      <c r="L964" s="77">
        <f>+IF(ISNUMBER(DATA!AM770),DATA!AM770,"n/a")</f>
        <v>-3.1E-2</v>
      </c>
      <c r="R964" s="66"/>
      <c r="S964" s="66"/>
      <c r="T964" s="66"/>
      <c r="U964" s="66"/>
      <c r="V964" s="66"/>
      <c r="W964" s="66"/>
      <c r="X964" s="66"/>
      <c r="Y964" s="66"/>
    </row>
    <row r="965" spans="1:25" x14ac:dyDescent="0.2">
      <c r="A965" s="75" t="s">
        <v>19</v>
      </c>
      <c r="B965" s="66" t="s">
        <v>27</v>
      </c>
      <c r="C965" s="66" t="s">
        <v>9</v>
      </c>
      <c r="D965" s="66" t="s">
        <v>311</v>
      </c>
      <c r="E965" s="76">
        <f>+IF(ISNUMBER(DATA!H771),DATA!H771,"n/a")</f>
        <v>33229</v>
      </c>
      <c r="F965" s="77">
        <f>+IF(ISNUMBER(DATA!I771),DATA!I771,"n/a")</f>
        <v>-0.35599999999999998</v>
      </c>
      <c r="G965" s="76">
        <f>+IF(ISNUMBER(DATA!R771),DATA!R771,"n/a")</f>
        <v>134410</v>
      </c>
      <c r="H965" s="77">
        <f>+IF(ISNUMBER(DATA!S771),DATA!S771,"n/a")</f>
        <v>-9.7000000000000003E-2</v>
      </c>
      <c r="I965" s="76">
        <f>+IF(ISNUMBER(DATA!AB771),DATA!AB771,"n/a")</f>
        <v>268360</v>
      </c>
      <c r="J965" s="77">
        <f>+IF(ISNUMBER(DATA!AC771),DATA!AC771,"n/a")</f>
        <v>-7.0000000000000007E-2</v>
      </c>
      <c r="K965" s="76">
        <f>+IF(ISNUMBER(DATA!AL771),DATA!AL771,"n/a")</f>
        <v>603910</v>
      </c>
      <c r="L965" s="77">
        <f>+IF(ISNUMBER(DATA!AM771),DATA!AM771,"n/a")</f>
        <v>-0.01</v>
      </c>
      <c r="R965" s="66"/>
      <c r="S965" s="66"/>
      <c r="T965" s="66"/>
      <c r="U965" s="66"/>
      <c r="V965" s="66"/>
      <c r="W965" s="66"/>
      <c r="X965" s="66"/>
      <c r="Y965" s="66"/>
    </row>
    <row r="966" spans="1:25" x14ac:dyDescent="0.2">
      <c r="A966" s="75" t="s">
        <v>19</v>
      </c>
      <c r="B966" s="66" t="s">
        <v>27</v>
      </c>
      <c r="C966" s="66" t="s">
        <v>9</v>
      </c>
      <c r="D966" s="66" t="s">
        <v>312</v>
      </c>
      <c r="E966" s="76">
        <f>+IF(ISNUMBER(DATA!H772),DATA!H772,"n/a")</f>
        <v>13508</v>
      </c>
      <c r="F966" s="77">
        <f>+IF(ISNUMBER(DATA!I772),DATA!I772,"n/a")</f>
        <v>3.6999999999999998E-2</v>
      </c>
      <c r="G966" s="76">
        <f>+IF(ISNUMBER(DATA!R772),DATA!R772,"n/a")</f>
        <v>39391</v>
      </c>
      <c r="H966" s="77">
        <f>+IF(ISNUMBER(DATA!S772),DATA!S772,"n/a")</f>
        <v>5.2999999999999999E-2</v>
      </c>
      <c r="I966" s="76">
        <f>+IF(ISNUMBER(DATA!AB772),DATA!AB772,"n/a")</f>
        <v>77146</v>
      </c>
      <c r="J966" s="77">
        <f>+IF(ISNUMBER(DATA!AC772),DATA!AC772,"n/a")</f>
        <v>4.8000000000000001E-2</v>
      </c>
      <c r="K966" s="76">
        <f>+IF(ISNUMBER(DATA!AL772),DATA!AL772,"n/a")</f>
        <v>161084</v>
      </c>
      <c r="L966" s="77">
        <f>+IF(ISNUMBER(DATA!AM772),DATA!AM772,"n/a")</f>
        <v>6.3E-2</v>
      </c>
      <c r="R966" s="66"/>
      <c r="S966" s="66"/>
      <c r="T966" s="66"/>
      <c r="U966" s="66"/>
      <c r="V966" s="66"/>
      <c r="W966" s="66"/>
      <c r="X966" s="66"/>
      <c r="Y966" s="66"/>
    </row>
    <row r="967" spans="1:25" x14ac:dyDescent="0.2">
      <c r="A967" s="75" t="s">
        <v>19</v>
      </c>
      <c r="B967" s="66" t="s">
        <v>27</v>
      </c>
      <c r="C967" s="66" t="s">
        <v>9</v>
      </c>
      <c r="D967" s="66" t="s">
        <v>313</v>
      </c>
      <c r="E967" s="76">
        <f>+IF(ISNUMBER(DATA!H773),DATA!H773,"n/a")</f>
        <v>34820</v>
      </c>
      <c r="F967" s="77">
        <f>+IF(ISNUMBER(DATA!I773),DATA!I773,"n/a")</f>
        <v>-0.123</v>
      </c>
      <c r="G967" s="76">
        <f>+IF(ISNUMBER(DATA!R773),DATA!R773,"n/a")</f>
        <v>115125</v>
      </c>
      <c r="H967" s="77">
        <f>+IF(ISNUMBER(DATA!S773),DATA!S773,"n/a")</f>
        <v>-5.6000000000000001E-2</v>
      </c>
      <c r="I967" s="76">
        <f>+IF(ISNUMBER(DATA!AB773),DATA!AB773,"n/a")</f>
        <v>230037</v>
      </c>
      <c r="J967" s="77">
        <f>+IF(ISNUMBER(DATA!AC773),DATA!AC773,"n/a")</f>
        <v>-0.05</v>
      </c>
      <c r="K967" s="76">
        <f>+IF(ISNUMBER(DATA!AL773),DATA!AL773,"n/a")</f>
        <v>498851</v>
      </c>
      <c r="L967" s="77">
        <f>+IF(ISNUMBER(DATA!AM773),DATA!AM773,"n/a")</f>
        <v>1.9E-2</v>
      </c>
      <c r="R967" s="66"/>
      <c r="S967" s="66"/>
      <c r="T967" s="66"/>
      <c r="U967" s="66"/>
      <c r="V967" s="66"/>
      <c r="W967" s="66"/>
      <c r="X967" s="66"/>
      <c r="Y967" s="66"/>
    </row>
    <row r="968" spans="1:25" x14ac:dyDescent="0.2">
      <c r="A968" s="75" t="s">
        <v>19</v>
      </c>
      <c r="B968" s="66" t="s">
        <v>27</v>
      </c>
      <c r="C968" s="66" t="s">
        <v>9</v>
      </c>
      <c r="D968" s="66" t="s">
        <v>314</v>
      </c>
      <c r="E968" s="76">
        <f>+IF(ISNUMBER(DATA!H774),DATA!H774,"n/a")</f>
        <v>77014</v>
      </c>
      <c r="F968" s="77">
        <f>+IF(ISNUMBER(DATA!I774),DATA!I774,"n/a")</f>
        <v>-0.19700000000000001</v>
      </c>
      <c r="G968" s="76">
        <f>+IF(ISNUMBER(DATA!R774),DATA!R774,"n/a")</f>
        <v>267370</v>
      </c>
      <c r="H968" s="77">
        <f>+IF(ISNUMBER(DATA!S774),DATA!S774,"n/a")</f>
        <v>-8.8999999999999996E-2</v>
      </c>
      <c r="I968" s="76">
        <f>+IF(ISNUMBER(DATA!AB774),DATA!AB774,"n/a")</f>
        <v>514507</v>
      </c>
      <c r="J968" s="77">
        <f>+IF(ISNUMBER(DATA!AC774),DATA!AC774,"n/a")</f>
        <v>-0.112</v>
      </c>
      <c r="K968" s="76">
        <f>+IF(ISNUMBER(DATA!AL774),DATA!AL774,"n/a")</f>
        <v>1067960</v>
      </c>
      <c r="L968" s="77">
        <f>+IF(ISNUMBER(DATA!AM774),DATA!AM774,"n/a")</f>
        <v>-0.108</v>
      </c>
      <c r="R968" s="66"/>
      <c r="S968" s="66"/>
      <c r="T968" s="66"/>
      <c r="U968" s="66"/>
      <c r="V968" s="66"/>
      <c r="W968" s="66"/>
      <c r="X968" s="66"/>
      <c r="Y968" s="66"/>
    </row>
    <row r="969" spans="1:25" x14ac:dyDescent="0.2">
      <c r="A969" s="75" t="s">
        <v>19</v>
      </c>
      <c r="B969" s="66" t="s">
        <v>27</v>
      </c>
      <c r="C969" s="66" t="s">
        <v>9</v>
      </c>
      <c r="D969" s="66" t="s">
        <v>315</v>
      </c>
      <c r="E969" s="76">
        <f>+IF(ISNUMBER(DATA!H775),DATA!H775,"n/a")</f>
        <v>69790</v>
      </c>
      <c r="F969" s="77">
        <f>+IF(ISNUMBER(DATA!I775),DATA!I775,"n/a")</f>
        <v>-0.124</v>
      </c>
      <c r="G969" s="76">
        <f>+IF(ISNUMBER(DATA!R775),DATA!R775,"n/a")</f>
        <v>219958</v>
      </c>
      <c r="H969" s="77">
        <f>+IF(ISNUMBER(DATA!S775),DATA!S775,"n/a")</f>
        <v>-4.8000000000000001E-2</v>
      </c>
      <c r="I969" s="76">
        <f>+IF(ISNUMBER(DATA!AB775),DATA!AB775,"n/a")</f>
        <v>433169</v>
      </c>
      <c r="J969" s="77">
        <f>+IF(ISNUMBER(DATA!AC775),DATA!AC775,"n/a")</f>
        <v>-4.2000000000000003E-2</v>
      </c>
      <c r="K969" s="76">
        <f>+IF(ISNUMBER(DATA!AL775),DATA!AL775,"n/a")</f>
        <v>921461</v>
      </c>
      <c r="L969" s="77">
        <f>+IF(ISNUMBER(DATA!AM775),DATA!AM775,"n/a")</f>
        <v>-2.1000000000000001E-2</v>
      </c>
      <c r="R969" s="66"/>
      <c r="S969" s="66"/>
      <c r="T969" s="66"/>
      <c r="U969" s="66"/>
      <c r="V969" s="66"/>
      <c r="W969" s="66"/>
      <c r="X969" s="66"/>
      <c r="Y969" s="66"/>
    </row>
    <row r="970" spans="1:25" x14ac:dyDescent="0.2">
      <c r="A970" s="75" t="s">
        <v>19</v>
      </c>
      <c r="B970" s="66" t="s">
        <v>27</v>
      </c>
      <c r="C970" s="66" t="s">
        <v>9</v>
      </c>
      <c r="D970" s="66" t="s">
        <v>316</v>
      </c>
      <c r="E970" s="76">
        <f>+IF(ISNUMBER(DATA!H776),DATA!H776,"n/a")</f>
        <v>68474</v>
      </c>
      <c r="F970" s="77">
        <f>+IF(ISNUMBER(DATA!I776),DATA!I776,"n/a")</f>
        <v>9.9000000000000005E-2</v>
      </c>
      <c r="G970" s="76">
        <f>+IF(ISNUMBER(DATA!R776),DATA!R776,"n/a")</f>
        <v>204005</v>
      </c>
      <c r="H970" s="77">
        <f>+IF(ISNUMBER(DATA!S776),DATA!S776,"n/a")</f>
        <v>5.8000000000000003E-2</v>
      </c>
      <c r="I970" s="76">
        <f>+IF(ISNUMBER(DATA!AB776),DATA!AB776,"n/a")</f>
        <v>409430</v>
      </c>
      <c r="J970" s="77">
        <f>+IF(ISNUMBER(DATA!AC776),DATA!AC776,"n/a")</f>
        <v>0.108</v>
      </c>
      <c r="K970" s="76">
        <f>+IF(ISNUMBER(DATA!AL776),DATA!AL776,"n/a")</f>
        <v>851192</v>
      </c>
      <c r="L970" s="77">
        <f>+IF(ISNUMBER(DATA!AM776),DATA!AM776,"n/a")</f>
        <v>0.17199999999999999</v>
      </c>
      <c r="R970" s="66"/>
      <c r="S970" s="66"/>
      <c r="T970" s="66"/>
      <c r="U970" s="66"/>
      <c r="V970" s="66"/>
      <c r="W970" s="66"/>
      <c r="X970" s="66"/>
      <c r="Y970" s="66"/>
    </row>
    <row r="971" spans="1:25" x14ac:dyDescent="0.2">
      <c r="A971" s="75" t="s">
        <v>19</v>
      </c>
      <c r="B971" s="66" t="s">
        <v>27</v>
      </c>
      <c r="C971" s="66" t="s">
        <v>9</v>
      </c>
      <c r="D971" s="66" t="s">
        <v>317</v>
      </c>
      <c r="E971" s="76">
        <f>+IF(ISNUMBER(DATA!H777),DATA!H777,"n/a")</f>
        <v>33081</v>
      </c>
      <c r="F971" s="77">
        <f>+IF(ISNUMBER(DATA!I777),DATA!I777,"n/a")</f>
        <v>0.11</v>
      </c>
      <c r="G971" s="76">
        <f>+IF(ISNUMBER(DATA!R777),DATA!R777,"n/a")</f>
        <v>103556</v>
      </c>
      <c r="H971" s="77">
        <f>+IF(ISNUMBER(DATA!S777),DATA!S777,"n/a")</f>
        <v>0.182</v>
      </c>
      <c r="I971" s="76">
        <f>+IF(ISNUMBER(DATA!AB777),DATA!AB777,"n/a")</f>
        <v>193109</v>
      </c>
      <c r="J971" s="77">
        <f>+IF(ISNUMBER(DATA!AC777),DATA!AC777,"n/a")</f>
        <v>0.128</v>
      </c>
      <c r="K971" s="76">
        <f>+IF(ISNUMBER(DATA!AL777),DATA!AL777,"n/a")</f>
        <v>417737</v>
      </c>
      <c r="L971" s="77">
        <f>+IF(ISNUMBER(DATA!AM777),DATA!AM777,"n/a")</f>
        <v>0.17599999999999999</v>
      </c>
      <c r="R971" s="66"/>
      <c r="S971" s="66"/>
      <c r="T971" s="66"/>
      <c r="U971" s="66"/>
      <c r="V971" s="66"/>
      <c r="W971" s="66"/>
      <c r="X971" s="66"/>
      <c r="Y971" s="66"/>
    </row>
    <row r="972" spans="1:25" x14ac:dyDescent="0.2">
      <c r="A972" s="75" t="s">
        <v>19</v>
      </c>
      <c r="B972" s="66" t="s">
        <v>27</v>
      </c>
      <c r="C972" s="66" t="s">
        <v>9</v>
      </c>
      <c r="D972" s="66" t="s">
        <v>318</v>
      </c>
      <c r="E972" s="76">
        <f>+IF(ISNUMBER(DATA!H778),DATA!H778,"n/a")</f>
        <v>97771</v>
      </c>
      <c r="F972" s="77">
        <f>+IF(ISNUMBER(DATA!I778),DATA!I778,"n/a")</f>
        <v>-6.2E-2</v>
      </c>
      <c r="G972" s="76">
        <f>+IF(ISNUMBER(DATA!R778),DATA!R778,"n/a")</f>
        <v>283301</v>
      </c>
      <c r="H972" s="77">
        <f>+IF(ISNUMBER(DATA!S778),DATA!S778,"n/a")</f>
        <v>8.9999999999999993E-3</v>
      </c>
      <c r="I972" s="76">
        <f>+IF(ISNUMBER(DATA!AB778),DATA!AB778,"n/a")</f>
        <v>560598</v>
      </c>
      <c r="J972" s="77">
        <f>+IF(ISNUMBER(DATA!AC778),DATA!AC778,"n/a")</f>
        <v>9.5000000000000001E-2</v>
      </c>
      <c r="K972" s="76">
        <f>+IF(ISNUMBER(DATA!AL778),DATA!AL778,"n/a")</f>
        <v>1187454</v>
      </c>
      <c r="L972" s="77">
        <f>+IF(ISNUMBER(DATA!AM778),DATA!AM778,"n/a")</f>
        <v>0.16300000000000001</v>
      </c>
      <c r="R972" s="66"/>
      <c r="S972" s="66"/>
      <c r="T972" s="66"/>
      <c r="U972" s="66"/>
      <c r="V972" s="66"/>
      <c r="W972" s="66"/>
      <c r="X972" s="66"/>
      <c r="Y972" s="66"/>
    </row>
    <row r="973" spans="1:25" x14ac:dyDescent="0.2">
      <c r="A973" s="75" t="s">
        <v>19</v>
      </c>
      <c r="B973" s="66" t="s">
        <v>27</v>
      </c>
      <c r="C973" s="66" t="s">
        <v>9</v>
      </c>
      <c r="D973" s="66" t="s">
        <v>344</v>
      </c>
      <c r="E973" s="76">
        <f>+IF(ISNUMBER(DATA!H779),DATA!H779,"n/a")</f>
        <v>14376</v>
      </c>
      <c r="F973" s="77">
        <f>+IF(ISNUMBER(DATA!I779),DATA!I779,"n/a")</f>
        <v>-9.0999999999999998E-2</v>
      </c>
      <c r="G973" s="76">
        <f>+IF(ISNUMBER(DATA!R779),DATA!R779,"n/a")</f>
        <v>43924</v>
      </c>
      <c r="H973" s="77">
        <f>+IF(ISNUMBER(DATA!S779),DATA!S779,"n/a")</f>
        <v>-0.14299999999999999</v>
      </c>
      <c r="I973" s="76">
        <f>+IF(ISNUMBER(DATA!AB779),DATA!AB779,"n/a")</f>
        <v>89579</v>
      </c>
      <c r="J973" s="77">
        <f>+IF(ISNUMBER(DATA!AC779),DATA!AC779,"n/a")</f>
        <v>-0.112</v>
      </c>
      <c r="K973" s="76">
        <f>+IF(ISNUMBER(DATA!AL779),DATA!AL779,"n/a")</f>
        <v>203685</v>
      </c>
      <c r="L973" s="77">
        <f>+IF(ISNUMBER(DATA!AM779),DATA!AM779,"n/a")</f>
        <v>1.9E-2</v>
      </c>
      <c r="R973" s="66"/>
      <c r="S973" s="66"/>
      <c r="T973" s="66"/>
      <c r="U973" s="66"/>
      <c r="V973" s="66"/>
      <c r="W973" s="66"/>
      <c r="X973" s="66"/>
      <c r="Y973" s="66"/>
    </row>
    <row r="974" spans="1:25" x14ac:dyDescent="0.2">
      <c r="A974" s="75" t="s">
        <v>19</v>
      </c>
      <c r="B974" s="66" t="s">
        <v>27</v>
      </c>
      <c r="C974" s="66" t="s">
        <v>9</v>
      </c>
      <c r="D974" s="66" t="s">
        <v>345</v>
      </c>
      <c r="E974" s="76">
        <f>+IF(ISNUMBER(DATA!H780),DATA!H780,"n/a")</f>
        <v>58903</v>
      </c>
      <c r="F974" s="77">
        <f>+IF(ISNUMBER(DATA!I780),DATA!I780,"n/a")</f>
        <v>0.09</v>
      </c>
      <c r="G974" s="76">
        <f>+IF(ISNUMBER(DATA!R780),DATA!R780,"n/a")</f>
        <v>184890</v>
      </c>
      <c r="H974" s="77">
        <f>+IF(ISNUMBER(DATA!S780),DATA!S780,"n/a")</f>
        <v>0.33</v>
      </c>
      <c r="I974" s="76">
        <f>+IF(ISNUMBER(DATA!AB780),DATA!AB780,"n/a")</f>
        <v>371842</v>
      </c>
      <c r="J974" s="77">
        <f>+IF(ISNUMBER(DATA!AC780),DATA!AC780,"n/a")</f>
        <v>0.42</v>
      </c>
      <c r="K974" s="76">
        <f>+IF(ISNUMBER(DATA!AL780),DATA!AL780,"n/a")</f>
        <v>776200</v>
      </c>
      <c r="L974" s="77">
        <f>+IF(ISNUMBER(DATA!AM780),DATA!AM780,"n/a")</f>
        <v>0.54400000000000004</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37539</v>
      </c>
      <c r="F976" s="77">
        <f>+IF(ISNUMBER(DATA!K731),DATA!K731,"n/a")</f>
        <v>0.32800000000000001</v>
      </c>
      <c r="G976" s="86">
        <f>+IF(ISNUMBER(DATA!T731),DATA!T731,"n/a")</f>
        <v>96647</v>
      </c>
      <c r="H976" s="77">
        <f>+IF(ISNUMBER(DATA!U731),DATA!U731,"n/a")</f>
        <v>0.11899999999999999</v>
      </c>
      <c r="I976" s="86">
        <f>+IF(ISNUMBER(DATA!AD731),DATA!AD731,"n/a")</f>
        <v>193577</v>
      </c>
      <c r="J976" s="77">
        <f>+IF(ISNUMBER(DATA!AE731),DATA!AE731,"n/a")</f>
        <v>0.13100000000000001</v>
      </c>
      <c r="K976" s="86">
        <f>+IF(ISNUMBER(DATA!AN731),DATA!AN731,"n/a")</f>
        <v>402579</v>
      </c>
      <c r="L976" s="77">
        <f>+IF(ISNUMBER(DATA!AO731),DATA!AO731,"n/a")</f>
        <v>0.14399999999999999</v>
      </c>
      <c r="R976" s="66"/>
      <c r="S976" s="66"/>
      <c r="T976" s="66"/>
      <c r="U976" s="66"/>
      <c r="V976" s="66"/>
      <c r="W976" s="66"/>
      <c r="X976" s="66"/>
      <c r="Y976" s="66"/>
    </row>
    <row r="977" spans="1:25" x14ac:dyDescent="0.2">
      <c r="A977" s="75" t="s">
        <v>19</v>
      </c>
      <c r="B977" s="66" t="s">
        <v>27</v>
      </c>
      <c r="C977" s="66" t="s">
        <v>25</v>
      </c>
      <c r="D977" s="66" t="s">
        <v>272</v>
      </c>
      <c r="E977" s="86">
        <f>+IF(ISNUMBER(DATA!J732),DATA!J732,"n/a")</f>
        <v>124579</v>
      </c>
      <c r="F977" s="77">
        <f>+IF(ISNUMBER(DATA!K732),DATA!K732,"n/a")</f>
        <v>-6.0000000000000001E-3</v>
      </c>
      <c r="G977" s="86">
        <f>+IF(ISNUMBER(DATA!T732),DATA!T732,"n/a")</f>
        <v>377782</v>
      </c>
      <c r="H977" s="77">
        <f>+IF(ISNUMBER(DATA!U732),DATA!U732,"n/a")</f>
        <v>-0.126</v>
      </c>
      <c r="I977" s="86">
        <f>+IF(ISNUMBER(DATA!AD732),DATA!AD732,"n/a")</f>
        <v>765640</v>
      </c>
      <c r="J977" s="77">
        <f>+IF(ISNUMBER(DATA!AE732),DATA!AE732,"n/a")</f>
        <v>-0.10100000000000001</v>
      </c>
      <c r="K977" s="86">
        <f>+IF(ISNUMBER(DATA!AN732),DATA!AN732,"n/a")</f>
        <v>1545829</v>
      </c>
      <c r="L977" s="77">
        <f>+IF(ISNUMBER(DATA!AO732),DATA!AO732,"n/a")</f>
        <v>-0.112</v>
      </c>
      <c r="R977" s="66"/>
      <c r="S977" s="66"/>
      <c r="T977" s="66"/>
      <c r="U977" s="66"/>
      <c r="V977" s="66"/>
      <c r="W977" s="66"/>
      <c r="X977" s="66"/>
      <c r="Y977" s="66"/>
    </row>
    <row r="978" spans="1:25" x14ac:dyDescent="0.2">
      <c r="A978" s="75" t="s">
        <v>19</v>
      </c>
      <c r="B978" s="66" t="s">
        <v>27</v>
      </c>
      <c r="C978" s="66" t="s">
        <v>25</v>
      </c>
      <c r="D978" s="66" t="s">
        <v>273</v>
      </c>
      <c r="E978" s="86">
        <f>+IF(ISNUMBER(DATA!J733),DATA!J733,"n/a")</f>
        <v>247250</v>
      </c>
      <c r="F978" s="77">
        <f>+IF(ISNUMBER(DATA!K733),DATA!K733,"n/a")</f>
        <v>-6.7000000000000004E-2</v>
      </c>
      <c r="G978" s="86">
        <f>+IF(ISNUMBER(DATA!T733),DATA!T733,"n/a")</f>
        <v>771367</v>
      </c>
      <c r="H978" s="77">
        <f>+IF(ISNUMBER(DATA!U733),DATA!U733,"n/a")</f>
        <v>-0.05</v>
      </c>
      <c r="I978" s="86">
        <f>+IF(ISNUMBER(DATA!AD733),DATA!AD733,"n/a")</f>
        <v>1479677</v>
      </c>
      <c r="J978" s="77">
        <f>+IF(ISNUMBER(DATA!AE733),DATA!AE733,"n/a")</f>
        <v>-6.0999999999999999E-2</v>
      </c>
      <c r="K978" s="86">
        <f>+IF(ISNUMBER(DATA!AN733),DATA!AN733,"n/a")</f>
        <v>3139705</v>
      </c>
      <c r="L978" s="77">
        <f>+IF(ISNUMBER(DATA!AO733),DATA!AO733,"n/a")</f>
        <v>-4.7E-2</v>
      </c>
      <c r="R978" s="66"/>
      <c r="S978" s="66"/>
      <c r="T978" s="66"/>
      <c r="U978" s="66"/>
      <c r="V978" s="66"/>
      <c r="W978" s="66"/>
      <c r="X978" s="66"/>
      <c r="Y978" s="66"/>
    </row>
    <row r="979" spans="1:25" x14ac:dyDescent="0.2">
      <c r="A979" s="75" t="s">
        <v>19</v>
      </c>
      <c r="B979" s="66" t="s">
        <v>27</v>
      </c>
      <c r="C979" s="66" t="s">
        <v>25</v>
      </c>
      <c r="D979" s="66" t="s">
        <v>274</v>
      </c>
      <c r="E979" s="86">
        <f>+IF(ISNUMBER(DATA!J734),DATA!J734,"n/a")</f>
        <v>93522</v>
      </c>
      <c r="F979" s="77">
        <f>+IF(ISNUMBER(DATA!K734),DATA!K734,"n/a")</f>
        <v>-0.04</v>
      </c>
      <c r="G979" s="86">
        <f>+IF(ISNUMBER(DATA!T734),DATA!T734,"n/a")</f>
        <v>290969</v>
      </c>
      <c r="H979" s="77">
        <f>+IF(ISNUMBER(DATA!U734),DATA!U734,"n/a")</f>
        <v>5.0000000000000001E-3</v>
      </c>
      <c r="I979" s="86">
        <f>+IF(ISNUMBER(DATA!AD734),DATA!AD734,"n/a")</f>
        <v>593351</v>
      </c>
      <c r="J979" s="77">
        <f>+IF(ISNUMBER(DATA!AE734),DATA!AE734,"n/a")</f>
        <v>6.0999999999999999E-2</v>
      </c>
      <c r="K979" s="86">
        <f>+IF(ISNUMBER(DATA!AN734),DATA!AN734,"n/a")</f>
        <v>1222706</v>
      </c>
      <c r="L979" s="77">
        <f>+IF(ISNUMBER(DATA!AO734),DATA!AO734,"n/a")</f>
        <v>8.6999999999999994E-2</v>
      </c>
      <c r="R979" s="66"/>
      <c r="S979" s="66"/>
      <c r="T979" s="66"/>
      <c r="U979" s="66"/>
      <c r="V979" s="66"/>
      <c r="W979" s="66"/>
      <c r="X979" s="66"/>
      <c r="Y979" s="66"/>
    </row>
    <row r="980" spans="1:25" x14ac:dyDescent="0.2">
      <c r="A980" s="75" t="s">
        <v>19</v>
      </c>
      <c r="B980" s="66" t="s">
        <v>27</v>
      </c>
      <c r="C980" s="66" t="s">
        <v>25</v>
      </c>
      <c r="D980" s="66" t="s">
        <v>275</v>
      </c>
      <c r="E980" s="86">
        <f>+IF(ISNUMBER(DATA!J735),DATA!J735,"n/a")</f>
        <v>187213</v>
      </c>
      <c r="F980" s="77">
        <f>+IF(ISNUMBER(DATA!K735),DATA!K735,"n/a")</f>
        <v>-0.156</v>
      </c>
      <c r="G980" s="86">
        <f>+IF(ISNUMBER(DATA!T735),DATA!T735,"n/a")</f>
        <v>552348</v>
      </c>
      <c r="H980" s="77">
        <f>+IF(ISNUMBER(DATA!U735),DATA!U735,"n/a")</f>
        <v>-0.14299999999999999</v>
      </c>
      <c r="I980" s="86">
        <f>+IF(ISNUMBER(DATA!AD735),DATA!AD735,"n/a")</f>
        <v>1061889</v>
      </c>
      <c r="J980" s="77">
        <f>+IF(ISNUMBER(DATA!AE735),DATA!AE735,"n/a")</f>
        <v>-0.14299999999999999</v>
      </c>
      <c r="K980" s="86">
        <f>+IF(ISNUMBER(DATA!AN735),DATA!AN735,"n/a")</f>
        <v>2412057</v>
      </c>
      <c r="L980" s="77">
        <f>+IF(ISNUMBER(DATA!AO735),DATA!AO735,"n/a")</f>
        <v>-3.4000000000000002E-2</v>
      </c>
      <c r="R980" s="66"/>
      <c r="S980" s="66"/>
      <c r="T980" s="66"/>
      <c r="U980" s="66"/>
      <c r="V980" s="66"/>
      <c r="W980" s="66"/>
      <c r="X980" s="66"/>
      <c r="Y980" s="66"/>
    </row>
    <row r="981" spans="1:25" x14ac:dyDescent="0.2">
      <c r="A981" s="75" t="s">
        <v>19</v>
      </c>
      <c r="B981" s="66" t="s">
        <v>27</v>
      </c>
      <c r="C981" s="66" t="s">
        <v>25</v>
      </c>
      <c r="D981" s="66" t="s">
        <v>276</v>
      </c>
      <c r="E981" s="86">
        <f>+IF(ISNUMBER(DATA!J736),DATA!J736,"n/a")</f>
        <v>117200</v>
      </c>
      <c r="F981" s="77">
        <f>+IF(ISNUMBER(DATA!K736),DATA!K736,"n/a")</f>
        <v>-6.0000000000000001E-3</v>
      </c>
      <c r="G981" s="86">
        <f>+IF(ISNUMBER(DATA!T736),DATA!T736,"n/a")</f>
        <v>359012</v>
      </c>
      <c r="H981" s="77">
        <f>+IF(ISNUMBER(DATA!U736),DATA!U736,"n/a")</f>
        <v>-4.1000000000000002E-2</v>
      </c>
      <c r="I981" s="86">
        <f>+IF(ISNUMBER(DATA!AD736),DATA!AD736,"n/a")</f>
        <v>707204</v>
      </c>
      <c r="J981" s="77">
        <f>+IF(ISNUMBER(DATA!AE736),DATA!AE736,"n/a")</f>
        <v>-5.3999999999999999E-2</v>
      </c>
      <c r="K981" s="86">
        <f>+IF(ISNUMBER(DATA!AN736),DATA!AN736,"n/a")</f>
        <v>1527096</v>
      </c>
      <c r="L981" s="77">
        <f>+IF(ISNUMBER(DATA!AO736),DATA!AO736,"n/a")</f>
        <v>-2.5999999999999999E-2</v>
      </c>
      <c r="R981" s="66"/>
      <c r="S981" s="66"/>
      <c r="T981" s="66"/>
      <c r="U981" s="66"/>
      <c r="V981" s="66"/>
      <c r="W981" s="66"/>
      <c r="X981" s="66"/>
      <c r="Y981" s="66"/>
    </row>
    <row r="982" spans="1:25" x14ac:dyDescent="0.2">
      <c r="A982" s="75" t="s">
        <v>19</v>
      </c>
      <c r="B982" s="66" t="s">
        <v>27</v>
      </c>
      <c r="C982" s="66" t="s">
        <v>25</v>
      </c>
      <c r="D982" s="66" t="s">
        <v>277</v>
      </c>
      <c r="E982" s="86">
        <f>+IF(ISNUMBER(DATA!J737),DATA!J737,"n/a")</f>
        <v>64220</v>
      </c>
      <c r="F982" s="77">
        <f>+IF(ISNUMBER(DATA!K737),DATA!K737,"n/a")</f>
        <v>0.38500000000000001</v>
      </c>
      <c r="G982" s="86">
        <f>+IF(ISNUMBER(DATA!T737),DATA!T737,"n/a")</f>
        <v>184799</v>
      </c>
      <c r="H982" s="77">
        <f>+IF(ISNUMBER(DATA!U737),DATA!U737,"n/a")</f>
        <v>0.20499999999999999</v>
      </c>
      <c r="I982" s="86">
        <f>+IF(ISNUMBER(DATA!AD737),DATA!AD737,"n/a")</f>
        <v>346499</v>
      </c>
      <c r="J982" s="77">
        <f>+IF(ISNUMBER(DATA!AE737),DATA!AE737,"n/a")</f>
        <v>0.14099999999999999</v>
      </c>
      <c r="K982" s="86">
        <f>+IF(ISNUMBER(DATA!AN737),DATA!AN737,"n/a")</f>
        <v>703989</v>
      </c>
      <c r="L982" s="77">
        <f>+IF(ISNUMBER(DATA!AO737),DATA!AO737,"n/a")</f>
        <v>0.16</v>
      </c>
      <c r="R982" s="66"/>
      <c r="S982" s="66"/>
      <c r="T982" s="66"/>
      <c r="U982" s="66"/>
      <c r="V982" s="66"/>
      <c r="W982" s="66"/>
      <c r="X982" s="66"/>
      <c r="Y982" s="66"/>
    </row>
    <row r="983" spans="1:25" x14ac:dyDescent="0.2">
      <c r="A983" s="75" t="s">
        <v>19</v>
      </c>
      <c r="B983" s="66" t="s">
        <v>27</v>
      </c>
      <c r="C983" s="66" t="s">
        <v>25</v>
      </c>
      <c r="D983" s="66" t="s">
        <v>278</v>
      </c>
      <c r="E983" s="86">
        <f>+IF(ISNUMBER(DATA!J738),DATA!J738,"n/a")</f>
        <v>115856</v>
      </c>
      <c r="F983" s="77">
        <f>+IF(ISNUMBER(DATA!K738),DATA!K738,"n/a")</f>
        <v>4.5999999999999999E-2</v>
      </c>
      <c r="G983" s="86">
        <f>+IF(ISNUMBER(DATA!T738),DATA!T738,"n/a")</f>
        <v>366000</v>
      </c>
      <c r="H983" s="77">
        <f>+IF(ISNUMBER(DATA!U738),DATA!U738,"n/a")</f>
        <v>0.02</v>
      </c>
      <c r="I983" s="86">
        <f>+IF(ISNUMBER(DATA!AD738),DATA!AD738,"n/a")</f>
        <v>719783</v>
      </c>
      <c r="J983" s="77">
        <f>+IF(ISNUMBER(DATA!AE738),DATA!AE738,"n/a")</f>
        <v>4.4999999999999998E-2</v>
      </c>
      <c r="K983" s="86">
        <f>+IF(ISNUMBER(DATA!AN738),DATA!AN738,"n/a")</f>
        <v>1556929</v>
      </c>
      <c r="L983" s="77">
        <f>+IF(ISNUMBER(DATA!AO738),DATA!AO738,"n/a")</f>
        <v>0.127</v>
      </c>
      <c r="R983" s="66"/>
      <c r="S983" s="66"/>
      <c r="T983" s="66"/>
      <c r="U983" s="66"/>
      <c r="V983" s="66"/>
      <c r="W983" s="66"/>
      <c r="X983" s="66"/>
      <c r="Y983" s="66"/>
    </row>
    <row r="984" spans="1:25" x14ac:dyDescent="0.2">
      <c r="A984" s="75" t="s">
        <v>19</v>
      </c>
      <c r="B984" s="66" t="s">
        <v>27</v>
      </c>
      <c r="C984" s="66" t="s">
        <v>25</v>
      </c>
      <c r="D984" s="66" t="s">
        <v>279</v>
      </c>
      <c r="E984" s="86">
        <f>+IF(ISNUMBER(DATA!J739),DATA!J739,"n/a")</f>
        <v>42871</v>
      </c>
      <c r="F984" s="77">
        <f>+IF(ISNUMBER(DATA!K739),DATA!K739,"n/a")</f>
        <v>0.20699999999999999</v>
      </c>
      <c r="G984" s="86">
        <f>+IF(ISNUMBER(DATA!T739),DATA!T739,"n/a")</f>
        <v>131807</v>
      </c>
      <c r="H984" s="77">
        <f>+IF(ISNUMBER(DATA!U739),DATA!U739,"n/a")</f>
        <v>-0.25</v>
      </c>
      <c r="I984" s="86">
        <f>+IF(ISNUMBER(DATA!AD739),DATA!AD739,"n/a")</f>
        <v>270405</v>
      </c>
      <c r="J984" s="77">
        <f>+IF(ISNUMBER(DATA!AE739),DATA!AE739,"n/a")</f>
        <v>-0.29399999999999998</v>
      </c>
      <c r="K984" s="86">
        <f>+IF(ISNUMBER(DATA!AN739),DATA!AN739,"n/a")</f>
        <v>538920</v>
      </c>
      <c r="L984" s="77">
        <f>+IF(ISNUMBER(DATA!AO739),DATA!AO739,"n/a")</f>
        <v>-0.33300000000000002</v>
      </c>
      <c r="R984" s="66"/>
      <c r="S984" s="66"/>
      <c r="T984" s="66"/>
      <c r="U984" s="66"/>
      <c r="V984" s="66"/>
      <c r="W984" s="66"/>
      <c r="X984" s="66"/>
      <c r="Y984" s="66"/>
    </row>
    <row r="985" spans="1:25" x14ac:dyDescent="0.2">
      <c r="A985" s="75" t="s">
        <v>19</v>
      </c>
      <c r="B985" s="66" t="s">
        <v>27</v>
      </c>
      <c r="C985" s="66" t="s">
        <v>25</v>
      </c>
      <c r="D985" s="66" t="s">
        <v>280</v>
      </c>
      <c r="E985" s="86">
        <f>+IF(ISNUMBER(DATA!J740),DATA!J740,"n/a")</f>
        <v>46470</v>
      </c>
      <c r="F985" s="77">
        <f>+IF(ISNUMBER(DATA!K740),DATA!K740,"n/a")</f>
        <v>0.34300000000000003</v>
      </c>
      <c r="G985" s="86">
        <f>+IF(ISNUMBER(DATA!T740),DATA!T740,"n/a")</f>
        <v>148244</v>
      </c>
      <c r="H985" s="77">
        <f>+IF(ISNUMBER(DATA!U740),DATA!U740,"n/a")</f>
        <v>0.16200000000000001</v>
      </c>
      <c r="I985" s="86">
        <f>+IF(ISNUMBER(DATA!AD740),DATA!AD740,"n/a")</f>
        <v>300270</v>
      </c>
      <c r="J985" s="77">
        <f>+IF(ISNUMBER(DATA!AE740),DATA!AE740,"n/a")</f>
        <v>0.18</v>
      </c>
      <c r="K985" s="86">
        <f>+IF(ISNUMBER(DATA!AN740),DATA!AN740,"n/a")</f>
        <v>612419</v>
      </c>
      <c r="L985" s="77">
        <f>+IF(ISNUMBER(DATA!AO740),DATA!AO740,"n/a")</f>
        <v>0.193</v>
      </c>
      <c r="R985" s="66"/>
      <c r="S985" s="66"/>
      <c r="T985" s="66"/>
      <c r="U985" s="66"/>
      <c r="V985" s="66"/>
      <c r="W985" s="66"/>
      <c r="X985" s="66"/>
      <c r="Y985" s="66"/>
    </row>
    <row r="986" spans="1:25" x14ac:dyDescent="0.2">
      <c r="A986" s="75" t="s">
        <v>19</v>
      </c>
      <c r="B986" s="66" t="s">
        <v>27</v>
      </c>
      <c r="C986" s="66" t="s">
        <v>25</v>
      </c>
      <c r="D986" s="66" t="s">
        <v>281</v>
      </c>
      <c r="E986" s="86">
        <f>+IF(ISNUMBER(DATA!J741),DATA!J741,"n/a")</f>
        <v>42806</v>
      </c>
      <c r="F986" s="77">
        <f>+IF(ISNUMBER(DATA!K741),DATA!K741,"n/a")</f>
        <v>-4.7E-2</v>
      </c>
      <c r="G986" s="86">
        <f>+IF(ISNUMBER(DATA!T741),DATA!T741,"n/a")</f>
        <v>131121</v>
      </c>
      <c r="H986" s="77">
        <f>+IF(ISNUMBER(DATA!U741),DATA!U741,"n/a")</f>
        <v>-0.127</v>
      </c>
      <c r="I986" s="86">
        <f>+IF(ISNUMBER(DATA!AD741),DATA!AD741,"n/a")</f>
        <v>262161</v>
      </c>
      <c r="J986" s="77">
        <f>+IF(ISNUMBER(DATA!AE741),DATA!AE741,"n/a")</f>
        <v>-0.10299999999999999</v>
      </c>
      <c r="K986" s="86">
        <f>+IF(ISNUMBER(DATA!AN741),DATA!AN741,"n/a")</f>
        <v>610227</v>
      </c>
      <c r="L986" s="77">
        <f>+IF(ISNUMBER(DATA!AO741),DATA!AO741,"n/a")</f>
        <v>2.3E-2</v>
      </c>
      <c r="R986" s="66"/>
      <c r="S986" s="66"/>
      <c r="T986" s="66"/>
      <c r="U986" s="66"/>
      <c r="V986" s="66"/>
      <c r="W986" s="66"/>
      <c r="X986" s="66"/>
      <c r="Y986" s="66"/>
    </row>
    <row r="987" spans="1:25" x14ac:dyDescent="0.2">
      <c r="A987" s="75" t="s">
        <v>19</v>
      </c>
      <c r="B987" s="66" t="s">
        <v>27</v>
      </c>
      <c r="C987" s="66" t="s">
        <v>25</v>
      </c>
      <c r="D987" s="66" t="s">
        <v>282</v>
      </c>
      <c r="E987" s="86">
        <f>+IF(ISNUMBER(DATA!J742),DATA!J742,"n/a")</f>
        <v>101399</v>
      </c>
      <c r="F987" s="77">
        <f>+IF(ISNUMBER(DATA!K742),DATA!K742,"n/a")</f>
        <v>0.11799999999999999</v>
      </c>
      <c r="G987" s="86">
        <f>+IF(ISNUMBER(DATA!T742),DATA!T742,"n/a")</f>
        <v>322688</v>
      </c>
      <c r="H987" s="77">
        <f>+IF(ISNUMBER(DATA!U742),DATA!U742,"n/a")</f>
        <v>2.8000000000000001E-2</v>
      </c>
      <c r="I987" s="86">
        <f>+IF(ISNUMBER(DATA!AD742),DATA!AD742,"n/a")</f>
        <v>641804</v>
      </c>
      <c r="J987" s="77">
        <f>+IF(ISNUMBER(DATA!AE742),DATA!AE742,"n/a")</f>
        <v>3.9E-2</v>
      </c>
      <c r="K987" s="86">
        <f>+IF(ISNUMBER(DATA!AN742),DATA!AN742,"n/a")</f>
        <v>1305167</v>
      </c>
      <c r="L987" s="77">
        <f>+IF(ISNUMBER(DATA!AO742),DATA!AO742,"n/a")</f>
        <v>4.4999999999999998E-2</v>
      </c>
      <c r="R987" s="66"/>
      <c r="S987" s="66"/>
      <c r="T987" s="66"/>
      <c r="U987" s="66"/>
      <c r="V987" s="66"/>
      <c r="W987" s="66"/>
      <c r="X987" s="66"/>
      <c r="Y987" s="66"/>
    </row>
    <row r="988" spans="1:25" x14ac:dyDescent="0.2">
      <c r="A988" s="75" t="s">
        <v>19</v>
      </c>
      <c r="B988" s="66" t="s">
        <v>27</v>
      </c>
      <c r="C988" s="66" t="s">
        <v>25</v>
      </c>
      <c r="D988" s="66" t="s">
        <v>283</v>
      </c>
      <c r="E988" s="86">
        <f>+IF(ISNUMBER(DATA!J743),DATA!J743,"n/a")</f>
        <v>93816</v>
      </c>
      <c r="F988" s="77">
        <f>+IF(ISNUMBER(DATA!K743),DATA!K743,"n/a")</f>
        <v>0.11</v>
      </c>
      <c r="G988" s="86">
        <f>+IF(ISNUMBER(DATA!T743),DATA!T743,"n/a")</f>
        <v>290134</v>
      </c>
      <c r="H988" s="77">
        <f>+IF(ISNUMBER(DATA!U743),DATA!U743,"n/a")</f>
        <v>0.12</v>
      </c>
      <c r="I988" s="86">
        <f>+IF(ISNUMBER(DATA!AD743),DATA!AD743,"n/a")</f>
        <v>555266</v>
      </c>
      <c r="J988" s="77">
        <f>+IF(ISNUMBER(DATA!AE743),DATA!AE743,"n/a")</f>
        <v>0.12</v>
      </c>
      <c r="K988" s="86">
        <f>+IF(ISNUMBER(DATA!AN743),DATA!AN743,"n/a")</f>
        <v>1127505</v>
      </c>
      <c r="L988" s="77">
        <f>+IF(ISNUMBER(DATA!AO743),DATA!AO743,"n/a")</f>
        <v>0.13200000000000001</v>
      </c>
      <c r="R988" s="66"/>
      <c r="S988" s="66"/>
      <c r="T988" s="66"/>
      <c r="U988" s="66"/>
      <c r="V988" s="66"/>
      <c r="W988" s="66"/>
      <c r="X988" s="66"/>
      <c r="Y988" s="66"/>
    </row>
    <row r="989" spans="1:25" x14ac:dyDescent="0.2">
      <c r="A989" s="75" t="s">
        <v>19</v>
      </c>
      <c r="B989" s="66" t="s">
        <v>27</v>
      </c>
      <c r="C989" s="66" t="s">
        <v>25</v>
      </c>
      <c r="D989" s="66" t="s">
        <v>284</v>
      </c>
      <c r="E989" s="86">
        <f>+IF(ISNUMBER(DATA!J744),DATA!J744,"n/a")</f>
        <v>59649</v>
      </c>
      <c r="F989" s="77">
        <f>+IF(ISNUMBER(DATA!K744),DATA!K744,"n/a")</f>
        <v>-0.22600000000000001</v>
      </c>
      <c r="G989" s="86">
        <f>+IF(ISNUMBER(DATA!T744),DATA!T744,"n/a")</f>
        <v>179969</v>
      </c>
      <c r="H989" s="77">
        <f>+IF(ISNUMBER(DATA!U744),DATA!U744,"n/a")</f>
        <v>-0.26700000000000002</v>
      </c>
      <c r="I989" s="86">
        <f>+IF(ISNUMBER(DATA!AD744),DATA!AD744,"n/a")</f>
        <v>352182</v>
      </c>
      <c r="J989" s="77">
        <f>+IF(ISNUMBER(DATA!AE744),DATA!AE744,"n/a")</f>
        <v>-0.251</v>
      </c>
      <c r="K989" s="86">
        <f>+IF(ISNUMBER(DATA!AN744),DATA!AN744,"n/a")</f>
        <v>857251</v>
      </c>
      <c r="L989" s="77">
        <f>+IF(ISNUMBER(DATA!AO744),DATA!AO744,"n/a")</f>
        <v>-0.158</v>
      </c>
      <c r="R989" s="66"/>
      <c r="S989" s="66"/>
      <c r="T989" s="66"/>
      <c r="U989" s="66"/>
      <c r="V989" s="66"/>
      <c r="W989" s="66"/>
      <c r="X989" s="66"/>
      <c r="Y989" s="66"/>
    </row>
    <row r="990" spans="1:25" x14ac:dyDescent="0.2">
      <c r="A990" s="75" t="s">
        <v>19</v>
      </c>
      <c r="B990" s="66" t="s">
        <v>27</v>
      </c>
      <c r="C990" s="66" t="s">
        <v>25</v>
      </c>
      <c r="D990" s="66" t="s">
        <v>285</v>
      </c>
      <c r="E990" s="86">
        <f>+IF(ISNUMBER(DATA!J745),DATA!J745,"n/a")</f>
        <v>63423</v>
      </c>
      <c r="F990" s="77">
        <f>+IF(ISNUMBER(DATA!K745),DATA!K745,"n/a")</f>
        <v>0.30499999999999999</v>
      </c>
      <c r="G990" s="86">
        <f>+IF(ISNUMBER(DATA!T745),DATA!T745,"n/a")</f>
        <v>193093</v>
      </c>
      <c r="H990" s="77">
        <f>+IF(ISNUMBER(DATA!U745),DATA!U745,"n/a")</f>
        <v>0.16600000000000001</v>
      </c>
      <c r="I990" s="86">
        <f>+IF(ISNUMBER(DATA!AD745),DATA!AD745,"n/a")</f>
        <v>347329</v>
      </c>
      <c r="J990" s="77">
        <f>+IF(ISNUMBER(DATA!AE745),DATA!AE745,"n/a")</f>
        <v>8.3000000000000004E-2</v>
      </c>
      <c r="K990" s="86">
        <f>+IF(ISNUMBER(DATA!AN745),DATA!AN745,"n/a")</f>
        <v>647754</v>
      </c>
      <c r="L990" s="77">
        <f>+IF(ISNUMBER(DATA!AO745),DATA!AO745,"n/a")</f>
        <v>-8.1000000000000003E-2</v>
      </c>
      <c r="R990" s="66"/>
      <c r="S990" s="66"/>
      <c r="T990" s="66"/>
      <c r="U990" s="66"/>
      <c r="V990" s="66"/>
      <c r="W990" s="66"/>
      <c r="X990" s="66"/>
      <c r="Y990" s="66"/>
    </row>
    <row r="991" spans="1:25" x14ac:dyDescent="0.2">
      <c r="A991" s="75" t="s">
        <v>19</v>
      </c>
      <c r="B991" s="66" t="s">
        <v>27</v>
      </c>
      <c r="C991" s="66" t="s">
        <v>25</v>
      </c>
      <c r="D991" s="66" t="s">
        <v>286</v>
      </c>
      <c r="E991" s="86">
        <f>+IF(ISNUMBER(DATA!J746),DATA!J746,"n/a")</f>
        <v>140173</v>
      </c>
      <c r="F991" s="77">
        <f>+IF(ISNUMBER(DATA!K746),DATA!K746,"n/a")</f>
        <v>-0.16400000000000001</v>
      </c>
      <c r="G991" s="86">
        <f>+IF(ISNUMBER(DATA!T746),DATA!T746,"n/a")</f>
        <v>446661</v>
      </c>
      <c r="H991" s="77">
        <f>+IF(ISNUMBER(DATA!U746),DATA!U746,"n/a")</f>
        <v>-0.14799999999999999</v>
      </c>
      <c r="I991" s="86">
        <f>+IF(ISNUMBER(DATA!AD746),DATA!AD746,"n/a")</f>
        <v>899666</v>
      </c>
      <c r="J991" s="77">
        <f>+IF(ISNUMBER(DATA!AE746),DATA!AE746,"n/a")</f>
        <v>-0.12</v>
      </c>
      <c r="K991" s="86">
        <f>+IF(ISNUMBER(DATA!AN746),DATA!AN746,"n/a")</f>
        <v>1859716</v>
      </c>
      <c r="L991" s="77">
        <f>+IF(ISNUMBER(DATA!AO746),DATA!AO746,"n/a")</f>
        <v>-9.9000000000000005E-2</v>
      </c>
      <c r="R991" s="66"/>
      <c r="S991" s="66"/>
      <c r="T991" s="66"/>
      <c r="U991" s="66"/>
      <c r="V991" s="66"/>
      <c r="W991" s="66"/>
      <c r="X991" s="66"/>
      <c r="Y991" s="66"/>
    </row>
    <row r="992" spans="1:25" x14ac:dyDescent="0.2">
      <c r="A992" s="75" t="s">
        <v>19</v>
      </c>
      <c r="B992" s="66" t="s">
        <v>27</v>
      </c>
      <c r="C992" s="66" t="s">
        <v>25</v>
      </c>
      <c r="D992" s="66" t="s">
        <v>287</v>
      </c>
      <c r="E992" s="86">
        <f>+IF(ISNUMBER(DATA!J747),DATA!J747,"n/a")</f>
        <v>107316</v>
      </c>
      <c r="F992" s="77">
        <f>+IF(ISNUMBER(DATA!K747),DATA!K747,"n/a")</f>
        <v>-0.371</v>
      </c>
      <c r="G992" s="86">
        <f>+IF(ISNUMBER(DATA!T747),DATA!T747,"n/a")</f>
        <v>360641</v>
      </c>
      <c r="H992" s="77">
        <f>+IF(ISNUMBER(DATA!U747),DATA!U747,"n/a")</f>
        <v>-0.23</v>
      </c>
      <c r="I992" s="86">
        <f>+IF(ISNUMBER(DATA!AD747),DATA!AD747,"n/a")</f>
        <v>775704</v>
      </c>
      <c r="J992" s="77">
        <f>+IF(ISNUMBER(DATA!AE747),DATA!AE747,"n/a")</f>
        <v>-0.17699999999999999</v>
      </c>
      <c r="K992" s="86">
        <f>+IF(ISNUMBER(DATA!AN747),DATA!AN747,"n/a")</f>
        <v>1708551</v>
      </c>
      <c r="L992" s="77">
        <f>+IF(ISNUMBER(DATA!AO747),DATA!AO747,"n/a")</f>
        <v>-0.13200000000000001</v>
      </c>
      <c r="R992" s="66"/>
      <c r="S992" s="66"/>
      <c r="T992" s="66"/>
      <c r="U992" s="66"/>
      <c r="V992" s="66"/>
      <c r="W992" s="66"/>
      <c r="X992" s="66"/>
      <c r="Y992" s="66"/>
    </row>
    <row r="993" spans="1:25" x14ac:dyDescent="0.2">
      <c r="A993" s="75" t="s">
        <v>19</v>
      </c>
      <c r="B993" s="66" t="s">
        <v>27</v>
      </c>
      <c r="C993" s="66" t="s">
        <v>25</v>
      </c>
      <c r="D993" s="66" t="s">
        <v>288</v>
      </c>
      <c r="E993" s="86">
        <f>+IF(ISNUMBER(DATA!J748),DATA!J748,"n/a")</f>
        <v>65286</v>
      </c>
      <c r="F993" s="77">
        <f>+IF(ISNUMBER(DATA!K748),DATA!K748,"n/a")</f>
        <v>0.112</v>
      </c>
      <c r="G993" s="86">
        <f>+IF(ISNUMBER(DATA!T748),DATA!T748,"n/a")</f>
        <v>206676</v>
      </c>
      <c r="H993" s="77">
        <f>+IF(ISNUMBER(DATA!U748),DATA!U748,"n/a")</f>
        <v>-6.6000000000000003E-2</v>
      </c>
      <c r="I993" s="86">
        <f>+IF(ISNUMBER(DATA!AD748),DATA!AD748,"n/a")</f>
        <v>414169</v>
      </c>
      <c r="J993" s="77">
        <f>+IF(ISNUMBER(DATA!AE748),DATA!AE748,"n/a")</f>
        <v>-4.5999999999999999E-2</v>
      </c>
      <c r="K993" s="86">
        <f>+IF(ISNUMBER(DATA!AN748),DATA!AN748,"n/a")</f>
        <v>820106</v>
      </c>
      <c r="L993" s="77">
        <f>+IF(ISNUMBER(DATA!AO748),DATA!AO748,"n/a")</f>
        <v>-0.105</v>
      </c>
      <c r="R993" s="66"/>
      <c r="S993" s="66"/>
      <c r="T993" s="66"/>
      <c r="U993" s="66"/>
      <c r="V993" s="66"/>
      <c r="W993" s="66"/>
      <c r="X993" s="66"/>
      <c r="Y993" s="66"/>
    </row>
    <row r="994" spans="1:25" x14ac:dyDescent="0.2">
      <c r="A994" s="75" t="s">
        <v>19</v>
      </c>
      <c r="B994" s="66" t="s">
        <v>27</v>
      </c>
      <c r="C994" s="66" t="s">
        <v>25</v>
      </c>
      <c r="D994" s="66" t="s">
        <v>289</v>
      </c>
      <c r="E994" s="86">
        <f>+IF(ISNUMBER(DATA!J749),DATA!J749,"n/a")</f>
        <v>40929</v>
      </c>
      <c r="F994" s="77">
        <f>+IF(ISNUMBER(DATA!K749),DATA!K749,"n/a")</f>
        <v>3.2000000000000001E-2</v>
      </c>
      <c r="G994" s="86">
        <f>+IF(ISNUMBER(DATA!T749),DATA!T749,"n/a")</f>
        <v>133002</v>
      </c>
      <c r="H994" s="77">
        <f>+IF(ISNUMBER(DATA!U749),DATA!U749,"n/a")</f>
        <v>-9.2999999999999999E-2</v>
      </c>
      <c r="I994" s="86">
        <f>+IF(ISNUMBER(DATA!AD749),DATA!AD749,"n/a")</f>
        <v>267500</v>
      </c>
      <c r="J994" s="77">
        <f>+IF(ISNUMBER(DATA!AE749),DATA!AE749,"n/a")</f>
        <v>-0.112</v>
      </c>
      <c r="K994" s="86">
        <f>+IF(ISNUMBER(DATA!AN749),DATA!AN749,"n/a")</f>
        <v>557351</v>
      </c>
      <c r="L994" s="77">
        <f>+IF(ISNUMBER(DATA!AO749),DATA!AO749,"n/a")</f>
        <v>-8.6999999999999994E-2</v>
      </c>
      <c r="R994" s="66"/>
      <c r="S994" s="66"/>
      <c r="T994" s="66"/>
      <c r="U994" s="66"/>
      <c r="V994" s="66"/>
      <c r="W994" s="66"/>
      <c r="X994" s="66"/>
      <c r="Y994" s="66"/>
    </row>
    <row r="995" spans="1:25" x14ac:dyDescent="0.2">
      <c r="A995" s="75" t="s">
        <v>19</v>
      </c>
      <c r="B995" s="66" t="s">
        <v>27</v>
      </c>
      <c r="C995" s="66" t="s">
        <v>25</v>
      </c>
      <c r="D995" s="66" t="s">
        <v>290</v>
      </c>
      <c r="E995" s="86">
        <f>+IF(ISNUMBER(DATA!J750),DATA!J750,"n/a")</f>
        <v>78386</v>
      </c>
      <c r="F995" s="77">
        <f>+IF(ISNUMBER(DATA!K750),DATA!K750,"n/a")</f>
        <v>-0.1</v>
      </c>
      <c r="G995" s="86">
        <f>+IF(ISNUMBER(DATA!T750),DATA!T750,"n/a")</f>
        <v>230751</v>
      </c>
      <c r="H995" s="77">
        <f>+IF(ISNUMBER(DATA!U750),DATA!U750,"n/a")</f>
        <v>7.0000000000000001E-3</v>
      </c>
      <c r="I995" s="86">
        <f>+IF(ISNUMBER(DATA!AD750),DATA!AD750,"n/a")</f>
        <v>456541</v>
      </c>
      <c r="J995" s="77">
        <f>+IF(ISNUMBER(DATA!AE750),DATA!AE750,"n/a")</f>
        <v>7.8E-2</v>
      </c>
      <c r="K995" s="86">
        <f>+IF(ISNUMBER(DATA!AN750),DATA!AN750,"n/a")</f>
        <v>959474</v>
      </c>
      <c r="L995" s="77">
        <f>+IF(ISNUMBER(DATA!AO750),DATA!AO750,"n/a")</f>
        <v>0.129</v>
      </c>
      <c r="R995" s="66"/>
      <c r="S995" s="66"/>
      <c r="T995" s="66"/>
      <c r="U995" s="66"/>
      <c r="V995" s="66"/>
      <c r="W995" s="66"/>
      <c r="X995" s="66"/>
      <c r="Y995" s="66"/>
    </row>
    <row r="996" spans="1:25" x14ac:dyDescent="0.2">
      <c r="A996" s="75" t="s">
        <v>19</v>
      </c>
      <c r="B996" s="66" t="s">
        <v>27</v>
      </c>
      <c r="C996" s="66" t="s">
        <v>25</v>
      </c>
      <c r="D996" s="66" t="s">
        <v>291</v>
      </c>
      <c r="E996" s="86">
        <f>+IF(ISNUMBER(DATA!J751),DATA!J751,"n/a")</f>
        <v>54600</v>
      </c>
      <c r="F996" s="77">
        <f>+IF(ISNUMBER(DATA!K751),DATA!K751,"n/a")</f>
        <v>0.35</v>
      </c>
      <c r="G996" s="86">
        <f>+IF(ISNUMBER(DATA!T751),DATA!T751,"n/a")</f>
        <v>178003</v>
      </c>
      <c r="H996" s="77">
        <f>+IF(ISNUMBER(DATA!U751),DATA!U751,"n/a")</f>
        <v>0.39200000000000002</v>
      </c>
      <c r="I996" s="86">
        <f>+IF(ISNUMBER(DATA!AD751),DATA!AD751,"n/a")</f>
        <v>339667</v>
      </c>
      <c r="J996" s="77">
        <f>+IF(ISNUMBER(DATA!AE751),DATA!AE751,"n/a")</f>
        <v>0.39700000000000002</v>
      </c>
      <c r="K996" s="86">
        <f>+IF(ISNUMBER(DATA!AN751),DATA!AN751,"n/a")</f>
        <v>652197</v>
      </c>
      <c r="L996" s="77">
        <f>+IF(ISNUMBER(DATA!AO751),DATA!AO751,"n/a")</f>
        <v>0.28899999999999998</v>
      </c>
      <c r="R996" s="66"/>
      <c r="S996" s="66"/>
      <c r="T996" s="66"/>
      <c r="U996" s="66"/>
      <c r="V996" s="66"/>
      <c r="W996" s="66"/>
      <c r="X996" s="66"/>
      <c r="Y996" s="66"/>
    </row>
    <row r="997" spans="1:25" x14ac:dyDescent="0.2">
      <c r="A997" s="75" t="s">
        <v>19</v>
      </c>
      <c r="B997" s="66" t="s">
        <v>27</v>
      </c>
      <c r="C997" s="66" t="s">
        <v>25</v>
      </c>
      <c r="D997" s="66" t="s">
        <v>292</v>
      </c>
      <c r="E997" s="86">
        <f>+IF(ISNUMBER(DATA!J752),DATA!J752,"n/a")</f>
        <v>237885</v>
      </c>
      <c r="F997" s="77">
        <f>+IF(ISNUMBER(DATA!K752),DATA!K752,"n/a")</f>
        <v>-0.17899999999999999</v>
      </c>
      <c r="G997" s="86">
        <f>+IF(ISNUMBER(DATA!T752),DATA!T752,"n/a")</f>
        <v>749559</v>
      </c>
      <c r="H997" s="77">
        <f>+IF(ISNUMBER(DATA!U752),DATA!U752,"n/a")</f>
        <v>-0.128</v>
      </c>
      <c r="I997" s="86">
        <f>+IF(ISNUMBER(DATA!AD752),DATA!AD752,"n/a")</f>
        <v>1480736</v>
      </c>
      <c r="J997" s="77">
        <f>+IF(ISNUMBER(DATA!AE752),DATA!AE752,"n/a")</f>
        <v>-0.113</v>
      </c>
      <c r="K997" s="86">
        <f>+IF(ISNUMBER(DATA!AN752),DATA!AN752,"n/a")</f>
        <v>3299468</v>
      </c>
      <c r="L997" s="77">
        <f>+IF(ISNUMBER(DATA!AO752),DATA!AO752,"n/a")</f>
        <v>-3.6999999999999998E-2</v>
      </c>
      <c r="R997" s="66"/>
      <c r="S997" s="66"/>
      <c r="T997" s="66"/>
      <c r="U997" s="66"/>
      <c r="V997" s="66"/>
      <c r="W997" s="66"/>
      <c r="X997" s="66"/>
      <c r="Y997" s="66"/>
    </row>
    <row r="998" spans="1:25" x14ac:dyDescent="0.2">
      <c r="A998" s="75" t="s">
        <v>19</v>
      </c>
      <c r="B998" s="66" t="s">
        <v>27</v>
      </c>
      <c r="C998" s="66" t="s">
        <v>25</v>
      </c>
      <c r="D998" s="66" t="s">
        <v>293</v>
      </c>
      <c r="E998" s="86">
        <f>+IF(ISNUMBER(DATA!J753),DATA!J753,"n/a")</f>
        <v>14132</v>
      </c>
      <c r="F998" s="77">
        <f>+IF(ISNUMBER(DATA!K753),DATA!K753,"n/a")</f>
        <v>0.3</v>
      </c>
      <c r="G998" s="86">
        <f>+IF(ISNUMBER(DATA!T753),DATA!T753,"n/a")</f>
        <v>45920</v>
      </c>
      <c r="H998" s="77">
        <f>+IF(ISNUMBER(DATA!U753),DATA!U753,"n/a")</f>
        <v>-0.16700000000000001</v>
      </c>
      <c r="I998" s="86">
        <f>+IF(ISNUMBER(DATA!AD753),DATA!AD753,"n/a")</f>
        <v>94185</v>
      </c>
      <c r="J998" s="77">
        <f>+IF(ISNUMBER(DATA!AE753),DATA!AE753,"n/a")</f>
        <v>-0.23799999999999999</v>
      </c>
      <c r="K998" s="86">
        <f>+IF(ISNUMBER(DATA!AN753),DATA!AN753,"n/a")</f>
        <v>173649</v>
      </c>
      <c r="L998" s="77">
        <f>+IF(ISNUMBER(DATA!AO753),DATA!AO753,"n/a")</f>
        <v>-0.34499999999999997</v>
      </c>
      <c r="R998" s="66"/>
      <c r="S998" s="66"/>
      <c r="T998" s="66"/>
      <c r="U998" s="66"/>
      <c r="V998" s="66"/>
      <c r="W998" s="66"/>
      <c r="X998" s="66"/>
      <c r="Y998" s="66"/>
    </row>
    <row r="999" spans="1:25" x14ac:dyDescent="0.2">
      <c r="A999" s="75" t="s">
        <v>19</v>
      </c>
      <c r="B999" s="66" t="s">
        <v>27</v>
      </c>
      <c r="C999" s="66" t="s">
        <v>25</v>
      </c>
      <c r="D999" s="66" t="s">
        <v>294</v>
      </c>
      <c r="E999" s="86">
        <f>+IF(ISNUMBER(DATA!J754),DATA!J754,"n/a")</f>
        <v>234854</v>
      </c>
      <c r="F999" s="77">
        <f>+IF(ISNUMBER(DATA!K754),DATA!K754,"n/a")</f>
        <v>-3.9E-2</v>
      </c>
      <c r="G999" s="86">
        <f>+IF(ISNUMBER(DATA!T754),DATA!T754,"n/a")</f>
        <v>695154</v>
      </c>
      <c r="H999" s="77">
        <f>+IF(ISNUMBER(DATA!U754),DATA!U754,"n/a")</f>
        <v>5.0999999999999997E-2</v>
      </c>
      <c r="I999" s="86">
        <f>+IF(ISNUMBER(DATA!AD754),DATA!AD754,"n/a")</f>
        <v>1370169</v>
      </c>
      <c r="J999" s="77">
        <f>+IF(ISNUMBER(DATA!AE754),DATA!AE754,"n/a")</f>
        <v>0.13500000000000001</v>
      </c>
      <c r="K999" s="86">
        <f>+IF(ISNUMBER(DATA!AN754),DATA!AN754,"n/a")</f>
        <v>2801932</v>
      </c>
      <c r="L999" s="77">
        <f>+IF(ISNUMBER(DATA!AO754),DATA!AO754,"n/a")</f>
        <v>0.158</v>
      </c>
      <c r="R999" s="66"/>
      <c r="S999" s="66"/>
      <c r="T999" s="66"/>
      <c r="U999" s="66"/>
      <c r="V999" s="66"/>
      <c r="W999" s="66"/>
      <c r="X999" s="66"/>
      <c r="Y999" s="66"/>
    </row>
    <row r="1000" spans="1:25" x14ac:dyDescent="0.2">
      <c r="A1000" s="75" t="s">
        <v>19</v>
      </c>
      <c r="B1000" s="66" t="s">
        <v>27</v>
      </c>
      <c r="C1000" s="66" t="s">
        <v>25</v>
      </c>
      <c r="D1000" s="66" t="s">
        <v>295</v>
      </c>
      <c r="E1000" s="86">
        <f>+IF(ISNUMBER(DATA!J755),DATA!J755,"n/a")</f>
        <v>119316</v>
      </c>
      <c r="F1000" s="77">
        <f>+IF(ISNUMBER(DATA!K755),DATA!K755,"n/a")</f>
        <v>0.29199999999999998</v>
      </c>
      <c r="G1000" s="86">
        <f>+IF(ISNUMBER(DATA!T755),DATA!T755,"n/a")</f>
        <v>364277</v>
      </c>
      <c r="H1000" s="77">
        <f>+IF(ISNUMBER(DATA!U755),DATA!U755,"n/a")</f>
        <v>0.40200000000000002</v>
      </c>
      <c r="I1000" s="86">
        <f>+IF(ISNUMBER(DATA!AD755),DATA!AD755,"n/a")</f>
        <v>641393</v>
      </c>
      <c r="J1000" s="77">
        <f>+IF(ISNUMBER(DATA!AE755),DATA!AE755,"n/a")</f>
        <v>0.45800000000000002</v>
      </c>
      <c r="K1000" s="86">
        <f>+IF(ISNUMBER(DATA!AN755),DATA!AN755,"n/a")</f>
        <v>1266596</v>
      </c>
      <c r="L1000" s="77">
        <f>+IF(ISNUMBER(DATA!AO755),DATA!AO755,"n/a")</f>
        <v>0.41299999999999998</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125323</v>
      </c>
      <c r="F1001" s="77">
        <f>+IF(ISNUMBER(DATA!K756),DATA!K756,"n/a")</f>
        <v>-0.13600000000000001</v>
      </c>
      <c r="G1001" s="86">
        <f>+IF(ISNUMBER(DATA!T756),DATA!T756,"n/a")</f>
        <v>388022</v>
      </c>
      <c r="H1001" s="77">
        <f>+IF(ISNUMBER(DATA!U756),DATA!U756,"n/a")</f>
        <v>-3.5000000000000003E-2</v>
      </c>
      <c r="I1001" s="86">
        <f>+IF(ISNUMBER(DATA!AD756),DATA!AD756,"n/a")</f>
        <v>714941</v>
      </c>
      <c r="J1001" s="77">
        <f>+IF(ISNUMBER(DATA!AE756),DATA!AE756,"n/a")</f>
        <v>3.7999999999999999E-2</v>
      </c>
      <c r="K1001" s="86">
        <f>+IF(ISNUMBER(DATA!AN756),DATA!AN756,"n/a")</f>
        <v>1430361</v>
      </c>
      <c r="L1001" s="77">
        <f>+IF(ISNUMBER(DATA!AO756),DATA!AO756,"n/a")</f>
        <v>8.3000000000000004E-2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36462</v>
      </c>
      <c r="F1002" s="77">
        <f>+IF(ISNUMBER(DATA!K757),DATA!K757,"n/a")</f>
        <v>0.14799999999999999</v>
      </c>
      <c r="G1002" s="86">
        <f>+IF(ISNUMBER(DATA!T757),DATA!T757,"n/a")</f>
        <v>114170</v>
      </c>
      <c r="H1002" s="77">
        <f>+IF(ISNUMBER(DATA!U757),DATA!U757,"n/a")</f>
        <v>-6.5000000000000002E-2</v>
      </c>
      <c r="I1002" s="86">
        <f>+IF(ISNUMBER(DATA!AD757),DATA!AD757,"n/a")</f>
        <v>232080</v>
      </c>
      <c r="J1002" s="77">
        <f>+IF(ISNUMBER(DATA!AE757),DATA!AE757,"n/a")</f>
        <v>-8.2000000000000003E-2</v>
      </c>
      <c r="K1002" s="86">
        <f>+IF(ISNUMBER(DATA!AN757),DATA!AN757,"n/a")</f>
        <v>449305</v>
      </c>
      <c r="L1002" s="77">
        <f>+IF(ISNUMBER(DATA!AO757),DATA!AO757,"n/a")</f>
        <v>-0.14099999999999999</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67259</v>
      </c>
      <c r="F1003" s="77">
        <f>+IF(ISNUMBER(DATA!K758),DATA!K758,"n/a")</f>
        <v>0.11</v>
      </c>
      <c r="G1003" s="86">
        <f>+IF(ISNUMBER(DATA!T758),DATA!T758,"n/a")</f>
        <v>201584</v>
      </c>
      <c r="H1003" s="77">
        <f>+IF(ISNUMBER(DATA!U758),DATA!U758,"n/a")</f>
        <v>0.14199999999999999</v>
      </c>
      <c r="I1003" s="86">
        <f>+IF(ISNUMBER(DATA!AD758),DATA!AD758,"n/a")</f>
        <v>393701</v>
      </c>
      <c r="J1003" s="77">
        <f>+IF(ISNUMBER(DATA!AE758),DATA!AE758,"n/a")</f>
        <v>0.156</v>
      </c>
      <c r="K1003" s="86">
        <f>+IF(ISNUMBER(DATA!AN758),DATA!AN758,"n/a")</f>
        <v>823345</v>
      </c>
      <c r="L1003" s="77">
        <f>+IF(ISNUMBER(DATA!AO758),DATA!AO758,"n/a")</f>
        <v>0.23499999999999999</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352752</v>
      </c>
      <c r="F1004" s="77">
        <f>+IF(ISNUMBER(DATA!K759),DATA!K759,"n/a")</f>
        <v>-7.3999999999999996E-2</v>
      </c>
      <c r="G1004" s="86">
        <f>+IF(ISNUMBER(DATA!T759),DATA!T759,"n/a")</f>
        <v>1088474</v>
      </c>
      <c r="H1004" s="77">
        <f>+IF(ISNUMBER(DATA!U759),DATA!U759,"n/a")</f>
        <v>-0.08</v>
      </c>
      <c r="I1004" s="86">
        <f>+IF(ISNUMBER(DATA!AD759),DATA!AD759,"n/a")</f>
        <v>2163257</v>
      </c>
      <c r="J1004" s="77">
        <f>+IF(ISNUMBER(DATA!AE759),DATA!AE759,"n/a")</f>
        <v>-6.7000000000000004E-2</v>
      </c>
      <c r="K1004" s="86">
        <f>+IF(ISNUMBER(DATA!AN759),DATA!AN759,"n/a")</f>
        <v>4623443</v>
      </c>
      <c r="L1004" s="77">
        <f>+IF(ISNUMBER(DATA!AO759),DATA!AO759,"n/a")</f>
        <v>-3.6999999999999998E-2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136087</v>
      </c>
      <c r="F1005" s="77">
        <f>+IF(ISNUMBER(DATA!K760),DATA!K760,"n/a")</f>
        <v>0.13400000000000001</v>
      </c>
      <c r="G1005" s="86">
        <f>+IF(ISNUMBER(DATA!T760),DATA!T760,"n/a")</f>
        <v>383873</v>
      </c>
      <c r="H1005" s="77">
        <f>+IF(ISNUMBER(DATA!U760),DATA!U760,"n/a")</f>
        <v>4.7E-2</v>
      </c>
      <c r="I1005" s="86">
        <f>+IF(ISNUMBER(DATA!AD760),DATA!AD760,"n/a")</f>
        <v>760872</v>
      </c>
      <c r="J1005" s="77">
        <f>+IF(ISNUMBER(DATA!AE760),DATA!AE760,"n/a")</f>
        <v>1.6E-2</v>
      </c>
      <c r="K1005" s="86">
        <f>+IF(ISNUMBER(DATA!AN760),DATA!AN760,"n/a")</f>
        <v>1660347</v>
      </c>
      <c r="L1005" s="77">
        <f>+IF(ISNUMBER(DATA!AO760),DATA!AO760,"n/a")</f>
        <v>9.7000000000000003E-2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12794</v>
      </c>
      <c r="F1006" s="77">
        <f>+IF(ISNUMBER(DATA!K761),DATA!K761,"n/a")</f>
        <v>-0.114</v>
      </c>
      <c r="G1006" s="86">
        <f>+IF(ISNUMBER(DATA!T761),DATA!T761,"n/a")</f>
        <v>40375</v>
      </c>
      <c r="H1006" s="77">
        <f>+IF(ISNUMBER(DATA!U761),DATA!U761,"n/a")</f>
        <v>-0.14000000000000001</v>
      </c>
      <c r="I1006" s="86">
        <f>+IF(ISNUMBER(DATA!AD761),DATA!AD761,"n/a")</f>
        <v>77342</v>
      </c>
      <c r="J1006" s="77">
        <f>+IF(ISNUMBER(DATA!AE761),DATA!AE761,"n/a")</f>
        <v>-0.21</v>
      </c>
      <c r="K1006" s="86">
        <f>+IF(ISNUMBER(DATA!AN761),DATA!AN761,"n/a")</f>
        <v>153179</v>
      </c>
      <c r="L1006" s="77">
        <f>+IF(ISNUMBER(DATA!AO761),DATA!AO761,"n/a")</f>
        <v>-0.24</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144390</v>
      </c>
      <c r="F1007" s="77">
        <f>+IF(ISNUMBER(DATA!K762),DATA!K762,"n/a")</f>
        <v>-6.0999999999999999E-2</v>
      </c>
      <c r="G1007" s="86">
        <f>+IF(ISNUMBER(DATA!T762),DATA!T762,"n/a")</f>
        <v>424493</v>
      </c>
      <c r="H1007" s="77">
        <f>+IF(ISNUMBER(DATA!U762),DATA!U762,"n/a")</f>
        <v>4.1000000000000002E-2</v>
      </c>
      <c r="I1007" s="86">
        <f>+IF(ISNUMBER(DATA!AD762),DATA!AD762,"n/a")</f>
        <v>845171</v>
      </c>
      <c r="J1007" s="77">
        <f>+IF(ISNUMBER(DATA!AE762),DATA!AE762,"n/a")</f>
        <v>0.121</v>
      </c>
      <c r="K1007" s="86">
        <f>+IF(ISNUMBER(DATA!AN762),DATA!AN762,"n/a")</f>
        <v>1740152</v>
      </c>
      <c r="L1007" s="77">
        <f>+IF(ISNUMBER(DATA!AO762),DATA!AO762,"n/a")</f>
        <v>0.155</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28671</v>
      </c>
      <c r="F1008" s="77">
        <f>+IF(ISNUMBER(DATA!K763),DATA!K763,"n/a")</f>
        <v>3.1E-2</v>
      </c>
      <c r="G1008" s="86">
        <f>+IF(ISNUMBER(DATA!T763),DATA!T763,"n/a")</f>
        <v>89081</v>
      </c>
      <c r="H1008" s="77">
        <f>+IF(ISNUMBER(DATA!U763),DATA!U763,"n/a")</f>
        <v>-6.7000000000000004E-2</v>
      </c>
      <c r="I1008" s="86">
        <f>+IF(ISNUMBER(DATA!AD763),DATA!AD763,"n/a")</f>
        <v>183445</v>
      </c>
      <c r="J1008" s="77">
        <f>+IF(ISNUMBER(DATA!AE763),DATA!AE763,"n/a")</f>
        <v>-3.3000000000000002E-2</v>
      </c>
      <c r="K1008" s="86">
        <f>+IF(ISNUMBER(DATA!AN763),DATA!AN763,"n/a")</f>
        <v>385175</v>
      </c>
      <c r="L1008" s="77">
        <f>+IF(ISNUMBER(DATA!AO763),DATA!AO763,"n/a")</f>
        <v>-0.02</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172995</v>
      </c>
      <c r="F1009" s="77">
        <f>+IF(ISNUMBER(DATA!K764),DATA!K764,"n/a")</f>
        <v>-7.3999999999999996E-2</v>
      </c>
      <c r="G1009" s="86">
        <f>+IF(ISNUMBER(DATA!T764),DATA!T764,"n/a")</f>
        <v>531909</v>
      </c>
      <c r="H1009" s="77">
        <f>+IF(ISNUMBER(DATA!U764),DATA!U764,"n/a")</f>
        <v>-8.6999999999999994E-2</v>
      </c>
      <c r="I1009" s="86">
        <f>+IF(ISNUMBER(DATA!AD764),DATA!AD764,"n/a")</f>
        <v>1044191</v>
      </c>
      <c r="J1009" s="77">
        <f>+IF(ISNUMBER(DATA!AE764),DATA!AE764,"n/a")</f>
        <v>-3.5999999999999997E-2</v>
      </c>
      <c r="K1009" s="86">
        <f>+IF(ISNUMBER(DATA!AN764),DATA!AN764,"n/a")</f>
        <v>2209785</v>
      </c>
      <c r="L1009" s="77">
        <f>+IF(ISNUMBER(DATA!AO764),DATA!AO764,"n/a")</f>
        <v>2.1999999999999999E-2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63016</v>
      </c>
      <c r="F1010" s="77">
        <f>+IF(ISNUMBER(DATA!K765),DATA!K765,"n/a")</f>
        <v>-0.2</v>
      </c>
      <c r="G1010" s="86">
        <f>+IF(ISNUMBER(DATA!T765),DATA!T765,"n/a")</f>
        <v>207297</v>
      </c>
      <c r="H1010" s="77">
        <f>+IF(ISNUMBER(DATA!U765),DATA!U765,"n/a")</f>
        <v>-0.19700000000000001</v>
      </c>
      <c r="I1010" s="86">
        <f>+IF(ISNUMBER(DATA!AD765),DATA!AD765,"n/a")</f>
        <v>440787</v>
      </c>
      <c r="J1010" s="77">
        <f>+IF(ISNUMBER(DATA!AE765),DATA!AE765,"n/a")</f>
        <v>-0.105</v>
      </c>
      <c r="K1010" s="86">
        <f>+IF(ISNUMBER(DATA!AN765),DATA!AN765,"n/a")</f>
        <v>1013604</v>
      </c>
      <c r="L1010" s="77">
        <f>+IF(ISNUMBER(DATA!AO765),DATA!AO765,"n/a")</f>
        <v>-1.4999999999999999E-2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80896</v>
      </c>
      <c r="F1011" s="77">
        <f>+IF(ISNUMBER(DATA!K766),DATA!K766,"n/a")</f>
        <v>0.34399999999999997</v>
      </c>
      <c r="G1011" s="86">
        <f>+IF(ISNUMBER(DATA!T766),DATA!T766,"n/a")</f>
        <v>252298</v>
      </c>
      <c r="H1011" s="77">
        <f>+IF(ISNUMBER(DATA!U766),DATA!U766,"n/a")</f>
        <v>0.15</v>
      </c>
      <c r="I1011" s="86">
        <f>+IF(ISNUMBER(DATA!AD766),DATA!AD766,"n/a")</f>
        <v>505157</v>
      </c>
      <c r="J1011" s="77">
        <f>+IF(ISNUMBER(DATA!AE766),DATA!AE766,"n/a")</f>
        <v>0.14899999999999999</v>
      </c>
      <c r="K1011" s="86">
        <f>+IF(ISNUMBER(DATA!AN766),DATA!AN766,"n/a")</f>
        <v>1064304</v>
      </c>
      <c r="L1011" s="77">
        <f>+IF(ISNUMBER(DATA!AO766),DATA!AO766,"n/a")</f>
        <v>0.157</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131822</v>
      </c>
      <c r="F1012" s="77">
        <f>+IF(ISNUMBER(DATA!K767),DATA!K767,"n/a")</f>
        <v>-0.17799999999999999</v>
      </c>
      <c r="G1012" s="86">
        <f>+IF(ISNUMBER(DATA!T767),DATA!T767,"n/a")</f>
        <v>438396</v>
      </c>
      <c r="H1012" s="77">
        <f>+IF(ISNUMBER(DATA!U767),DATA!U767,"n/a")</f>
        <v>-6.6000000000000003E-2</v>
      </c>
      <c r="I1012" s="86">
        <f>+IF(ISNUMBER(DATA!AD767),DATA!AD767,"n/a")</f>
        <v>886223</v>
      </c>
      <c r="J1012" s="77">
        <f>+IF(ISNUMBER(DATA!AE767),DATA!AE767,"n/a")</f>
        <v>5.0000000000000001E-3</v>
      </c>
      <c r="K1012" s="86">
        <f>+IF(ISNUMBER(DATA!AN767),DATA!AN767,"n/a")</f>
        <v>1833549</v>
      </c>
      <c r="L1012" s="77">
        <f>+IF(ISNUMBER(DATA!AO767),DATA!AO767,"n/a")</f>
        <v>6.6000000000000003E-2</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80933</v>
      </c>
      <c r="F1013" s="77">
        <f>+IF(ISNUMBER(DATA!K768),DATA!K768,"n/a")</f>
        <v>0.20499999999999999</v>
      </c>
      <c r="G1013" s="86">
        <f>+IF(ISNUMBER(DATA!T768),DATA!T768,"n/a")</f>
        <v>236154</v>
      </c>
      <c r="H1013" s="77">
        <f>+IF(ISNUMBER(DATA!U768),DATA!U768,"n/a")</f>
        <v>6.4000000000000001E-2</v>
      </c>
      <c r="I1013" s="86">
        <f>+IF(ISNUMBER(DATA!AD768),DATA!AD768,"n/a")</f>
        <v>443880</v>
      </c>
      <c r="J1013" s="77">
        <f>+IF(ISNUMBER(DATA!AE768),DATA!AE768,"n/a")</f>
        <v>4.2000000000000003E-2</v>
      </c>
      <c r="K1013" s="86">
        <f>+IF(ISNUMBER(DATA!AN768),DATA!AN768,"n/a")</f>
        <v>944790</v>
      </c>
      <c r="L1013" s="77">
        <f>+IF(ISNUMBER(DATA!AO768),DATA!AO768,"n/a")</f>
        <v>0.09</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70067</v>
      </c>
      <c r="F1014" s="77">
        <f>+IF(ISNUMBER(DATA!K769),DATA!K769,"n/a")</f>
        <v>3.0000000000000001E-3</v>
      </c>
      <c r="G1014" s="86">
        <f>+IF(ISNUMBER(DATA!T769),DATA!T769,"n/a")</f>
        <v>213785</v>
      </c>
      <c r="H1014" s="77">
        <f>+IF(ISNUMBER(DATA!U769),DATA!U769,"n/a")</f>
        <v>-5.1999999999999998E-2</v>
      </c>
      <c r="I1014" s="86">
        <f>+IF(ISNUMBER(DATA!AD769),DATA!AD769,"n/a")</f>
        <v>412692</v>
      </c>
      <c r="J1014" s="77">
        <f>+IF(ISNUMBER(DATA!AE769),DATA!AE769,"n/a")</f>
        <v>-4.2000000000000003E-2</v>
      </c>
      <c r="K1014" s="86">
        <f>+IF(ISNUMBER(DATA!AN769),DATA!AN769,"n/a")</f>
        <v>892744</v>
      </c>
      <c r="L1014" s="77">
        <f>+IF(ISNUMBER(DATA!AO769),DATA!AO769,"n/a")</f>
        <v>6.2E-2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24762</v>
      </c>
      <c r="F1015" s="77">
        <f>+IF(ISNUMBER(DATA!K770),DATA!K770,"n/a")</f>
        <v>-0.19900000000000001</v>
      </c>
      <c r="G1015" s="86">
        <f>+IF(ISNUMBER(DATA!T770),DATA!T770,"n/a")</f>
        <v>76008</v>
      </c>
      <c r="H1015" s="77">
        <f>+IF(ISNUMBER(DATA!U770),DATA!U770,"n/a")</f>
        <v>-0.25900000000000001</v>
      </c>
      <c r="I1015" s="86">
        <f>+IF(ISNUMBER(DATA!AD770),DATA!AD770,"n/a")</f>
        <v>152249</v>
      </c>
      <c r="J1015" s="77">
        <f>+IF(ISNUMBER(DATA!AE770),DATA!AE770,"n/a")</f>
        <v>-0.26400000000000001</v>
      </c>
      <c r="K1015" s="86">
        <f>+IF(ISNUMBER(DATA!AN770),DATA!AN770,"n/a")</f>
        <v>368977</v>
      </c>
      <c r="L1015" s="77">
        <f>+IF(ISNUMBER(DATA!AO770),DATA!AO770,"n/a")</f>
        <v>-9.1999999999999998E-2</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61563</v>
      </c>
      <c r="F1016" s="77">
        <f>+IF(ISNUMBER(DATA!K771),DATA!K771,"n/a")</f>
        <v>-0.35399999999999998</v>
      </c>
      <c r="G1016" s="86">
        <f>+IF(ISNUMBER(DATA!T771),DATA!T771,"n/a")</f>
        <v>255116</v>
      </c>
      <c r="H1016" s="77">
        <f>+IF(ISNUMBER(DATA!U771),DATA!U771,"n/a")</f>
        <v>-8.5000000000000006E-2</v>
      </c>
      <c r="I1016" s="86">
        <f>+IF(ISNUMBER(DATA!AD771),DATA!AD771,"n/a")</f>
        <v>509914</v>
      </c>
      <c r="J1016" s="77">
        <f>+IF(ISNUMBER(DATA!AE771),DATA!AE771,"n/a")</f>
        <v>-6.2E-2</v>
      </c>
      <c r="K1016" s="86">
        <f>+IF(ISNUMBER(DATA!AN771),DATA!AN771,"n/a")</f>
        <v>1131353</v>
      </c>
      <c r="L1016" s="77">
        <f>+IF(ISNUMBER(DATA!AO771),DATA!AO771,"n/a")</f>
        <v>-1.2999999999999999E-2</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23462</v>
      </c>
      <c r="F1017" s="77">
        <f>+IF(ISNUMBER(DATA!K772),DATA!K772,"n/a")</f>
        <v>4.8000000000000001E-2</v>
      </c>
      <c r="G1017" s="86">
        <f>+IF(ISNUMBER(DATA!T772),DATA!T772,"n/a")</f>
        <v>69104</v>
      </c>
      <c r="H1017" s="77">
        <f>+IF(ISNUMBER(DATA!U772),DATA!U772,"n/a")</f>
        <v>4.3999999999999997E-2</v>
      </c>
      <c r="I1017" s="86">
        <f>+IF(ISNUMBER(DATA!AD772),DATA!AD772,"n/a")</f>
        <v>134050</v>
      </c>
      <c r="J1017" s="77">
        <f>+IF(ISNUMBER(DATA!AE772),DATA!AE772,"n/a")</f>
        <v>0.03</v>
      </c>
      <c r="K1017" s="86">
        <f>+IF(ISNUMBER(DATA!AN772),DATA!AN772,"n/a")</f>
        <v>274582</v>
      </c>
      <c r="L1017" s="77">
        <f>+IF(ISNUMBER(DATA!AO772),DATA!AO772,"n/a")</f>
        <v>7.0000000000000001E-3</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68964</v>
      </c>
      <c r="F1018" s="77">
        <f>+IF(ISNUMBER(DATA!K773),DATA!K773,"n/a")</f>
        <v>-0.121</v>
      </c>
      <c r="G1018" s="86">
        <f>+IF(ISNUMBER(DATA!T773),DATA!T773,"n/a")</f>
        <v>226969</v>
      </c>
      <c r="H1018" s="77">
        <f>+IF(ISNUMBER(DATA!U773),DATA!U773,"n/a")</f>
        <v>-5.8000000000000003E-2</v>
      </c>
      <c r="I1018" s="86">
        <f>+IF(ISNUMBER(DATA!AD773),DATA!AD773,"n/a")</f>
        <v>453863</v>
      </c>
      <c r="J1018" s="77">
        <f>+IF(ISNUMBER(DATA!AE773),DATA!AE773,"n/a")</f>
        <v>-5.2999999999999999E-2</v>
      </c>
      <c r="K1018" s="86">
        <f>+IF(ISNUMBER(DATA!AN773),DATA!AN773,"n/a")</f>
        <v>981966</v>
      </c>
      <c r="L1018" s="77">
        <f>+IF(ISNUMBER(DATA!AO773),DATA!AO773,"n/a")</f>
        <v>1.2999999999999999E-2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144221</v>
      </c>
      <c r="F1019" s="77">
        <f>+IF(ISNUMBER(DATA!K774),DATA!K774,"n/a")</f>
        <v>-0.17100000000000001</v>
      </c>
      <c r="G1019" s="86">
        <f>+IF(ISNUMBER(DATA!T774),DATA!T774,"n/a")</f>
        <v>501134</v>
      </c>
      <c r="H1019" s="77">
        <f>+IF(ISNUMBER(DATA!U774),DATA!U774,"n/a")</f>
        <v>-6.4000000000000001E-2</v>
      </c>
      <c r="I1019" s="86">
        <f>+IF(ISNUMBER(DATA!AD774),DATA!AD774,"n/a")</f>
        <v>965342</v>
      </c>
      <c r="J1019" s="77">
        <f>+IF(ISNUMBER(DATA!AE774),DATA!AE774,"n/a")</f>
        <v>-9.1999999999999998E-2</v>
      </c>
      <c r="K1019" s="86">
        <f>+IF(ISNUMBER(DATA!AN774),DATA!AN774,"n/a")</f>
        <v>2000477</v>
      </c>
      <c r="L1019" s="77">
        <f>+IF(ISNUMBER(DATA!AO774),DATA!AO774,"n/a")</f>
        <v>-9.0999999999999998E-2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143205</v>
      </c>
      <c r="F1020" s="77">
        <f>+IF(ISNUMBER(DATA!K775),DATA!K775,"n/a")</f>
        <v>-0.129</v>
      </c>
      <c r="G1020" s="86">
        <f>+IF(ISNUMBER(DATA!T775),DATA!T775,"n/a")</f>
        <v>454000</v>
      </c>
      <c r="H1020" s="77">
        <f>+IF(ISNUMBER(DATA!U775),DATA!U775,"n/a")</f>
        <v>-5.2999999999999999E-2</v>
      </c>
      <c r="I1020" s="86">
        <f>+IF(ISNUMBER(DATA!AD775),DATA!AD775,"n/a")</f>
        <v>895582</v>
      </c>
      <c r="J1020" s="77">
        <f>+IF(ISNUMBER(DATA!AE775),DATA!AE775,"n/a")</f>
        <v>-4.9000000000000002E-2</v>
      </c>
      <c r="K1020" s="86">
        <f>+IF(ISNUMBER(DATA!AN775),DATA!AN775,"n/a")</f>
        <v>1896536</v>
      </c>
      <c r="L1020" s="77">
        <f>+IF(ISNUMBER(DATA!AO775),DATA!AO775,"n/a")</f>
        <v>-0.03</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131045</v>
      </c>
      <c r="F1021" s="77">
        <f>+IF(ISNUMBER(DATA!K776),DATA!K776,"n/a")</f>
        <v>0.10199999999999999</v>
      </c>
      <c r="G1021" s="86">
        <f>+IF(ISNUMBER(DATA!T776),DATA!T776,"n/a")</f>
        <v>392066</v>
      </c>
      <c r="H1021" s="77">
        <f>+IF(ISNUMBER(DATA!U776),DATA!U776,"n/a")</f>
        <v>4.9000000000000002E-2</v>
      </c>
      <c r="I1021" s="86">
        <f>+IF(ISNUMBER(DATA!AD776),DATA!AD776,"n/a")</f>
        <v>787910</v>
      </c>
      <c r="J1021" s="77">
        <f>+IF(ISNUMBER(DATA!AE776),DATA!AE776,"n/a")</f>
        <v>9.8000000000000004E-2</v>
      </c>
      <c r="K1021" s="86">
        <f>+IF(ISNUMBER(DATA!AN776),DATA!AN776,"n/a")</f>
        <v>1632873</v>
      </c>
      <c r="L1021" s="77">
        <f>+IF(ISNUMBER(DATA!AO776),DATA!AO776,"n/a")</f>
        <v>0.13500000000000001</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55984</v>
      </c>
      <c r="F1022" s="77">
        <f>+IF(ISNUMBER(DATA!K777),DATA!K777,"n/a")</f>
        <v>0.124</v>
      </c>
      <c r="G1022" s="86">
        <f>+IF(ISNUMBER(DATA!T777),DATA!T777,"n/a")</f>
        <v>179774</v>
      </c>
      <c r="H1022" s="77">
        <f>+IF(ISNUMBER(DATA!U777),DATA!U777,"n/a")</f>
        <v>0.17499999999999999</v>
      </c>
      <c r="I1022" s="86">
        <f>+IF(ISNUMBER(DATA!AD777),DATA!AD777,"n/a")</f>
        <v>339395</v>
      </c>
      <c r="J1022" s="77">
        <f>+IF(ISNUMBER(DATA!AE777),DATA!AE777,"n/a")</f>
        <v>0.13900000000000001</v>
      </c>
      <c r="K1022" s="86">
        <f>+IF(ISNUMBER(DATA!AN777),DATA!AN777,"n/a")</f>
        <v>717864</v>
      </c>
      <c r="L1022" s="77">
        <f>+IF(ISNUMBER(DATA!AO777),DATA!AO777,"n/a")</f>
        <v>0.16800000000000001</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186465</v>
      </c>
      <c r="F1023" s="77">
        <f>+IF(ISNUMBER(DATA!K778),DATA!K778,"n/a")</f>
        <v>-6.2E-2</v>
      </c>
      <c r="G1023" s="86">
        <f>+IF(ISNUMBER(DATA!T778),DATA!T778,"n/a")</f>
        <v>543279</v>
      </c>
      <c r="H1023" s="77">
        <f>+IF(ISNUMBER(DATA!U778),DATA!U778,"n/a")</f>
        <v>3.0000000000000001E-3</v>
      </c>
      <c r="I1023" s="86">
        <f>+IF(ISNUMBER(DATA!AD778),DATA!AD778,"n/a")</f>
        <v>1073148</v>
      </c>
      <c r="J1023" s="77">
        <f>+IF(ISNUMBER(DATA!AE778),DATA!AE778,"n/a")</f>
        <v>7.8E-2</v>
      </c>
      <c r="K1023" s="86">
        <f>+IF(ISNUMBER(DATA!AN778),DATA!AN778,"n/a")</f>
        <v>2251771</v>
      </c>
      <c r="L1023" s="77">
        <f>+IF(ISNUMBER(DATA!AO778),DATA!AO778,"n/a")</f>
        <v>0.126</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25281</v>
      </c>
      <c r="F1024" s="77">
        <f>+IF(ISNUMBER(DATA!K779),DATA!K779,"n/a")</f>
        <v>-9.1999999999999998E-2</v>
      </c>
      <c r="G1024" s="86">
        <f>+IF(ISNUMBER(DATA!T779),DATA!T779,"n/a")</f>
        <v>77449</v>
      </c>
      <c r="H1024" s="77">
        <f>+IF(ISNUMBER(DATA!U779),DATA!U779,"n/a")</f>
        <v>-0.158</v>
      </c>
      <c r="I1024" s="86">
        <f>+IF(ISNUMBER(DATA!AD779),DATA!AD779,"n/a")</f>
        <v>157613</v>
      </c>
      <c r="J1024" s="77">
        <f>+IF(ISNUMBER(DATA!AE779),DATA!AE779,"n/a")</f>
        <v>-0.128</v>
      </c>
      <c r="K1024" s="86">
        <f>+IF(ISNUMBER(DATA!AN779),DATA!AN779,"n/a")</f>
        <v>354451</v>
      </c>
      <c r="L1024" s="77">
        <f>+IF(ISNUMBER(DATA!AO779),DATA!AO779,"n/a")</f>
        <v>-3.6999999999999998E-2</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77554</v>
      </c>
      <c r="F1025" s="77">
        <f>+IF(ISNUMBER(DATA!K780),DATA!K780,"n/a")</f>
        <v>6.0999999999999999E-2</v>
      </c>
      <c r="G1025" s="86">
        <f>+IF(ISNUMBER(DATA!T780),DATA!T780,"n/a")</f>
        <v>238619</v>
      </c>
      <c r="H1025" s="77">
        <f>+IF(ISNUMBER(DATA!U780),DATA!U780,"n/a")</f>
        <v>1.2999999999999999E-2</v>
      </c>
      <c r="I1025" s="86">
        <f>+IF(ISNUMBER(DATA!AD780),DATA!AD780,"n/a")</f>
        <v>478916</v>
      </c>
      <c r="J1025" s="77">
        <f>+IF(ISNUMBER(DATA!AE780),DATA!AE780,"n/a")</f>
        <v>1.7999999999999999E-2</v>
      </c>
      <c r="K1025" s="86">
        <f>+IF(ISNUMBER(DATA!AN780),DATA!AN780,"n/a")</f>
        <v>993078</v>
      </c>
      <c r="L1025" s="77">
        <f>+IF(ISNUMBER(DATA!AO780),DATA!AO780,"n/a")</f>
        <v>3.7999999999999999E-2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4.75</v>
      </c>
      <c r="F1027" s="77">
        <f>+IF(ISNUMBER(DATA!M731),DATA!M731,"n/a")</f>
        <v>2.8000000000000001E-2</v>
      </c>
      <c r="G1027" s="87">
        <f>+IF(ISNUMBER(DATA!V731),DATA!V731,"n/a")</f>
        <v>4.66</v>
      </c>
      <c r="H1027" s="77">
        <f>+IF(ISNUMBER(DATA!W731),DATA!W731,"n/a")</f>
        <v>1.2999999999999999E-2</v>
      </c>
      <c r="I1027" s="87">
        <f>+IF(ISNUMBER(DATA!AF731),DATA!AF731,"n/a")</f>
        <v>4.5199999999999996</v>
      </c>
      <c r="J1027" s="77">
        <f>+IF(ISNUMBER(DATA!AG731),DATA!AG731,"n/a")</f>
        <v>-8.0000000000000002E-3</v>
      </c>
      <c r="K1027" s="87">
        <f>+IF(ISNUMBER(DATA!AP731),DATA!AP731,"n/a")</f>
        <v>4.58</v>
      </c>
      <c r="L1027" s="77">
        <f>+IF(ISNUMBER(DATA!AQ731),DATA!AQ731,"n/a")</f>
        <v>-6.0000000000000001E-3</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4.2699999999999996</v>
      </c>
      <c r="F1028" s="77">
        <f>+IF(ISNUMBER(DATA!M732),DATA!M732,"n/a")</f>
        <v>1.4E-2</v>
      </c>
      <c r="G1028" s="87">
        <f>+IF(ISNUMBER(DATA!V732),DATA!V732,"n/a")</f>
        <v>4.3099999999999996</v>
      </c>
      <c r="H1028" s="77">
        <f>+IF(ISNUMBER(DATA!W732),DATA!W732,"n/a")</f>
        <v>-4.0000000000000001E-3</v>
      </c>
      <c r="I1028" s="87">
        <f>+IF(ISNUMBER(DATA!AF732),DATA!AF732,"n/a")</f>
        <v>4.3</v>
      </c>
      <c r="J1028" s="77">
        <f>+IF(ISNUMBER(DATA!AG732),DATA!AG732,"n/a")</f>
        <v>-1.7000000000000001E-2</v>
      </c>
      <c r="K1028" s="87">
        <f>+IF(ISNUMBER(DATA!AP732),DATA!AP732,"n/a")</f>
        <v>4.38</v>
      </c>
      <c r="L1028" s="77">
        <f>+IF(ISNUMBER(DATA!AQ732),DATA!AQ732,"n/a")</f>
        <v>1E-3</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4.28</v>
      </c>
      <c r="F1029" s="77">
        <f>+IF(ISNUMBER(DATA!M733),DATA!M733,"n/a")</f>
        <v>5.2999999999999999E-2</v>
      </c>
      <c r="G1029" s="87">
        <f>+IF(ISNUMBER(DATA!V733),DATA!V733,"n/a")</f>
        <v>4.26</v>
      </c>
      <c r="H1029" s="77">
        <f>+IF(ISNUMBER(DATA!W733),DATA!W733,"n/a")</f>
        <v>4.2999999999999997E-2</v>
      </c>
      <c r="I1029" s="87">
        <f>+IF(ISNUMBER(DATA!AF733),DATA!AF733,"n/a")</f>
        <v>4.2300000000000004</v>
      </c>
      <c r="J1029" s="77">
        <f>+IF(ISNUMBER(DATA!AG733),DATA!AG733,"n/a")</f>
        <v>3.9E-2</v>
      </c>
      <c r="K1029" s="87">
        <f>+IF(ISNUMBER(DATA!AP733),DATA!AP733,"n/a")</f>
        <v>4.1900000000000004</v>
      </c>
      <c r="L1029" s="77">
        <f>+IF(ISNUMBER(DATA!AQ733),DATA!AQ733,"n/a")</f>
        <v>2.1000000000000001E-2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4.3</v>
      </c>
      <c r="F1030" s="77">
        <f>+IF(ISNUMBER(DATA!M734),DATA!M734,"n/a")</f>
        <v>4.2999999999999997E-2</v>
      </c>
      <c r="G1030" s="87">
        <f>+IF(ISNUMBER(DATA!V734),DATA!V734,"n/a")</f>
        <v>4.37</v>
      </c>
      <c r="H1030" s="77">
        <f>+IF(ISNUMBER(DATA!W734),DATA!W734,"n/a")</f>
        <v>1.2999999999999999E-2</v>
      </c>
      <c r="I1030" s="87">
        <f>+IF(ISNUMBER(DATA!AF734),DATA!AF734,"n/a")</f>
        <v>4.3499999999999996</v>
      </c>
      <c r="J1030" s="77">
        <f>+IF(ISNUMBER(DATA!AG734),DATA!AG734,"n/a")</f>
        <v>-7.0000000000000001E-3</v>
      </c>
      <c r="K1030" s="87">
        <f>+IF(ISNUMBER(DATA!AP734),DATA!AP734,"n/a")</f>
        <v>4.38</v>
      </c>
      <c r="L1030" s="77">
        <f>+IF(ISNUMBER(DATA!AQ734),DATA!AQ734,"n/a")</f>
        <v>-3.0000000000000001E-3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3.76</v>
      </c>
      <c r="F1031" s="77">
        <f>+IF(ISNUMBER(DATA!M735),DATA!M735,"n/a")</f>
        <v>1.2999999999999999E-2</v>
      </c>
      <c r="G1031" s="87">
        <f>+IF(ISNUMBER(DATA!V735),DATA!V735,"n/a")</f>
        <v>3.79</v>
      </c>
      <c r="H1031" s="77">
        <f>+IF(ISNUMBER(DATA!W735),DATA!W735,"n/a")</f>
        <v>7.0000000000000001E-3</v>
      </c>
      <c r="I1031" s="87">
        <f>+IF(ISNUMBER(DATA!AF735),DATA!AF735,"n/a")</f>
        <v>3.84</v>
      </c>
      <c r="J1031" s="77">
        <f>+IF(ISNUMBER(DATA!AG735),DATA!AG735,"n/a")</f>
        <v>1.9E-2</v>
      </c>
      <c r="K1031" s="87">
        <f>+IF(ISNUMBER(DATA!AP735),DATA!AP735,"n/a")</f>
        <v>3.75</v>
      </c>
      <c r="L1031" s="77">
        <f>+IF(ISNUMBER(DATA!AQ735),DATA!AQ735,"n/a")</f>
        <v>-1.2E-2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4.12</v>
      </c>
      <c r="F1032" s="77">
        <f>+IF(ISNUMBER(DATA!M736),DATA!M736,"n/a")</f>
        <v>3.0000000000000001E-3</v>
      </c>
      <c r="G1032" s="87">
        <f>+IF(ISNUMBER(DATA!V736),DATA!V736,"n/a")</f>
        <v>4.12</v>
      </c>
      <c r="H1032" s="77">
        <f>+IF(ISNUMBER(DATA!W736),DATA!W736,"n/a")</f>
        <v>0.01</v>
      </c>
      <c r="I1032" s="87">
        <f>+IF(ISNUMBER(DATA!AF736),DATA!AF736,"n/a")</f>
        <v>4.1100000000000003</v>
      </c>
      <c r="J1032" s="77">
        <f>+IF(ISNUMBER(DATA!AG736),DATA!AG736,"n/a")</f>
        <v>1.2999999999999999E-2</v>
      </c>
      <c r="K1032" s="87">
        <f>+IF(ISNUMBER(DATA!AP736),DATA!AP736,"n/a")</f>
        <v>4.0999999999999996</v>
      </c>
      <c r="L1032" s="77">
        <f>+IF(ISNUMBER(DATA!AQ736),DATA!AQ736,"n/a")</f>
        <v>1.6E-2</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4.4800000000000004</v>
      </c>
      <c r="F1033" s="77">
        <f>+IF(ISNUMBER(DATA!M737),DATA!M737,"n/a")</f>
        <v>-0.08</v>
      </c>
      <c r="G1033" s="87">
        <f>+IF(ISNUMBER(DATA!V737),DATA!V737,"n/a")</f>
        <v>4.62</v>
      </c>
      <c r="H1033" s="77">
        <f>+IF(ISNUMBER(DATA!W737),DATA!W737,"n/a")</f>
        <v>-4.2999999999999997E-2</v>
      </c>
      <c r="I1033" s="87">
        <f>+IF(ISNUMBER(DATA!AF737),DATA!AF737,"n/a")</f>
        <v>4.7300000000000004</v>
      </c>
      <c r="J1033" s="77">
        <f>+IF(ISNUMBER(DATA!AG737),DATA!AG737,"n/a")</f>
        <v>-2.9000000000000001E-2</v>
      </c>
      <c r="K1033" s="87">
        <f>+IF(ISNUMBER(DATA!AP737),DATA!AP737,"n/a")</f>
        <v>4.76</v>
      </c>
      <c r="L1033" s="77">
        <f>+IF(ISNUMBER(DATA!AQ737),DATA!AQ737,"n/a")</f>
        <v>-3.5000000000000003E-2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4.82</v>
      </c>
      <c r="F1034" s="77">
        <f>+IF(ISNUMBER(DATA!M738),DATA!M738,"n/a")</f>
        <v>5.3999999999999999E-2</v>
      </c>
      <c r="G1034" s="87">
        <f>+IF(ISNUMBER(DATA!V738),DATA!V738,"n/a")</f>
        <v>4.75</v>
      </c>
      <c r="H1034" s="77">
        <f>+IF(ISNUMBER(DATA!W738),DATA!W738,"n/a")</f>
        <v>4.2000000000000003E-2</v>
      </c>
      <c r="I1034" s="87">
        <f>+IF(ISNUMBER(DATA!AF738),DATA!AF738,"n/a")</f>
        <v>4.76</v>
      </c>
      <c r="J1034" s="77">
        <f>+IF(ISNUMBER(DATA!AG738),DATA!AG738,"n/a")</f>
        <v>3.9E-2</v>
      </c>
      <c r="K1034" s="87">
        <f>+IF(ISNUMBER(DATA!AP738),DATA!AP738,"n/a")</f>
        <v>4.6500000000000004</v>
      </c>
      <c r="L1034" s="77">
        <f>+IF(ISNUMBER(DATA!AQ738),DATA!AQ738,"n/a")</f>
        <v>1.9E-2</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4.1399999999999997</v>
      </c>
      <c r="F1035" s="77">
        <f>+IF(ISNUMBER(DATA!M739),DATA!M739,"n/a")</f>
        <v>2.9000000000000001E-2</v>
      </c>
      <c r="G1035" s="87">
        <f>+IF(ISNUMBER(DATA!V739),DATA!V739,"n/a")</f>
        <v>4.17</v>
      </c>
      <c r="H1035" s="77">
        <f>+IF(ISNUMBER(DATA!W739),DATA!W739,"n/a")</f>
        <v>3.7999999999999999E-2</v>
      </c>
      <c r="I1035" s="87">
        <f>+IF(ISNUMBER(DATA!AF739),DATA!AF739,"n/a")</f>
        <v>4.2699999999999996</v>
      </c>
      <c r="J1035" s="77">
        <f>+IF(ISNUMBER(DATA!AG739),DATA!AG739,"n/a")</f>
        <v>6.0999999999999999E-2</v>
      </c>
      <c r="K1035" s="87">
        <f>+IF(ISNUMBER(DATA!AP739),DATA!AP739,"n/a")</f>
        <v>4.09</v>
      </c>
      <c r="L1035" s="77">
        <f>+IF(ISNUMBER(DATA!AQ739),DATA!AQ739,"n/a")</f>
        <v>2.5000000000000001E-2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5.09</v>
      </c>
      <c r="F1036" s="77">
        <f>+IF(ISNUMBER(DATA!M740),DATA!M740,"n/a")</f>
        <v>-0.107</v>
      </c>
      <c r="G1036" s="87">
        <f>+IF(ISNUMBER(DATA!V740),DATA!V740,"n/a")</f>
        <v>5.09</v>
      </c>
      <c r="H1036" s="77">
        <f>+IF(ISNUMBER(DATA!W740),DATA!W740,"n/a")</f>
        <v>-0.04</v>
      </c>
      <c r="I1036" s="87">
        <f>+IF(ISNUMBER(DATA!AF740),DATA!AF740,"n/a")</f>
        <v>5.14</v>
      </c>
      <c r="J1036" s="77">
        <f>+IF(ISNUMBER(DATA!AG740),DATA!AG740,"n/a")</f>
        <v>-0.04</v>
      </c>
      <c r="K1036" s="87">
        <f>+IF(ISNUMBER(DATA!AP740),DATA!AP740,"n/a")</f>
        <v>5.0999999999999996</v>
      </c>
      <c r="L1036" s="77">
        <f>+IF(ISNUMBER(DATA!AQ740),DATA!AQ740,"n/a")</f>
        <v>-3.2000000000000001E-2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4.57</v>
      </c>
      <c r="F1037" s="77">
        <f>+IF(ISNUMBER(DATA!M741),DATA!M741,"n/a")</f>
        <v>-2.1000000000000001E-2</v>
      </c>
      <c r="G1037" s="87">
        <f>+IF(ISNUMBER(DATA!V741),DATA!V741,"n/a")</f>
        <v>4.6500000000000004</v>
      </c>
      <c r="H1037" s="77">
        <f>+IF(ISNUMBER(DATA!W741),DATA!W741,"n/a")</f>
        <v>1.4999999999999999E-2</v>
      </c>
      <c r="I1037" s="87">
        <f>+IF(ISNUMBER(DATA!AF741),DATA!AF741,"n/a")</f>
        <v>4.7</v>
      </c>
      <c r="J1037" s="77">
        <f>+IF(ISNUMBER(DATA!AG741),DATA!AG741,"n/a")</f>
        <v>1.4999999999999999E-2</v>
      </c>
      <c r="K1037" s="87">
        <f>+IF(ISNUMBER(DATA!AP741),DATA!AP741,"n/a")</f>
        <v>4.6100000000000003</v>
      </c>
      <c r="L1037" s="77">
        <f>+IF(ISNUMBER(DATA!AQ741),DATA!AQ741,"n/a")</f>
        <v>2.4E-2</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4.6399999999999997</v>
      </c>
      <c r="F1038" s="77">
        <f>+IF(ISNUMBER(DATA!M742),DATA!M742,"n/a")</f>
        <v>2.1000000000000001E-2</v>
      </c>
      <c r="G1038" s="87">
        <f>+IF(ISNUMBER(DATA!V742),DATA!V742,"n/a")</f>
        <v>4.63</v>
      </c>
      <c r="H1038" s="77">
        <f>+IF(ISNUMBER(DATA!W742),DATA!W742,"n/a")</f>
        <v>-3.5000000000000003E-2</v>
      </c>
      <c r="I1038" s="87">
        <f>+IF(ISNUMBER(DATA!AF742),DATA!AF742,"n/a")</f>
        <v>4.62</v>
      </c>
      <c r="J1038" s="77">
        <f>+IF(ISNUMBER(DATA!AG742),DATA!AG742,"n/a")</f>
        <v>-0.04</v>
      </c>
      <c r="K1038" s="87">
        <f>+IF(ISNUMBER(DATA!AP742),DATA!AP742,"n/a")</f>
        <v>4.6100000000000003</v>
      </c>
      <c r="L1038" s="77">
        <f>+IF(ISNUMBER(DATA!AQ742),DATA!AQ742,"n/a")</f>
        <v>-5.1999999999999998E-2</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4.66</v>
      </c>
      <c r="F1039" s="77">
        <f>+IF(ISNUMBER(DATA!M743),DATA!M743,"n/a")</f>
        <v>3.2000000000000001E-2</v>
      </c>
      <c r="G1039" s="87">
        <f>+IF(ISNUMBER(DATA!V743),DATA!V743,"n/a")</f>
        <v>4.55</v>
      </c>
      <c r="H1039" s="77">
        <f>+IF(ISNUMBER(DATA!W743),DATA!W743,"n/a")</f>
        <v>-2.3E-2</v>
      </c>
      <c r="I1039" s="87">
        <f>+IF(ISNUMBER(DATA!AF743),DATA!AF743,"n/a")</f>
        <v>4.53</v>
      </c>
      <c r="J1039" s="77">
        <f>+IF(ISNUMBER(DATA!AG743),DATA!AG743,"n/a")</f>
        <v>-0.03</v>
      </c>
      <c r="K1039" s="87">
        <f>+IF(ISNUMBER(DATA!AP743),DATA!AP743,"n/a")</f>
        <v>4.4800000000000004</v>
      </c>
      <c r="L1039" s="77">
        <f>+IF(ISNUMBER(DATA!AQ743),DATA!AQ743,"n/a")</f>
        <v>-2.7E-2</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4.3499999999999996</v>
      </c>
      <c r="F1040" s="77">
        <f>+IF(ISNUMBER(DATA!M744),DATA!M744,"n/a")</f>
        <v>4.2000000000000003E-2</v>
      </c>
      <c r="G1040" s="87">
        <f>+IF(ISNUMBER(DATA!V744),DATA!V744,"n/a")</f>
        <v>4.47</v>
      </c>
      <c r="H1040" s="77">
        <f>+IF(ISNUMBER(DATA!W744),DATA!W744,"n/a")</f>
        <v>5.1999999999999998E-2</v>
      </c>
      <c r="I1040" s="87">
        <f>+IF(ISNUMBER(DATA!AF744),DATA!AF744,"n/a")</f>
        <v>4.58</v>
      </c>
      <c r="J1040" s="77">
        <f>+IF(ISNUMBER(DATA!AG744),DATA!AG744,"n/a")</f>
        <v>5.1999999999999998E-2</v>
      </c>
      <c r="K1040" s="87">
        <f>+IF(ISNUMBER(DATA!AP744),DATA!AP744,"n/a")</f>
        <v>4.46</v>
      </c>
      <c r="L1040" s="77">
        <f>+IF(ISNUMBER(DATA!AQ744),DATA!AQ744,"n/a")</f>
        <v>5.0999999999999997E-2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3.36</v>
      </c>
      <c r="F1041" s="77">
        <f>+IF(ISNUMBER(DATA!M745),DATA!M745,"n/a")</f>
        <v>-0.127</v>
      </c>
      <c r="G1041" s="87">
        <f>+IF(ISNUMBER(DATA!V745),DATA!V745,"n/a")</f>
        <v>3.42</v>
      </c>
      <c r="H1041" s="77">
        <f>+IF(ISNUMBER(DATA!W745),DATA!W745,"n/a")</f>
        <v>-9.2999999999999999E-2</v>
      </c>
      <c r="I1041" s="87">
        <f>+IF(ISNUMBER(DATA!AF745),DATA!AF745,"n/a")</f>
        <v>3.71</v>
      </c>
      <c r="J1041" s="77">
        <f>+IF(ISNUMBER(DATA!AG745),DATA!AG745,"n/a")</f>
        <v>-3.5999999999999997E-2</v>
      </c>
      <c r="K1041" s="87">
        <f>+IF(ISNUMBER(DATA!AP745),DATA!AP745,"n/a")</f>
        <v>3.93</v>
      </c>
      <c r="L1041" s="77">
        <f>+IF(ISNUMBER(DATA!AQ745),DATA!AQ745,"n/a")</f>
        <v>5.5E-2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3.98</v>
      </c>
      <c r="F1042" s="77">
        <f>+IF(ISNUMBER(DATA!M746),DATA!M746,"n/a")</f>
        <v>1.2999999999999999E-2</v>
      </c>
      <c r="G1042" s="87">
        <f>+IF(ISNUMBER(DATA!V746),DATA!V746,"n/a")</f>
        <v>3.94</v>
      </c>
      <c r="H1042" s="77">
        <f>+IF(ISNUMBER(DATA!W746),DATA!W746,"n/a")</f>
        <v>6.0000000000000001E-3</v>
      </c>
      <c r="I1042" s="87">
        <f>+IF(ISNUMBER(DATA!AF746),DATA!AF746,"n/a")</f>
        <v>3.94</v>
      </c>
      <c r="J1042" s="77">
        <f>+IF(ISNUMBER(DATA!AG746),DATA!AG746,"n/a")</f>
        <v>0.01</v>
      </c>
      <c r="K1042" s="87">
        <f>+IF(ISNUMBER(DATA!AP746),DATA!AP746,"n/a")</f>
        <v>3.93</v>
      </c>
      <c r="L1042" s="77">
        <f>+IF(ISNUMBER(DATA!AQ746),DATA!AQ746,"n/a")</f>
        <v>0.01</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4.07</v>
      </c>
      <c r="F1043" s="77">
        <f>+IF(ISNUMBER(DATA!M747),DATA!M747,"n/a")</f>
        <v>6.0000000000000001E-3</v>
      </c>
      <c r="G1043" s="87">
        <f>+IF(ISNUMBER(DATA!V747),DATA!V747,"n/a")</f>
        <v>3.92</v>
      </c>
      <c r="H1043" s="77">
        <f>+IF(ISNUMBER(DATA!W747),DATA!W747,"n/a")</f>
        <v>-0.02</v>
      </c>
      <c r="I1043" s="87">
        <f>+IF(ISNUMBER(DATA!AF747),DATA!AF747,"n/a")</f>
        <v>3.96</v>
      </c>
      <c r="J1043" s="77">
        <f>+IF(ISNUMBER(DATA!AG747),DATA!AG747,"n/a")</f>
        <v>6.0000000000000001E-3</v>
      </c>
      <c r="K1043" s="87">
        <f>+IF(ISNUMBER(DATA!AP747),DATA!AP747,"n/a")</f>
        <v>3.97</v>
      </c>
      <c r="L1043" s="77">
        <f>+IF(ISNUMBER(DATA!AQ747),DATA!AQ747,"n/a")</f>
        <v>2E-3</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4.54</v>
      </c>
      <c r="F1044" s="77">
        <f>+IF(ISNUMBER(DATA!M748),DATA!M748,"n/a")</f>
        <v>-8.9999999999999993E-3</v>
      </c>
      <c r="G1044" s="87">
        <f>+IF(ISNUMBER(DATA!V748),DATA!V748,"n/a")</f>
        <v>4.53</v>
      </c>
      <c r="H1044" s="77">
        <f>+IF(ISNUMBER(DATA!W748),DATA!W748,"n/a")</f>
        <v>-5.7000000000000002E-2</v>
      </c>
      <c r="I1044" s="87">
        <f>+IF(ISNUMBER(DATA!AF748),DATA!AF748,"n/a")</f>
        <v>4.5199999999999996</v>
      </c>
      <c r="J1044" s="77">
        <f>+IF(ISNUMBER(DATA!AG748),DATA!AG748,"n/a")</f>
        <v>-5.8000000000000003E-2</v>
      </c>
      <c r="K1044" s="87">
        <f>+IF(ISNUMBER(DATA!AP748),DATA!AP748,"n/a")</f>
        <v>4.51</v>
      </c>
      <c r="L1044" s="77">
        <f>+IF(ISNUMBER(DATA!AQ748),DATA!AQ748,"n/a")</f>
        <v>-4.2999999999999997E-2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4.25</v>
      </c>
      <c r="F1045" s="77">
        <f>+IF(ISNUMBER(DATA!M749),DATA!M749,"n/a")</f>
        <v>4.4999999999999998E-2</v>
      </c>
      <c r="G1045" s="87">
        <f>+IF(ISNUMBER(DATA!V749),DATA!V749,"n/a")</f>
        <v>4.3</v>
      </c>
      <c r="H1045" s="77">
        <f>+IF(ISNUMBER(DATA!W749),DATA!W749,"n/a")</f>
        <v>2.7E-2</v>
      </c>
      <c r="I1045" s="87">
        <f>+IF(ISNUMBER(DATA!AF749),DATA!AF749,"n/a")</f>
        <v>4.37</v>
      </c>
      <c r="J1045" s="77">
        <f>+IF(ISNUMBER(DATA!AG749),DATA!AG749,"n/a")</f>
        <v>3.7999999999999999E-2</v>
      </c>
      <c r="K1045" s="87">
        <f>+IF(ISNUMBER(DATA!AP749),DATA!AP749,"n/a")</f>
        <v>4.24</v>
      </c>
      <c r="L1045" s="77">
        <f>+IF(ISNUMBER(DATA!AQ749),DATA!AQ749,"n/a")</f>
        <v>1.4999999999999999E-2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4.1399999999999997</v>
      </c>
      <c r="F1046" s="77">
        <f>+IF(ISNUMBER(DATA!M750),DATA!M750,"n/a")</f>
        <v>6.6000000000000003E-2</v>
      </c>
      <c r="G1046" s="87">
        <f>+IF(ISNUMBER(DATA!V750),DATA!V750,"n/a")</f>
        <v>4.25</v>
      </c>
      <c r="H1046" s="77">
        <f>+IF(ISNUMBER(DATA!W750),DATA!W750,"n/a")</f>
        <v>3.2000000000000001E-2</v>
      </c>
      <c r="I1046" s="87">
        <f>+IF(ISNUMBER(DATA!AF750),DATA!AF750,"n/a")</f>
        <v>4.2300000000000004</v>
      </c>
      <c r="J1046" s="77">
        <f>+IF(ISNUMBER(DATA!AG750),DATA!AG750,"n/a")</f>
        <v>8.0000000000000002E-3</v>
      </c>
      <c r="K1046" s="87">
        <f>+IF(ISNUMBER(DATA!AP750),DATA!AP750,"n/a")</f>
        <v>4.2300000000000004</v>
      </c>
      <c r="L1046" s="77">
        <f>+IF(ISNUMBER(DATA!AQ750),DATA!AQ750,"n/a")</f>
        <v>7.0000000000000001E-3</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5.21</v>
      </c>
      <c r="F1047" s="77">
        <f>+IF(ISNUMBER(DATA!M751),DATA!M751,"n/a")</f>
        <v>-4.0000000000000001E-3</v>
      </c>
      <c r="G1047" s="87">
        <f>+IF(ISNUMBER(DATA!V751),DATA!V751,"n/a")</f>
        <v>5.3</v>
      </c>
      <c r="H1047" s="77">
        <f>+IF(ISNUMBER(DATA!W751),DATA!W751,"n/a")</f>
        <v>-3.5000000000000003E-2</v>
      </c>
      <c r="I1047" s="87">
        <f>+IF(ISNUMBER(DATA!AF751),DATA!AF751,"n/a")</f>
        <v>5.33</v>
      </c>
      <c r="J1047" s="77">
        <f>+IF(ISNUMBER(DATA!AG751),DATA!AG751,"n/a")</f>
        <v>-2.4E-2</v>
      </c>
      <c r="K1047" s="87">
        <f>+IF(ISNUMBER(DATA!AP751),DATA!AP751,"n/a")</f>
        <v>5.28</v>
      </c>
      <c r="L1047" s="77">
        <f>+IF(ISNUMBER(DATA!AQ751),DATA!AQ751,"n/a")</f>
        <v>-8.0000000000000002E-3</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4.99</v>
      </c>
      <c r="F1048" s="77">
        <f>+IF(ISNUMBER(DATA!M752),DATA!M752,"n/a")</f>
        <v>5.0000000000000001E-3</v>
      </c>
      <c r="G1048" s="87">
        <f>+IF(ISNUMBER(DATA!V752),DATA!V752,"n/a")</f>
        <v>4.93</v>
      </c>
      <c r="H1048" s="77">
        <f>+IF(ISNUMBER(DATA!W752),DATA!W752,"n/a")</f>
        <v>-1.9E-2</v>
      </c>
      <c r="I1048" s="87">
        <f>+IF(ISNUMBER(DATA!AF752),DATA!AF752,"n/a")</f>
        <v>4.93</v>
      </c>
      <c r="J1048" s="77">
        <f>+IF(ISNUMBER(DATA!AG752),DATA!AG752,"n/a")</f>
        <v>-2.8000000000000001E-2</v>
      </c>
      <c r="K1048" s="87">
        <f>+IF(ISNUMBER(DATA!AP752),DATA!AP752,"n/a")</f>
        <v>4.9400000000000004</v>
      </c>
      <c r="L1048" s="77">
        <f>+IF(ISNUMBER(DATA!AQ752),DATA!AQ752,"n/a")</f>
        <v>-4.2999999999999997E-2</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4.3499999999999996</v>
      </c>
      <c r="F1049" s="77">
        <f>+IF(ISNUMBER(DATA!M753),DATA!M753,"n/a")</f>
        <v>-0.129</v>
      </c>
      <c r="G1049" s="87">
        <f>+IF(ISNUMBER(DATA!V753),DATA!V753,"n/a")</f>
        <v>4.41</v>
      </c>
      <c r="H1049" s="77">
        <f>+IF(ISNUMBER(DATA!W753),DATA!W753,"n/a")</f>
        <v>-8.5000000000000006E-2</v>
      </c>
      <c r="I1049" s="87">
        <f>+IF(ISNUMBER(DATA!AF753),DATA!AF753,"n/a")</f>
        <v>4.54</v>
      </c>
      <c r="J1049" s="77">
        <f>+IF(ISNUMBER(DATA!AG753),DATA!AG753,"n/a")</f>
        <v>-3.4000000000000002E-2</v>
      </c>
      <c r="K1049" s="87">
        <f>+IF(ISNUMBER(DATA!AP753),DATA!AP753,"n/a")</f>
        <v>4.5999999999999996</v>
      </c>
      <c r="L1049" s="77">
        <f>+IF(ISNUMBER(DATA!AQ753),DATA!AQ753,"n/a")</f>
        <v>1.6E-2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4.0999999999999996</v>
      </c>
      <c r="F1050" s="77">
        <f>+IF(ISNUMBER(DATA!M754),DATA!M754,"n/a")</f>
        <v>5.6000000000000001E-2</v>
      </c>
      <c r="G1050" s="87">
        <f>+IF(ISNUMBER(DATA!V754),DATA!V754,"n/a")</f>
        <v>4.21</v>
      </c>
      <c r="H1050" s="77">
        <f>+IF(ISNUMBER(DATA!W754),DATA!W754,"n/a")</f>
        <v>2.3E-2</v>
      </c>
      <c r="I1050" s="87">
        <f>+IF(ISNUMBER(DATA!AF754),DATA!AF754,"n/a")</f>
        <v>4.1900000000000004</v>
      </c>
      <c r="J1050" s="77">
        <f>+IF(ISNUMBER(DATA!AG754),DATA!AG754,"n/a")</f>
        <v>0</v>
      </c>
      <c r="K1050" s="87">
        <f>+IF(ISNUMBER(DATA!AP754),DATA!AP754,"n/a")</f>
        <v>4.22</v>
      </c>
      <c r="L1050" s="77">
        <f>+IF(ISNUMBER(DATA!AQ754),DATA!AQ754,"n/a")</f>
        <v>6.0000000000000001E-3</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3.72</v>
      </c>
      <c r="F1051" s="77">
        <f>+IF(ISNUMBER(DATA!M755),DATA!M755,"n/a")</f>
        <v>-4.2000000000000003E-2</v>
      </c>
      <c r="G1051" s="87">
        <f>+IF(ISNUMBER(DATA!V755),DATA!V755,"n/a")</f>
        <v>3.73</v>
      </c>
      <c r="H1051" s="77">
        <f>+IF(ISNUMBER(DATA!W755),DATA!W755,"n/a")</f>
        <v>-3.5999999999999997E-2</v>
      </c>
      <c r="I1051" s="87">
        <f>+IF(ISNUMBER(DATA!AF755),DATA!AF755,"n/a")</f>
        <v>3.84</v>
      </c>
      <c r="J1051" s="77">
        <f>+IF(ISNUMBER(DATA!AG755),DATA!AG755,"n/a")</f>
        <v>1.6E-2</v>
      </c>
      <c r="K1051" s="87">
        <f>+IF(ISNUMBER(DATA!AP755),DATA!AP755,"n/a")</f>
        <v>3.81</v>
      </c>
      <c r="L1051" s="77">
        <f>+IF(ISNUMBER(DATA!AQ755),DATA!AQ755,"n/a")</f>
        <v>-6.0000000000000001E-3</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3.92</v>
      </c>
      <c r="F1052" s="77">
        <f>+IF(ISNUMBER(DATA!M756),DATA!M756,"n/a")</f>
        <v>7.4999999999999997E-2</v>
      </c>
      <c r="G1052" s="87">
        <f>+IF(ISNUMBER(DATA!V756),DATA!V756,"n/a")</f>
        <v>3.95</v>
      </c>
      <c r="H1052" s="77">
        <f>+IF(ISNUMBER(DATA!W756),DATA!W756,"n/a")</f>
        <v>6.5000000000000002E-2</v>
      </c>
      <c r="I1052" s="87">
        <f>+IF(ISNUMBER(DATA!AF756),DATA!AF756,"n/a")</f>
        <v>4.04</v>
      </c>
      <c r="J1052" s="77">
        <f>+IF(ISNUMBER(DATA!AG756),DATA!AG756,"n/a")</f>
        <v>6.9000000000000006E-2</v>
      </c>
      <c r="K1052" s="87">
        <f>+IF(ISNUMBER(DATA!AP756),DATA!AP756,"n/a")</f>
        <v>4.0199999999999996</v>
      </c>
      <c r="L1052" s="77">
        <f>+IF(ISNUMBER(DATA!AQ756),DATA!AQ756,"n/a")</f>
        <v>2.4E-2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4.22</v>
      </c>
      <c r="F1053" s="77">
        <f>+IF(ISNUMBER(DATA!M757),DATA!M757,"n/a")</f>
        <v>-4.8000000000000001E-2</v>
      </c>
      <c r="G1053" s="87">
        <f>+IF(ISNUMBER(DATA!V757),DATA!V757,"n/a")</f>
        <v>4.3099999999999996</v>
      </c>
      <c r="H1053" s="77">
        <f>+IF(ISNUMBER(DATA!W757),DATA!W757,"n/a")</f>
        <v>-6.5000000000000002E-2</v>
      </c>
      <c r="I1053" s="87">
        <f>+IF(ISNUMBER(DATA!AF757),DATA!AF757,"n/a")</f>
        <v>4.3600000000000003</v>
      </c>
      <c r="J1053" s="77">
        <f>+IF(ISNUMBER(DATA!AG757),DATA!AG757,"n/a")</f>
        <v>-4.9000000000000002E-2</v>
      </c>
      <c r="K1053" s="87">
        <f>+IF(ISNUMBER(DATA!AP757),DATA!AP757,"n/a")</f>
        <v>4.43</v>
      </c>
      <c r="L1053" s="77">
        <f>+IF(ISNUMBER(DATA!AQ757),DATA!AQ757,"n/a")</f>
        <v>-1.7999999999999999E-2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4.4000000000000004</v>
      </c>
      <c r="F1054" s="77">
        <f>+IF(ISNUMBER(DATA!M758),DATA!M758,"n/a")</f>
        <v>0.01</v>
      </c>
      <c r="G1054" s="87">
        <f>+IF(ISNUMBER(DATA!V758),DATA!V758,"n/a")</f>
        <v>4.59</v>
      </c>
      <c r="H1054" s="77">
        <f>+IF(ISNUMBER(DATA!W758),DATA!W758,"n/a")</f>
        <v>-1.7999999999999999E-2</v>
      </c>
      <c r="I1054" s="87">
        <f>+IF(ISNUMBER(DATA!AF758),DATA!AF758,"n/a")</f>
        <v>4.6100000000000003</v>
      </c>
      <c r="J1054" s="77">
        <f>+IF(ISNUMBER(DATA!AG758),DATA!AG758,"n/a")</f>
        <v>-2.9000000000000001E-2</v>
      </c>
      <c r="K1054" s="87">
        <f>+IF(ISNUMBER(DATA!AP758),DATA!AP758,"n/a")</f>
        <v>4.53</v>
      </c>
      <c r="L1054" s="77">
        <f>+IF(ISNUMBER(DATA!AQ758),DATA!AQ758,"n/a")</f>
        <v>-3.5999999999999997E-2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3.7</v>
      </c>
      <c r="F1055" s="77">
        <f>+IF(ISNUMBER(DATA!M759),DATA!M759,"n/a")</f>
        <v>-0.11700000000000001</v>
      </c>
      <c r="G1055" s="87">
        <f>+IF(ISNUMBER(DATA!V759),DATA!V759,"n/a")</f>
        <v>3.77</v>
      </c>
      <c r="H1055" s="77">
        <f>+IF(ISNUMBER(DATA!W759),DATA!W759,"n/a")</f>
        <v>-9.5000000000000001E-2</v>
      </c>
      <c r="I1055" s="87">
        <f>+IF(ISNUMBER(DATA!AF759),DATA!AF759,"n/a")</f>
        <v>3.73</v>
      </c>
      <c r="J1055" s="77">
        <f>+IF(ISNUMBER(DATA!AG759),DATA!AG759,"n/a")</f>
        <v>-0.107</v>
      </c>
      <c r="K1055" s="87">
        <f>+IF(ISNUMBER(DATA!AP759),DATA!AP759,"n/a")</f>
        <v>3.83</v>
      </c>
      <c r="L1055" s="77">
        <f>+IF(ISNUMBER(DATA!AQ759),DATA!AQ759,"n/a")</f>
        <v>-8.5000000000000006E-2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4.22</v>
      </c>
      <c r="F1056" s="77">
        <f>+IF(ISNUMBER(DATA!M760),DATA!M760,"n/a")</f>
        <v>5.2999999999999999E-2</v>
      </c>
      <c r="G1056" s="87">
        <f>+IF(ISNUMBER(DATA!V760),DATA!V760,"n/a")</f>
        <v>4.24</v>
      </c>
      <c r="H1056" s="77">
        <f>+IF(ISNUMBER(DATA!W760),DATA!W760,"n/a")</f>
        <v>2.8000000000000001E-2</v>
      </c>
      <c r="I1056" s="87">
        <f>+IF(ISNUMBER(DATA!AF760),DATA!AF760,"n/a")</f>
        <v>4.24</v>
      </c>
      <c r="J1056" s="77">
        <f>+IF(ISNUMBER(DATA!AG760),DATA!AG760,"n/a")</f>
        <v>3.5000000000000003E-2</v>
      </c>
      <c r="K1056" s="87">
        <f>+IF(ISNUMBER(DATA!AP760),DATA!AP760,"n/a")</f>
        <v>4.1399999999999997</v>
      </c>
      <c r="L1056" s="77">
        <f>+IF(ISNUMBER(DATA!AQ760),DATA!AQ760,"n/a")</f>
        <v>6.0000000000000001E-3</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4.57</v>
      </c>
      <c r="F1057" s="77">
        <f>+IF(ISNUMBER(DATA!M761),DATA!M761,"n/a")</f>
        <v>-6.6000000000000003E-2</v>
      </c>
      <c r="G1057" s="87">
        <f>+IF(ISNUMBER(DATA!V761),DATA!V761,"n/a")</f>
        <v>4.8</v>
      </c>
      <c r="H1057" s="77">
        <f>+IF(ISNUMBER(DATA!W761),DATA!W761,"n/a")</f>
        <v>-6.2E-2</v>
      </c>
      <c r="I1057" s="87">
        <f>+IF(ISNUMBER(DATA!AF761),DATA!AF761,"n/a")</f>
        <v>4.83</v>
      </c>
      <c r="J1057" s="77">
        <f>+IF(ISNUMBER(DATA!AG761),DATA!AG761,"n/a")</f>
        <v>-5.2999999999999999E-2</v>
      </c>
      <c r="K1057" s="87">
        <f>+IF(ISNUMBER(DATA!AP761),DATA!AP761,"n/a")</f>
        <v>4.63</v>
      </c>
      <c r="L1057" s="77">
        <f>+IF(ISNUMBER(DATA!AQ761),DATA!AQ761,"n/a")</f>
        <v>-8.4000000000000005E-2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4.13</v>
      </c>
      <c r="F1058" s="77">
        <f>+IF(ISNUMBER(DATA!M762),DATA!M762,"n/a")</f>
        <v>7.0999999999999994E-2</v>
      </c>
      <c r="G1058" s="87">
        <f>+IF(ISNUMBER(DATA!V762),DATA!V762,"n/a")</f>
        <v>4.21</v>
      </c>
      <c r="H1058" s="77">
        <f>+IF(ISNUMBER(DATA!W762),DATA!W762,"n/a")</f>
        <v>0.03</v>
      </c>
      <c r="I1058" s="87">
        <f>+IF(ISNUMBER(DATA!AF762),DATA!AF762,"n/a")</f>
        <v>4.18</v>
      </c>
      <c r="J1058" s="77">
        <f>+IF(ISNUMBER(DATA!AG762),DATA!AG762,"n/a")</f>
        <v>2E-3</v>
      </c>
      <c r="K1058" s="87">
        <f>+IF(ISNUMBER(DATA!AP762),DATA!AP762,"n/a")</f>
        <v>4.18</v>
      </c>
      <c r="L1058" s="77">
        <f>+IF(ISNUMBER(DATA!AQ762),DATA!AQ762,"n/a")</f>
        <v>0</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4.41</v>
      </c>
      <c r="F1059" s="77">
        <f>+IF(ISNUMBER(DATA!M763),DATA!M763,"n/a")</f>
        <v>3.3000000000000002E-2</v>
      </c>
      <c r="G1059" s="87">
        <f>+IF(ISNUMBER(DATA!V763),DATA!V763,"n/a")</f>
        <v>4.49</v>
      </c>
      <c r="H1059" s="77">
        <f>+IF(ISNUMBER(DATA!W763),DATA!W763,"n/a")</f>
        <v>1.9E-2</v>
      </c>
      <c r="I1059" s="87">
        <f>+IF(ISNUMBER(DATA!AF763),DATA!AF763,"n/a")</f>
        <v>4.57</v>
      </c>
      <c r="J1059" s="77">
        <f>+IF(ISNUMBER(DATA!AG763),DATA!AG763,"n/a")</f>
        <v>2.3E-2</v>
      </c>
      <c r="K1059" s="87">
        <f>+IF(ISNUMBER(DATA!AP763),DATA!AP763,"n/a")</f>
        <v>4.47</v>
      </c>
      <c r="L1059" s="77">
        <f>+IF(ISNUMBER(DATA!AQ763),DATA!AQ763,"n/a")</f>
        <v>1.2999999999999999E-2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3.96</v>
      </c>
      <c r="F1060" s="77">
        <f>+IF(ISNUMBER(DATA!M764),DATA!M764,"n/a")</f>
        <v>-3.7999999999999999E-2</v>
      </c>
      <c r="G1060" s="87">
        <f>+IF(ISNUMBER(DATA!V764),DATA!V764,"n/a")</f>
        <v>3.99</v>
      </c>
      <c r="H1060" s="77">
        <f>+IF(ISNUMBER(DATA!W764),DATA!W764,"n/a")</f>
        <v>-2.5000000000000001E-2</v>
      </c>
      <c r="I1060" s="87">
        <f>+IF(ISNUMBER(DATA!AF764),DATA!AF764,"n/a")</f>
        <v>3.98</v>
      </c>
      <c r="J1060" s="77">
        <f>+IF(ISNUMBER(DATA!AG764),DATA!AG764,"n/a")</f>
        <v>-3.1E-2</v>
      </c>
      <c r="K1060" s="87">
        <f>+IF(ISNUMBER(DATA!AP764),DATA!AP764,"n/a")</f>
        <v>4</v>
      </c>
      <c r="L1060" s="77">
        <f>+IF(ISNUMBER(DATA!AQ764),DATA!AQ764,"n/a")</f>
        <v>-0.04</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4.93</v>
      </c>
      <c r="F1061" s="77">
        <f>+IF(ISNUMBER(DATA!M765),DATA!M765,"n/a")</f>
        <v>-8.8999999999999996E-2</v>
      </c>
      <c r="G1061" s="87">
        <f>+IF(ISNUMBER(DATA!V765),DATA!V765,"n/a")</f>
        <v>4.8499999999999996</v>
      </c>
      <c r="H1061" s="77">
        <f>+IF(ISNUMBER(DATA!W765),DATA!W765,"n/a")</f>
        <v>-7.6999999999999999E-2</v>
      </c>
      <c r="I1061" s="87">
        <f>+IF(ISNUMBER(DATA!AF765),DATA!AF765,"n/a")</f>
        <v>4.7699999999999996</v>
      </c>
      <c r="J1061" s="77">
        <f>+IF(ISNUMBER(DATA!AG765),DATA!AG765,"n/a")</f>
        <v>-7.0999999999999994E-2</v>
      </c>
      <c r="K1061" s="87">
        <f>+IF(ISNUMBER(DATA!AP765),DATA!AP765,"n/a")</f>
        <v>4.72</v>
      </c>
      <c r="L1061" s="77">
        <f>+IF(ISNUMBER(DATA!AQ765),DATA!AQ765,"n/a")</f>
        <v>-0.06</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4.95</v>
      </c>
      <c r="F1062" s="77">
        <f>+IF(ISNUMBER(DATA!M766),DATA!M766,"n/a")</f>
        <v>-0.10299999999999999</v>
      </c>
      <c r="G1062" s="87">
        <f>+IF(ISNUMBER(DATA!V766),DATA!V766,"n/a")</f>
        <v>4.92</v>
      </c>
      <c r="H1062" s="77">
        <f>+IF(ISNUMBER(DATA!W766),DATA!W766,"n/a")</f>
        <v>-3.5999999999999997E-2</v>
      </c>
      <c r="I1062" s="87">
        <f>+IF(ISNUMBER(DATA!AF766),DATA!AF766,"n/a")</f>
        <v>4.96</v>
      </c>
      <c r="J1062" s="77">
        <f>+IF(ISNUMBER(DATA!AG766),DATA!AG766,"n/a")</f>
        <v>-2.1999999999999999E-2</v>
      </c>
      <c r="K1062" s="87">
        <f>+IF(ISNUMBER(DATA!AP766),DATA!AP766,"n/a")</f>
        <v>4.95</v>
      </c>
      <c r="L1062" s="77">
        <f>+IF(ISNUMBER(DATA!AQ766),DATA!AQ766,"n/a")</f>
        <v>-2.4E-2</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3.61</v>
      </c>
      <c r="F1063" s="77">
        <f>+IF(ISNUMBER(DATA!M767),DATA!M767,"n/a")</f>
        <v>-2E-3</v>
      </c>
      <c r="G1063" s="87">
        <f>+IF(ISNUMBER(DATA!V767),DATA!V767,"n/a")</f>
        <v>3.55</v>
      </c>
      <c r="H1063" s="77">
        <f>+IF(ISNUMBER(DATA!W767),DATA!W767,"n/a")</f>
        <v>-1.2E-2</v>
      </c>
      <c r="I1063" s="87">
        <f>+IF(ISNUMBER(DATA!AF767),DATA!AF767,"n/a")</f>
        <v>3.51</v>
      </c>
      <c r="J1063" s="77">
        <f>+IF(ISNUMBER(DATA!AG767),DATA!AG767,"n/a")</f>
        <v>-9.1999999999999998E-2</v>
      </c>
      <c r="K1063" s="87">
        <f>+IF(ISNUMBER(DATA!AP767),DATA!AP767,"n/a")</f>
        <v>3.55</v>
      </c>
      <c r="L1063" s="77">
        <f>+IF(ISNUMBER(DATA!AQ767),DATA!AQ767,"n/a")</f>
        <v>-0.13900000000000001</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4.53</v>
      </c>
      <c r="F1064" s="77">
        <f>+IF(ISNUMBER(DATA!M768),DATA!M768,"n/a")</f>
        <v>-8.5000000000000006E-2</v>
      </c>
      <c r="G1064" s="87">
        <f>+IF(ISNUMBER(DATA!V768),DATA!V768,"n/a")</f>
        <v>4.68</v>
      </c>
      <c r="H1064" s="77">
        <f>+IF(ISNUMBER(DATA!W768),DATA!W768,"n/a")</f>
        <v>-0.05</v>
      </c>
      <c r="I1064" s="87">
        <f>+IF(ISNUMBER(DATA!AF768),DATA!AF768,"n/a")</f>
        <v>4.79</v>
      </c>
      <c r="J1064" s="77">
        <f>+IF(ISNUMBER(DATA!AG768),DATA!AG768,"n/a")</f>
        <v>-0.03</v>
      </c>
      <c r="K1064" s="87">
        <f>+IF(ISNUMBER(DATA!AP768),DATA!AP768,"n/a")</f>
        <v>4.83</v>
      </c>
      <c r="L1064" s="77">
        <f>+IF(ISNUMBER(DATA!AQ768),DATA!AQ768,"n/a")</f>
        <v>-3.6999999999999998E-2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4.3899999999999997</v>
      </c>
      <c r="F1065" s="77">
        <f>+IF(ISNUMBER(DATA!M769),DATA!M769,"n/a")</f>
        <v>-1.9E-2</v>
      </c>
      <c r="G1065" s="87">
        <f>+IF(ISNUMBER(DATA!V769),DATA!V769,"n/a")</f>
        <v>4.46</v>
      </c>
      <c r="H1065" s="77">
        <f>+IF(ISNUMBER(DATA!W769),DATA!W769,"n/a")</f>
        <v>-1.2999999999999999E-2</v>
      </c>
      <c r="I1065" s="87">
        <f>+IF(ISNUMBER(DATA!AF769),DATA!AF769,"n/a")</f>
        <v>4.55</v>
      </c>
      <c r="J1065" s="77">
        <f>+IF(ISNUMBER(DATA!AG769),DATA!AG769,"n/a")</f>
        <v>-1E-3</v>
      </c>
      <c r="K1065" s="87">
        <f>+IF(ISNUMBER(DATA!AP769),DATA!AP769,"n/a")</f>
        <v>4.55</v>
      </c>
      <c r="L1065" s="77">
        <f>+IF(ISNUMBER(DATA!AQ769),DATA!AQ769,"n/a")</f>
        <v>-3.1E-2</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4.55</v>
      </c>
      <c r="F1066" s="77">
        <f>+IF(ISNUMBER(DATA!M770),DATA!M770,"n/a")</f>
        <v>-8.2000000000000003E-2</v>
      </c>
      <c r="G1066" s="87">
        <f>+IF(ISNUMBER(DATA!V770),DATA!V770,"n/a")</f>
        <v>4.66</v>
      </c>
      <c r="H1066" s="77">
        <f>+IF(ISNUMBER(DATA!W770),DATA!W770,"n/a")</f>
        <v>-8.2000000000000003E-2</v>
      </c>
      <c r="I1066" s="87">
        <f>+IF(ISNUMBER(DATA!AF770),DATA!AF770,"n/a")</f>
        <v>4.7699999999999996</v>
      </c>
      <c r="J1066" s="77">
        <f>+IF(ISNUMBER(DATA!AG770),DATA!AG770,"n/a")</f>
        <v>-5.7000000000000002E-2</v>
      </c>
      <c r="K1066" s="87">
        <f>+IF(ISNUMBER(DATA!AP770),DATA!AP770,"n/a")</f>
        <v>4.8899999999999997</v>
      </c>
      <c r="L1066" s="77">
        <f>+IF(ISNUMBER(DATA!AQ770),DATA!AQ770,"n/a")</f>
        <v>-5.5E-2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5.17</v>
      </c>
      <c r="F1067" s="77">
        <f>+IF(ISNUMBER(DATA!M771),DATA!M771,"n/a")</f>
        <v>0.13500000000000001</v>
      </c>
      <c r="G1067" s="87">
        <f>+IF(ISNUMBER(DATA!V771),DATA!V771,"n/a")</f>
        <v>5.05</v>
      </c>
      <c r="H1067" s="77">
        <f>+IF(ISNUMBER(DATA!W771),DATA!W771,"n/a")</f>
        <v>6.8000000000000005E-2</v>
      </c>
      <c r="I1067" s="87">
        <f>+IF(ISNUMBER(DATA!AF771),DATA!AF771,"n/a")</f>
        <v>5.08</v>
      </c>
      <c r="J1067" s="77">
        <f>+IF(ISNUMBER(DATA!AG771),DATA!AG771,"n/a")</f>
        <v>6.8000000000000005E-2</v>
      </c>
      <c r="K1067" s="87">
        <f>+IF(ISNUMBER(DATA!AP771),DATA!AP771,"n/a")</f>
        <v>5</v>
      </c>
      <c r="L1067" s="77">
        <f>+IF(ISNUMBER(DATA!AQ771),DATA!AQ771,"n/a")</f>
        <v>5.8000000000000003E-2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4.26</v>
      </c>
      <c r="F1068" s="77">
        <f>+IF(ISNUMBER(DATA!M772),DATA!M772,"n/a")</f>
        <v>-4.7E-2</v>
      </c>
      <c r="G1068" s="87">
        <f>+IF(ISNUMBER(DATA!V772),DATA!V772,"n/a")</f>
        <v>4.33</v>
      </c>
      <c r="H1068" s="77">
        <f>+IF(ISNUMBER(DATA!W772),DATA!W772,"n/a")</f>
        <v>-4.1000000000000002E-2</v>
      </c>
      <c r="I1068" s="87">
        <f>+IF(ISNUMBER(DATA!AF772),DATA!AF772,"n/a")</f>
        <v>4.38</v>
      </c>
      <c r="J1068" s="77">
        <f>+IF(ISNUMBER(DATA!AG772),DATA!AG772,"n/a")</f>
        <v>-0.03</v>
      </c>
      <c r="K1068" s="87">
        <f>+IF(ISNUMBER(DATA!AP772),DATA!AP772,"n/a")</f>
        <v>4.37</v>
      </c>
      <c r="L1068" s="77">
        <f>+IF(ISNUMBER(DATA!AQ772),DATA!AQ772,"n/a")</f>
        <v>-4.4999999999999998E-2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4.9800000000000004</v>
      </c>
      <c r="F1069" s="77">
        <f>+IF(ISNUMBER(DATA!M773),DATA!M773,"n/a")</f>
        <v>1.7000000000000001E-2</v>
      </c>
      <c r="G1069" s="87">
        <f>+IF(ISNUMBER(DATA!V773),DATA!V773,"n/a")</f>
        <v>4.75</v>
      </c>
      <c r="H1069" s="77">
        <f>+IF(ISNUMBER(DATA!W773),DATA!W773,"n/a")</f>
        <v>-3.2000000000000001E-2</v>
      </c>
      <c r="I1069" s="87">
        <f>+IF(ISNUMBER(DATA!AF773),DATA!AF773,"n/a")</f>
        <v>4.72</v>
      </c>
      <c r="J1069" s="77">
        <f>+IF(ISNUMBER(DATA!AG773),DATA!AG773,"n/a")</f>
        <v>-4.7E-2</v>
      </c>
      <c r="K1069" s="87">
        <f>+IF(ISNUMBER(DATA!AP773),DATA!AP773,"n/a")</f>
        <v>4.7699999999999996</v>
      </c>
      <c r="L1069" s="77">
        <f>+IF(ISNUMBER(DATA!AQ773),DATA!AQ773,"n/a")</f>
        <v>-0.06</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5.75</v>
      </c>
      <c r="F1070" s="77">
        <f>+IF(ISNUMBER(DATA!M774),DATA!M774,"n/a")</f>
        <v>0.152</v>
      </c>
      <c r="G1070" s="87">
        <f>+IF(ISNUMBER(DATA!V774),DATA!V774,"n/a")</f>
        <v>5.41</v>
      </c>
      <c r="H1070" s="77">
        <f>+IF(ISNUMBER(DATA!W774),DATA!W774,"n/a")</f>
        <v>7.5999999999999998E-2</v>
      </c>
      <c r="I1070" s="87">
        <f>+IF(ISNUMBER(DATA!AF774),DATA!AF774,"n/a")</f>
        <v>5.49</v>
      </c>
      <c r="J1070" s="77">
        <f>+IF(ISNUMBER(DATA!AG774),DATA!AG774,"n/a")</f>
        <v>7.9000000000000001E-2</v>
      </c>
      <c r="K1070" s="87">
        <f>+IF(ISNUMBER(DATA!AP774),DATA!AP774,"n/a")</f>
        <v>5.58</v>
      </c>
      <c r="L1070" s="77">
        <f>+IF(ISNUMBER(DATA!AQ774),DATA!AQ774,"n/a")</f>
        <v>7.9000000000000001E-2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4.03</v>
      </c>
      <c r="F1071" s="77">
        <f>+IF(ISNUMBER(DATA!M775),DATA!M775,"n/a")</f>
        <v>1.4999999999999999E-2</v>
      </c>
      <c r="G1071" s="87">
        <f>+IF(ISNUMBER(DATA!V775),DATA!V775,"n/a")</f>
        <v>3.95</v>
      </c>
      <c r="H1071" s="77">
        <f>+IF(ISNUMBER(DATA!W775),DATA!W775,"n/a")</f>
        <v>-8.0000000000000002E-3</v>
      </c>
      <c r="I1071" s="87">
        <f>+IF(ISNUMBER(DATA!AF775),DATA!AF775,"n/a")</f>
        <v>3.9</v>
      </c>
      <c r="J1071" s="77">
        <f>+IF(ISNUMBER(DATA!AG775),DATA!AG775,"n/a")</f>
        <v>-4.3999999999999997E-2</v>
      </c>
      <c r="K1071" s="87">
        <f>+IF(ISNUMBER(DATA!AP775),DATA!AP775,"n/a")</f>
        <v>3.94</v>
      </c>
      <c r="L1071" s="77">
        <f>+IF(ISNUMBER(DATA!AQ775),DATA!AQ775,"n/a")</f>
        <v>-7.0999999999999994E-2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4.37</v>
      </c>
      <c r="F1072" s="77">
        <f>+IF(ISNUMBER(DATA!M776),DATA!M776,"n/a")</f>
        <v>0</v>
      </c>
      <c r="G1072" s="87">
        <f>+IF(ISNUMBER(DATA!V776),DATA!V776,"n/a")</f>
        <v>4.47</v>
      </c>
      <c r="H1072" s="77">
        <f>+IF(ISNUMBER(DATA!W776),DATA!W776,"n/a")</f>
        <v>-6.0000000000000001E-3</v>
      </c>
      <c r="I1072" s="87">
        <f>+IF(ISNUMBER(DATA!AF776),DATA!AF776,"n/a")</f>
        <v>4.4800000000000004</v>
      </c>
      <c r="J1072" s="77">
        <f>+IF(ISNUMBER(DATA!AG776),DATA!AG776,"n/a")</f>
        <v>-1.9E-2</v>
      </c>
      <c r="K1072" s="87">
        <f>+IF(ISNUMBER(DATA!AP776),DATA!AP776,"n/a")</f>
        <v>4.51</v>
      </c>
      <c r="L1072" s="77">
        <f>+IF(ISNUMBER(DATA!AQ776),DATA!AQ776,"n/a")</f>
        <v>-1.7000000000000001E-2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4.99</v>
      </c>
      <c r="F1073" s="77">
        <f>+IF(ISNUMBER(DATA!M777),DATA!M777,"n/a")</f>
        <v>-2.7E-2</v>
      </c>
      <c r="G1073" s="87">
        <f>+IF(ISNUMBER(DATA!V777),DATA!V777,"n/a")</f>
        <v>4.96</v>
      </c>
      <c r="H1073" s="77">
        <f>+IF(ISNUMBER(DATA!W777),DATA!W777,"n/a")</f>
        <v>-3.3000000000000002E-2</v>
      </c>
      <c r="I1073" s="87">
        <f>+IF(ISNUMBER(DATA!AF777),DATA!AF777,"n/a")</f>
        <v>5.03</v>
      </c>
      <c r="J1073" s="77">
        <f>+IF(ISNUMBER(DATA!AG777),DATA!AG777,"n/a")</f>
        <v>1.0999999999999999E-2</v>
      </c>
      <c r="K1073" s="87">
        <f>+IF(ISNUMBER(DATA!AP777),DATA!AP777,"n/a")</f>
        <v>4.9400000000000004</v>
      </c>
      <c r="L1073" s="77">
        <f>+IF(ISNUMBER(DATA!AQ777),DATA!AQ777,"n/a")</f>
        <v>2.1000000000000001E-2</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4.12</v>
      </c>
      <c r="F1074" s="77">
        <f>+IF(ISNUMBER(DATA!M778),DATA!M778,"n/a")</f>
        <v>7.1999999999999995E-2</v>
      </c>
      <c r="G1074" s="87">
        <f>+IF(ISNUMBER(DATA!V778),DATA!V778,"n/a")</f>
        <v>4.21</v>
      </c>
      <c r="H1074" s="77">
        <f>+IF(ISNUMBER(DATA!W778),DATA!W778,"n/a")</f>
        <v>3.5999999999999997E-2</v>
      </c>
      <c r="I1074" s="87">
        <f>+IF(ISNUMBER(DATA!AF778),DATA!AF778,"n/a")</f>
        <v>4.18</v>
      </c>
      <c r="J1074" s="77">
        <f>+IF(ISNUMBER(DATA!AG778),DATA!AG778,"n/a")</f>
        <v>8.9999999999999993E-3</v>
      </c>
      <c r="K1074" s="87">
        <f>+IF(ISNUMBER(DATA!AP778),DATA!AP778,"n/a")</f>
        <v>4.17</v>
      </c>
      <c r="L1074" s="77">
        <f>+IF(ISNUMBER(DATA!AQ778),DATA!AQ778,"n/a")</f>
        <v>4.0000000000000001E-3</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4.3099999999999996</v>
      </c>
      <c r="F1075" s="77">
        <f>+IF(ISNUMBER(DATA!M779),DATA!M779,"n/a")</f>
        <v>8.0000000000000002E-3</v>
      </c>
      <c r="G1075" s="87">
        <f>+IF(ISNUMBER(DATA!V779),DATA!V779,"n/a")</f>
        <v>4.37</v>
      </c>
      <c r="H1075" s="77">
        <f>+IF(ISNUMBER(DATA!W779),DATA!W779,"n/a")</f>
        <v>3.2000000000000001E-2</v>
      </c>
      <c r="I1075" s="87">
        <f>+IF(ISNUMBER(DATA!AF779),DATA!AF779,"n/a")</f>
        <v>4.41</v>
      </c>
      <c r="J1075" s="77">
        <f>+IF(ISNUMBER(DATA!AG779),DATA!AG779,"n/a")</f>
        <v>2.5000000000000001E-2</v>
      </c>
      <c r="K1075" s="87">
        <f>+IF(ISNUMBER(DATA!AP779),DATA!AP779,"n/a")</f>
        <v>4.3499999999999996</v>
      </c>
      <c r="L1075" s="77">
        <f>+IF(ISNUMBER(DATA!AQ779),DATA!AQ779,"n/a")</f>
        <v>3.6999999999999998E-2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3.51</v>
      </c>
      <c r="F1076" s="77">
        <f>+IF(ISNUMBER(DATA!M780),DATA!M780,"n/a")</f>
        <v>-2.3E-2</v>
      </c>
      <c r="G1076" s="87">
        <f>+IF(ISNUMBER(DATA!V780),DATA!V780,"n/a")</f>
        <v>3.45</v>
      </c>
      <c r="H1076" s="77">
        <f>+IF(ISNUMBER(DATA!W780),DATA!W780,"n/a")</f>
        <v>-0.189</v>
      </c>
      <c r="I1076" s="87">
        <f>+IF(ISNUMBER(DATA!AF780),DATA!AF780,"n/a")</f>
        <v>3.45</v>
      </c>
      <c r="J1076" s="77">
        <f>+IF(ISNUMBER(DATA!AG780),DATA!AG780,"n/a")</f>
        <v>-0.22600000000000001</v>
      </c>
      <c r="K1076" s="87">
        <f>+IF(ISNUMBER(DATA!AP780),DATA!AP780,"n/a")</f>
        <v>3.44</v>
      </c>
      <c r="L1076" s="77">
        <f>+IF(ISNUMBER(DATA!AQ780),DATA!AQ780,"n/a")</f>
        <v>-0.252</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2.88</v>
      </c>
      <c r="F1078" s="77">
        <f>+IF(ISNUMBER(DATA!O731),DATA!O731,"n/a")</f>
        <v>0.03</v>
      </c>
      <c r="G1078" s="87">
        <f>+IF(ISNUMBER(DATA!X731),DATA!X731,"n/a")</f>
        <v>2.83</v>
      </c>
      <c r="H1078" s="77">
        <f>+IF(ISNUMBER(DATA!Y731),DATA!Y731,"n/a")</f>
        <v>0.02</v>
      </c>
      <c r="I1078" s="87">
        <f>+IF(ISNUMBER(DATA!AH731),DATA!AH731,"n/a")</f>
        <v>2.75</v>
      </c>
      <c r="J1078" s="77">
        <f>+IF(ISNUMBER(DATA!AI731),DATA!AI731,"n/a")</f>
        <v>5.0000000000000001E-3</v>
      </c>
      <c r="K1078" s="87">
        <f>+IF(ISNUMBER(DATA!AR731),DATA!AR731,"n/a")</f>
        <v>2.78</v>
      </c>
      <c r="L1078" s="77">
        <f>+IF(ISNUMBER(DATA!AS731),DATA!AS731,"n/a")</f>
        <v>2.9000000000000001E-2</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2.23</v>
      </c>
      <c r="F1079" s="77">
        <f>+IF(ISNUMBER(DATA!O732),DATA!O732,"n/a")</f>
        <v>0.04</v>
      </c>
      <c r="G1079" s="87">
        <f>+IF(ISNUMBER(DATA!X732),DATA!X732,"n/a")</f>
        <v>2.23</v>
      </c>
      <c r="H1079" s="77">
        <f>+IF(ISNUMBER(DATA!Y732),DATA!Y732,"n/a")</f>
        <v>1.4999999999999999E-2</v>
      </c>
      <c r="I1079" s="87">
        <f>+IF(ISNUMBER(DATA!AH732),DATA!AH732,"n/a")</f>
        <v>2.21</v>
      </c>
      <c r="J1079" s="77">
        <f>+IF(ISNUMBER(DATA!AI732),DATA!AI732,"n/a")</f>
        <v>-3.0000000000000001E-3</v>
      </c>
      <c r="K1079" s="87">
        <f>+IF(ISNUMBER(DATA!AR732),DATA!AR732,"n/a")</f>
        <v>2.2400000000000002</v>
      </c>
      <c r="L1079" s="77">
        <f>+IF(ISNUMBER(DATA!AS732),DATA!AS732,"n/a")</f>
        <v>1.7000000000000001E-2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2.2400000000000002</v>
      </c>
      <c r="F1080" s="77">
        <f>+IF(ISNUMBER(DATA!O733),DATA!O733,"n/a")</f>
        <v>0.06</v>
      </c>
      <c r="G1080" s="87">
        <f>+IF(ISNUMBER(DATA!X733),DATA!X733,"n/a")</f>
        <v>2.23</v>
      </c>
      <c r="H1080" s="77">
        <f>+IF(ISNUMBER(DATA!Y733),DATA!Y733,"n/a")</f>
        <v>3.9E-2</v>
      </c>
      <c r="I1080" s="87">
        <f>+IF(ISNUMBER(DATA!AH733),DATA!AH733,"n/a")</f>
        <v>2.21</v>
      </c>
      <c r="J1080" s="77">
        <f>+IF(ISNUMBER(DATA!AI733),DATA!AI733,"n/a")</f>
        <v>3.5000000000000003E-2</v>
      </c>
      <c r="K1080" s="87">
        <f>+IF(ISNUMBER(DATA!AR733),DATA!AR733,"n/a")</f>
        <v>2.19</v>
      </c>
      <c r="L1080" s="77">
        <f>+IF(ISNUMBER(DATA!AS733),DATA!AS733,"n/a")</f>
        <v>0.03</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2.2400000000000002</v>
      </c>
      <c r="F1081" s="77">
        <f>+IF(ISNUMBER(DATA!O734),DATA!O734,"n/a")</f>
        <v>4.3999999999999997E-2</v>
      </c>
      <c r="G1081" s="87">
        <f>+IF(ISNUMBER(DATA!X734),DATA!X734,"n/a")</f>
        <v>2.27</v>
      </c>
      <c r="H1081" s="77">
        <f>+IF(ISNUMBER(DATA!Y734),DATA!Y734,"n/a")</f>
        <v>1.4E-2</v>
      </c>
      <c r="I1081" s="87">
        <f>+IF(ISNUMBER(DATA!AH734),DATA!AH734,"n/a")</f>
        <v>2.2599999999999998</v>
      </c>
      <c r="J1081" s="77">
        <f>+IF(ISNUMBER(DATA!AI734),DATA!AI734,"n/a")</f>
        <v>-1E-3</v>
      </c>
      <c r="K1081" s="87">
        <f>+IF(ISNUMBER(DATA!AR734),DATA!AR734,"n/a")</f>
        <v>2.2799999999999998</v>
      </c>
      <c r="L1081" s="77">
        <f>+IF(ISNUMBER(DATA!AS734),DATA!AS734,"n/a")</f>
        <v>1.7999999999999999E-2</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2.21</v>
      </c>
      <c r="F1082" s="77">
        <f>+IF(ISNUMBER(DATA!O735),DATA!O735,"n/a")</f>
        <v>-6.2E-2</v>
      </c>
      <c r="G1082" s="87">
        <f>+IF(ISNUMBER(DATA!X735),DATA!X735,"n/a")</f>
        <v>2.2999999999999998</v>
      </c>
      <c r="H1082" s="77">
        <f>+IF(ISNUMBER(DATA!Y735),DATA!Y735,"n/a")</f>
        <v>-4.2999999999999997E-2</v>
      </c>
      <c r="I1082" s="87">
        <f>+IF(ISNUMBER(DATA!AH735),DATA!AH735,"n/a")</f>
        <v>2.38</v>
      </c>
      <c r="J1082" s="77">
        <f>+IF(ISNUMBER(DATA!AI735),DATA!AI735,"n/a")</f>
        <v>-8.0000000000000002E-3</v>
      </c>
      <c r="K1082" s="87">
        <f>+IF(ISNUMBER(DATA!AR735),DATA!AR735,"n/a")</f>
        <v>2.38</v>
      </c>
      <c r="L1082" s="77">
        <f>+IF(ISNUMBER(DATA!AS735),DATA!AS735,"n/a")</f>
        <v>1.2999999999999999E-2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2.17</v>
      </c>
      <c r="F1083" s="77">
        <f>+IF(ISNUMBER(DATA!O736),DATA!O736,"n/a")</f>
        <v>5.0000000000000001E-3</v>
      </c>
      <c r="G1083" s="87">
        <f>+IF(ISNUMBER(DATA!X736),DATA!X736,"n/a")</f>
        <v>2.16</v>
      </c>
      <c r="H1083" s="77">
        <f>+IF(ISNUMBER(DATA!Y736),DATA!Y736,"n/a")</f>
        <v>-2.1999999999999999E-2</v>
      </c>
      <c r="I1083" s="87">
        <f>+IF(ISNUMBER(DATA!AH736),DATA!AH736,"n/a")</f>
        <v>2.16</v>
      </c>
      <c r="J1083" s="77">
        <f>+IF(ISNUMBER(DATA!AI736),DATA!AI736,"n/a")</f>
        <v>-2.7E-2</v>
      </c>
      <c r="K1083" s="87">
        <f>+IF(ISNUMBER(DATA!AR736),DATA!AR736,"n/a")</f>
        <v>2.15</v>
      </c>
      <c r="L1083" s="77">
        <f>+IF(ISNUMBER(DATA!AS736),DATA!AS736,"n/a")</f>
        <v>-0.02</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2.38</v>
      </c>
      <c r="F1084" s="77">
        <f>+IF(ISNUMBER(DATA!O737),DATA!O737,"n/a")</f>
        <v>-0.09</v>
      </c>
      <c r="G1084" s="87">
        <f>+IF(ISNUMBER(DATA!X737),DATA!X737,"n/a")</f>
        <v>2.4500000000000002</v>
      </c>
      <c r="H1084" s="77">
        <f>+IF(ISNUMBER(DATA!Y737),DATA!Y737,"n/a")</f>
        <v>-0.03</v>
      </c>
      <c r="I1084" s="87">
        <f>+IF(ISNUMBER(DATA!AH737),DATA!AH737,"n/a")</f>
        <v>2.4900000000000002</v>
      </c>
      <c r="J1084" s="77">
        <f>+IF(ISNUMBER(DATA!AI737),DATA!AI737,"n/a")</f>
        <v>-2.5000000000000001E-2</v>
      </c>
      <c r="K1084" s="87">
        <f>+IF(ISNUMBER(DATA!AR737),DATA!AR737,"n/a")</f>
        <v>2.5299999999999998</v>
      </c>
      <c r="L1084" s="77">
        <f>+IF(ISNUMBER(DATA!AS737),DATA!AS737,"n/a")</f>
        <v>-6.0000000000000001E-3</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2.62</v>
      </c>
      <c r="F1085" s="77">
        <f>+IF(ISNUMBER(DATA!O738),DATA!O738,"n/a")</f>
        <v>3.2000000000000001E-2</v>
      </c>
      <c r="G1085" s="87">
        <f>+IF(ISNUMBER(DATA!X738),DATA!X738,"n/a")</f>
        <v>2.5299999999999998</v>
      </c>
      <c r="H1085" s="77">
        <f>+IF(ISNUMBER(DATA!Y738),DATA!Y738,"n/a")</f>
        <v>0.04</v>
      </c>
      <c r="I1085" s="87">
        <f>+IF(ISNUMBER(DATA!AH738),DATA!AH738,"n/a")</f>
        <v>2.52</v>
      </c>
      <c r="J1085" s="77">
        <f>+IF(ISNUMBER(DATA!AI738),DATA!AI738,"n/a")</f>
        <v>2.8000000000000001E-2</v>
      </c>
      <c r="K1085" s="87">
        <f>+IF(ISNUMBER(DATA!AR738),DATA!AR738,"n/a")</f>
        <v>2.52</v>
      </c>
      <c r="L1085" s="77">
        <f>+IF(ISNUMBER(DATA!AS738),DATA!AS738,"n/a")</f>
        <v>2.3E-2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2.56</v>
      </c>
      <c r="F1086" s="77">
        <f>+IF(ISNUMBER(DATA!O739),DATA!O739,"n/a")</f>
        <v>2.9000000000000001E-2</v>
      </c>
      <c r="G1086" s="87">
        <f>+IF(ISNUMBER(DATA!X739),DATA!X739,"n/a")</f>
        <v>2.6</v>
      </c>
      <c r="H1086" s="77">
        <f>+IF(ISNUMBER(DATA!Y739),DATA!Y739,"n/a")</f>
        <v>0.152</v>
      </c>
      <c r="I1086" s="87">
        <f>+IF(ISNUMBER(DATA!AH739),DATA!AH739,"n/a")</f>
        <v>2.64</v>
      </c>
      <c r="J1086" s="77">
        <f>+IF(ISNUMBER(DATA!AI739),DATA!AI739,"n/a")</f>
        <v>0.17799999999999999</v>
      </c>
      <c r="K1086" s="87">
        <f>+IF(ISNUMBER(DATA!AR739),DATA!AR739,"n/a")</f>
        <v>2.59</v>
      </c>
      <c r="L1086" s="77">
        <f>+IF(ISNUMBER(DATA!AS739),DATA!AS739,"n/a")</f>
        <v>0.17299999999999999</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2.76</v>
      </c>
      <c r="F1087" s="77">
        <f>+IF(ISNUMBER(DATA!O740),DATA!O740,"n/a")</f>
        <v>-0.123</v>
      </c>
      <c r="G1087" s="87">
        <f>+IF(ISNUMBER(DATA!X740),DATA!X740,"n/a")</f>
        <v>2.77</v>
      </c>
      <c r="H1087" s="77">
        <f>+IF(ISNUMBER(DATA!Y740),DATA!Y740,"n/a")</f>
        <v>-0.04</v>
      </c>
      <c r="I1087" s="87">
        <f>+IF(ISNUMBER(DATA!AH740),DATA!AH740,"n/a")</f>
        <v>2.82</v>
      </c>
      <c r="J1087" s="77">
        <f>+IF(ISNUMBER(DATA!AI740),DATA!AI740,"n/a")</f>
        <v>-0.02</v>
      </c>
      <c r="K1087" s="87">
        <f>+IF(ISNUMBER(DATA!AR740),DATA!AR740,"n/a")</f>
        <v>2.81</v>
      </c>
      <c r="L1087" s="77">
        <f>+IF(ISNUMBER(DATA!AS740),DATA!AS740,"n/a")</f>
        <v>3.0000000000000001E-3</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2.41</v>
      </c>
      <c r="F1088" s="77">
        <f>+IF(ISNUMBER(DATA!O741),DATA!O741,"n/a")</f>
        <v>-4.4999999999999998E-2</v>
      </c>
      <c r="G1088" s="87">
        <f>+IF(ISNUMBER(DATA!X741),DATA!X741,"n/a")</f>
        <v>2.42</v>
      </c>
      <c r="H1088" s="77">
        <f>+IF(ISNUMBER(DATA!Y741),DATA!Y741,"n/a")</f>
        <v>-4.0000000000000001E-3</v>
      </c>
      <c r="I1088" s="87">
        <f>+IF(ISNUMBER(DATA!AH741),DATA!AH741,"n/a")</f>
        <v>2.44</v>
      </c>
      <c r="J1088" s="77">
        <f>+IF(ISNUMBER(DATA!AI741),DATA!AI741,"n/a")</f>
        <v>-5.0000000000000001E-3</v>
      </c>
      <c r="K1088" s="87">
        <f>+IF(ISNUMBER(DATA!AR741),DATA!AR741,"n/a")</f>
        <v>2.46</v>
      </c>
      <c r="L1088" s="77">
        <f>+IF(ISNUMBER(DATA!AS741),DATA!AS741,"n/a")</f>
        <v>3.4000000000000002E-2</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2.93</v>
      </c>
      <c r="F1089" s="77">
        <f>+IF(ISNUMBER(DATA!O742),DATA!O742,"n/a")</f>
        <v>7.0000000000000007E-2</v>
      </c>
      <c r="G1089" s="87">
        <f>+IF(ISNUMBER(DATA!X742),DATA!X742,"n/a")</f>
        <v>2.93</v>
      </c>
      <c r="H1089" s="77">
        <f>+IF(ISNUMBER(DATA!Y742),DATA!Y742,"n/a")</f>
        <v>8.2000000000000003E-2</v>
      </c>
      <c r="I1089" s="87">
        <f>+IF(ISNUMBER(DATA!AH742),DATA!AH742,"n/a")</f>
        <v>2.92</v>
      </c>
      <c r="J1089" s="77">
        <f>+IF(ISNUMBER(DATA!AI742),DATA!AI742,"n/a")</f>
        <v>8.5999999999999993E-2</v>
      </c>
      <c r="K1089" s="87">
        <f>+IF(ISNUMBER(DATA!AR742),DATA!AR742,"n/a")</f>
        <v>2.89</v>
      </c>
      <c r="L1089" s="77">
        <f>+IF(ISNUMBER(DATA!AS742),DATA!AS742,"n/a")</f>
        <v>7.4999999999999997E-2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2.72</v>
      </c>
      <c r="F1090" s="77">
        <f>+IF(ISNUMBER(DATA!O743),DATA!O743,"n/a")</f>
        <v>7.8E-2</v>
      </c>
      <c r="G1090" s="87">
        <f>+IF(ISNUMBER(DATA!X743),DATA!X743,"n/a")</f>
        <v>2.66</v>
      </c>
      <c r="H1090" s="77">
        <f>+IF(ISNUMBER(DATA!Y743),DATA!Y743,"n/a")</f>
        <v>5.1999999999999998E-2</v>
      </c>
      <c r="I1090" s="87">
        <f>+IF(ISNUMBER(DATA!AH743),DATA!AH743,"n/a")</f>
        <v>2.63</v>
      </c>
      <c r="J1090" s="77">
        <f>+IF(ISNUMBER(DATA!AI743),DATA!AI743,"n/a")</f>
        <v>4.3999999999999997E-2</v>
      </c>
      <c r="K1090" s="87">
        <f>+IF(ISNUMBER(DATA!AR743),DATA!AR743,"n/a")</f>
        <v>2.57</v>
      </c>
      <c r="L1090" s="77">
        <f>+IF(ISNUMBER(DATA!AS743),DATA!AS743,"n/a")</f>
        <v>1.6E-2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2.3199999999999998</v>
      </c>
      <c r="F1091" s="77">
        <f>+IF(ISNUMBER(DATA!O744),DATA!O744,"n/a")</f>
        <v>0.02</v>
      </c>
      <c r="G1091" s="87">
        <f>+IF(ISNUMBER(DATA!X744),DATA!X744,"n/a")</f>
        <v>2.3199999999999998</v>
      </c>
      <c r="H1091" s="77">
        <f>+IF(ISNUMBER(DATA!Y744),DATA!Y744,"n/a")</f>
        <v>3.1E-2</v>
      </c>
      <c r="I1091" s="87">
        <f>+IF(ISNUMBER(DATA!AH744),DATA!AH744,"n/a")</f>
        <v>2.37</v>
      </c>
      <c r="J1091" s="77">
        <f>+IF(ISNUMBER(DATA!AI744),DATA!AI744,"n/a")</f>
        <v>2.3E-2</v>
      </c>
      <c r="K1091" s="87">
        <f>+IF(ISNUMBER(DATA!AR744),DATA!AR744,"n/a")</f>
        <v>2.41</v>
      </c>
      <c r="L1091" s="77">
        <f>+IF(ISNUMBER(DATA!AS744),DATA!AS744,"n/a")</f>
        <v>6.4000000000000001E-2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1.74</v>
      </c>
      <c r="F1092" s="77">
        <f>+IF(ISNUMBER(DATA!O745),DATA!O745,"n/a")</f>
        <v>-0.13100000000000001</v>
      </c>
      <c r="G1092" s="87">
        <f>+IF(ISNUMBER(DATA!X745),DATA!X745,"n/a")</f>
        <v>1.75</v>
      </c>
      <c r="H1092" s="77">
        <f>+IF(ISNUMBER(DATA!Y745),DATA!Y745,"n/a")</f>
        <v>-8.7999999999999995E-2</v>
      </c>
      <c r="I1092" s="87">
        <f>+IF(ISNUMBER(DATA!AH745),DATA!AH745,"n/a")</f>
        <v>1.91</v>
      </c>
      <c r="J1092" s="77">
        <f>+IF(ISNUMBER(DATA!AI745),DATA!AI745,"n/a")</f>
        <v>-0.03</v>
      </c>
      <c r="K1092" s="87">
        <f>+IF(ISNUMBER(DATA!AR745),DATA!AR745,"n/a")</f>
        <v>2.06</v>
      </c>
      <c r="L1092" s="77">
        <f>+IF(ISNUMBER(DATA!AS745),DATA!AS745,"n/a")</f>
        <v>8.2000000000000003E-2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2.19</v>
      </c>
      <c r="F1093" s="77">
        <f>+IF(ISNUMBER(DATA!O746),DATA!O746,"n/a")</f>
        <v>3.7999999999999999E-2</v>
      </c>
      <c r="G1093" s="87">
        <f>+IF(ISNUMBER(DATA!X746),DATA!X746,"n/a")</f>
        <v>2.16</v>
      </c>
      <c r="H1093" s="77">
        <f>+IF(ISNUMBER(DATA!Y746),DATA!Y746,"n/a")</f>
        <v>2.3E-2</v>
      </c>
      <c r="I1093" s="87">
        <f>+IF(ISNUMBER(DATA!AH746),DATA!AH746,"n/a")</f>
        <v>2.15</v>
      </c>
      <c r="J1093" s="77">
        <f>+IF(ISNUMBER(DATA!AI746),DATA!AI746,"n/a")</f>
        <v>2.4E-2</v>
      </c>
      <c r="K1093" s="87">
        <f>+IF(ISNUMBER(DATA!AR746),DATA!AR746,"n/a")</f>
        <v>2.15</v>
      </c>
      <c r="L1093" s="77">
        <f>+IF(ISNUMBER(DATA!AS746),DATA!AS746,"n/a")</f>
        <v>3.4000000000000002E-2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2.2799999999999998</v>
      </c>
      <c r="F1094" s="77">
        <f>+IF(ISNUMBER(DATA!O747),DATA!O747,"n/a")</f>
        <v>4.8000000000000001E-2</v>
      </c>
      <c r="G1094" s="87">
        <f>+IF(ISNUMBER(DATA!X747),DATA!X747,"n/a")</f>
        <v>2.2200000000000002</v>
      </c>
      <c r="H1094" s="77">
        <f>+IF(ISNUMBER(DATA!Y747),DATA!Y747,"n/a")</f>
        <v>2.4E-2</v>
      </c>
      <c r="I1094" s="87">
        <f>+IF(ISNUMBER(DATA!AH747),DATA!AH747,"n/a")</f>
        <v>2.23</v>
      </c>
      <c r="J1094" s="77">
        <f>+IF(ISNUMBER(DATA!AI747),DATA!AI747,"n/a")</f>
        <v>4.2000000000000003E-2</v>
      </c>
      <c r="K1094" s="87">
        <f>+IF(ISNUMBER(DATA!AR747),DATA!AR747,"n/a")</f>
        <v>2.21</v>
      </c>
      <c r="L1094" s="77">
        <f>+IF(ISNUMBER(DATA!AS747),DATA!AS747,"n/a")</f>
        <v>3.6999999999999998E-2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2.89</v>
      </c>
      <c r="F1095" s="77">
        <f>+IF(ISNUMBER(DATA!O748),DATA!O748,"n/a")</f>
        <v>7.4999999999999997E-2</v>
      </c>
      <c r="G1095" s="87">
        <f>+IF(ISNUMBER(DATA!X748),DATA!X748,"n/a")</f>
        <v>2.91</v>
      </c>
      <c r="H1095" s="77">
        <f>+IF(ISNUMBER(DATA!Y748),DATA!Y748,"n/a")</f>
        <v>0.104</v>
      </c>
      <c r="I1095" s="87">
        <f>+IF(ISNUMBER(DATA!AH748),DATA!AH748,"n/a")</f>
        <v>2.9</v>
      </c>
      <c r="J1095" s="77">
        <f>+IF(ISNUMBER(DATA!AI748),DATA!AI748,"n/a")</f>
        <v>8.7999999999999995E-2</v>
      </c>
      <c r="K1095" s="87">
        <f>+IF(ISNUMBER(DATA!AR748),DATA!AR748,"n/a")</f>
        <v>2.87</v>
      </c>
      <c r="L1095" s="77">
        <f>+IF(ISNUMBER(DATA!AS748),DATA!AS748,"n/a")</f>
        <v>5.3999999999999999E-2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2.6</v>
      </c>
      <c r="F1096" s="77">
        <f>+IF(ISNUMBER(DATA!O749),DATA!O749,"n/a")</f>
        <v>7.0999999999999994E-2</v>
      </c>
      <c r="G1096" s="87">
        <f>+IF(ISNUMBER(DATA!X749),DATA!X749,"n/a")</f>
        <v>2.57</v>
      </c>
      <c r="H1096" s="77">
        <f>+IF(ISNUMBER(DATA!Y749),DATA!Y749,"n/a")</f>
        <v>7.2999999999999995E-2</v>
      </c>
      <c r="I1096" s="87">
        <f>+IF(ISNUMBER(DATA!AH749),DATA!AH749,"n/a")</f>
        <v>2.59</v>
      </c>
      <c r="J1096" s="77">
        <f>+IF(ISNUMBER(DATA!AI749),DATA!AI749,"n/a")</f>
        <v>8.5000000000000006E-2</v>
      </c>
      <c r="K1096" s="87">
        <f>+IF(ISNUMBER(DATA!AR749),DATA!AR749,"n/a")</f>
        <v>2.54</v>
      </c>
      <c r="L1096" s="77">
        <f>+IF(ISNUMBER(DATA!AS749),DATA!AS749,"n/a")</f>
        <v>8.8999999999999996E-2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2.11</v>
      </c>
      <c r="F1097" s="77">
        <f>+IF(ISNUMBER(DATA!O750),DATA!O750,"n/a")</f>
        <v>4.9000000000000002E-2</v>
      </c>
      <c r="G1097" s="87">
        <f>+IF(ISNUMBER(DATA!X750),DATA!X750,"n/a")</f>
        <v>2.1800000000000002</v>
      </c>
      <c r="H1097" s="77">
        <f>+IF(ISNUMBER(DATA!Y750),DATA!Y750,"n/a")</f>
        <v>2.5999999999999999E-2</v>
      </c>
      <c r="I1097" s="87">
        <f>+IF(ISNUMBER(DATA!AH750),DATA!AH750,"n/a")</f>
        <v>2.1800000000000002</v>
      </c>
      <c r="J1097" s="77">
        <f>+IF(ISNUMBER(DATA!AI750),DATA!AI750,"n/a")</f>
        <v>1.0999999999999999E-2</v>
      </c>
      <c r="K1097" s="87">
        <f>+IF(ISNUMBER(DATA!AR750),DATA!AR750,"n/a")</f>
        <v>2.2000000000000002</v>
      </c>
      <c r="L1097" s="77">
        <f>+IF(ISNUMBER(DATA!AS750),DATA!AS750,"n/a")</f>
        <v>2.8000000000000001E-2</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2.77</v>
      </c>
      <c r="F1098" s="77">
        <f>+IF(ISNUMBER(DATA!O751),DATA!O751,"n/a")</f>
        <v>-2.3E-2</v>
      </c>
      <c r="G1098" s="87">
        <f>+IF(ISNUMBER(DATA!X751),DATA!X751,"n/a")</f>
        <v>2.75</v>
      </c>
      <c r="H1098" s="77">
        <f>+IF(ISNUMBER(DATA!Y751),DATA!Y751,"n/a")</f>
        <v>-4.7E-2</v>
      </c>
      <c r="I1098" s="87">
        <f>+IF(ISNUMBER(DATA!AH751),DATA!AH751,"n/a")</f>
        <v>2.73</v>
      </c>
      <c r="J1098" s="77">
        <f>+IF(ISNUMBER(DATA!AI751),DATA!AI751,"n/a")</f>
        <v>-5.3999999999999999E-2</v>
      </c>
      <c r="K1098" s="87">
        <f>+IF(ISNUMBER(DATA!AR751),DATA!AR751,"n/a")</f>
        <v>2.79</v>
      </c>
      <c r="L1098" s="77">
        <f>+IF(ISNUMBER(DATA!AS751),DATA!AS751,"n/a")</f>
        <v>-2.1999999999999999E-2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2.4500000000000002</v>
      </c>
      <c r="F1099" s="77">
        <f>+IF(ISNUMBER(DATA!O752),DATA!O752,"n/a")</f>
        <v>-1.0999999999999999E-2</v>
      </c>
      <c r="G1099" s="87">
        <f>+IF(ISNUMBER(DATA!X752),DATA!X752,"n/a")</f>
        <v>2.42</v>
      </c>
      <c r="H1099" s="77">
        <f>+IF(ISNUMBER(DATA!Y752),DATA!Y752,"n/a")</f>
        <v>-2.4E-2</v>
      </c>
      <c r="I1099" s="87">
        <f>+IF(ISNUMBER(DATA!AH752),DATA!AH752,"n/a")</f>
        <v>2.42</v>
      </c>
      <c r="J1099" s="77">
        <f>+IF(ISNUMBER(DATA!AI752),DATA!AI752,"n/a")</f>
        <v>-3.4000000000000002E-2</v>
      </c>
      <c r="K1099" s="87">
        <f>+IF(ISNUMBER(DATA!AR752),DATA!AR752,"n/a")</f>
        <v>2.46</v>
      </c>
      <c r="L1099" s="77">
        <f>+IF(ISNUMBER(DATA!AS752),DATA!AS752,"n/a")</f>
        <v>-3.9E-2</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2.69</v>
      </c>
      <c r="F1100" s="77">
        <f>+IF(ISNUMBER(DATA!O753),DATA!O753,"n/a")</f>
        <v>-7.1999999999999995E-2</v>
      </c>
      <c r="G1100" s="87">
        <f>+IF(ISNUMBER(DATA!X753),DATA!X753,"n/a")</f>
        <v>2.61</v>
      </c>
      <c r="H1100" s="77">
        <f>+IF(ISNUMBER(DATA!Y753),DATA!Y753,"n/a")</f>
        <v>1.4E-2</v>
      </c>
      <c r="I1100" s="87">
        <f>+IF(ISNUMBER(DATA!AH753),DATA!AH753,"n/a")</f>
        <v>2.66</v>
      </c>
      <c r="J1100" s="77">
        <f>+IF(ISNUMBER(DATA!AI753),DATA!AI753,"n/a")</f>
        <v>7.8E-2</v>
      </c>
      <c r="K1100" s="87">
        <f>+IF(ISNUMBER(DATA!AR753),DATA!AR753,"n/a")</f>
        <v>2.79</v>
      </c>
      <c r="L1100" s="77">
        <f>+IF(ISNUMBER(DATA!AS753),DATA!AS753,"n/a")</f>
        <v>0.16200000000000001</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2.13</v>
      </c>
      <c r="F1101" s="77">
        <f>+IF(ISNUMBER(DATA!O754),DATA!O754,"n/a")</f>
        <v>5.7000000000000002E-2</v>
      </c>
      <c r="G1101" s="87">
        <f>+IF(ISNUMBER(DATA!X754),DATA!X754,"n/a")</f>
        <v>2.19</v>
      </c>
      <c r="H1101" s="77">
        <f>+IF(ISNUMBER(DATA!Y754),DATA!Y754,"n/a")</f>
        <v>2.3E-2</v>
      </c>
      <c r="I1101" s="87">
        <f>+IF(ISNUMBER(DATA!AH754),DATA!AH754,"n/a")</f>
        <v>2.1800000000000002</v>
      </c>
      <c r="J1101" s="77">
        <f>+IF(ISNUMBER(DATA!AI754),DATA!AI754,"n/a")</f>
        <v>4.0000000000000001E-3</v>
      </c>
      <c r="K1101" s="87">
        <f>+IF(ISNUMBER(DATA!AR754),DATA!AR754,"n/a")</f>
        <v>2.21</v>
      </c>
      <c r="L1101" s="77">
        <f>+IF(ISNUMBER(DATA!AS754),DATA!AS754,"n/a")</f>
        <v>2.1999999999999999E-2</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1.91</v>
      </c>
      <c r="F1102" s="77">
        <f>+IF(ISNUMBER(DATA!O755),DATA!O755,"n/a")</f>
        <v>-4.9000000000000002E-2</v>
      </c>
      <c r="G1102" s="87">
        <f>+IF(ISNUMBER(DATA!X755),DATA!X755,"n/a")</f>
        <v>1.9</v>
      </c>
      <c r="H1102" s="77">
        <f>+IF(ISNUMBER(DATA!Y755),DATA!Y755,"n/a")</f>
        <v>-4.1000000000000002E-2</v>
      </c>
      <c r="I1102" s="87">
        <f>+IF(ISNUMBER(DATA!AH755),DATA!AH755,"n/a")</f>
        <v>1.95</v>
      </c>
      <c r="J1102" s="77">
        <f>+IF(ISNUMBER(DATA!AI755),DATA!AI755,"n/a")</f>
        <v>7.0000000000000001E-3</v>
      </c>
      <c r="K1102" s="87">
        <f>+IF(ISNUMBER(DATA!AR755),DATA!AR755,"n/a")</f>
        <v>1.97</v>
      </c>
      <c r="L1102" s="77">
        <f>+IF(ISNUMBER(DATA!AS755),DATA!AS755,"n/a")</f>
        <v>-8.0000000000000002E-3</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2.0699999999999998</v>
      </c>
      <c r="F1103" s="77">
        <f>+IF(ISNUMBER(DATA!O756),DATA!O756,"n/a")</f>
        <v>7.5999999999999998E-2</v>
      </c>
      <c r="G1103" s="87">
        <f>+IF(ISNUMBER(DATA!X756),DATA!X756,"n/a")</f>
        <v>2.0499999999999998</v>
      </c>
      <c r="H1103" s="77">
        <f>+IF(ISNUMBER(DATA!Y756),DATA!Y756,"n/a")</f>
        <v>7.0999999999999994E-2</v>
      </c>
      <c r="I1103" s="87">
        <f>+IF(ISNUMBER(DATA!AH756),DATA!AH756,"n/a")</f>
        <v>2.09</v>
      </c>
      <c r="J1103" s="77">
        <f>+IF(ISNUMBER(DATA!AI756),DATA!AI756,"n/a")</f>
        <v>7.0000000000000007E-2</v>
      </c>
      <c r="K1103" s="87">
        <f>+IF(ISNUMBER(DATA!AR756),DATA!AR756,"n/a")</f>
        <v>2.14</v>
      </c>
      <c r="L1103" s="77">
        <f>+IF(ISNUMBER(DATA!AS756),DATA!AS756,"n/a")</f>
        <v>3.7999999999999999E-2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2.38</v>
      </c>
      <c r="F1104" s="77">
        <f>+IF(ISNUMBER(DATA!O757),DATA!O757,"n/a")</f>
        <v>-2E-3</v>
      </c>
      <c r="G1104" s="87">
        <f>+IF(ISNUMBER(DATA!X757),DATA!X757,"n/a")</f>
        <v>2.38</v>
      </c>
      <c r="H1104" s="77">
        <f>+IF(ISNUMBER(DATA!Y757),DATA!Y757,"n/a")</f>
        <v>-7.0000000000000001E-3</v>
      </c>
      <c r="I1104" s="87">
        <f>+IF(ISNUMBER(DATA!AH757),DATA!AH757,"n/a")</f>
        <v>2.39</v>
      </c>
      <c r="J1104" s="77">
        <f>+IF(ISNUMBER(DATA!AI757),DATA!AI757,"n/a")</f>
        <v>5.0000000000000001E-3</v>
      </c>
      <c r="K1104" s="87">
        <f>+IF(ISNUMBER(DATA!AR757),DATA!AR757,"n/a")</f>
        <v>2.4500000000000002</v>
      </c>
      <c r="L1104" s="77">
        <f>+IF(ISNUMBER(DATA!AS757),DATA!AS757,"n/a")</f>
        <v>4.2000000000000003E-2</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2.57</v>
      </c>
      <c r="F1105" s="77">
        <f>+IF(ISNUMBER(DATA!O758),DATA!O758,"n/a")</f>
        <v>1.4999999999999999E-2</v>
      </c>
      <c r="G1105" s="87">
        <f>+IF(ISNUMBER(DATA!X758),DATA!X758,"n/a")</f>
        <v>2.57</v>
      </c>
      <c r="H1105" s="77">
        <f>+IF(ISNUMBER(DATA!Y758),DATA!Y758,"n/a")</f>
        <v>-1.6E-2</v>
      </c>
      <c r="I1105" s="87">
        <f>+IF(ISNUMBER(DATA!AH758),DATA!AH758,"n/a")</f>
        <v>2.54</v>
      </c>
      <c r="J1105" s="77">
        <f>+IF(ISNUMBER(DATA!AI758),DATA!AI758,"n/a")</f>
        <v>-1.4999999999999999E-2</v>
      </c>
      <c r="K1105" s="87">
        <f>+IF(ISNUMBER(DATA!AR758),DATA!AR758,"n/a")</f>
        <v>2.58</v>
      </c>
      <c r="L1105" s="77">
        <f>+IF(ISNUMBER(DATA!AS758),DATA!AS758,"n/a")</f>
        <v>1.2E-2</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2.4500000000000002</v>
      </c>
      <c r="F1106" s="77">
        <f>+IF(ISNUMBER(DATA!O759),DATA!O759,"n/a")</f>
        <v>3.9E-2</v>
      </c>
      <c r="G1106" s="87">
        <f>+IF(ISNUMBER(DATA!X759),DATA!X759,"n/a")</f>
        <v>2.5</v>
      </c>
      <c r="H1106" s="77">
        <f>+IF(ISNUMBER(DATA!Y759),DATA!Y759,"n/a")</f>
        <v>0.05</v>
      </c>
      <c r="I1106" s="87">
        <f>+IF(ISNUMBER(DATA!AH759),DATA!AH759,"n/a")</f>
        <v>2.5</v>
      </c>
      <c r="J1106" s="77">
        <f>+IF(ISNUMBER(DATA!AI759),DATA!AI759,"n/a")</f>
        <v>4.8000000000000001E-2</v>
      </c>
      <c r="K1106" s="87">
        <f>+IF(ISNUMBER(DATA!AR759),DATA!AR759,"n/a")</f>
        <v>2.48</v>
      </c>
      <c r="L1106" s="77">
        <f>+IF(ISNUMBER(DATA!AS759),DATA!AS759,"n/a")</f>
        <v>3.7999999999999999E-2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2.46</v>
      </c>
      <c r="F1107" s="77">
        <f>+IF(ISNUMBER(DATA!O760),DATA!O760,"n/a")</f>
        <v>-6.6000000000000003E-2</v>
      </c>
      <c r="G1107" s="87">
        <f>+IF(ISNUMBER(DATA!X760),DATA!X760,"n/a")</f>
        <v>2.54</v>
      </c>
      <c r="H1107" s="77">
        <f>+IF(ISNUMBER(DATA!Y760),DATA!Y760,"n/a")</f>
        <v>-5.6000000000000001E-2</v>
      </c>
      <c r="I1107" s="87">
        <f>+IF(ISNUMBER(DATA!AH760),DATA!AH760,"n/a")</f>
        <v>2.58</v>
      </c>
      <c r="J1107" s="77">
        <f>+IF(ISNUMBER(DATA!AI760),DATA!AI760,"n/a")</f>
        <v>-0.03</v>
      </c>
      <c r="K1107" s="87">
        <f>+IF(ISNUMBER(DATA!AR760),DATA!AR760,"n/a")</f>
        <v>2.62</v>
      </c>
      <c r="L1107" s="77">
        <f>+IF(ISNUMBER(DATA!AS760),DATA!AS760,"n/a")</f>
        <v>5.0000000000000001E-3</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2.7</v>
      </c>
      <c r="F1108" s="77">
        <f>+IF(ISNUMBER(DATA!O761),DATA!O761,"n/a")</f>
        <v>-7.0999999999999994E-2</v>
      </c>
      <c r="G1108" s="87">
        <f>+IF(ISNUMBER(DATA!X761),DATA!X761,"n/a")</f>
        <v>2.66</v>
      </c>
      <c r="H1108" s="77">
        <f>+IF(ISNUMBER(DATA!Y761),DATA!Y761,"n/a")</f>
        <v>-7.3999999999999996E-2</v>
      </c>
      <c r="I1108" s="87">
        <f>+IF(ISNUMBER(DATA!AH761),DATA!AH761,"n/a")</f>
        <v>2.64</v>
      </c>
      <c r="J1108" s="77">
        <f>+IF(ISNUMBER(DATA!AI761),DATA!AI761,"n/a")</f>
        <v>-7.1999999999999995E-2</v>
      </c>
      <c r="K1108" s="87">
        <f>+IF(ISNUMBER(DATA!AR761),DATA!AR761,"n/a")</f>
        <v>2.72</v>
      </c>
      <c r="L1108" s="77">
        <f>+IF(ISNUMBER(DATA!AS761),DATA!AS761,"n/a")</f>
        <v>-0.05</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2.17</v>
      </c>
      <c r="F1109" s="77">
        <f>+IF(ISNUMBER(DATA!O762),DATA!O762,"n/a")</f>
        <v>6.5000000000000002E-2</v>
      </c>
      <c r="G1109" s="87">
        <f>+IF(ISNUMBER(DATA!X762),DATA!X762,"n/a")</f>
        <v>2.2200000000000002</v>
      </c>
      <c r="H1109" s="77">
        <f>+IF(ISNUMBER(DATA!Y762),DATA!Y762,"n/a")</f>
        <v>3.6999999999999998E-2</v>
      </c>
      <c r="I1109" s="87">
        <f>+IF(ISNUMBER(DATA!AH762),DATA!AH762,"n/a")</f>
        <v>2.2200000000000002</v>
      </c>
      <c r="J1109" s="77">
        <f>+IF(ISNUMBER(DATA!AI762),DATA!AI762,"n/a")</f>
        <v>1.7999999999999999E-2</v>
      </c>
      <c r="K1109" s="87">
        <f>+IF(ISNUMBER(DATA!AR762),DATA!AR762,"n/a")</f>
        <v>2.23</v>
      </c>
      <c r="L1109" s="77">
        <f>+IF(ISNUMBER(DATA!AS762),DATA!AS762,"n/a")</f>
        <v>3.2000000000000001E-2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2.78</v>
      </c>
      <c r="F1110" s="77">
        <f>+IF(ISNUMBER(DATA!O763),DATA!O763,"n/a")</f>
        <v>5.8999999999999997E-2</v>
      </c>
      <c r="G1110" s="87">
        <f>+IF(ISNUMBER(DATA!X763),DATA!X763,"n/a")</f>
        <v>2.76</v>
      </c>
      <c r="H1110" s="77">
        <f>+IF(ISNUMBER(DATA!Y763),DATA!Y763,"n/a")</f>
        <v>7.0000000000000007E-2</v>
      </c>
      <c r="I1110" s="87">
        <f>+IF(ISNUMBER(DATA!AH763),DATA!AH763,"n/a")</f>
        <v>2.77</v>
      </c>
      <c r="J1110" s="77">
        <f>+IF(ISNUMBER(DATA!AI763),DATA!AI763,"n/a")</f>
        <v>6.9000000000000006E-2</v>
      </c>
      <c r="K1110" s="87">
        <f>+IF(ISNUMBER(DATA!AR763),DATA!AR763,"n/a")</f>
        <v>2.77</v>
      </c>
      <c r="L1110" s="77">
        <f>+IF(ISNUMBER(DATA!AS763),DATA!AS763,"n/a")</f>
        <v>8.7999999999999995E-2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2.2999999999999998</v>
      </c>
      <c r="F1111" s="77">
        <f>+IF(ISNUMBER(DATA!O764),DATA!O764,"n/a")</f>
        <v>2.9000000000000001E-2</v>
      </c>
      <c r="G1111" s="87">
        <f>+IF(ISNUMBER(DATA!X764),DATA!X764,"n/a")</f>
        <v>2.3199999999999998</v>
      </c>
      <c r="H1111" s="77">
        <f>+IF(ISNUMBER(DATA!Y764),DATA!Y764,"n/a")</f>
        <v>3.6999999999999998E-2</v>
      </c>
      <c r="I1111" s="87">
        <f>+IF(ISNUMBER(DATA!AH764),DATA!AH764,"n/a")</f>
        <v>2.31</v>
      </c>
      <c r="J1111" s="77">
        <f>+IF(ISNUMBER(DATA!AI764),DATA!AI764,"n/a")</f>
        <v>2.1000000000000001E-2</v>
      </c>
      <c r="K1111" s="87">
        <f>+IF(ISNUMBER(DATA!AR764),DATA!AR764,"n/a")</f>
        <v>2.2999999999999998</v>
      </c>
      <c r="L1111" s="77">
        <f>+IF(ISNUMBER(DATA!AS764),DATA!AS764,"n/a")</f>
        <v>0.01</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3.07</v>
      </c>
      <c r="F1112" s="77">
        <f>+IF(ISNUMBER(DATA!O765),DATA!O765,"n/a")</f>
        <v>-3.0000000000000001E-3</v>
      </c>
      <c r="G1112" s="87">
        <f>+IF(ISNUMBER(DATA!X765),DATA!X765,"n/a")</f>
        <v>2.95</v>
      </c>
      <c r="H1112" s="77">
        <f>+IF(ISNUMBER(DATA!Y765),DATA!Y765,"n/a")</f>
        <v>5.2999999999999999E-2</v>
      </c>
      <c r="I1112" s="87">
        <f>+IF(ISNUMBER(DATA!AH765),DATA!AH765,"n/a")</f>
        <v>2.81</v>
      </c>
      <c r="J1112" s="77">
        <f>+IF(ISNUMBER(DATA!AI765),DATA!AI765,"n/a")</f>
        <v>0.05</v>
      </c>
      <c r="K1112" s="87">
        <f>+IF(ISNUMBER(DATA!AR765),DATA!AR765,"n/a")</f>
        <v>2.77</v>
      </c>
      <c r="L1112" s="77">
        <f>+IF(ISNUMBER(DATA!AS765),DATA!AS765,"n/a")</f>
        <v>7.0000000000000007E-2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2.73</v>
      </c>
      <c r="F1113" s="77">
        <f>+IF(ISNUMBER(DATA!O766),DATA!O766,"n/a")</f>
        <v>-0.11899999999999999</v>
      </c>
      <c r="G1113" s="87">
        <f>+IF(ISNUMBER(DATA!X766),DATA!X766,"n/a")</f>
        <v>2.76</v>
      </c>
      <c r="H1113" s="77">
        <f>+IF(ISNUMBER(DATA!Y766),DATA!Y766,"n/a")</f>
        <v>-3.5000000000000003E-2</v>
      </c>
      <c r="I1113" s="87">
        <f>+IF(ISNUMBER(DATA!AH766),DATA!AH766,"n/a")</f>
        <v>2.81</v>
      </c>
      <c r="J1113" s="77">
        <f>+IF(ISNUMBER(DATA!AI766),DATA!AI766,"n/a")</f>
        <v>-1.7000000000000001E-2</v>
      </c>
      <c r="K1113" s="87">
        <f>+IF(ISNUMBER(DATA!AR766),DATA!AR766,"n/a")</f>
        <v>2.78</v>
      </c>
      <c r="L1113" s="77">
        <f>+IF(ISNUMBER(DATA!AS766),DATA!AS766,"n/a")</f>
        <v>-1E-3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v>
      </c>
      <c r="F1114" s="77">
        <f>+IF(ISNUMBER(DATA!O767),DATA!O767,"n/a")</f>
        <v>8.9999999999999993E-3</v>
      </c>
      <c r="G1114" s="87">
        <f>+IF(ISNUMBER(DATA!X767),DATA!X767,"n/a")</f>
        <v>1.67</v>
      </c>
      <c r="H1114" s="77">
        <f>+IF(ISNUMBER(DATA!Y767),DATA!Y767,"n/a")</f>
        <v>2E-3</v>
      </c>
      <c r="I1114" s="87">
        <f>+IF(ISNUMBER(DATA!AH767),DATA!AH767,"n/a")</f>
        <v>1.66</v>
      </c>
      <c r="J1114" s="77">
        <f>+IF(ISNUMBER(DATA!AI767),DATA!AI767,"n/a")</f>
        <v>-0.108</v>
      </c>
      <c r="K1114" s="87">
        <f>+IF(ISNUMBER(DATA!AR767),DATA!AR767,"n/a")</f>
        <v>1.67</v>
      </c>
      <c r="L1114" s="77">
        <f>+IF(ISNUMBER(DATA!AS767),DATA!AS767,"n/a")</f>
        <v>-0.17699999999999999</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2.44</v>
      </c>
      <c r="F1115" s="77">
        <f>+IF(ISNUMBER(DATA!O768),DATA!O768,"n/a")</f>
        <v>-0.10299999999999999</v>
      </c>
      <c r="G1115" s="87">
        <f>+IF(ISNUMBER(DATA!X768),DATA!X768,"n/a")</f>
        <v>2.5099999999999998</v>
      </c>
      <c r="H1115" s="77">
        <f>+IF(ISNUMBER(DATA!Y768),DATA!Y768,"n/a")</f>
        <v>-4.4999999999999998E-2</v>
      </c>
      <c r="I1115" s="87">
        <f>+IF(ISNUMBER(DATA!AH768),DATA!AH768,"n/a")</f>
        <v>2.5499999999999998</v>
      </c>
      <c r="J1115" s="77">
        <f>+IF(ISNUMBER(DATA!AI768),DATA!AI768,"n/a")</f>
        <v>-2.4E-2</v>
      </c>
      <c r="K1115" s="87">
        <f>+IF(ISNUMBER(DATA!AR768),DATA!AR768,"n/a")</f>
        <v>2.59</v>
      </c>
      <c r="L1115" s="77">
        <f>+IF(ISNUMBER(DATA!AS768),DATA!AS768,"n/a")</f>
        <v>2E-3</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2.36</v>
      </c>
      <c r="F1116" s="77">
        <f>+IF(ISNUMBER(DATA!O769),DATA!O769,"n/a")</f>
        <v>-0.02</v>
      </c>
      <c r="G1116" s="87">
        <f>+IF(ISNUMBER(DATA!X769),DATA!X769,"n/a")</f>
        <v>2.38</v>
      </c>
      <c r="H1116" s="77">
        <f>+IF(ISNUMBER(DATA!Y769),DATA!Y769,"n/a")</f>
        <v>-4.0000000000000001E-3</v>
      </c>
      <c r="I1116" s="87">
        <f>+IF(ISNUMBER(DATA!AH769),DATA!AH769,"n/a")</f>
        <v>2.41</v>
      </c>
      <c r="J1116" s="77">
        <f>+IF(ISNUMBER(DATA!AI769),DATA!AI769,"n/a")</f>
        <v>3.0000000000000001E-3</v>
      </c>
      <c r="K1116" s="87">
        <f>+IF(ISNUMBER(DATA!AR769),DATA!AR769,"n/a")</f>
        <v>2.44</v>
      </c>
      <c r="L1116" s="77">
        <f>+IF(ISNUMBER(DATA!AS769),DATA!AS769,"n/a")</f>
        <v>7.0000000000000001E-3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2.71</v>
      </c>
      <c r="F1117" s="77">
        <f>+IF(ISNUMBER(DATA!O770),DATA!O770,"n/a")</f>
        <v>-7.4999999999999997E-2</v>
      </c>
      <c r="G1117" s="87">
        <f>+IF(ISNUMBER(DATA!X770),DATA!X770,"n/a")</f>
        <v>2.74</v>
      </c>
      <c r="H1117" s="77">
        <f>+IF(ISNUMBER(DATA!Y770),DATA!Y770,"n/a")</f>
        <v>-0.06</v>
      </c>
      <c r="I1117" s="87">
        <f>+IF(ISNUMBER(DATA!AH770),DATA!AH770,"n/a")</f>
        <v>2.78</v>
      </c>
      <c r="J1117" s="77">
        <f>+IF(ISNUMBER(DATA!AI770),DATA!AI770,"n/a")</f>
        <v>-3.6999999999999998E-2</v>
      </c>
      <c r="K1117" s="87">
        <f>+IF(ISNUMBER(DATA!AR770),DATA!AR770,"n/a")</f>
        <v>2.88</v>
      </c>
      <c r="L1117" s="77">
        <f>+IF(ISNUMBER(DATA!AS770),DATA!AS770,"n/a")</f>
        <v>8.9999999999999993E-3</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2.79</v>
      </c>
      <c r="F1118" s="77">
        <f>+IF(ISNUMBER(DATA!O771),DATA!O771,"n/a")</f>
        <v>0.13200000000000001</v>
      </c>
      <c r="G1118" s="87">
        <f>+IF(ISNUMBER(DATA!X771),DATA!X771,"n/a")</f>
        <v>2.66</v>
      </c>
      <c r="H1118" s="77">
        <f>+IF(ISNUMBER(DATA!Y771),DATA!Y771,"n/a")</f>
        <v>5.3999999999999999E-2</v>
      </c>
      <c r="I1118" s="87">
        <f>+IF(ISNUMBER(DATA!AH771),DATA!AH771,"n/a")</f>
        <v>2.67</v>
      </c>
      <c r="J1118" s="77">
        <f>+IF(ISNUMBER(DATA!AI771),DATA!AI771,"n/a")</f>
        <v>5.8000000000000003E-2</v>
      </c>
      <c r="K1118" s="87">
        <f>+IF(ISNUMBER(DATA!AR771),DATA!AR771,"n/a")</f>
        <v>2.67</v>
      </c>
      <c r="L1118" s="77">
        <f>+IF(ISNUMBER(DATA!AS771),DATA!AS771,"n/a")</f>
        <v>6.2E-2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2.4500000000000002</v>
      </c>
      <c r="F1119" s="77">
        <f>+IF(ISNUMBER(DATA!O772),DATA!O772,"n/a")</f>
        <v>-5.7000000000000002E-2</v>
      </c>
      <c r="G1119" s="87">
        <f>+IF(ISNUMBER(DATA!X772),DATA!X772,"n/a")</f>
        <v>2.4700000000000002</v>
      </c>
      <c r="H1119" s="77">
        <f>+IF(ISNUMBER(DATA!Y772),DATA!Y772,"n/a")</f>
        <v>-3.3000000000000002E-2</v>
      </c>
      <c r="I1119" s="87">
        <f>+IF(ISNUMBER(DATA!AH772),DATA!AH772,"n/a")</f>
        <v>2.52</v>
      </c>
      <c r="J1119" s="77">
        <f>+IF(ISNUMBER(DATA!AI772),DATA!AI772,"n/a")</f>
        <v>-1.4E-2</v>
      </c>
      <c r="K1119" s="87">
        <f>+IF(ISNUMBER(DATA!AR772),DATA!AR772,"n/a")</f>
        <v>2.57</v>
      </c>
      <c r="L1119" s="77">
        <f>+IF(ISNUMBER(DATA!AS772),DATA!AS772,"n/a")</f>
        <v>7.0000000000000001E-3</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2.5099999999999998</v>
      </c>
      <c r="F1120" s="77">
        <f>+IF(ISNUMBER(DATA!O773),DATA!O773,"n/a")</f>
        <v>1.4999999999999999E-2</v>
      </c>
      <c r="G1120" s="87">
        <f>+IF(ISNUMBER(DATA!X773),DATA!X773,"n/a")</f>
        <v>2.41</v>
      </c>
      <c r="H1120" s="77">
        <f>+IF(ISNUMBER(DATA!Y773),DATA!Y773,"n/a")</f>
        <v>-2.9000000000000001E-2</v>
      </c>
      <c r="I1120" s="87">
        <f>+IF(ISNUMBER(DATA!AH773),DATA!AH773,"n/a")</f>
        <v>2.39</v>
      </c>
      <c r="J1120" s="77">
        <f>+IF(ISNUMBER(DATA!AI773),DATA!AI773,"n/a")</f>
        <v>-4.3999999999999997E-2</v>
      </c>
      <c r="K1120" s="87">
        <f>+IF(ISNUMBER(DATA!AR773),DATA!AR773,"n/a")</f>
        <v>2.42</v>
      </c>
      <c r="L1120" s="77">
        <f>+IF(ISNUMBER(DATA!AS773),DATA!AS773,"n/a")</f>
        <v>-5.3999999999999999E-2</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3.07</v>
      </c>
      <c r="F1121" s="77">
        <f>+IF(ISNUMBER(DATA!O774),DATA!O774,"n/a")</f>
        <v>0.11600000000000001</v>
      </c>
      <c r="G1121" s="87">
        <f>+IF(ISNUMBER(DATA!X774),DATA!X774,"n/a")</f>
        <v>2.88</v>
      </c>
      <c r="H1121" s="77">
        <f>+IF(ISNUMBER(DATA!Y774),DATA!Y774,"n/a")</f>
        <v>4.7E-2</v>
      </c>
      <c r="I1121" s="87">
        <f>+IF(ISNUMBER(DATA!AH774),DATA!AH774,"n/a")</f>
        <v>2.92</v>
      </c>
      <c r="J1121" s="77">
        <f>+IF(ISNUMBER(DATA!AI774),DATA!AI774,"n/a")</f>
        <v>5.6000000000000001E-2</v>
      </c>
      <c r="K1121" s="87">
        <f>+IF(ISNUMBER(DATA!AR774),DATA!AR774,"n/a")</f>
        <v>2.98</v>
      </c>
      <c r="L1121" s="77">
        <f>+IF(ISNUMBER(DATA!AS774),DATA!AS774,"n/a")</f>
        <v>5.8999999999999997E-2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1.96</v>
      </c>
      <c r="F1122" s="77">
        <f>+IF(ISNUMBER(DATA!O775),DATA!O775,"n/a")</f>
        <v>2.1000000000000001E-2</v>
      </c>
      <c r="G1122" s="87">
        <f>+IF(ISNUMBER(DATA!X775),DATA!X775,"n/a")</f>
        <v>1.91</v>
      </c>
      <c r="H1122" s="77">
        <f>+IF(ISNUMBER(DATA!Y775),DATA!Y775,"n/a")</f>
        <v>-3.0000000000000001E-3</v>
      </c>
      <c r="I1122" s="87">
        <f>+IF(ISNUMBER(DATA!AH775),DATA!AH775,"n/a")</f>
        <v>1.89</v>
      </c>
      <c r="J1122" s="77">
        <f>+IF(ISNUMBER(DATA!AI775),DATA!AI775,"n/a")</f>
        <v>-3.5999999999999997E-2</v>
      </c>
      <c r="K1122" s="87">
        <f>+IF(ISNUMBER(DATA!AR775),DATA!AR775,"n/a")</f>
        <v>1.91</v>
      </c>
      <c r="L1122" s="77">
        <f>+IF(ISNUMBER(DATA!AS775),DATA!AS775,"n/a")</f>
        <v>-6.2E-2</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2.2799999999999998</v>
      </c>
      <c r="F1123" s="77">
        <f>+IF(ISNUMBER(DATA!O776),DATA!O776,"n/a")</f>
        <v>-3.0000000000000001E-3</v>
      </c>
      <c r="G1123" s="87">
        <f>+IF(ISNUMBER(DATA!X776),DATA!X776,"n/a")</f>
        <v>2.33</v>
      </c>
      <c r="H1123" s="77">
        <f>+IF(ISNUMBER(DATA!Y776),DATA!Y776,"n/a")</f>
        <v>2E-3</v>
      </c>
      <c r="I1123" s="87">
        <f>+IF(ISNUMBER(DATA!AH776),DATA!AH776,"n/a")</f>
        <v>2.33</v>
      </c>
      <c r="J1123" s="77">
        <f>+IF(ISNUMBER(DATA!AI776),DATA!AI776,"n/a")</f>
        <v>-0.01</v>
      </c>
      <c r="K1123" s="87">
        <f>+IF(ISNUMBER(DATA!AR776),DATA!AR776,"n/a")</f>
        <v>2.35</v>
      </c>
      <c r="L1123" s="77">
        <f>+IF(ISNUMBER(DATA!AS776),DATA!AS776,"n/a")</f>
        <v>1.6E-2</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2.95</v>
      </c>
      <c r="F1124" s="77">
        <f>+IF(ISNUMBER(DATA!O777),DATA!O777,"n/a")</f>
        <v>-0.04</v>
      </c>
      <c r="G1124" s="87">
        <f>+IF(ISNUMBER(DATA!X777),DATA!X777,"n/a")</f>
        <v>2.86</v>
      </c>
      <c r="H1124" s="77">
        <f>+IF(ISNUMBER(DATA!Y777),DATA!Y777,"n/a")</f>
        <v>-2.7E-2</v>
      </c>
      <c r="I1124" s="87">
        <f>+IF(ISNUMBER(DATA!AH777),DATA!AH777,"n/a")</f>
        <v>2.86</v>
      </c>
      <c r="J1124" s="77">
        <f>+IF(ISNUMBER(DATA!AI777),DATA!AI777,"n/a")</f>
        <v>1E-3</v>
      </c>
      <c r="K1124" s="87">
        <f>+IF(ISNUMBER(DATA!AR777),DATA!AR777,"n/a")</f>
        <v>2.87</v>
      </c>
      <c r="L1124" s="77">
        <f>+IF(ISNUMBER(DATA!AS777),DATA!AS777,"n/a")</f>
        <v>2.7E-2</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2.16</v>
      </c>
      <c r="F1125" s="77">
        <f>+IF(ISNUMBER(DATA!O778),DATA!O778,"n/a")</f>
        <v>7.0999999999999994E-2</v>
      </c>
      <c r="G1125" s="87">
        <f>+IF(ISNUMBER(DATA!X778),DATA!X778,"n/a")</f>
        <v>2.19</v>
      </c>
      <c r="H1125" s="77">
        <f>+IF(ISNUMBER(DATA!Y778),DATA!Y778,"n/a")</f>
        <v>4.2999999999999997E-2</v>
      </c>
      <c r="I1125" s="87">
        <f>+IF(ISNUMBER(DATA!AH778),DATA!AH778,"n/a")</f>
        <v>2.1800000000000002</v>
      </c>
      <c r="J1125" s="77">
        <f>+IF(ISNUMBER(DATA!AI778),DATA!AI778,"n/a")</f>
        <v>2.4E-2</v>
      </c>
      <c r="K1125" s="87">
        <f>+IF(ISNUMBER(DATA!AR778),DATA!AR778,"n/a")</f>
        <v>2.2000000000000002</v>
      </c>
      <c r="L1125" s="77">
        <f>+IF(ISNUMBER(DATA!AS778),DATA!AS778,"n/a")</f>
        <v>3.6999999999999998E-2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2.4500000000000002</v>
      </c>
      <c r="F1126" s="77">
        <f>+IF(ISNUMBER(DATA!O779),DATA!O779,"n/a")</f>
        <v>0.01</v>
      </c>
      <c r="G1126" s="87">
        <f>+IF(ISNUMBER(DATA!X779),DATA!X779,"n/a")</f>
        <v>2.48</v>
      </c>
      <c r="H1126" s="77">
        <f>+IF(ISNUMBER(DATA!Y779),DATA!Y779,"n/a")</f>
        <v>0.05</v>
      </c>
      <c r="I1126" s="87">
        <f>+IF(ISNUMBER(DATA!AH779),DATA!AH779,"n/a")</f>
        <v>2.5</v>
      </c>
      <c r="J1126" s="77">
        <f>+IF(ISNUMBER(DATA!AI779),DATA!AI779,"n/a")</f>
        <v>4.3999999999999997E-2</v>
      </c>
      <c r="K1126" s="87">
        <f>+IF(ISNUMBER(DATA!AR779),DATA!AR779,"n/a")</f>
        <v>2.5</v>
      </c>
      <c r="L1126" s="77">
        <f>+IF(ISNUMBER(DATA!AS779),DATA!AS779,"n/a")</f>
        <v>9.8000000000000004E-2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2.66</v>
      </c>
      <c r="F1127" s="77">
        <f>+IF(ISNUMBER(DATA!O780),DATA!O780,"n/a")</f>
        <v>4.0000000000000001E-3</v>
      </c>
      <c r="G1127" s="87">
        <f>+IF(ISNUMBER(DATA!X780),DATA!X780,"n/a")</f>
        <v>2.68</v>
      </c>
      <c r="H1127" s="77">
        <f>+IF(ISNUMBER(DATA!Y780),DATA!Y780,"n/a")</f>
        <v>6.5000000000000002E-2</v>
      </c>
      <c r="I1127" s="87">
        <f>+IF(ISNUMBER(DATA!AH780),DATA!AH780,"n/a")</f>
        <v>2.68</v>
      </c>
      <c r="J1127" s="77">
        <f>+IF(ISNUMBER(DATA!AI780),DATA!AI780,"n/a")</f>
        <v>8.1000000000000003E-2</v>
      </c>
      <c r="K1127" s="87">
        <f>+IF(ISNUMBER(DATA!AR780),DATA!AR780,"n/a")</f>
        <v>2.69</v>
      </c>
      <c r="L1127" s="77">
        <f>+IF(ISNUMBER(DATA!AS780),DATA!AS780,"n/a")</f>
        <v>0.113</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46499</v>
      </c>
      <c r="F1129" s="77">
        <f>+IF(ISNUMBER(DATA!G790),DATA!G790,"n/a")</f>
        <v>6.6000000000000003E-2</v>
      </c>
      <c r="G1129" s="76">
        <f>+IF(ISNUMBER(DATA!P790),DATA!P790,"n/a")</f>
        <v>164082</v>
      </c>
      <c r="H1129" s="77">
        <f>+IF(ISNUMBER(DATA!Q790),DATA!Q790,"n/a")</f>
        <v>-0.03</v>
      </c>
      <c r="I1129" s="76">
        <f>+IF(ISNUMBER(DATA!Z790),DATA!Z790,"n/a")</f>
        <v>372051</v>
      </c>
      <c r="J1129" s="77">
        <f>+IF(ISNUMBER(DATA!AA790),DATA!AA790,"n/a")</f>
        <v>-0.105</v>
      </c>
      <c r="K1129" s="76">
        <f>+IF(ISNUMBER(DATA!AJ790),DATA!AJ790,"n/a")</f>
        <v>702063</v>
      </c>
      <c r="L1129" s="77">
        <f>+IF(ISNUMBER(DATA!AK790),DATA!AK790,"n/a")</f>
        <v>-8.5000000000000006E-2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164971</v>
      </c>
      <c r="F1130" s="77">
        <f>+IF(ISNUMBER(DATA!G791),DATA!G791,"n/a")</f>
        <v>0.17899999999999999</v>
      </c>
      <c r="G1130" s="76">
        <f>+IF(ISNUMBER(DATA!P791),DATA!P791,"n/a")</f>
        <v>570407</v>
      </c>
      <c r="H1130" s="77">
        <f>+IF(ISNUMBER(DATA!Q791),DATA!Q791,"n/a")</f>
        <v>0.751</v>
      </c>
      <c r="I1130" s="76">
        <f>+IF(ISNUMBER(DATA!Z791),DATA!Z791,"n/a")</f>
        <v>1144382</v>
      </c>
      <c r="J1130" s="77">
        <f>+IF(ISNUMBER(DATA!AA791),DATA!AA791,"n/a")</f>
        <v>0.88900000000000001</v>
      </c>
      <c r="K1130" s="76">
        <f>+IF(ISNUMBER(DATA!AJ791),DATA!AJ791,"n/a")</f>
        <v>2189340</v>
      </c>
      <c r="L1130" s="77">
        <f>+IF(ISNUMBER(DATA!AK791),DATA!AK791,"n/a")</f>
        <v>1.1160000000000001</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206113</v>
      </c>
      <c r="F1131" s="77">
        <f>+IF(ISNUMBER(DATA!G792),DATA!G792,"n/a")</f>
        <v>0.41499999999999998</v>
      </c>
      <c r="G1131" s="76">
        <f>+IF(ISNUMBER(DATA!P792),DATA!P792,"n/a")</f>
        <v>650051</v>
      </c>
      <c r="H1131" s="77">
        <f>+IF(ISNUMBER(DATA!Q792),DATA!Q792,"n/a")</f>
        <v>0.27100000000000002</v>
      </c>
      <c r="I1131" s="76">
        <f>+IF(ISNUMBER(DATA!Z792),DATA!Z792,"n/a")</f>
        <v>1323140</v>
      </c>
      <c r="J1131" s="77">
        <f>+IF(ISNUMBER(DATA!AA792),DATA!AA792,"n/a")</f>
        <v>0.182</v>
      </c>
      <c r="K1131" s="76">
        <f>+IF(ISNUMBER(DATA!AJ792),DATA!AJ792,"n/a")</f>
        <v>2381096</v>
      </c>
      <c r="L1131" s="77">
        <f>+IF(ISNUMBER(DATA!AK792),DATA!AK792,"n/a")</f>
        <v>0.151</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68854</v>
      </c>
      <c r="F1132" s="77">
        <f>+IF(ISNUMBER(DATA!G793),DATA!G793,"n/a")</f>
        <v>0.112</v>
      </c>
      <c r="G1132" s="76">
        <f>+IF(ISNUMBER(DATA!P793),DATA!P793,"n/a")</f>
        <v>250420</v>
      </c>
      <c r="H1132" s="77">
        <f>+IF(ISNUMBER(DATA!Q793),DATA!Q793,"n/a")</f>
        <v>0.25800000000000001</v>
      </c>
      <c r="I1132" s="76">
        <f>+IF(ISNUMBER(DATA!Z793),DATA!Z793,"n/a")</f>
        <v>530675</v>
      </c>
      <c r="J1132" s="77">
        <f>+IF(ISNUMBER(DATA!AA793),DATA!AA793,"n/a")</f>
        <v>0.26500000000000001</v>
      </c>
      <c r="K1132" s="76">
        <f>+IF(ISNUMBER(DATA!AJ793),DATA!AJ793,"n/a")</f>
        <v>1006155</v>
      </c>
      <c r="L1132" s="77">
        <f>+IF(ISNUMBER(DATA!AK793),DATA!AK793,"n/a")</f>
        <v>0.35299999999999998</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239236</v>
      </c>
      <c r="F1133" s="77">
        <f>+IF(ISNUMBER(DATA!G794),DATA!G794,"n/a")</f>
        <v>0.81599999999999995</v>
      </c>
      <c r="G1133" s="76">
        <f>+IF(ISNUMBER(DATA!P794),DATA!P794,"n/a")</f>
        <v>738133</v>
      </c>
      <c r="H1133" s="77">
        <f>+IF(ISNUMBER(DATA!Q794),DATA!Q794,"n/a")</f>
        <v>0.51700000000000002</v>
      </c>
      <c r="I1133" s="76">
        <f>+IF(ISNUMBER(DATA!Z794),DATA!Z794,"n/a")</f>
        <v>1496024</v>
      </c>
      <c r="J1133" s="77">
        <f>+IF(ISNUMBER(DATA!AA794),DATA!AA794,"n/a")</f>
        <v>0.35</v>
      </c>
      <c r="K1133" s="76">
        <f>+IF(ISNUMBER(DATA!AJ794),DATA!AJ794,"n/a")</f>
        <v>2427032</v>
      </c>
      <c r="L1133" s="77">
        <f>+IF(ISNUMBER(DATA!AK794),DATA!AK794,"n/a")</f>
        <v>0.2</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45810</v>
      </c>
      <c r="F1134" s="77">
        <f>+IF(ISNUMBER(DATA!G795),DATA!G795,"n/a")</f>
        <v>-0.106</v>
      </c>
      <c r="G1134" s="76">
        <f>+IF(ISNUMBER(DATA!P795),DATA!P795,"n/a")</f>
        <v>182759</v>
      </c>
      <c r="H1134" s="77">
        <f>+IF(ISNUMBER(DATA!Q795),DATA!Q795,"n/a")</f>
        <v>-0.15</v>
      </c>
      <c r="I1134" s="76">
        <f>+IF(ISNUMBER(DATA!Z795),DATA!Z795,"n/a")</f>
        <v>520427</v>
      </c>
      <c r="J1134" s="77">
        <f>+IF(ISNUMBER(DATA!AA795),DATA!AA795,"n/a")</f>
        <v>-0.09</v>
      </c>
      <c r="K1134" s="76">
        <f>+IF(ISNUMBER(DATA!AJ795),DATA!AJ795,"n/a")</f>
        <v>904721</v>
      </c>
      <c r="L1134" s="77">
        <f>+IF(ISNUMBER(DATA!AK795),DATA!AK795,"n/a")</f>
        <v>1.0999999999999999E-2</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31872</v>
      </c>
      <c r="F1135" s="77">
        <f>+IF(ISNUMBER(DATA!G796),DATA!G796,"n/a")</f>
        <v>-5.8999999999999997E-2</v>
      </c>
      <c r="G1135" s="76">
        <f>+IF(ISNUMBER(DATA!P796),DATA!P796,"n/a")</f>
        <v>99072</v>
      </c>
      <c r="H1135" s="77">
        <f>+IF(ISNUMBER(DATA!Q796),DATA!Q796,"n/a")</f>
        <v>-0.19500000000000001</v>
      </c>
      <c r="I1135" s="76">
        <f>+IF(ISNUMBER(DATA!Z796),DATA!Z796,"n/a")</f>
        <v>218287</v>
      </c>
      <c r="J1135" s="77">
        <f>+IF(ISNUMBER(DATA!AA796),DATA!AA796,"n/a")</f>
        <v>-0.223</v>
      </c>
      <c r="K1135" s="76">
        <f>+IF(ISNUMBER(DATA!AJ796),DATA!AJ796,"n/a")</f>
        <v>451353</v>
      </c>
      <c r="L1135" s="77">
        <f>+IF(ISNUMBER(DATA!AK796),DATA!AK796,"n/a")</f>
        <v>-0.126</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129507</v>
      </c>
      <c r="F1136" s="77">
        <f>+IF(ISNUMBER(DATA!G797),DATA!G797,"n/a")</f>
        <v>-0.04</v>
      </c>
      <c r="G1136" s="76">
        <f>+IF(ISNUMBER(DATA!P797),DATA!P797,"n/a")</f>
        <v>458811</v>
      </c>
      <c r="H1136" s="77">
        <f>+IF(ISNUMBER(DATA!Q797),DATA!Q797,"n/a")</f>
        <v>5.8000000000000003E-2</v>
      </c>
      <c r="I1136" s="76">
        <f>+IF(ISNUMBER(DATA!Z797),DATA!Z797,"n/a")</f>
        <v>1014011</v>
      </c>
      <c r="J1136" s="77">
        <f>+IF(ISNUMBER(DATA!AA797),DATA!AA797,"n/a")</f>
        <v>7.6999999999999999E-2</v>
      </c>
      <c r="K1136" s="76">
        <f>+IF(ISNUMBER(DATA!AJ797),DATA!AJ797,"n/a")</f>
        <v>1945810</v>
      </c>
      <c r="L1136" s="77">
        <f>+IF(ISNUMBER(DATA!AK797),DATA!AK797,"n/a")</f>
        <v>0.14599999999999999</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147431</v>
      </c>
      <c r="F1137" s="77">
        <f>+IF(ISNUMBER(DATA!G798),DATA!G798,"n/a")</f>
        <v>0.39600000000000002</v>
      </c>
      <c r="G1137" s="76">
        <f>+IF(ISNUMBER(DATA!P798),DATA!P798,"n/a")</f>
        <v>486761</v>
      </c>
      <c r="H1137" s="77">
        <f>+IF(ISNUMBER(DATA!Q798),DATA!Q798,"n/a")</f>
        <v>1.4139999999999999</v>
      </c>
      <c r="I1137" s="76">
        <f>+IF(ISNUMBER(DATA!Z798),DATA!Z798,"n/a")</f>
        <v>951845</v>
      </c>
      <c r="J1137" s="77">
        <f>+IF(ISNUMBER(DATA!AA798),DATA!AA798,"n/a")</f>
        <v>1.7430000000000001</v>
      </c>
      <c r="K1137" s="76">
        <f>+IF(ISNUMBER(DATA!AJ798),DATA!AJ798,"n/a")</f>
        <v>1780924</v>
      </c>
      <c r="L1137" s="77">
        <f>+IF(ISNUMBER(DATA!AK798),DATA!AK798,"n/a")</f>
        <v>2.032</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26146</v>
      </c>
      <c r="F1138" s="77">
        <f>+IF(ISNUMBER(DATA!G799),DATA!G799,"n/a")</f>
        <v>0.01</v>
      </c>
      <c r="G1138" s="76">
        <f>+IF(ISNUMBER(DATA!P799),DATA!P799,"n/a")</f>
        <v>111734</v>
      </c>
      <c r="H1138" s="77">
        <f>+IF(ISNUMBER(DATA!Q799),DATA!Q799,"n/a")</f>
        <v>0.14799999999999999</v>
      </c>
      <c r="I1138" s="76">
        <f>+IF(ISNUMBER(DATA!Z799),DATA!Z799,"n/a")</f>
        <v>286746</v>
      </c>
      <c r="J1138" s="77">
        <f>+IF(ISNUMBER(DATA!AA799),DATA!AA799,"n/a")</f>
        <v>0.17699999999999999</v>
      </c>
      <c r="K1138" s="76">
        <f>+IF(ISNUMBER(DATA!AJ799),DATA!AJ799,"n/a")</f>
        <v>480515</v>
      </c>
      <c r="L1138" s="77">
        <f>+IF(ISNUMBER(DATA!AK799),DATA!AK799,"n/a")</f>
        <v>0.14000000000000001</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74274</v>
      </c>
      <c r="F1139" s="77">
        <f>+IF(ISNUMBER(DATA!G800),DATA!G800,"n/a")</f>
        <v>0.85599999999999998</v>
      </c>
      <c r="G1139" s="76">
        <f>+IF(ISNUMBER(DATA!P800),DATA!P800,"n/a")</f>
        <v>260859</v>
      </c>
      <c r="H1139" s="77">
        <f>+IF(ISNUMBER(DATA!Q800),DATA!Q800,"n/a")</f>
        <v>1.1339999999999999</v>
      </c>
      <c r="I1139" s="76">
        <f>+IF(ISNUMBER(DATA!Z800),DATA!Z800,"n/a")</f>
        <v>564889</v>
      </c>
      <c r="J1139" s="77">
        <f>+IF(ISNUMBER(DATA!AA800),DATA!AA800,"n/a")</f>
        <v>1.1100000000000001</v>
      </c>
      <c r="K1139" s="76">
        <f>+IF(ISNUMBER(DATA!AJ800),DATA!AJ800,"n/a")</f>
        <v>876069</v>
      </c>
      <c r="L1139" s="77">
        <f>+IF(ISNUMBER(DATA!AK800),DATA!AK800,"n/a")</f>
        <v>0.74399999999999999</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137647</v>
      </c>
      <c r="F1140" s="77">
        <f>+IF(ISNUMBER(DATA!G801),DATA!G801,"n/a")</f>
        <v>0.38700000000000001</v>
      </c>
      <c r="G1140" s="76">
        <f>+IF(ISNUMBER(DATA!P801),DATA!P801,"n/a")</f>
        <v>447115</v>
      </c>
      <c r="H1140" s="77">
        <f>+IF(ISNUMBER(DATA!Q801),DATA!Q801,"n/a")</f>
        <v>0.70299999999999996</v>
      </c>
      <c r="I1140" s="76">
        <f>+IF(ISNUMBER(DATA!Z801),DATA!Z801,"n/a")</f>
        <v>883521</v>
      </c>
      <c r="J1140" s="77">
        <f>+IF(ISNUMBER(DATA!AA801),DATA!AA801,"n/a")</f>
        <v>0.67700000000000005</v>
      </c>
      <c r="K1140" s="76">
        <f>+IF(ISNUMBER(DATA!AJ801),DATA!AJ801,"n/a")</f>
        <v>1712543</v>
      </c>
      <c r="L1140" s="77">
        <f>+IF(ISNUMBER(DATA!AK801),DATA!AK801,"n/a")</f>
        <v>0.78</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133095</v>
      </c>
      <c r="F1141" s="77">
        <f>+IF(ISNUMBER(DATA!G802),DATA!G802,"n/a")</f>
        <v>0.95499999999999996</v>
      </c>
      <c r="G1141" s="76">
        <f>+IF(ISNUMBER(DATA!P802),DATA!P802,"n/a")</f>
        <v>437860</v>
      </c>
      <c r="H1141" s="77">
        <f>+IF(ISNUMBER(DATA!Q802),DATA!Q802,"n/a")</f>
        <v>0.95199999999999996</v>
      </c>
      <c r="I1141" s="76">
        <f>+IF(ISNUMBER(DATA!Z802),DATA!Z802,"n/a")</f>
        <v>906135</v>
      </c>
      <c r="J1141" s="77">
        <f>+IF(ISNUMBER(DATA!AA802),DATA!AA802,"n/a")</f>
        <v>0.90300000000000002</v>
      </c>
      <c r="K1141" s="76">
        <f>+IF(ISNUMBER(DATA!AJ802),DATA!AJ802,"n/a")</f>
        <v>1609769</v>
      </c>
      <c r="L1141" s="77">
        <f>+IF(ISNUMBER(DATA!AK802),DATA!AK802,"n/a")</f>
        <v>0.85799999999999998</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175843</v>
      </c>
      <c r="F1142" s="77">
        <f>+IF(ISNUMBER(DATA!G803),DATA!G803,"n/a")</f>
        <v>0.51500000000000001</v>
      </c>
      <c r="G1142" s="76">
        <f>+IF(ISNUMBER(DATA!P803),DATA!P803,"n/a")</f>
        <v>576624</v>
      </c>
      <c r="H1142" s="77">
        <f>+IF(ISNUMBER(DATA!Q803),DATA!Q803,"n/a")</f>
        <v>0.79400000000000004</v>
      </c>
      <c r="I1142" s="76">
        <f>+IF(ISNUMBER(DATA!Z803),DATA!Z803,"n/a")</f>
        <v>1197677</v>
      </c>
      <c r="J1142" s="77">
        <f>+IF(ISNUMBER(DATA!AA803),DATA!AA803,"n/a")</f>
        <v>0.81799999999999995</v>
      </c>
      <c r="K1142" s="76">
        <f>+IF(ISNUMBER(DATA!AJ803),DATA!AJ803,"n/a")</f>
        <v>1976665</v>
      </c>
      <c r="L1142" s="77">
        <f>+IF(ISNUMBER(DATA!AK803),DATA!AK803,"n/a")</f>
        <v>0.55000000000000004</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66329</v>
      </c>
      <c r="F1143" s="77">
        <f>+IF(ISNUMBER(DATA!G804),DATA!G804,"n/a")</f>
        <v>-6.4000000000000001E-2</v>
      </c>
      <c r="G1143" s="76">
        <f>+IF(ISNUMBER(DATA!P804),DATA!P804,"n/a")</f>
        <v>221049</v>
      </c>
      <c r="H1143" s="77">
        <f>+IF(ISNUMBER(DATA!Q804),DATA!Q804,"n/a")</f>
        <v>5.3999999999999999E-2</v>
      </c>
      <c r="I1143" s="76">
        <f>+IF(ISNUMBER(DATA!Z804),DATA!Z804,"n/a")</f>
        <v>487557</v>
      </c>
      <c r="J1143" s="77">
        <f>+IF(ISNUMBER(DATA!AA804),DATA!AA804,"n/a")</f>
        <v>9.5000000000000001E-2</v>
      </c>
      <c r="K1143" s="76">
        <f>+IF(ISNUMBER(DATA!AJ804),DATA!AJ804,"n/a")</f>
        <v>922226</v>
      </c>
      <c r="L1143" s="77">
        <f>+IF(ISNUMBER(DATA!AK804),DATA!AK804,"n/a")</f>
        <v>7.5999999999999998E-2</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86533</v>
      </c>
      <c r="F1144" s="77">
        <f>+IF(ISNUMBER(DATA!G805),DATA!G805,"n/a")</f>
        <v>0.36599999999999999</v>
      </c>
      <c r="G1144" s="76">
        <f>+IF(ISNUMBER(DATA!P805),DATA!P805,"n/a")</f>
        <v>277306</v>
      </c>
      <c r="H1144" s="77">
        <f>+IF(ISNUMBER(DATA!Q805),DATA!Q805,"n/a")</f>
        <v>2.4E-2</v>
      </c>
      <c r="I1144" s="76">
        <f>+IF(ISNUMBER(DATA!Z805),DATA!Z805,"n/a")</f>
        <v>618503</v>
      </c>
      <c r="J1144" s="77">
        <f>+IF(ISNUMBER(DATA!AA805),DATA!AA805,"n/a")</f>
        <v>-0.08</v>
      </c>
      <c r="K1144" s="76">
        <f>+IF(ISNUMBER(DATA!AJ805),DATA!AJ805,"n/a")</f>
        <v>1062529</v>
      </c>
      <c r="L1144" s="77">
        <f>+IF(ISNUMBER(DATA!AK805),DATA!AK805,"n/a")</f>
        <v>-0.06</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118571</v>
      </c>
      <c r="F1145" s="77">
        <f>+IF(ISNUMBER(DATA!G806),DATA!G806,"n/a")</f>
        <v>0.46</v>
      </c>
      <c r="G1145" s="76">
        <f>+IF(ISNUMBER(DATA!P806),DATA!P806,"n/a")</f>
        <v>360431</v>
      </c>
      <c r="H1145" s="77">
        <f>+IF(ISNUMBER(DATA!Q806),DATA!Q806,"n/a")</f>
        <v>4.7E-2</v>
      </c>
      <c r="I1145" s="76">
        <f>+IF(ISNUMBER(DATA!Z806),DATA!Z806,"n/a")</f>
        <v>806602</v>
      </c>
      <c r="J1145" s="77">
        <f>+IF(ISNUMBER(DATA!AA806),DATA!AA806,"n/a")</f>
        <v>-0.01</v>
      </c>
      <c r="K1145" s="76">
        <f>+IF(ISNUMBER(DATA!AJ806),DATA!AJ806,"n/a")</f>
        <v>1349491</v>
      </c>
      <c r="L1145" s="77">
        <f>+IF(ISNUMBER(DATA!AK806),DATA!AK806,"n/a")</f>
        <v>-3.9E-2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150030</v>
      </c>
      <c r="F1146" s="77">
        <f>+IF(ISNUMBER(DATA!G807),DATA!G807,"n/a")</f>
        <v>0.68</v>
      </c>
      <c r="G1146" s="76">
        <f>+IF(ISNUMBER(DATA!P807),DATA!P807,"n/a")</f>
        <v>463675</v>
      </c>
      <c r="H1146" s="77">
        <f>+IF(ISNUMBER(DATA!Q807),DATA!Q807,"n/a")</f>
        <v>1.17</v>
      </c>
      <c r="I1146" s="76">
        <f>+IF(ISNUMBER(DATA!Z807),DATA!Z807,"n/a")</f>
        <v>872242</v>
      </c>
      <c r="J1146" s="77">
        <f>+IF(ISNUMBER(DATA!AA807),DATA!AA807,"n/a")</f>
        <v>1.161</v>
      </c>
      <c r="K1146" s="76">
        <f>+IF(ISNUMBER(DATA!AJ807),DATA!AJ807,"n/a")</f>
        <v>1699521</v>
      </c>
      <c r="L1146" s="77">
        <f>+IF(ISNUMBER(DATA!AK807),DATA!AK807,"n/a")</f>
        <v>1.421</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71367</v>
      </c>
      <c r="F1147" s="77">
        <f>+IF(ISNUMBER(DATA!G808),DATA!G808,"n/a")</f>
        <v>0.189</v>
      </c>
      <c r="G1147" s="76">
        <f>+IF(ISNUMBER(DATA!P808),DATA!P808,"n/a")</f>
        <v>240135</v>
      </c>
      <c r="H1147" s="77">
        <f>+IF(ISNUMBER(DATA!Q808),DATA!Q808,"n/a")</f>
        <v>0.63100000000000001</v>
      </c>
      <c r="I1147" s="76">
        <f>+IF(ISNUMBER(DATA!Z808),DATA!Z808,"n/a")</f>
        <v>484870</v>
      </c>
      <c r="J1147" s="77">
        <f>+IF(ISNUMBER(DATA!AA808),DATA!AA808,"n/a")</f>
        <v>0.63500000000000001</v>
      </c>
      <c r="K1147" s="76">
        <f>+IF(ISNUMBER(DATA!AJ808),DATA!AJ808,"n/a")</f>
        <v>915560</v>
      </c>
      <c r="L1147" s="77">
        <f>+IF(ISNUMBER(DATA!AK808),DATA!AK808,"n/a")</f>
        <v>0.65300000000000002</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39066</v>
      </c>
      <c r="F1148" s="77">
        <f>+IF(ISNUMBER(DATA!G809),DATA!G809,"n/a")</f>
        <v>0.09</v>
      </c>
      <c r="G1148" s="76">
        <f>+IF(ISNUMBER(DATA!P809),DATA!P809,"n/a")</f>
        <v>136670</v>
      </c>
      <c r="H1148" s="77">
        <f>+IF(ISNUMBER(DATA!Q809),DATA!Q809,"n/a")</f>
        <v>4.2999999999999997E-2</v>
      </c>
      <c r="I1148" s="76">
        <f>+IF(ISNUMBER(DATA!Z809),DATA!Z809,"n/a")</f>
        <v>279632</v>
      </c>
      <c r="J1148" s="77">
        <f>+IF(ISNUMBER(DATA!AA809),DATA!AA809,"n/a")</f>
        <v>3.2000000000000001E-2</v>
      </c>
      <c r="K1148" s="76">
        <f>+IF(ISNUMBER(DATA!AJ809),DATA!AJ809,"n/a")</f>
        <v>525922</v>
      </c>
      <c r="L1148" s="77">
        <f>+IF(ISNUMBER(DATA!AK809),DATA!AK809,"n/a")</f>
        <v>4.4999999999999998E-2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22085</v>
      </c>
      <c r="F1149" s="77">
        <f>+IF(ISNUMBER(DATA!G810),DATA!G810,"n/a")</f>
        <v>5.5E-2</v>
      </c>
      <c r="G1149" s="76">
        <f>+IF(ISNUMBER(DATA!P810),DATA!P810,"n/a")</f>
        <v>86840</v>
      </c>
      <c r="H1149" s="77">
        <f>+IF(ISNUMBER(DATA!Q810),DATA!Q810,"n/a")</f>
        <v>0.28000000000000003</v>
      </c>
      <c r="I1149" s="76">
        <f>+IF(ISNUMBER(DATA!Z810),DATA!Z810,"n/a")</f>
        <v>197041</v>
      </c>
      <c r="J1149" s="77">
        <f>+IF(ISNUMBER(DATA!AA810),DATA!AA810,"n/a")</f>
        <v>0.30099999999999999</v>
      </c>
      <c r="K1149" s="76">
        <f>+IF(ISNUMBER(DATA!AJ810),DATA!AJ810,"n/a")</f>
        <v>359885</v>
      </c>
      <c r="L1149" s="77">
        <f>+IF(ISNUMBER(DATA!AK810),DATA!AK810,"n/a")</f>
        <v>0.214</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315009</v>
      </c>
      <c r="F1150" s="77">
        <f>+IF(ISNUMBER(DATA!G811),DATA!G811,"n/a")</f>
        <v>0.9</v>
      </c>
      <c r="G1150" s="76">
        <f>+IF(ISNUMBER(DATA!P811),DATA!P811,"n/a")</f>
        <v>1004286</v>
      </c>
      <c r="H1150" s="77">
        <f>+IF(ISNUMBER(DATA!Q811),DATA!Q811,"n/a")</f>
        <v>0.85199999999999998</v>
      </c>
      <c r="I1150" s="76">
        <f>+IF(ISNUMBER(DATA!Z811),DATA!Z811,"n/a")</f>
        <v>2017544</v>
      </c>
      <c r="J1150" s="77">
        <f>+IF(ISNUMBER(DATA!AA811),DATA!AA811,"n/a")</f>
        <v>0.79100000000000004</v>
      </c>
      <c r="K1150" s="76">
        <f>+IF(ISNUMBER(DATA!AJ811),DATA!AJ811,"n/a")</f>
        <v>3579741</v>
      </c>
      <c r="L1150" s="77">
        <f>+IF(ISNUMBER(DATA!AK811),DATA!AK811,"n/a")</f>
        <v>0.69799999999999995</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46084</v>
      </c>
      <c r="F1151" s="77">
        <f>+IF(ISNUMBER(DATA!G812),DATA!G812,"n/a")</f>
        <v>0.09</v>
      </c>
      <c r="G1151" s="76">
        <f>+IF(ISNUMBER(DATA!P812),DATA!P812,"n/a")</f>
        <v>152932</v>
      </c>
      <c r="H1151" s="77">
        <f>+IF(ISNUMBER(DATA!Q812),DATA!Q812,"n/a")</f>
        <v>0.90500000000000003</v>
      </c>
      <c r="I1151" s="76">
        <f>+IF(ISNUMBER(DATA!Z812),DATA!Z812,"n/a")</f>
        <v>297717</v>
      </c>
      <c r="J1151" s="77">
        <f>+IF(ISNUMBER(DATA!AA812),DATA!AA812,"n/a")</f>
        <v>1.075</v>
      </c>
      <c r="K1151" s="76">
        <f>+IF(ISNUMBER(DATA!AJ812),DATA!AJ812,"n/a")</f>
        <v>612302</v>
      </c>
      <c r="L1151" s="77">
        <f>+IF(ISNUMBER(DATA!AK812),DATA!AK812,"n/a")</f>
        <v>1.552</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131514</v>
      </c>
      <c r="F1152" s="77">
        <f>+IF(ISNUMBER(DATA!G813),DATA!G813,"n/a")</f>
        <v>-4.9000000000000002E-2</v>
      </c>
      <c r="G1152" s="76">
        <f>+IF(ISNUMBER(DATA!P813),DATA!P813,"n/a")</f>
        <v>471382</v>
      </c>
      <c r="H1152" s="77">
        <f>+IF(ISNUMBER(DATA!Q813),DATA!Q813,"n/a")</f>
        <v>1.7999999999999999E-2</v>
      </c>
      <c r="I1152" s="76">
        <f>+IF(ISNUMBER(DATA!Z813),DATA!Z813,"n/a")</f>
        <v>941391</v>
      </c>
      <c r="J1152" s="77">
        <f>+IF(ISNUMBER(DATA!AA813),DATA!AA813,"n/a")</f>
        <v>1.7000000000000001E-2</v>
      </c>
      <c r="K1152" s="76">
        <f>+IF(ISNUMBER(DATA!AJ813),DATA!AJ813,"n/a")</f>
        <v>1854201</v>
      </c>
      <c r="L1152" s="77">
        <f>+IF(ISNUMBER(DATA!AK813),DATA!AK813,"n/a")</f>
        <v>0.05</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29530</v>
      </c>
      <c r="F1153" s="77">
        <f>+IF(ISNUMBER(DATA!G814),DATA!G814,"n/a")</f>
        <v>0.114</v>
      </c>
      <c r="G1153" s="76">
        <f>+IF(ISNUMBER(DATA!P814),DATA!P814,"n/a")</f>
        <v>103561</v>
      </c>
      <c r="H1153" s="77">
        <f>+IF(ISNUMBER(DATA!Q814),DATA!Q814,"n/a")</f>
        <v>0.193</v>
      </c>
      <c r="I1153" s="76">
        <f>+IF(ISNUMBER(DATA!Z814),DATA!Z814,"n/a")</f>
        <v>225096</v>
      </c>
      <c r="J1153" s="77">
        <f>+IF(ISNUMBER(DATA!AA814),DATA!AA814,"n/a")</f>
        <v>-3.3000000000000002E-2</v>
      </c>
      <c r="K1153" s="76">
        <f>+IF(ISNUMBER(DATA!AJ814),DATA!AJ814,"n/a")</f>
        <v>434773</v>
      </c>
      <c r="L1153" s="77">
        <f>+IF(ISNUMBER(DATA!AK814),DATA!AK814,"n/a")</f>
        <v>-5.6000000000000001E-2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29039</v>
      </c>
      <c r="F1154" s="77">
        <f>+IF(ISNUMBER(DATA!G815),DATA!G815,"n/a")</f>
        <v>0.01</v>
      </c>
      <c r="G1154" s="76">
        <f>+IF(ISNUMBER(DATA!P815),DATA!P815,"n/a")</f>
        <v>105913</v>
      </c>
      <c r="H1154" s="77">
        <f>+IF(ISNUMBER(DATA!Q815),DATA!Q815,"n/a")</f>
        <v>3.3000000000000002E-2</v>
      </c>
      <c r="I1154" s="76">
        <f>+IF(ISNUMBER(DATA!Z815),DATA!Z815,"n/a")</f>
        <v>238853</v>
      </c>
      <c r="J1154" s="77">
        <f>+IF(ISNUMBER(DATA!AA815),DATA!AA815,"n/a")</f>
        <v>-4.8000000000000001E-2</v>
      </c>
      <c r="K1154" s="76">
        <f>+IF(ISNUMBER(DATA!AJ815),DATA!AJ815,"n/a")</f>
        <v>458700</v>
      </c>
      <c r="L1154" s="77">
        <f>+IF(ISNUMBER(DATA!AK815),DATA!AK815,"n/a")</f>
        <v>1.4E-2</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54008</v>
      </c>
      <c r="F1155" s="77">
        <f>+IF(ISNUMBER(DATA!G816),DATA!G816,"n/a")</f>
        <v>0.10199999999999999</v>
      </c>
      <c r="G1155" s="76">
        <f>+IF(ISNUMBER(DATA!P816),DATA!P816,"n/a")</f>
        <v>182618</v>
      </c>
      <c r="H1155" s="77">
        <f>+IF(ISNUMBER(DATA!Q816),DATA!Q816,"n/a")</f>
        <v>0.78</v>
      </c>
      <c r="I1155" s="76">
        <f>+IF(ISNUMBER(DATA!Z816),DATA!Z816,"n/a")</f>
        <v>358722</v>
      </c>
      <c r="J1155" s="77">
        <f>+IF(ISNUMBER(DATA!AA816),DATA!AA816,"n/a")</f>
        <v>0.93600000000000005</v>
      </c>
      <c r="K1155" s="76">
        <f>+IF(ISNUMBER(DATA!AJ816),DATA!AJ816,"n/a")</f>
        <v>730069</v>
      </c>
      <c r="L1155" s="77">
        <f>+IF(ISNUMBER(DATA!AK816),DATA!AK816,"n/a")</f>
        <v>1.4390000000000001</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57969</v>
      </c>
      <c r="F1156" s="77">
        <f>+IF(ISNUMBER(DATA!G817),DATA!G817,"n/a")</f>
        <v>0.14799999999999999</v>
      </c>
      <c r="G1156" s="76">
        <f>+IF(ISNUMBER(DATA!P817),DATA!P817,"n/a")</f>
        <v>193863</v>
      </c>
      <c r="H1156" s="77">
        <f>+IF(ISNUMBER(DATA!Q817),DATA!Q817,"n/a")</f>
        <v>8.6999999999999994E-2</v>
      </c>
      <c r="I1156" s="76">
        <f>+IF(ISNUMBER(DATA!Z817),DATA!Z817,"n/a")</f>
        <v>403020</v>
      </c>
      <c r="J1156" s="77">
        <f>+IF(ISNUMBER(DATA!AA817),DATA!AA817,"n/a")</f>
        <v>6.8000000000000005E-2</v>
      </c>
      <c r="K1156" s="76">
        <f>+IF(ISNUMBER(DATA!AJ817),DATA!AJ817,"n/a")</f>
        <v>778693</v>
      </c>
      <c r="L1156" s="77">
        <f>+IF(ISNUMBER(DATA!AK817),DATA!AK817,"n/a")</f>
        <v>0.14699999999999999</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342531</v>
      </c>
      <c r="F1157" s="77">
        <f>+IF(ISNUMBER(DATA!G818),DATA!G818,"n/a")</f>
        <v>3.6999999999999998E-2</v>
      </c>
      <c r="G1157" s="76">
        <f>+IF(ISNUMBER(DATA!P818),DATA!P818,"n/a")</f>
        <v>1298787</v>
      </c>
      <c r="H1157" s="77">
        <f>+IF(ISNUMBER(DATA!Q818),DATA!Q818,"n/a")</f>
        <v>-5.8000000000000003E-2</v>
      </c>
      <c r="I1157" s="76">
        <f>+IF(ISNUMBER(DATA!Z818),DATA!Z818,"n/a")</f>
        <v>2982038</v>
      </c>
      <c r="J1157" s="77">
        <f>+IF(ISNUMBER(DATA!AA818),DATA!AA818,"n/a")</f>
        <v>-6.7000000000000004E-2</v>
      </c>
      <c r="K1157" s="76">
        <f>+IF(ISNUMBER(DATA!AJ818),DATA!AJ818,"n/a")</f>
        <v>5263984</v>
      </c>
      <c r="L1157" s="77">
        <f>+IF(ISNUMBER(DATA!AK818),DATA!AK818,"n/a")</f>
        <v>-5.0000000000000001E-3</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127623</v>
      </c>
      <c r="F1158" s="77">
        <f>+IF(ISNUMBER(DATA!G819),DATA!G819,"n/a")</f>
        <v>0.46899999999999997</v>
      </c>
      <c r="G1158" s="76">
        <f>+IF(ISNUMBER(DATA!P819),DATA!P819,"n/a")</f>
        <v>458934</v>
      </c>
      <c r="H1158" s="77">
        <f>+IF(ISNUMBER(DATA!Q819),DATA!Q819,"n/a")</f>
        <v>0.35099999999999998</v>
      </c>
      <c r="I1158" s="76">
        <f>+IF(ISNUMBER(DATA!Z819),DATA!Z819,"n/a")</f>
        <v>1041816</v>
      </c>
      <c r="J1158" s="77">
        <f>+IF(ISNUMBER(DATA!AA819),DATA!AA819,"n/a")</f>
        <v>0.248</v>
      </c>
      <c r="K1158" s="76">
        <f>+IF(ISNUMBER(DATA!AJ819),DATA!AJ819,"n/a")</f>
        <v>1720068</v>
      </c>
      <c r="L1158" s="77">
        <f>+IF(ISNUMBER(DATA!AK819),DATA!AK819,"n/a")</f>
        <v>0.14799999999999999</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38286</v>
      </c>
      <c r="F1159" s="77">
        <f>+IF(ISNUMBER(DATA!G820),DATA!G820,"n/a")</f>
        <v>1.5469999999999999</v>
      </c>
      <c r="G1159" s="76">
        <f>+IF(ISNUMBER(DATA!P820),DATA!P820,"n/a")</f>
        <v>132642</v>
      </c>
      <c r="H1159" s="77">
        <f>+IF(ISNUMBER(DATA!Q820),DATA!Q820,"n/a")</f>
        <v>2.2309999999999999</v>
      </c>
      <c r="I1159" s="76">
        <f>+IF(ISNUMBER(DATA!Z820),DATA!Z820,"n/a")</f>
        <v>279185</v>
      </c>
      <c r="J1159" s="77">
        <f>+IF(ISNUMBER(DATA!AA820),DATA!AA820,"n/a")</f>
        <v>2.2949999999999999</v>
      </c>
      <c r="K1159" s="76">
        <f>+IF(ISNUMBER(DATA!AJ820),DATA!AJ820,"n/a")</f>
        <v>531631</v>
      </c>
      <c r="L1159" s="77">
        <f>+IF(ISNUMBER(DATA!AK820),DATA!AK820,"n/a")</f>
        <v>2.63</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73645</v>
      </c>
      <c r="F1160" s="77">
        <f>+IF(ISNUMBER(DATA!G821),DATA!G821,"n/a")</f>
        <v>-6.2E-2</v>
      </c>
      <c r="G1160" s="76">
        <f>+IF(ISNUMBER(DATA!P821),DATA!P821,"n/a")</f>
        <v>271592</v>
      </c>
      <c r="H1160" s="77">
        <f>+IF(ISNUMBER(DATA!Q821),DATA!Q821,"n/a")</f>
        <v>-4.2000000000000003E-2</v>
      </c>
      <c r="I1160" s="76">
        <f>+IF(ISNUMBER(DATA!Z821),DATA!Z821,"n/a")</f>
        <v>558971</v>
      </c>
      <c r="J1160" s="77">
        <f>+IF(ISNUMBER(DATA!AA821),DATA!AA821,"n/a")</f>
        <v>-0.04</v>
      </c>
      <c r="K1160" s="76">
        <f>+IF(ISNUMBER(DATA!AJ821),DATA!AJ821,"n/a")</f>
        <v>1076313</v>
      </c>
      <c r="L1160" s="77">
        <f>+IF(ISNUMBER(DATA!AK821),DATA!AK821,"n/a")</f>
        <v>0.01</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63277</v>
      </c>
      <c r="F1161" s="77">
        <f>+IF(ISNUMBER(DATA!G822),DATA!G822,"n/a")</f>
        <v>0.18</v>
      </c>
      <c r="G1161" s="76">
        <f>+IF(ISNUMBER(DATA!P822),DATA!P822,"n/a")</f>
        <v>208627</v>
      </c>
      <c r="H1161" s="77">
        <f>+IF(ISNUMBER(DATA!Q822),DATA!Q822,"n/a")</f>
        <v>0.42899999999999999</v>
      </c>
      <c r="I1161" s="76">
        <f>+IF(ISNUMBER(DATA!Z822),DATA!Z822,"n/a")</f>
        <v>430308</v>
      </c>
      <c r="J1161" s="77">
        <f>+IF(ISNUMBER(DATA!AA822),DATA!AA822,"n/a")</f>
        <v>0.41599999999999998</v>
      </c>
      <c r="K1161" s="76">
        <f>+IF(ISNUMBER(DATA!AJ822),DATA!AJ822,"n/a")</f>
        <v>837156</v>
      </c>
      <c r="L1161" s="77">
        <f>+IF(ISNUMBER(DATA!AK822),DATA!AK822,"n/a")</f>
        <v>0.50600000000000001</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116653</v>
      </c>
      <c r="F1162" s="77">
        <f>+IF(ISNUMBER(DATA!G823),DATA!G823,"n/a")</f>
        <v>0.11799999999999999</v>
      </c>
      <c r="G1162" s="76">
        <f>+IF(ISNUMBER(DATA!P823),DATA!P823,"n/a")</f>
        <v>407847</v>
      </c>
      <c r="H1162" s="77">
        <f>+IF(ISNUMBER(DATA!Q823),DATA!Q823,"n/a")</f>
        <v>-6.0999999999999999E-2</v>
      </c>
      <c r="I1162" s="76">
        <f>+IF(ISNUMBER(DATA!Z823),DATA!Z823,"n/a")</f>
        <v>909719</v>
      </c>
      <c r="J1162" s="77">
        <f>+IF(ISNUMBER(DATA!AA823),DATA!AA823,"n/a")</f>
        <v>-0.123</v>
      </c>
      <c r="K1162" s="76">
        <f>+IF(ISNUMBER(DATA!AJ823),DATA!AJ823,"n/a")</f>
        <v>1602744</v>
      </c>
      <c r="L1162" s="77">
        <f>+IF(ISNUMBER(DATA!AK823),DATA!AK823,"n/a")</f>
        <v>-7.8E-2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141188</v>
      </c>
      <c r="F1163" s="77">
        <f>+IF(ISNUMBER(DATA!G824),DATA!G824,"n/a")</f>
        <v>0.67700000000000005</v>
      </c>
      <c r="G1163" s="76">
        <f>+IF(ISNUMBER(DATA!P824),DATA!P824,"n/a")</f>
        <v>391808</v>
      </c>
      <c r="H1163" s="77">
        <f>+IF(ISNUMBER(DATA!Q824),DATA!Q824,"n/a")</f>
        <v>0.752</v>
      </c>
      <c r="I1163" s="76">
        <f>+IF(ISNUMBER(DATA!Z824),DATA!Z824,"n/a")</f>
        <v>620197</v>
      </c>
      <c r="J1163" s="77">
        <f>+IF(ISNUMBER(DATA!AA824),DATA!AA824,"n/a")</f>
        <v>0.374</v>
      </c>
      <c r="K1163" s="76">
        <f>+IF(ISNUMBER(DATA!AJ824),DATA!AJ824,"n/a")</f>
        <v>1144770</v>
      </c>
      <c r="L1163" s="77">
        <f>+IF(ISNUMBER(DATA!AK824),DATA!AK824,"n/a")</f>
        <v>0.36</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57974</v>
      </c>
      <c r="F1164" s="77">
        <f>+IF(ISNUMBER(DATA!G825),DATA!G825,"n/a")</f>
        <v>6.0999999999999999E-2</v>
      </c>
      <c r="G1164" s="76">
        <f>+IF(ISNUMBER(DATA!P825),DATA!P825,"n/a")</f>
        <v>224580</v>
      </c>
      <c r="H1164" s="77">
        <f>+IF(ISNUMBER(DATA!Q825),DATA!Q825,"n/a")</f>
        <v>0.13400000000000001</v>
      </c>
      <c r="I1164" s="76">
        <f>+IF(ISNUMBER(DATA!Z825),DATA!Z825,"n/a")</f>
        <v>554248</v>
      </c>
      <c r="J1164" s="77">
        <f>+IF(ISNUMBER(DATA!AA825),DATA!AA825,"n/a")</f>
        <v>0.13100000000000001</v>
      </c>
      <c r="K1164" s="76">
        <f>+IF(ISNUMBER(DATA!AJ825),DATA!AJ825,"n/a")</f>
        <v>954040</v>
      </c>
      <c r="L1164" s="77">
        <f>+IF(ISNUMBER(DATA!AK825),DATA!AK825,"n/a")</f>
        <v>6.2E-2</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126298</v>
      </c>
      <c r="F1165" s="77">
        <f>+IF(ISNUMBER(DATA!G826),DATA!G826,"n/a")</f>
        <v>1.5329999999999999</v>
      </c>
      <c r="G1165" s="76">
        <f>+IF(ISNUMBER(DATA!P826),DATA!P826,"n/a")</f>
        <v>399702</v>
      </c>
      <c r="H1165" s="77">
        <f>+IF(ISNUMBER(DATA!Q826),DATA!Q826,"n/a")</f>
        <v>1.2110000000000001</v>
      </c>
      <c r="I1165" s="76">
        <f>+IF(ISNUMBER(DATA!Z826),DATA!Z826,"n/a")</f>
        <v>854492</v>
      </c>
      <c r="J1165" s="77">
        <f>+IF(ISNUMBER(DATA!AA826),DATA!AA826,"n/a")</f>
        <v>1.131</v>
      </c>
      <c r="K1165" s="76">
        <f>+IF(ISNUMBER(DATA!AJ826),DATA!AJ826,"n/a")</f>
        <v>1533317</v>
      </c>
      <c r="L1165" s="77">
        <f>+IF(ISNUMBER(DATA!AK826),DATA!AK826,"n/a")</f>
        <v>0.97499999999999998</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49468</v>
      </c>
      <c r="F1166" s="77">
        <f>+IF(ISNUMBER(DATA!G827),DATA!G827,"n/a")</f>
        <v>0.128</v>
      </c>
      <c r="G1166" s="76">
        <f>+IF(ISNUMBER(DATA!P827),DATA!P827,"n/a")</f>
        <v>185395</v>
      </c>
      <c r="H1166" s="77">
        <f>+IF(ISNUMBER(DATA!Q827),DATA!Q827,"n/a")</f>
        <v>0.17</v>
      </c>
      <c r="I1166" s="76">
        <f>+IF(ISNUMBER(DATA!Z827),DATA!Z827,"n/a")</f>
        <v>394871</v>
      </c>
      <c r="J1166" s="77">
        <f>+IF(ISNUMBER(DATA!AA827),DATA!AA827,"n/a")</f>
        <v>0.15</v>
      </c>
      <c r="K1166" s="76">
        <f>+IF(ISNUMBER(DATA!AJ827),DATA!AJ827,"n/a")</f>
        <v>707479</v>
      </c>
      <c r="L1166" s="77">
        <f>+IF(ISNUMBER(DATA!AK827),DATA!AK827,"n/a")</f>
        <v>8.4000000000000005E-2</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70957</v>
      </c>
      <c r="F1167" s="77">
        <f>+IF(ISNUMBER(DATA!G828),DATA!G828,"n/a")</f>
        <v>0.72299999999999998</v>
      </c>
      <c r="G1167" s="76">
        <f>+IF(ISNUMBER(DATA!P828),DATA!P828,"n/a")</f>
        <v>239437</v>
      </c>
      <c r="H1167" s="77">
        <f>+IF(ISNUMBER(DATA!Q828),DATA!Q828,"n/a")</f>
        <v>0.70299999999999996</v>
      </c>
      <c r="I1167" s="76">
        <f>+IF(ISNUMBER(DATA!Z828),DATA!Z828,"n/a")</f>
        <v>480007</v>
      </c>
      <c r="J1167" s="77">
        <f>+IF(ISNUMBER(DATA!AA828),DATA!AA828,"n/a")</f>
        <v>0.59299999999999997</v>
      </c>
      <c r="K1167" s="76">
        <f>+IF(ISNUMBER(DATA!AJ828),DATA!AJ828,"n/a")</f>
        <v>778979</v>
      </c>
      <c r="L1167" s="77">
        <f>+IF(ISNUMBER(DATA!AK828),DATA!AK828,"n/a")</f>
        <v>0.36099999999999999</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65411</v>
      </c>
      <c r="F1168" s="77">
        <f>+IF(ISNUMBER(DATA!G829),DATA!G829,"n/a")</f>
        <v>1.262</v>
      </c>
      <c r="G1168" s="76">
        <f>+IF(ISNUMBER(DATA!P829),DATA!P829,"n/a")</f>
        <v>219104</v>
      </c>
      <c r="H1168" s="77">
        <f>+IF(ISNUMBER(DATA!Q829),DATA!Q829,"n/a")</f>
        <v>1.3540000000000001</v>
      </c>
      <c r="I1168" s="76">
        <f>+IF(ISNUMBER(DATA!Z829),DATA!Z829,"n/a")</f>
        <v>455023</v>
      </c>
      <c r="J1168" s="77">
        <f>+IF(ISNUMBER(DATA!AA829),DATA!AA829,"n/a")</f>
        <v>1.274</v>
      </c>
      <c r="K1168" s="76">
        <f>+IF(ISNUMBER(DATA!AJ829),DATA!AJ829,"n/a")</f>
        <v>675047</v>
      </c>
      <c r="L1168" s="77">
        <f>+IF(ISNUMBER(DATA!AK829),DATA!AK829,"n/a")</f>
        <v>0.77700000000000002</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51322</v>
      </c>
      <c r="F1169" s="77">
        <f>+IF(ISNUMBER(DATA!G830),DATA!G830,"n/a")</f>
        <v>0.107</v>
      </c>
      <c r="G1169" s="76">
        <f>+IF(ISNUMBER(DATA!P830),DATA!P830,"n/a")</f>
        <v>179344</v>
      </c>
      <c r="H1169" s="77">
        <f>+IF(ISNUMBER(DATA!Q830),DATA!Q830,"n/a")</f>
        <v>1.4E-2</v>
      </c>
      <c r="I1169" s="76">
        <f>+IF(ISNUMBER(DATA!Z830),DATA!Z830,"n/a")</f>
        <v>380247</v>
      </c>
      <c r="J1169" s="77">
        <f>+IF(ISNUMBER(DATA!AA830),DATA!AA830,"n/a")</f>
        <v>-6.2E-2</v>
      </c>
      <c r="K1169" s="76">
        <f>+IF(ISNUMBER(DATA!AJ830),DATA!AJ830,"n/a")</f>
        <v>706231</v>
      </c>
      <c r="L1169" s="77">
        <f>+IF(ISNUMBER(DATA!AK830),DATA!AK830,"n/a")</f>
        <v>-3.9E-2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42418</v>
      </c>
      <c r="F1170" s="77">
        <f>+IF(ISNUMBER(DATA!G831),DATA!G831,"n/a")</f>
        <v>0.74</v>
      </c>
      <c r="G1170" s="76">
        <f>+IF(ISNUMBER(DATA!P831),DATA!P831,"n/a")</f>
        <v>138529</v>
      </c>
      <c r="H1170" s="77">
        <f>+IF(ISNUMBER(DATA!Q831),DATA!Q831,"n/a")</f>
        <v>0.86</v>
      </c>
      <c r="I1170" s="76">
        <f>+IF(ISNUMBER(DATA!Z831),DATA!Z831,"n/a")</f>
        <v>292906</v>
      </c>
      <c r="J1170" s="77">
        <f>+IF(ISNUMBER(DATA!AA831),DATA!AA831,"n/a")</f>
        <v>0.89200000000000002</v>
      </c>
      <c r="K1170" s="76">
        <f>+IF(ISNUMBER(DATA!AJ831),DATA!AJ831,"n/a")</f>
        <v>556770</v>
      </c>
      <c r="L1170" s="77">
        <f>+IF(ISNUMBER(DATA!AK831),DATA!AK831,"n/a")</f>
        <v>1.143</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76524</v>
      </c>
      <c r="F1171" s="77">
        <f>+IF(ISNUMBER(DATA!G832),DATA!G832,"n/a")</f>
        <v>0.54300000000000004</v>
      </c>
      <c r="G1171" s="76">
        <f>+IF(ISNUMBER(DATA!P832),DATA!P832,"n/a")</f>
        <v>243459</v>
      </c>
      <c r="H1171" s="77">
        <f>+IF(ISNUMBER(DATA!Q832),DATA!Q832,"n/a")</f>
        <v>0.44600000000000001</v>
      </c>
      <c r="I1171" s="76">
        <f>+IF(ISNUMBER(DATA!Z832),DATA!Z832,"n/a")</f>
        <v>488661</v>
      </c>
      <c r="J1171" s="77">
        <f>+IF(ISNUMBER(DATA!AA832),DATA!AA832,"n/a")</f>
        <v>0.34699999999999998</v>
      </c>
      <c r="K1171" s="76">
        <f>+IF(ISNUMBER(DATA!AJ832),DATA!AJ832,"n/a")</f>
        <v>900109</v>
      </c>
      <c r="L1171" s="77">
        <f>+IF(ISNUMBER(DATA!AK832),DATA!AK832,"n/a")</f>
        <v>0.318</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112472</v>
      </c>
      <c r="F1172" s="77">
        <f>+IF(ISNUMBER(DATA!G833),DATA!G833,"n/a")</f>
        <v>-0.111</v>
      </c>
      <c r="G1172" s="76">
        <f>+IF(ISNUMBER(DATA!P833),DATA!P833,"n/a")</f>
        <v>395049</v>
      </c>
      <c r="H1172" s="77">
        <f>+IF(ISNUMBER(DATA!Q833),DATA!Q833,"n/a")</f>
        <v>-0.112</v>
      </c>
      <c r="I1172" s="76">
        <f>+IF(ISNUMBER(DATA!Z833),DATA!Z833,"n/a")</f>
        <v>839718</v>
      </c>
      <c r="J1172" s="77">
        <f>+IF(ISNUMBER(DATA!AA833),DATA!AA833,"n/a")</f>
        <v>-0.125</v>
      </c>
      <c r="K1172" s="76">
        <f>+IF(ISNUMBER(DATA!AJ833),DATA!AJ833,"n/a")</f>
        <v>1617687</v>
      </c>
      <c r="L1172" s="77">
        <f>+IF(ISNUMBER(DATA!AK833),DATA!AK833,"n/a")</f>
        <v>-8.6999999999999994E-2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171860</v>
      </c>
      <c r="F1173" s="77">
        <f>+IF(ISNUMBER(DATA!G834),DATA!G834,"n/a")</f>
        <v>1.456</v>
      </c>
      <c r="G1173" s="76">
        <f>+IF(ISNUMBER(DATA!P834),DATA!P834,"n/a")</f>
        <v>558541</v>
      </c>
      <c r="H1173" s="77">
        <f>+IF(ISNUMBER(DATA!Q834),DATA!Q834,"n/a")</f>
        <v>1.274</v>
      </c>
      <c r="I1173" s="76">
        <f>+IF(ISNUMBER(DATA!Z834),DATA!Z834,"n/a")</f>
        <v>1142057</v>
      </c>
      <c r="J1173" s="77">
        <f>+IF(ISNUMBER(DATA!AA834),DATA!AA834,"n/a")</f>
        <v>1.125</v>
      </c>
      <c r="K1173" s="76">
        <f>+IF(ISNUMBER(DATA!AJ834),DATA!AJ834,"n/a")</f>
        <v>2072771</v>
      </c>
      <c r="L1173" s="77">
        <f>+IF(ISNUMBER(DATA!AK834),DATA!AK834,"n/a")</f>
        <v>1.085</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94636</v>
      </c>
      <c r="F1174" s="77">
        <f>+IF(ISNUMBER(DATA!G835),DATA!G835,"n/a")</f>
        <v>0.17199999999999999</v>
      </c>
      <c r="G1174" s="76">
        <f>+IF(ISNUMBER(DATA!P835),DATA!P835,"n/a")</f>
        <v>333793</v>
      </c>
      <c r="H1174" s="77">
        <f>+IF(ISNUMBER(DATA!Q835),DATA!Q835,"n/a")</f>
        <v>0.251</v>
      </c>
      <c r="I1174" s="76">
        <f>+IF(ISNUMBER(DATA!Z835),DATA!Z835,"n/a")</f>
        <v>702129</v>
      </c>
      <c r="J1174" s="77">
        <f>+IF(ISNUMBER(DATA!AA835),DATA!AA835,"n/a")</f>
        <v>0.20200000000000001</v>
      </c>
      <c r="K1174" s="76">
        <f>+IF(ISNUMBER(DATA!AJ835),DATA!AJ835,"n/a")</f>
        <v>1315938</v>
      </c>
      <c r="L1174" s="77">
        <f>+IF(ISNUMBER(DATA!AK835),DATA!AK835,"n/a")</f>
        <v>0.2</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56002</v>
      </c>
      <c r="F1175" s="77">
        <f>+IF(ISNUMBER(DATA!G836),DATA!G836,"n/a")</f>
        <v>0.1</v>
      </c>
      <c r="G1175" s="76">
        <f>+IF(ISNUMBER(DATA!P836),DATA!P836,"n/a")</f>
        <v>202021</v>
      </c>
      <c r="H1175" s="77">
        <f>+IF(ISNUMBER(DATA!Q836),DATA!Q836,"n/a")</f>
        <v>0.09</v>
      </c>
      <c r="I1175" s="76">
        <f>+IF(ISNUMBER(DATA!Z836),DATA!Z836,"n/a")</f>
        <v>455169</v>
      </c>
      <c r="J1175" s="77">
        <f>+IF(ISNUMBER(DATA!AA836),DATA!AA836,"n/a")</f>
        <v>7.2999999999999995E-2</v>
      </c>
      <c r="K1175" s="76">
        <f>+IF(ISNUMBER(DATA!AJ836),DATA!AJ836,"n/a")</f>
        <v>805666</v>
      </c>
      <c r="L1175" s="77">
        <f>+IF(ISNUMBER(DATA!AK836),DATA!AK836,"n/a")</f>
        <v>4.5999999999999999E-2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90325</v>
      </c>
      <c r="F1176" s="77">
        <f>+IF(ISNUMBER(DATA!G837),DATA!G837,"n/a")</f>
        <v>-8.8999999999999996E-2</v>
      </c>
      <c r="G1176" s="76">
        <f>+IF(ISNUMBER(DATA!P837),DATA!P837,"n/a")</f>
        <v>340931</v>
      </c>
      <c r="H1176" s="77">
        <f>+IF(ISNUMBER(DATA!Q837),DATA!Q837,"n/a")</f>
        <v>-5.0999999999999997E-2</v>
      </c>
      <c r="I1176" s="76">
        <f>+IF(ISNUMBER(DATA!Z837),DATA!Z837,"n/a")</f>
        <v>696877</v>
      </c>
      <c r="J1176" s="77">
        <f>+IF(ISNUMBER(DATA!AA837),DATA!AA837,"n/a")</f>
        <v>-5.6000000000000001E-2</v>
      </c>
      <c r="K1176" s="76">
        <f>+IF(ISNUMBER(DATA!AJ837),DATA!AJ837,"n/a")</f>
        <v>1353197</v>
      </c>
      <c r="L1176" s="77">
        <f>+IF(ISNUMBER(DATA!AK837),DATA!AK837,"n/a")</f>
        <v>-2.7E-2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55237</v>
      </c>
      <c r="F1177" s="77">
        <f>+IF(ISNUMBER(DATA!G838),DATA!G838,"n/a")</f>
        <v>0.45900000000000002</v>
      </c>
      <c r="G1177" s="76">
        <f>+IF(ISNUMBER(DATA!P838),DATA!P838,"n/a")</f>
        <v>191627</v>
      </c>
      <c r="H1177" s="77">
        <f>+IF(ISNUMBER(DATA!Q838),DATA!Q838,"n/a")</f>
        <v>0.77600000000000002</v>
      </c>
      <c r="I1177" s="76">
        <f>+IF(ISNUMBER(DATA!Z838),DATA!Z838,"n/a")</f>
        <v>413897</v>
      </c>
      <c r="J1177" s="77">
        <f>+IF(ISNUMBER(DATA!AA838),DATA!AA838,"n/a")</f>
        <v>0.77400000000000002</v>
      </c>
      <c r="K1177" s="76">
        <f>+IF(ISNUMBER(DATA!AJ838),DATA!AJ838,"n/a")</f>
        <v>684125</v>
      </c>
      <c r="L1177" s="77">
        <f>+IF(ISNUMBER(DATA!AK838),DATA!AK838,"n/a")</f>
        <v>0.52600000000000002</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74586</v>
      </c>
      <c r="F1178" s="77">
        <f>+IF(ISNUMBER(DATA!G839),DATA!G839,"n/a")</f>
        <v>0.32500000000000001</v>
      </c>
      <c r="G1178" s="76">
        <f>+IF(ISNUMBER(DATA!P839),DATA!P839,"n/a")</f>
        <v>235132</v>
      </c>
      <c r="H1178" s="77">
        <f>+IF(ISNUMBER(DATA!Q839),DATA!Q839,"n/a")</f>
        <v>0.24199999999999999</v>
      </c>
      <c r="I1178" s="76">
        <f>+IF(ISNUMBER(DATA!Z839),DATA!Z839,"n/a")</f>
        <v>421858</v>
      </c>
      <c r="J1178" s="77">
        <f>+IF(ISNUMBER(DATA!AA839),DATA!AA839,"n/a")</f>
        <v>0.192</v>
      </c>
      <c r="K1178" s="76">
        <f>+IF(ISNUMBER(DATA!AJ839),DATA!AJ839,"n/a")</f>
        <v>799306</v>
      </c>
      <c r="L1178" s="77">
        <f>+IF(ISNUMBER(DATA!AK839),DATA!AK839,"n/a")</f>
        <v>0.24299999999999999</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10208</v>
      </c>
      <c r="F1180" s="77">
        <f>+IF(ISNUMBER(DATA!I790),DATA!I790,"n/a")</f>
        <v>0.17299999999999999</v>
      </c>
      <c r="G1180" s="86">
        <f>+IF(ISNUMBER(DATA!R790),DATA!R790,"n/a")</f>
        <v>36782</v>
      </c>
      <c r="H1180" s="77">
        <f>+IF(ISNUMBER(DATA!S790),DATA!S790,"n/a")</f>
        <v>7.0999999999999994E-2</v>
      </c>
      <c r="I1180" s="86">
        <f>+IF(ISNUMBER(DATA!AB790),DATA!AB790,"n/a")</f>
        <v>82622</v>
      </c>
      <c r="J1180" s="77">
        <f>+IF(ISNUMBER(DATA!AC790),DATA!AC790,"n/a")</f>
        <v>-1.9E-2</v>
      </c>
      <c r="K1180" s="86">
        <f>+IF(ISNUMBER(DATA!AL790),DATA!AL790,"n/a")</f>
        <v>151114</v>
      </c>
      <c r="L1180" s="77">
        <f>+IF(ISNUMBER(DATA!AM790),DATA!AM790,"n/a")</f>
        <v>1.2999999999999999E-2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30260</v>
      </c>
      <c r="F1181" s="77">
        <f>+IF(ISNUMBER(DATA!I791),DATA!I791,"n/a")</f>
        <v>0.17399999999999999</v>
      </c>
      <c r="G1181" s="86">
        <f>+IF(ISNUMBER(DATA!R791),DATA!R791,"n/a")</f>
        <v>101339</v>
      </c>
      <c r="H1181" s="77">
        <f>+IF(ISNUMBER(DATA!S791),DATA!S791,"n/a")</f>
        <v>0.97</v>
      </c>
      <c r="I1181" s="86">
        <f>+IF(ISNUMBER(DATA!AB791),DATA!AB791,"n/a")</f>
        <v>197669</v>
      </c>
      <c r="J1181" s="77">
        <f>+IF(ISNUMBER(DATA!AC791),DATA!AC791,"n/a")</f>
        <v>1.226</v>
      </c>
      <c r="K1181" s="86">
        <f>+IF(ISNUMBER(DATA!AL791),DATA!AL791,"n/a")</f>
        <v>390853</v>
      </c>
      <c r="L1181" s="77">
        <f>+IF(ISNUMBER(DATA!AM791),DATA!AM791,"n/a")</f>
        <v>1.8089999999999999</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43016</v>
      </c>
      <c r="F1182" s="77">
        <f>+IF(ISNUMBER(DATA!I792),DATA!I792,"n/a")</f>
        <v>0.90100000000000002</v>
      </c>
      <c r="G1182" s="86">
        <f>+IF(ISNUMBER(DATA!R792),DATA!R792,"n/a")</f>
        <v>119583</v>
      </c>
      <c r="H1182" s="77">
        <f>+IF(ISNUMBER(DATA!S792),DATA!S792,"n/a")</f>
        <v>0.503</v>
      </c>
      <c r="I1182" s="86">
        <f>+IF(ISNUMBER(DATA!AB792),DATA!AB792,"n/a")</f>
        <v>226169</v>
      </c>
      <c r="J1182" s="77">
        <f>+IF(ISNUMBER(DATA!AC792),DATA!AC792,"n/a")</f>
        <v>0.32400000000000001</v>
      </c>
      <c r="K1182" s="86">
        <f>+IF(ISNUMBER(DATA!AL792),DATA!AL792,"n/a")</f>
        <v>390447</v>
      </c>
      <c r="L1182" s="77">
        <f>+IF(ISNUMBER(DATA!AM792),DATA!AM792,"n/a")</f>
        <v>0.28199999999999997</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14395</v>
      </c>
      <c r="F1183" s="77">
        <f>+IF(ISNUMBER(DATA!I793),DATA!I793,"n/a")</f>
        <v>0.38</v>
      </c>
      <c r="G1183" s="86">
        <f>+IF(ISNUMBER(DATA!R793),DATA!R793,"n/a")</f>
        <v>50504</v>
      </c>
      <c r="H1183" s="77">
        <f>+IF(ISNUMBER(DATA!S793),DATA!S793,"n/a")</f>
        <v>0.63700000000000001</v>
      </c>
      <c r="I1183" s="86">
        <f>+IF(ISNUMBER(DATA!AB793),DATA!AB793,"n/a")</f>
        <v>103614</v>
      </c>
      <c r="J1183" s="77">
        <f>+IF(ISNUMBER(DATA!AC793),DATA!AC793,"n/a")</f>
        <v>0.63400000000000001</v>
      </c>
      <c r="K1183" s="86">
        <f>+IF(ISNUMBER(DATA!AL793),DATA!AL793,"n/a")</f>
        <v>195765</v>
      </c>
      <c r="L1183" s="77">
        <f>+IF(ISNUMBER(DATA!AM793),DATA!AM793,"n/a")</f>
        <v>0.91200000000000003</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60504</v>
      </c>
      <c r="F1184" s="77">
        <f>+IF(ISNUMBER(DATA!I794),DATA!I794,"n/a")</f>
        <v>1.9890000000000001</v>
      </c>
      <c r="G1184" s="86">
        <f>+IF(ISNUMBER(DATA!R794),DATA!R794,"n/a")</f>
        <v>171863</v>
      </c>
      <c r="H1184" s="77">
        <f>+IF(ISNUMBER(DATA!S794),DATA!S794,"n/a")</f>
        <v>1.2210000000000001</v>
      </c>
      <c r="I1184" s="86">
        <f>+IF(ISNUMBER(DATA!AB794),DATA!AB794,"n/a")</f>
        <v>327083</v>
      </c>
      <c r="J1184" s="77">
        <f>+IF(ISNUMBER(DATA!AC794),DATA!AC794,"n/a")</f>
        <v>0.85599999999999998</v>
      </c>
      <c r="K1184" s="86">
        <f>+IF(ISNUMBER(DATA!AL794),DATA!AL794,"n/a")</f>
        <v>482036</v>
      </c>
      <c r="L1184" s="77">
        <f>+IF(ISNUMBER(DATA!AM794),DATA!AM794,"n/a")</f>
        <v>0.51600000000000001</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7693</v>
      </c>
      <c r="F1185" s="77">
        <f>+IF(ISNUMBER(DATA!I795),DATA!I795,"n/a")</f>
        <v>-0.114</v>
      </c>
      <c r="G1185" s="86">
        <f>+IF(ISNUMBER(DATA!R795),DATA!R795,"n/a")</f>
        <v>30382</v>
      </c>
      <c r="H1185" s="77">
        <f>+IF(ISNUMBER(DATA!S795),DATA!S795,"n/a")</f>
        <v>-0.161</v>
      </c>
      <c r="I1185" s="86">
        <f>+IF(ISNUMBER(DATA!AB795),DATA!AB795,"n/a")</f>
        <v>87413</v>
      </c>
      <c r="J1185" s="77">
        <f>+IF(ISNUMBER(DATA!AC795),DATA!AC795,"n/a")</f>
        <v>-0.122</v>
      </c>
      <c r="K1185" s="86">
        <f>+IF(ISNUMBER(DATA!AL795),DATA!AL795,"n/a")</f>
        <v>153240</v>
      </c>
      <c r="L1185" s="77">
        <f>+IF(ISNUMBER(DATA!AM795),DATA!AM795,"n/a")</f>
        <v>8.0000000000000002E-3</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5586</v>
      </c>
      <c r="F1186" s="77">
        <f>+IF(ISNUMBER(DATA!I796),DATA!I796,"n/a")</f>
        <v>5.5E-2</v>
      </c>
      <c r="G1186" s="86">
        <f>+IF(ISNUMBER(DATA!R796),DATA!R796,"n/a")</f>
        <v>16017</v>
      </c>
      <c r="H1186" s="77">
        <f>+IF(ISNUMBER(DATA!S796),DATA!S796,"n/a")</f>
        <v>-0.14099999999999999</v>
      </c>
      <c r="I1186" s="86">
        <f>+IF(ISNUMBER(DATA!AB796),DATA!AB796,"n/a")</f>
        <v>34845</v>
      </c>
      <c r="J1186" s="77">
        <f>+IF(ISNUMBER(DATA!AC796),DATA!AC796,"n/a")</f>
        <v>-0.16800000000000001</v>
      </c>
      <c r="K1186" s="86">
        <f>+IF(ISNUMBER(DATA!AL796),DATA!AL796,"n/a")</f>
        <v>71472</v>
      </c>
      <c r="L1186" s="77">
        <f>+IF(ISNUMBER(DATA!AM796),DATA!AM796,"n/a")</f>
        <v>-6.9000000000000006E-2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29681</v>
      </c>
      <c r="F1187" s="77">
        <f>+IF(ISNUMBER(DATA!I797),DATA!I797,"n/a")</f>
        <v>-4.3999999999999997E-2</v>
      </c>
      <c r="G1187" s="86">
        <f>+IF(ISNUMBER(DATA!R797),DATA!R797,"n/a")</f>
        <v>94571</v>
      </c>
      <c r="H1187" s="77">
        <f>+IF(ISNUMBER(DATA!S797),DATA!S797,"n/a")</f>
        <v>4.2999999999999997E-2</v>
      </c>
      <c r="I1187" s="86">
        <f>+IF(ISNUMBER(DATA!AB797),DATA!AB797,"n/a")</f>
        <v>190071</v>
      </c>
      <c r="J1187" s="77">
        <f>+IF(ISNUMBER(DATA!AC797),DATA!AC797,"n/a")</f>
        <v>2.1000000000000001E-2</v>
      </c>
      <c r="K1187" s="86">
        <f>+IF(ISNUMBER(DATA!AL797),DATA!AL797,"n/a")</f>
        <v>368517</v>
      </c>
      <c r="L1187" s="77">
        <f>+IF(ISNUMBER(DATA!AM797),DATA!AM797,"n/a")</f>
        <v>7.8E-2</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36092</v>
      </c>
      <c r="F1188" s="77">
        <f>+IF(ISNUMBER(DATA!I798),DATA!I798,"n/a")</f>
        <v>0.312</v>
      </c>
      <c r="G1188" s="86">
        <f>+IF(ISNUMBER(DATA!R798),DATA!R798,"n/a")</f>
        <v>110644</v>
      </c>
      <c r="H1188" s="77">
        <f>+IF(ISNUMBER(DATA!S798),DATA!S798,"n/a")</f>
        <v>1.087</v>
      </c>
      <c r="I1188" s="86">
        <f>+IF(ISNUMBER(DATA!AB798),DATA!AB798,"n/a")</f>
        <v>205059</v>
      </c>
      <c r="J1188" s="77">
        <f>+IF(ISNUMBER(DATA!AC798),DATA!AC798,"n/a")</f>
        <v>1.232</v>
      </c>
      <c r="K1188" s="86">
        <f>+IF(ISNUMBER(DATA!AL798),DATA!AL798,"n/a")</f>
        <v>405680</v>
      </c>
      <c r="L1188" s="77">
        <f>+IF(ISNUMBER(DATA!AM798),DATA!AM798,"n/a")</f>
        <v>1.5269999999999999</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3727</v>
      </c>
      <c r="F1189" s="77">
        <f>+IF(ISNUMBER(DATA!I799),DATA!I799,"n/a")</f>
        <v>5.0999999999999997E-2</v>
      </c>
      <c r="G1189" s="86">
        <f>+IF(ISNUMBER(DATA!R799),DATA!R799,"n/a")</f>
        <v>16087</v>
      </c>
      <c r="H1189" s="77">
        <f>+IF(ISNUMBER(DATA!S799),DATA!S799,"n/a")</f>
        <v>0.20699999999999999</v>
      </c>
      <c r="I1189" s="86">
        <f>+IF(ISNUMBER(DATA!AB799),DATA!AB799,"n/a")</f>
        <v>40428</v>
      </c>
      <c r="J1189" s="77">
        <f>+IF(ISNUMBER(DATA!AC799),DATA!AC799,"n/a")</f>
        <v>0.24199999999999999</v>
      </c>
      <c r="K1189" s="86">
        <f>+IF(ISNUMBER(DATA!AL799),DATA!AL799,"n/a")</f>
        <v>67281</v>
      </c>
      <c r="L1189" s="77">
        <f>+IF(ISNUMBER(DATA!AM799),DATA!AM799,"n/a")</f>
        <v>0.20799999999999999</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17647</v>
      </c>
      <c r="F1190" s="77">
        <f>+IF(ISNUMBER(DATA!I800),DATA!I800,"n/a")</f>
        <v>0.46200000000000002</v>
      </c>
      <c r="G1190" s="86">
        <f>+IF(ISNUMBER(DATA!R800),DATA!R800,"n/a")</f>
        <v>56482</v>
      </c>
      <c r="H1190" s="77">
        <f>+IF(ISNUMBER(DATA!S800),DATA!S800,"n/a")</f>
        <v>0.73599999999999999</v>
      </c>
      <c r="I1190" s="86">
        <f>+IF(ISNUMBER(DATA!AB800),DATA!AB800,"n/a")</f>
        <v>116101</v>
      </c>
      <c r="J1190" s="77">
        <f>+IF(ISNUMBER(DATA!AC800),DATA!AC800,"n/a")</f>
        <v>0.69899999999999995</v>
      </c>
      <c r="K1190" s="86">
        <f>+IF(ISNUMBER(DATA!AL800),DATA!AL800,"n/a")</f>
        <v>193610</v>
      </c>
      <c r="L1190" s="77">
        <f>+IF(ISNUMBER(DATA!AM800),DATA!AM800,"n/a")</f>
        <v>0.48899999999999999</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24750</v>
      </c>
      <c r="F1191" s="77">
        <f>+IF(ISNUMBER(DATA!I801),DATA!I801,"n/a")</f>
        <v>0.45500000000000002</v>
      </c>
      <c r="G1191" s="86">
        <f>+IF(ISNUMBER(DATA!R801),DATA!R801,"n/a")</f>
        <v>77663</v>
      </c>
      <c r="H1191" s="77">
        <f>+IF(ISNUMBER(DATA!S801),DATA!S801,"n/a")</f>
        <v>0.90400000000000003</v>
      </c>
      <c r="I1191" s="86">
        <f>+IF(ISNUMBER(DATA!AB801),DATA!AB801,"n/a")</f>
        <v>152088</v>
      </c>
      <c r="J1191" s="77">
        <f>+IF(ISNUMBER(DATA!AC801),DATA!AC801,"n/a")</f>
        <v>0.93799999999999994</v>
      </c>
      <c r="K1191" s="86">
        <f>+IF(ISNUMBER(DATA!AL801),DATA!AL801,"n/a")</f>
        <v>298557</v>
      </c>
      <c r="L1191" s="77">
        <f>+IF(ISNUMBER(DATA!AM801),DATA!AM801,"n/a")</f>
        <v>1.1819999999999999</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24377</v>
      </c>
      <c r="F1192" s="77">
        <f>+IF(ISNUMBER(DATA!I802),DATA!I802,"n/a")</f>
        <v>0.51400000000000001</v>
      </c>
      <c r="G1192" s="86">
        <f>+IF(ISNUMBER(DATA!R802),DATA!R802,"n/a")</f>
        <v>84095</v>
      </c>
      <c r="H1192" s="77">
        <f>+IF(ISNUMBER(DATA!S802),DATA!S802,"n/a")</f>
        <v>0.501</v>
      </c>
      <c r="I1192" s="86">
        <f>+IF(ISNUMBER(DATA!AB802),DATA!AB802,"n/a")</f>
        <v>179777</v>
      </c>
      <c r="J1192" s="77">
        <f>+IF(ISNUMBER(DATA!AC802),DATA!AC802,"n/a")</f>
        <v>0.44800000000000001</v>
      </c>
      <c r="K1192" s="86">
        <f>+IF(ISNUMBER(DATA!AL802),DATA!AL802,"n/a")</f>
        <v>330218</v>
      </c>
      <c r="L1192" s="77">
        <f>+IF(ISNUMBER(DATA!AM802),DATA!AM802,"n/a")</f>
        <v>0.627</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53618</v>
      </c>
      <c r="F1193" s="77">
        <f>+IF(ISNUMBER(DATA!I803),DATA!I803,"n/a")</f>
        <v>0.17899999999999999</v>
      </c>
      <c r="G1193" s="86">
        <f>+IF(ISNUMBER(DATA!R803),DATA!R803,"n/a")</f>
        <v>158256</v>
      </c>
      <c r="H1193" s="77">
        <f>+IF(ISNUMBER(DATA!S803),DATA!S803,"n/a")</f>
        <v>0.377</v>
      </c>
      <c r="I1193" s="86">
        <f>+IF(ISNUMBER(DATA!AB803),DATA!AB803,"n/a")</f>
        <v>304786</v>
      </c>
      <c r="J1193" s="77">
        <f>+IF(ISNUMBER(DATA!AC803),DATA!AC803,"n/a")</f>
        <v>0.318</v>
      </c>
      <c r="K1193" s="86">
        <f>+IF(ISNUMBER(DATA!AL803),DATA!AL803,"n/a")</f>
        <v>544853</v>
      </c>
      <c r="L1193" s="77">
        <f>+IF(ISNUMBER(DATA!AM803),DATA!AM803,"n/a")</f>
        <v>0.215</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29673</v>
      </c>
      <c r="F1194" s="77">
        <f>+IF(ISNUMBER(DATA!I804),DATA!I804,"n/a")</f>
        <v>-0.13</v>
      </c>
      <c r="G1194" s="86">
        <f>+IF(ISNUMBER(DATA!R804),DATA!R804,"n/a")</f>
        <v>93622</v>
      </c>
      <c r="H1194" s="77">
        <f>+IF(ISNUMBER(DATA!S804),DATA!S804,"n/a")</f>
        <v>3.5999999999999997E-2</v>
      </c>
      <c r="I1194" s="86">
        <f>+IF(ISNUMBER(DATA!AB804),DATA!AB804,"n/a")</f>
        <v>181912</v>
      </c>
      <c r="J1194" s="77">
        <f>+IF(ISNUMBER(DATA!AC804),DATA!AC804,"n/a")</f>
        <v>-2.5999999999999999E-2</v>
      </c>
      <c r="K1194" s="86">
        <f>+IF(ISNUMBER(DATA!AL804),DATA!AL804,"n/a")</f>
        <v>348934</v>
      </c>
      <c r="L1194" s="77">
        <f>+IF(ISNUMBER(DATA!AM804),DATA!AM804,"n/a")</f>
        <v>-2.3E-2</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20541</v>
      </c>
      <c r="F1195" s="77">
        <f>+IF(ISNUMBER(DATA!I805),DATA!I805,"n/a")</f>
        <v>0.93300000000000005</v>
      </c>
      <c r="G1195" s="86">
        <f>+IF(ISNUMBER(DATA!R805),DATA!R805,"n/a")</f>
        <v>56165</v>
      </c>
      <c r="H1195" s="77">
        <f>+IF(ISNUMBER(DATA!S805),DATA!S805,"n/a")</f>
        <v>0.27700000000000002</v>
      </c>
      <c r="I1195" s="86">
        <f>+IF(ISNUMBER(DATA!AB805),DATA!AB805,"n/a")</f>
        <v>113570</v>
      </c>
      <c r="J1195" s="77">
        <f>+IF(ISNUMBER(DATA!AC805),DATA!AC805,"n/a")</f>
        <v>4.7E-2</v>
      </c>
      <c r="K1195" s="86">
        <f>+IF(ISNUMBER(DATA!AL805),DATA!AL805,"n/a")</f>
        <v>189683</v>
      </c>
      <c r="L1195" s="77">
        <f>+IF(ISNUMBER(DATA!AM805),DATA!AM805,"n/a")</f>
        <v>3.7999999999999999E-2</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30164</v>
      </c>
      <c r="F1196" s="77">
        <f>+IF(ISNUMBER(DATA!I806),DATA!I806,"n/a")</f>
        <v>0.95699999999999996</v>
      </c>
      <c r="G1196" s="86">
        <f>+IF(ISNUMBER(DATA!R806),DATA!R806,"n/a")</f>
        <v>85100</v>
      </c>
      <c r="H1196" s="77">
        <f>+IF(ISNUMBER(DATA!S806),DATA!S806,"n/a")</f>
        <v>0.26700000000000002</v>
      </c>
      <c r="I1196" s="86">
        <f>+IF(ISNUMBER(DATA!AB806),DATA!AB806,"n/a")</f>
        <v>168814</v>
      </c>
      <c r="J1196" s="77">
        <f>+IF(ISNUMBER(DATA!AC806),DATA!AC806,"n/a")</f>
        <v>8.5999999999999993E-2</v>
      </c>
      <c r="K1196" s="86">
        <f>+IF(ISNUMBER(DATA!AL806),DATA!AL806,"n/a")</f>
        <v>271117</v>
      </c>
      <c r="L1196" s="77">
        <f>+IF(ISNUMBER(DATA!AM806),DATA!AM806,"n/a")</f>
        <v>2.4E-2</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26287</v>
      </c>
      <c r="F1197" s="77">
        <f>+IF(ISNUMBER(DATA!I807),DATA!I807,"n/a")</f>
        <v>0.79500000000000004</v>
      </c>
      <c r="G1197" s="86">
        <f>+IF(ISNUMBER(DATA!R807),DATA!R807,"n/a")</f>
        <v>77380</v>
      </c>
      <c r="H1197" s="77">
        <f>+IF(ISNUMBER(DATA!S807),DATA!S807,"n/a")</f>
        <v>1.3740000000000001</v>
      </c>
      <c r="I1197" s="86">
        <f>+IF(ISNUMBER(DATA!AB807),DATA!AB807,"n/a")</f>
        <v>141710</v>
      </c>
      <c r="J1197" s="77">
        <f>+IF(ISNUMBER(DATA!AC807),DATA!AC807,"n/a")</f>
        <v>1.339</v>
      </c>
      <c r="K1197" s="86">
        <f>+IF(ISNUMBER(DATA!AL807),DATA!AL807,"n/a")</f>
        <v>281174</v>
      </c>
      <c r="L1197" s="77">
        <f>+IF(ISNUMBER(DATA!AM807),DATA!AM807,"n/a")</f>
        <v>1.764</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18490</v>
      </c>
      <c r="F1198" s="77">
        <f>+IF(ISNUMBER(DATA!I808),DATA!I808,"n/a")</f>
        <v>0.17199999999999999</v>
      </c>
      <c r="G1198" s="86">
        <f>+IF(ISNUMBER(DATA!R808),DATA!R808,"n/a")</f>
        <v>56429</v>
      </c>
      <c r="H1198" s="77">
        <f>+IF(ISNUMBER(DATA!S808),DATA!S808,"n/a")</f>
        <v>0.48599999999999999</v>
      </c>
      <c r="I1198" s="86">
        <f>+IF(ISNUMBER(DATA!AB808),DATA!AB808,"n/a")</f>
        <v>106497</v>
      </c>
      <c r="J1198" s="77">
        <f>+IF(ISNUMBER(DATA!AC808),DATA!AC808,"n/a")</f>
        <v>0.42799999999999999</v>
      </c>
      <c r="K1198" s="86">
        <f>+IF(ISNUMBER(DATA!AL808),DATA!AL808,"n/a")</f>
        <v>207388</v>
      </c>
      <c r="L1198" s="77">
        <f>+IF(ISNUMBER(DATA!AM808),DATA!AM808,"n/a")</f>
        <v>0.49199999999999999</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6977</v>
      </c>
      <c r="F1199" s="77">
        <f>+IF(ISNUMBER(DATA!I809),DATA!I809,"n/a")</f>
        <v>0.377</v>
      </c>
      <c r="G1199" s="86">
        <f>+IF(ISNUMBER(DATA!R809),DATA!R809,"n/a")</f>
        <v>23316</v>
      </c>
      <c r="H1199" s="77">
        <f>+IF(ISNUMBER(DATA!S809),DATA!S809,"n/a")</f>
        <v>0.309</v>
      </c>
      <c r="I1199" s="86">
        <f>+IF(ISNUMBER(DATA!AB809),DATA!AB809,"n/a")</f>
        <v>47550</v>
      </c>
      <c r="J1199" s="77">
        <f>+IF(ISNUMBER(DATA!AC809),DATA!AC809,"n/a")</f>
        <v>0.312</v>
      </c>
      <c r="K1199" s="86">
        <f>+IF(ISNUMBER(DATA!AL809),DATA!AL809,"n/a")</f>
        <v>88547</v>
      </c>
      <c r="L1199" s="77">
        <f>+IF(ISNUMBER(DATA!AM809),DATA!AM809,"n/a")</f>
        <v>0.38</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3297</v>
      </c>
      <c r="F1200" s="77">
        <f>+IF(ISNUMBER(DATA!I810),DATA!I810,"n/a")</f>
        <v>8.5000000000000006E-2</v>
      </c>
      <c r="G1200" s="86">
        <f>+IF(ISNUMBER(DATA!R810),DATA!R810,"n/a")</f>
        <v>13207</v>
      </c>
      <c r="H1200" s="77">
        <f>+IF(ISNUMBER(DATA!S810),DATA!S810,"n/a")</f>
        <v>0.32800000000000001</v>
      </c>
      <c r="I1200" s="86">
        <f>+IF(ISNUMBER(DATA!AB810),DATA!AB810,"n/a")</f>
        <v>30953</v>
      </c>
      <c r="J1200" s="77">
        <f>+IF(ISNUMBER(DATA!AC810),DATA!AC810,"n/a")</f>
        <v>0.40699999999999997</v>
      </c>
      <c r="K1200" s="86">
        <f>+IF(ISNUMBER(DATA!AL810),DATA!AL810,"n/a")</f>
        <v>58218</v>
      </c>
      <c r="L1200" s="77">
        <f>+IF(ISNUMBER(DATA!AM810),DATA!AM810,"n/a")</f>
        <v>0.3</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52244</v>
      </c>
      <c r="F1201" s="77">
        <f>+IF(ISNUMBER(DATA!I811),DATA!I811,"n/a")</f>
        <v>1.056</v>
      </c>
      <c r="G1201" s="86">
        <f>+IF(ISNUMBER(DATA!R811),DATA!R811,"n/a")</f>
        <v>166569</v>
      </c>
      <c r="H1201" s="77">
        <f>+IF(ISNUMBER(DATA!S811),DATA!S811,"n/a")</f>
        <v>0.97199999999999998</v>
      </c>
      <c r="I1201" s="86">
        <f>+IF(ISNUMBER(DATA!AB811),DATA!AB811,"n/a")</f>
        <v>337271</v>
      </c>
      <c r="J1201" s="77">
        <f>+IF(ISNUMBER(DATA!AC811),DATA!AC811,"n/a")</f>
        <v>0.88300000000000001</v>
      </c>
      <c r="K1201" s="86">
        <f>+IF(ISNUMBER(DATA!AL811),DATA!AL811,"n/a")</f>
        <v>588393</v>
      </c>
      <c r="L1201" s="77">
        <f>+IF(ISNUMBER(DATA!AM811),DATA!AM811,"n/a")</f>
        <v>0.748</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10494</v>
      </c>
      <c r="F1202" s="77">
        <f>+IF(ISNUMBER(DATA!I812),DATA!I812,"n/a")</f>
        <v>0.182</v>
      </c>
      <c r="G1202" s="86">
        <f>+IF(ISNUMBER(DATA!R812),DATA!R812,"n/a")</f>
        <v>33331</v>
      </c>
      <c r="H1202" s="77">
        <f>+IF(ISNUMBER(DATA!S812),DATA!S812,"n/a")</f>
        <v>0.80100000000000005</v>
      </c>
      <c r="I1202" s="86">
        <f>+IF(ISNUMBER(DATA!AB812),DATA!AB812,"n/a")</f>
        <v>61319</v>
      </c>
      <c r="J1202" s="77">
        <f>+IF(ISNUMBER(DATA!AC812),DATA!AC812,"n/a")</f>
        <v>0.754</v>
      </c>
      <c r="K1202" s="86">
        <f>+IF(ISNUMBER(DATA!AL812),DATA!AL812,"n/a")</f>
        <v>119664</v>
      </c>
      <c r="L1202" s="77">
        <f>+IF(ISNUMBER(DATA!AM812),DATA!AM812,"n/a")</f>
        <v>0.97199999999999998</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18388</v>
      </c>
      <c r="F1203" s="77">
        <f>+IF(ISNUMBER(DATA!I813),DATA!I813,"n/a")</f>
        <v>2.7E-2</v>
      </c>
      <c r="G1203" s="86">
        <f>+IF(ISNUMBER(DATA!R813),DATA!R813,"n/a")</f>
        <v>65814</v>
      </c>
      <c r="H1203" s="77">
        <f>+IF(ISNUMBER(DATA!S813),DATA!S813,"n/a")</f>
        <v>0.111</v>
      </c>
      <c r="I1203" s="86">
        <f>+IF(ISNUMBER(DATA!AB813),DATA!AB813,"n/a")</f>
        <v>128060</v>
      </c>
      <c r="J1203" s="77">
        <f>+IF(ISNUMBER(DATA!AC813),DATA!AC813,"n/a")</f>
        <v>9.2999999999999999E-2</v>
      </c>
      <c r="K1203" s="86">
        <f>+IF(ISNUMBER(DATA!AL813),DATA!AL813,"n/a")</f>
        <v>246218</v>
      </c>
      <c r="L1203" s="77">
        <f>+IF(ISNUMBER(DATA!AM813),DATA!AM813,"n/a")</f>
        <v>0.14299999999999999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4828</v>
      </c>
      <c r="F1204" s="77">
        <f>+IF(ISNUMBER(DATA!I814),DATA!I814,"n/a")</f>
        <v>0.13500000000000001</v>
      </c>
      <c r="G1204" s="86">
        <f>+IF(ISNUMBER(DATA!R814),DATA!R814,"n/a")</f>
        <v>16727</v>
      </c>
      <c r="H1204" s="77">
        <f>+IF(ISNUMBER(DATA!S814),DATA!S814,"n/a")</f>
        <v>0.21299999999999999</v>
      </c>
      <c r="I1204" s="86">
        <f>+IF(ISNUMBER(DATA!AB814),DATA!AB814,"n/a")</f>
        <v>35400</v>
      </c>
      <c r="J1204" s="77">
        <f>+IF(ISNUMBER(DATA!AC814),DATA!AC814,"n/a")</f>
        <v>-4.0000000000000001E-3</v>
      </c>
      <c r="K1204" s="86">
        <f>+IF(ISNUMBER(DATA!AL814),DATA!AL814,"n/a")</f>
        <v>71032</v>
      </c>
      <c r="L1204" s="77">
        <f>+IF(ISNUMBER(DATA!AM814),DATA!AM814,"n/a")</f>
        <v>7.0000000000000007E-2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4788</v>
      </c>
      <c r="F1205" s="77">
        <f>+IF(ISNUMBER(DATA!I815),DATA!I815,"n/a")</f>
        <v>0.109</v>
      </c>
      <c r="G1205" s="86">
        <f>+IF(ISNUMBER(DATA!R815),DATA!R815,"n/a")</f>
        <v>17129</v>
      </c>
      <c r="H1205" s="77">
        <f>+IF(ISNUMBER(DATA!S815),DATA!S815,"n/a")</f>
        <v>0.156</v>
      </c>
      <c r="I1205" s="86">
        <f>+IF(ISNUMBER(DATA!AB815),DATA!AB815,"n/a")</f>
        <v>37897</v>
      </c>
      <c r="J1205" s="77">
        <f>+IF(ISNUMBER(DATA!AC815),DATA!AC815,"n/a")</f>
        <v>7.4999999999999997E-2</v>
      </c>
      <c r="K1205" s="86">
        <f>+IF(ISNUMBER(DATA!AL815),DATA!AL815,"n/a")</f>
        <v>73791</v>
      </c>
      <c r="L1205" s="77">
        <f>+IF(ISNUMBER(DATA!AM815),DATA!AM815,"n/a")</f>
        <v>0.20200000000000001</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9176</v>
      </c>
      <c r="F1206" s="77">
        <f>+IF(ISNUMBER(DATA!I816),DATA!I816,"n/a")</f>
        <v>0.316</v>
      </c>
      <c r="G1206" s="86">
        <f>+IF(ISNUMBER(DATA!R816),DATA!R816,"n/a")</f>
        <v>30967</v>
      </c>
      <c r="H1206" s="77">
        <f>+IF(ISNUMBER(DATA!S816),DATA!S816,"n/a")</f>
        <v>1.0660000000000001</v>
      </c>
      <c r="I1206" s="86">
        <f>+IF(ISNUMBER(DATA!AB816),DATA!AB816,"n/a")</f>
        <v>59455</v>
      </c>
      <c r="J1206" s="77">
        <f>+IF(ISNUMBER(DATA!AC816),DATA!AC816,"n/a")</f>
        <v>1.177</v>
      </c>
      <c r="K1206" s="86">
        <f>+IF(ISNUMBER(DATA!AL816),DATA!AL816,"n/a")</f>
        <v>113586</v>
      </c>
      <c r="L1206" s="77">
        <f>+IF(ISNUMBER(DATA!AM816),DATA!AM816,"n/a")</f>
        <v>1.76</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13674</v>
      </c>
      <c r="F1207" s="77">
        <f>+IF(ISNUMBER(DATA!I817),DATA!I817,"n/a")</f>
        <v>0.52800000000000002</v>
      </c>
      <c r="G1207" s="86">
        <f>+IF(ISNUMBER(DATA!R817),DATA!R817,"n/a")</f>
        <v>44955</v>
      </c>
      <c r="H1207" s="77">
        <f>+IF(ISNUMBER(DATA!S817),DATA!S817,"n/a")</f>
        <v>0.49099999999999999</v>
      </c>
      <c r="I1207" s="86">
        <f>+IF(ISNUMBER(DATA!AB817),DATA!AB817,"n/a")</f>
        <v>89049</v>
      </c>
      <c r="J1207" s="77">
        <f>+IF(ISNUMBER(DATA!AC817),DATA!AC817,"n/a")</f>
        <v>0.443</v>
      </c>
      <c r="K1207" s="86">
        <f>+IF(ISNUMBER(DATA!AL817),DATA!AL817,"n/a")</f>
        <v>165582</v>
      </c>
      <c r="L1207" s="77">
        <f>+IF(ISNUMBER(DATA!AM817),DATA!AM817,"n/a")</f>
        <v>0.60899999999999999</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111068</v>
      </c>
      <c r="F1208" s="77">
        <f>+IF(ISNUMBER(DATA!I818),DATA!I818,"n/a")</f>
        <v>0.377</v>
      </c>
      <c r="G1208" s="86">
        <f>+IF(ISNUMBER(DATA!R818),DATA!R818,"n/a")</f>
        <v>422601</v>
      </c>
      <c r="H1208" s="77">
        <f>+IF(ISNUMBER(DATA!S818),DATA!S818,"n/a")</f>
        <v>0.23</v>
      </c>
      <c r="I1208" s="86">
        <f>+IF(ISNUMBER(DATA!AB818),DATA!AB818,"n/a")</f>
        <v>955820</v>
      </c>
      <c r="J1208" s="77">
        <f>+IF(ISNUMBER(DATA!AC818),DATA!AC818,"n/a")</f>
        <v>0.16400000000000001</v>
      </c>
      <c r="K1208" s="86">
        <f>+IF(ISNUMBER(DATA!AL818),DATA!AL818,"n/a")</f>
        <v>1578066</v>
      </c>
      <c r="L1208" s="77">
        <f>+IF(ISNUMBER(DATA!AM818),DATA!AM818,"n/a")</f>
        <v>9.6000000000000002E-2</v>
      </c>
    </row>
    <row r="1209" spans="1:25" x14ac:dyDescent="0.2">
      <c r="A1209" s="75" t="s">
        <v>19</v>
      </c>
      <c r="B1209" s="66" t="s">
        <v>28</v>
      </c>
      <c r="C1209" s="66" t="s">
        <v>9</v>
      </c>
      <c r="D1209" s="66" t="s">
        <v>300</v>
      </c>
      <c r="E1209" s="86">
        <f>+IF(ISNUMBER(DATA!H819),DATA!H819,"n/a")</f>
        <v>30249</v>
      </c>
      <c r="F1209" s="77">
        <f>+IF(ISNUMBER(DATA!I819),DATA!I819,"n/a")</f>
        <v>1.1000000000000001</v>
      </c>
      <c r="G1209" s="86">
        <f>+IF(ISNUMBER(DATA!R819),DATA!R819,"n/a")</f>
        <v>103535</v>
      </c>
      <c r="H1209" s="77">
        <f>+IF(ISNUMBER(DATA!S819),DATA!S819,"n/a")</f>
        <v>0.81299999999999994</v>
      </c>
      <c r="I1209" s="86">
        <f>+IF(ISNUMBER(DATA!AB819),DATA!AB819,"n/a")</f>
        <v>226902</v>
      </c>
      <c r="J1209" s="77">
        <f>+IF(ISNUMBER(DATA!AC819),DATA!AC819,"n/a")</f>
        <v>0.61899999999999999</v>
      </c>
      <c r="K1209" s="86">
        <f>+IF(ISNUMBER(DATA!AL819),DATA!AL819,"n/a")</f>
        <v>348304</v>
      </c>
      <c r="L1209" s="77">
        <f>+IF(ISNUMBER(DATA!AM819),DATA!AM819,"n/a")</f>
        <v>0.39600000000000002</v>
      </c>
    </row>
    <row r="1210" spans="1:25" x14ac:dyDescent="0.2">
      <c r="A1210" s="75" t="s">
        <v>19</v>
      </c>
      <c r="B1210" s="66" t="s">
        <v>28</v>
      </c>
      <c r="C1210" s="66" t="s">
        <v>9</v>
      </c>
      <c r="D1210" s="66" t="s">
        <v>301</v>
      </c>
      <c r="E1210" s="86">
        <f>+IF(ISNUMBER(DATA!H820),DATA!H820,"n/a")</f>
        <v>6543</v>
      </c>
      <c r="F1210" s="77">
        <f>+IF(ISNUMBER(DATA!I820),DATA!I820,"n/a")</f>
        <v>1.3</v>
      </c>
      <c r="G1210" s="86">
        <f>+IF(ISNUMBER(DATA!R820),DATA!R820,"n/a")</f>
        <v>22601</v>
      </c>
      <c r="H1210" s="77">
        <f>+IF(ISNUMBER(DATA!S820),DATA!S820,"n/a")</f>
        <v>1.85</v>
      </c>
      <c r="I1210" s="86">
        <f>+IF(ISNUMBER(DATA!AB820),DATA!AB820,"n/a")</f>
        <v>46730</v>
      </c>
      <c r="J1210" s="77">
        <f>+IF(ISNUMBER(DATA!AC820),DATA!AC820,"n/a")</f>
        <v>1.8180000000000001</v>
      </c>
      <c r="K1210" s="86">
        <f>+IF(ISNUMBER(DATA!AL820),DATA!AL820,"n/a")</f>
        <v>91893</v>
      </c>
      <c r="L1210" s="77">
        <f>+IF(ISNUMBER(DATA!AM820),DATA!AM820,"n/a")</f>
        <v>2.2450000000000001</v>
      </c>
    </row>
    <row r="1211" spans="1:25" x14ac:dyDescent="0.2">
      <c r="A1211" s="75" t="s">
        <v>19</v>
      </c>
      <c r="B1211" s="66" t="s">
        <v>28</v>
      </c>
      <c r="C1211" s="66" t="s">
        <v>9</v>
      </c>
      <c r="D1211" s="66" t="s">
        <v>302</v>
      </c>
      <c r="E1211" s="86">
        <f>+IF(ISNUMBER(DATA!H821),DATA!H821,"n/a")</f>
        <v>11363</v>
      </c>
      <c r="F1211" s="77">
        <f>+IF(ISNUMBER(DATA!I821),DATA!I821,"n/a")</f>
        <v>2.5000000000000001E-2</v>
      </c>
      <c r="G1211" s="86">
        <f>+IF(ISNUMBER(DATA!R821),DATA!R821,"n/a")</f>
        <v>41825</v>
      </c>
      <c r="H1211" s="77">
        <f>+IF(ISNUMBER(DATA!S821),DATA!S821,"n/a")</f>
        <v>7.2999999999999995E-2</v>
      </c>
      <c r="I1211" s="86">
        <f>+IF(ISNUMBER(DATA!AB821),DATA!AB821,"n/a")</f>
        <v>84714</v>
      </c>
      <c r="J1211" s="77">
        <f>+IF(ISNUMBER(DATA!AC821),DATA!AC821,"n/a")</f>
        <v>0.08</v>
      </c>
      <c r="K1211" s="86">
        <f>+IF(ISNUMBER(DATA!AL821),DATA!AL821,"n/a")</f>
        <v>159869</v>
      </c>
      <c r="L1211" s="77">
        <f>+IF(ISNUMBER(DATA!AM821),DATA!AM821,"n/a")</f>
        <v>0.16300000000000001</v>
      </c>
    </row>
    <row r="1212" spans="1:25" x14ac:dyDescent="0.2">
      <c r="A1212" s="75" t="s">
        <v>19</v>
      </c>
      <c r="B1212" s="66" t="s">
        <v>28</v>
      </c>
      <c r="C1212" s="66" t="s">
        <v>9</v>
      </c>
      <c r="D1212" s="66" t="s">
        <v>303</v>
      </c>
      <c r="E1212" s="86">
        <f>+IF(ISNUMBER(DATA!H822),DATA!H822,"n/a")</f>
        <v>16873</v>
      </c>
      <c r="F1212" s="77">
        <f>+IF(ISNUMBER(DATA!I822),DATA!I822,"n/a")</f>
        <v>9.9000000000000005E-2</v>
      </c>
      <c r="G1212" s="86">
        <f>+IF(ISNUMBER(DATA!R822),DATA!R822,"n/a")</f>
        <v>50729</v>
      </c>
      <c r="H1212" s="77">
        <f>+IF(ISNUMBER(DATA!S822),DATA!S822,"n/a")</f>
        <v>0.26300000000000001</v>
      </c>
      <c r="I1212" s="86">
        <f>+IF(ISNUMBER(DATA!AB822),DATA!AB822,"n/a")</f>
        <v>98008</v>
      </c>
      <c r="J1212" s="77">
        <f>+IF(ISNUMBER(DATA!AC822),DATA!AC822,"n/a")</f>
        <v>0.21</v>
      </c>
      <c r="K1212" s="86">
        <f>+IF(ISNUMBER(DATA!AL822),DATA!AL822,"n/a")</f>
        <v>199393</v>
      </c>
      <c r="L1212" s="77">
        <f>+IF(ISNUMBER(DATA!AM822),DATA!AM822,"n/a")</f>
        <v>0.308</v>
      </c>
    </row>
    <row r="1213" spans="1:25" x14ac:dyDescent="0.2">
      <c r="A1213" s="75" t="s">
        <v>19</v>
      </c>
      <c r="B1213" s="66" t="s">
        <v>28</v>
      </c>
      <c r="C1213" s="66" t="s">
        <v>9</v>
      </c>
      <c r="D1213" s="66" t="s">
        <v>304</v>
      </c>
      <c r="E1213" s="86">
        <f>+IF(ISNUMBER(DATA!H823),DATA!H823,"n/a")</f>
        <v>31804</v>
      </c>
      <c r="F1213" s="77">
        <f>+IF(ISNUMBER(DATA!I823),DATA!I823,"n/a")</f>
        <v>0.33900000000000002</v>
      </c>
      <c r="G1213" s="86">
        <f>+IF(ISNUMBER(DATA!R823),DATA!R823,"n/a")</f>
        <v>103024</v>
      </c>
      <c r="H1213" s="77">
        <f>+IF(ISNUMBER(DATA!S823),DATA!S823,"n/a")</f>
        <v>7.2999999999999995E-2</v>
      </c>
      <c r="I1213" s="86">
        <f>+IF(ISNUMBER(DATA!AB823),DATA!AB823,"n/a")</f>
        <v>220252</v>
      </c>
      <c r="J1213" s="77">
        <f>+IF(ISNUMBER(DATA!AC823),DATA!AC823,"n/a")</f>
        <v>-1.6E-2</v>
      </c>
      <c r="K1213" s="86">
        <f>+IF(ISNUMBER(DATA!AL823),DATA!AL823,"n/a")</f>
        <v>388353</v>
      </c>
      <c r="L1213" s="77">
        <f>+IF(ISNUMBER(DATA!AM823),DATA!AM823,"n/a")</f>
        <v>-1.2E-2</v>
      </c>
    </row>
    <row r="1214" spans="1:25" x14ac:dyDescent="0.2">
      <c r="A1214" s="75" t="s">
        <v>19</v>
      </c>
      <c r="B1214" s="66" t="s">
        <v>28</v>
      </c>
      <c r="C1214" s="66" t="s">
        <v>9</v>
      </c>
      <c r="D1214" s="66" t="s">
        <v>305</v>
      </c>
      <c r="E1214" s="86">
        <f>+IF(ISNUMBER(DATA!H824),DATA!H824,"n/a")</f>
        <v>34154</v>
      </c>
      <c r="F1214" s="77">
        <f>+IF(ISNUMBER(DATA!I824),DATA!I824,"n/a")</f>
        <v>0.253</v>
      </c>
      <c r="G1214" s="86">
        <f>+IF(ISNUMBER(DATA!R824),DATA!R824,"n/a")</f>
        <v>97529</v>
      </c>
      <c r="H1214" s="77">
        <f>+IF(ISNUMBER(DATA!S824),DATA!S824,"n/a")</f>
        <v>0.253</v>
      </c>
      <c r="I1214" s="86">
        <f>+IF(ISNUMBER(DATA!AB824),DATA!AB824,"n/a")</f>
        <v>172614</v>
      </c>
      <c r="J1214" s="77">
        <f>+IF(ISNUMBER(DATA!AC824),DATA!AC824,"n/a")</f>
        <v>0.11</v>
      </c>
      <c r="K1214" s="86">
        <f>+IF(ISNUMBER(DATA!AL824),DATA!AL824,"n/a")</f>
        <v>344625</v>
      </c>
      <c r="L1214" s="77">
        <f>+IF(ISNUMBER(DATA!AM824),DATA!AM824,"n/a")</f>
        <v>0.40300000000000002</v>
      </c>
    </row>
    <row r="1215" spans="1:25" x14ac:dyDescent="0.2">
      <c r="A1215" s="75" t="s">
        <v>19</v>
      </c>
      <c r="B1215" s="66" t="s">
        <v>28</v>
      </c>
      <c r="C1215" s="66" t="s">
        <v>9</v>
      </c>
      <c r="D1215" s="66" t="s">
        <v>306</v>
      </c>
      <c r="E1215" s="86">
        <f>+IF(ISNUMBER(DATA!H825),DATA!H825,"n/a")</f>
        <v>8703</v>
      </c>
      <c r="F1215" s="77">
        <f>+IF(ISNUMBER(DATA!I825),DATA!I825,"n/a")</f>
        <v>0.187</v>
      </c>
      <c r="G1215" s="86">
        <f>+IF(ISNUMBER(DATA!R825),DATA!R825,"n/a")</f>
        <v>33263</v>
      </c>
      <c r="H1215" s="77">
        <f>+IF(ISNUMBER(DATA!S825),DATA!S825,"n/a")</f>
        <v>0.27300000000000002</v>
      </c>
      <c r="I1215" s="86">
        <f>+IF(ISNUMBER(DATA!AB825),DATA!AB825,"n/a")</f>
        <v>80340</v>
      </c>
      <c r="J1215" s="77">
        <f>+IF(ISNUMBER(DATA!AC825),DATA!AC825,"n/a")</f>
        <v>0.249</v>
      </c>
      <c r="K1215" s="86">
        <f>+IF(ISNUMBER(DATA!AL825),DATA!AL825,"n/a")</f>
        <v>135599</v>
      </c>
      <c r="L1215" s="77">
        <f>+IF(ISNUMBER(DATA!AM825),DATA!AM825,"n/a")</f>
        <v>0.16</v>
      </c>
    </row>
    <row r="1216" spans="1:25" x14ac:dyDescent="0.2">
      <c r="A1216" s="75" t="s">
        <v>19</v>
      </c>
      <c r="B1216" s="66" t="s">
        <v>28</v>
      </c>
      <c r="C1216" s="66" t="s">
        <v>9</v>
      </c>
      <c r="D1216" s="66" t="s">
        <v>307</v>
      </c>
      <c r="E1216" s="86">
        <f>+IF(ISNUMBER(DATA!H826),DATA!H826,"n/a")</f>
        <v>24174</v>
      </c>
      <c r="F1216" s="77">
        <f>+IF(ISNUMBER(DATA!I826),DATA!I826,"n/a")</f>
        <v>2.137</v>
      </c>
      <c r="G1216" s="86">
        <f>+IF(ISNUMBER(DATA!R826),DATA!R826,"n/a")</f>
        <v>78925</v>
      </c>
      <c r="H1216" s="77">
        <f>+IF(ISNUMBER(DATA!S826),DATA!S826,"n/a")</f>
        <v>1.8080000000000001</v>
      </c>
      <c r="I1216" s="86">
        <f>+IF(ISNUMBER(DATA!AB826),DATA!AB826,"n/a")</f>
        <v>169189</v>
      </c>
      <c r="J1216" s="77">
        <f>+IF(ISNUMBER(DATA!AC826),DATA!AC826,"n/a")</f>
        <v>1.7190000000000001</v>
      </c>
      <c r="K1216" s="86">
        <f>+IF(ISNUMBER(DATA!AL826),DATA!AL826,"n/a")</f>
        <v>300354</v>
      </c>
      <c r="L1216" s="77">
        <f>+IF(ISNUMBER(DATA!AM826),DATA!AM826,"n/a")</f>
        <v>1.5</v>
      </c>
    </row>
    <row r="1217" spans="1:12" x14ac:dyDescent="0.2">
      <c r="A1217" s="75" t="s">
        <v>19</v>
      </c>
      <c r="B1217" s="66" t="s">
        <v>28</v>
      </c>
      <c r="C1217" s="66" t="s">
        <v>9</v>
      </c>
      <c r="D1217" s="66" t="s">
        <v>308</v>
      </c>
      <c r="E1217" s="86">
        <f>+IF(ISNUMBER(DATA!H827),DATA!H827,"n/a")</f>
        <v>8625</v>
      </c>
      <c r="F1217" s="77">
        <f>+IF(ISNUMBER(DATA!I827),DATA!I827,"n/a")</f>
        <v>0.18099999999999999</v>
      </c>
      <c r="G1217" s="86">
        <f>+IF(ISNUMBER(DATA!R827),DATA!R827,"n/a")</f>
        <v>31618</v>
      </c>
      <c r="H1217" s="77">
        <f>+IF(ISNUMBER(DATA!S827),DATA!S827,"n/a")</f>
        <v>0.245</v>
      </c>
      <c r="I1217" s="86">
        <f>+IF(ISNUMBER(DATA!AB827),DATA!AB827,"n/a")</f>
        <v>66265</v>
      </c>
      <c r="J1217" s="77">
        <f>+IF(ISNUMBER(DATA!AC827),DATA!AC827,"n/a")</f>
        <v>0.25</v>
      </c>
      <c r="K1217" s="86">
        <f>+IF(ISNUMBER(DATA!AL827),DATA!AL827,"n/a")</f>
        <v>117966</v>
      </c>
      <c r="L1217" s="77">
        <f>+IF(ISNUMBER(DATA!AM827),DATA!AM827,"n/a")</f>
        <v>0.17299999999999999</v>
      </c>
    </row>
    <row r="1218" spans="1:12" x14ac:dyDescent="0.2">
      <c r="A1218" s="75" t="s">
        <v>19</v>
      </c>
      <c r="B1218" s="66" t="s">
        <v>28</v>
      </c>
      <c r="C1218" s="66" t="s">
        <v>9</v>
      </c>
      <c r="D1218" s="66" t="s">
        <v>309</v>
      </c>
      <c r="E1218" s="86">
        <f>+IF(ISNUMBER(DATA!H828),DATA!H828,"n/a")</f>
        <v>12270</v>
      </c>
      <c r="F1218" s="77">
        <f>+IF(ISNUMBER(DATA!I828),DATA!I828,"n/a")</f>
        <v>0.86699999999999999</v>
      </c>
      <c r="G1218" s="86">
        <f>+IF(ISNUMBER(DATA!R828),DATA!R828,"n/a")</f>
        <v>39177</v>
      </c>
      <c r="H1218" s="77">
        <f>+IF(ISNUMBER(DATA!S828),DATA!S828,"n/a")</f>
        <v>0.83299999999999996</v>
      </c>
      <c r="I1218" s="86">
        <f>+IF(ISNUMBER(DATA!AB828),DATA!AB828,"n/a")</f>
        <v>75099</v>
      </c>
      <c r="J1218" s="77">
        <f>+IF(ISNUMBER(DATA!AC828),DATA!AC828,"n/a")</f>
        <v>0.72199999999999998</v>
      </c>
      <c r="K1218" s="86">
        <f>+IF(ISNUMBER(DATA!AL828),DATA!AL828,"n/a")</f>
        <v>120677</v>
      </c>
      <c r="L1218" s="77">
        <f>+IF(ISNUMBER(DATA!AM828),DATA!AM828,"n/a")</f>
        <v>0.48599999999999999</v>
      </c>
    </row>
    <row r="1219" spans="1:12" x14ac:dyDescent="0.2">
      <c r="A1219" s="75" t="s">
        <v>19</v>
      </c>
      <c r="B1219" s="66" t="s">
        <v>28</v>
      </c>
      <c r="C1219" s="66" t="s">
        <v>9</v>
      </c>
      <c r="D1219" s="66" t="s">
        <v>310</v>
      </c>
      <c r="E1219" s="86">
        <f>+IF(ISNUMBER(DATA!H829),DATA!H829,"n/a")</f>
        <v>10918</v>
      </c>
      <c r="F1219" s="77">
        <f>+IF(ISNUMBER(DATA!I829),DATA!I829,"n/a")</f>
        <v>1.32</v>
      </c>
      <c r="G1219" s="86">
        <f>+IF(ISNUMBER(DATA!R829),DATA!R829,"n/a")</f>
        <v>35196</v>
      </c>
      <c r="H1219" s="77">
        <f>+IF(ISNUMBER(DATA!S829),DATA!S829,"n/a")</f>
        <v>1.3660000000000001</v>
      </c>
      <c r="I1219" s="86">
        <f>+IF(ISNUMBER(DATA!AB829),DATA!AB829,"n/a")</f>
        <v>70856</v>
      </c>
      <c r="J1219" s="77">
        <f>+IF(ISNUMBER(DATA!AC829),DATA!AC829,"n/a")</f>
        <v>1.3080000000000001</v>
      </c>
      <c r="K1219" s="86">
        <f>+IF(ISNUMBER(DATA!AL829),DATA!AL829,"n/a")</f>
        <v>106205</v>
      </c>
      <c r="L1219" s="77">
        <f>+IF(ISNUMBER(DATA!AM829),DATA!AM829,"n/a")</f>
        <v>0.88100000000000001</v>
      </c>
    </row>
    <row r="1220" spans="1:12" x14ac:dyDescent="0.2">
      <c r="A1220" s="75" t="s">
        <v>19</v>
      </c>
      <c r="B1220" s="66" t="s">
        <v>28</v>
      </c>
      <c r="C1220" s="66" t="s">
        <v>9</v>
      </c>
      <c r="D1220" s="66" t="s">
        <v>311</v>
      </c>
      <c r="E1220" s="86">
        <f>+IF(ISNUMBER(DATA!H830),DATA!H830,"n/a")</f>
        <v>8427</v>
      </c>
      <c r="F1220" s="77">
        <f>+IF(ISNUMBER(DATA!I830),DATA!I830,"n/a")</f>
        <v>2.4E-2</v>
      </c>
      <c r="G1220" s="86">
        <f>+IF(ISNUMBER(DATA!R830),DATA!R830,"n/a")</f>
        <v>28876</v>
      </c>
      <c r="H1220" s="77">
        <f>+IF(ISNUMBER(DATA!S830),DATA!S830,"n/a")</f>
        <v>-9.9000000000000005E-2</v>
      </c>
      <c r="I1220" s="86">
        <f>+IF(ISNUMBER(DATA!AB830),DATA!AB830,"n/a")</f>
        <v>60810</v>
      </c>
      <c r="J1220" s="77">
        <f>+IF(ISNUMBER(DATA!AC830),DATA!AC830,"n/a")</f>
        <v>-0.18099999999999999</v>
      </c>
      <c r="K1220" s="86">
        <f>+IF(ISNUMBER(DATA!AL830),DATA!AL830,"n/a")</f>
        <v>112647</v>
      </c>
      <c r="L1220" s="77">
        <f>+IF(ISNUMBER(DATA!AM830),DATA!AM830,"n/a")</f>
        <v>-0.17199999999999999</v>
      </c>
    </row>
    <row r="1221" spans="1:12" x14ac:dyDescent="0.2">
      <c r="A1221" s="75" t="s">
        <v>19</v>
      </c>
      <c r="B1221" s="66" t="s">
        <v>28</v>
      </c>
      <c r="C1221" s="66" t="s">
        <v>9</v>
      </c>
      <c r="D1221" s="66" t="s">
        <v>312</v>
      </c>
      <c r="E1221" s="86">
        <f>+IF(ISNUMBER(DATA!H831),DATA!H831,"n/a")</f>
        <v>7811</v>
      </c>
      <c r="F1221" s="77">
        <f>+IF(ISNUMBER(DATA!I831),DATA!I831,"n/a")</f>
        <v>0.72099999999999997</v>
      </c>
      <c r="G1221" s="86">
        <f>+IF(ISNUMBER(DATA!R831),DATA!R831,"n/a")</f>
        <v>25114</v>
      </c>
      <c r="H1221" s="77">
        <f>+IF(ISNUMBER(DATA!S831),DATA!S831,"n/a")</f>
        <v>0.85199999999999998</v>
      </c>
      <c r="I1221" s="86">
        <f>+IF(ISNUMBER(DATA!AB831),DATA!AB831,"n/a")</f>
        <v>52100</v>
      </c>
      <c r="J1221" s="77">
        <f>+IF(ISNUMBER(DATA!AC831),DATA!AC831,"n/a")</f>
        <v>0.91200000000000003</v>
      </c>
      <c r="K1221" s="86">
        <f>+IF(ISNUMBER(DATA!AL831),DATA!AL831,"n/a")</f>
        <v>100780</v>
      </c>
      <c r="L1221" s="77">
        <f>+IF(ISNUMBER(DATA!AM831),DATA!AM831,"n/a")</f>
        <v>1.361</v>
      </c>
    </row>
    <row r="1222" spans="1:12" x14ac:dyDescent="0.2">
      <c r="A1222" s="75" t="s">
        <v>19</v>
      </c>
      <c r="B1222" s="66" t="s">
        <v>28</v>
      </c>
      <c r="C1222" s="66" t="s">
        <v>9</v>
      </c>
      <c r="D1222" s="66" t="s">
        <v>313</v>
      </c>
      <c r="E1222" s="86">
        <f>+IF(ISNUMBER(DATA!H832),DATA!H832,"n/a")</f>
        <v>13494</v>
      </c>
      <c r="F1222" s="77">
        <f>+IF(ISNUMBER(DATA!I832),DATA!I832,"n/a")</f>
        <v>0.55700000000000005</v>
      </c>
      <c r="G1222" s="86">
        <f>+IF(ISNUMBER(DATA!R832),DATA!R832,"n/a")</f>
        <v>43508</v>
      </c>
      <c r="H1222" s="77">
        <f>+IF(ISNUMBER(DATA!S832),DATA!S832,"n/a")</f>
        <v>0.45200000000000001</v>
      </c>
      <c r="I1222" s="86">
        <f>+IF(ISNUMBER(DATA!AB832),DATA!AB832,"n/a")</f>
        <v>87634</v>
      </c>
      <c r="J1222" s="77">
        <f>+IF(ISNUMBER(DATA!AC832),DATA!AC832,"n/a")</f>
        <v>0.33500000000000002</v>
      </c>
      <c r="K1222" s="86">
        <f>+IF(ISNUMBER(DATA!AL832),DATA!AL832,"n/a")</f>
        <v>159253</v>
      </c>
      <c r="L1222" s="77">
        <f>+IF(ISNUMBER(DATA!AM832),DATA!AM832,"n/a")</f>
        <v>0.27300000000000002</v>
      </c>
    </row>
    <row r="1223" spans="1:12" x14ac:dyDescent="0.2">
      <c r="A1223" s="75" t="s">
        <v>19</v>
      </c>
      <c r="B1223" s="66" t="s">
        <v>28</v>
      </c>
      <c r="C1223" s="66" t="s">
        <v>9</v>
      </c>
      <c r="D1223" s="66" t="s">
        <v>314</v>
      </c>
      <c r="E1223" s="86">
        <f>+IF(ISNUMBER(DATA!H833),DATA!H833,"n/a")</f>
        <v>14735</v>
      </c>
      <c r="F1223" s="77">
        <f>+IF(ISNUMBER(DATA!I833),DATA!I833,"n/a")</f>
        <v>-0.33900000000000002</v>
      </c>
      <c r="G1223" s="86">
        <f>+IF(ISNUMBER(DATA!R833),DATA!R833,"n/a")</f>
        <v>52621</v>
      </c>
      <c r="H1223" s="77">
        <f>+IF(ISNUMBER(DATA!S833),DATA!S833,"n/a")</f>
        <v>-0.33200000000000002</v>
      </c>
      <c r="I1223" s="86">
        <f>+IF(ISNUMBER(DATA!AB833),DATA!AB833,"n/a")</f>
        <v>113691</v>
      </c>
      <c r="J1223" s="77">
        <f>+IF(ISNUMBER(DATA!AC833),DATA!AC833,"n/a")</f>
        <v>-0.33200000000000002</v>
      </c>
      <c r="K1223" s="86">
        <f>+IF(ISNUMBER(DATA!AL833),DATA!AL833,"n/a")</f>
        <v>223140</v>
      </c>
      <c r="L1223" s="77">
        <f>+IF(ISNUMBER(DATA!AM833),DATA!AM833,"n/a")</f>
        <v>-0.29599999999999999</v>
      </c>
    </row>
    <row r="1224" spans="1:12" x14ac:dyDescent="0.2">
      <c r="A1224" s="75" t="s">
        <v>19</v>
      </c>
      <c r="B1224" s="66" t="s">
        <v>28</v>
      </c>
      <c r="C1224" s="66" t="s">
        <v>9</v>
      </c>
      <c r="D1224" s="66" t="s">
        <v>315</v>
      </c>
      <c r="E1224" s="86">
        <f>+IF(ISNUMBER(DATA!H834),DATA!H834,"n/a")</f>
        <v>29309</v>
      </c>
      <c r="F1224" s="77">
        <f>+IF(ISNUMBER(DATA!I834),DATA!I834,"n/a")</f>
        <v>1.889</v>
      </c>
      <c r="G1224" s="86">
        <f>+IF(ISNUMBER(DATA!R834),DATA!R834,"n/a")</f>
        <v>98232</v>
      </c>
      <c r="H1224" s="77">
        <f>+IF(ISNUMBER(DATA!S834),DATA!S834,"n/a")</f>
        <v>1.752</v>
      </c>
      <c r="I1224" s="86">
        <f>+IF(ISNUMBER(DATA!AB834),DATA!AB834,"n/a")</f>
        <v>199742</v>
      </c>
      <c r="J1224" s="77">
        <f>+IF(ISNUMBER(DATA!AC834),DATA!AC834,"n/a")</f>
        <v>1.583</v>
      </c>
      <c r="K1224" s="86">
        <f>+IF(ISNUMBER(DATA!AL834),DATA!AL834,"n/a")</f>
        <v>356143</v>
      </c>
      <c r="L1224" s="77">
        <f>+IF(ISNUMBER(DATA!AM834),DATA!AM834,"n/a")</f>
        <v>1.516</v>
      </c>
    </row>
    <row r="1225" spans="1:12" x14ac:dyDescent="0.2">
      <c r="A1225" s="75" t="s">
        <v>19</v>
      </c>
      <c r="B1225" s="66" t="s">
        <v>28</v>
      </c>
      <c r="C1225" s="66" t="s">
        <v>9</v>
      </c>
      <c r="D1225" s="66" t="s">
        <v>316</v>
      </c>
      <c r="E1225" s="86">
        <f>+IF(ISNUMBER(DATA!H835),DATA!H835,"n/a")</f>
        <v>15614</v>
      </c>
      <c r="F1225" s="77">
        <f>+IF(ISNUMBER(DATA!I835),DATA!I835,"n/a")</f>
        <v>0.22600000000000001</v>
      </c>
      <c r="G1225" s="86">
        <f>+IF(ISNUMBER(DATA!R835),DATA!R835,"n/a")</f>
        <v>52905</v>
      </c>
      <c r="H1225" s="77">
        <f>+IF(ISNUMBER(DATA!S835),DATA!S835,"n/a")</f>
        <v>0.36799999999999999</v>
      </c>
      <c r="I1225" s="86">
        <f>+IF(ISNUMBER(DATA!AB835),DATA!AB835,"n/a")</f>
        <v>108801</v>
      </c>
      <c r="J1225" s="77">
        <f>+IF(ISNUMBER(DATA!AC835),DATA!AC835,"n/a")</f>
        <v>0.32900000000000001</v>
      </c>
      <c r="K1225" s="86">
        <f>+IF(ISNUMBER(DATA!AL835),DATA!AL835,"n/a")</f>
        <v>207697</v>
      </c>
      <c r="L1225" s="77">
        <f>+IF(ISNUMBER(DATA!AM835),DATA!AM835,"n/a")</f>
        <v>0.42399999999999999</v>
      </c>
    </row>
    <row r="1226" spans="1:12" x14ac:dyDescent="0.2">
      <c r="A1226" s="75" t="s">
        <v>19</v>
      </c>
      <c r="B1226" s="66" t="s">
        <v>28</v>
      </c>
      <c r="C1226" s="66" t="s">
        <v>9</v>
      </c>
      <c r="D1226" s="66" t="s">
        <v>317</v>
      </c>
      <c r="E1226" s="86">
        <f>+IF(ISNUMBER(DATA!H836),DATA!H836,"n/a")</f>
        <v>9505</v>
      </c>
      <c r="F1226" s="77">
        <f>+IF(ISNUMBER(DATA!I836),DATA!I836,"n/a")</f>
        <v>0.187</v>
      </c>
      <c r="G1226" s="86">
        <f>+IF(ISNUMBER(DATA!R836),DATA!R836,"n/a")</f>
        <v>34489</v>
      </c>
      <c r="H1226" s="77">
        <f>+IF(ISNUMBER(DATA!S836),DATA!S836,"n/a")</f>
        <v>0.182</v>
      </c>
      <c r="I1226" s="86">
        <f>+IF(ISNUMBER(DATA!AB836),DATA!AB836,"n/a")</f>
        <v>75413</v>
      </c>
      <c r="J1226" s="77">
        <f>+IF(ISNUMBER(DATA!AC836),DATA!AC836,"n/a")</f>
        <v>0.115</v>
      </c>
      <c r="K1226" s="86">
        <f>+IF(ISNUMBER(DATA!AL836),DATA!AL836,"n/a")</f>
        <v>133771</v>
      </c>
      <c r="L1226" s="77">
        <f>+IF(ISNUMBER(DATA!AM836),DATA!AM836,"n/a")</f>
        <v>8.5000000000000006E-2</v>
      </c>
    </row>
    <row r="1227" spans="1:12" x14ac:dyDescent="0.2">
      <c r="A1227" s="75" t="s">
        <v>19</v>
      </c>
      <c r="B1227" s="66" t="s">
        <v>28</v>
      </c>
      <c r="C1227" s="66" t="s">
        <v>9</v>
      </c>
      <c r="D1227" s="66" t="s">
        <v>318</v>
      </c>
      <c r="E1227" s="86">
        <f>+IF(ISNUMBER(DATA!H837),DATA!H837,"n/a")</f>
        <v>13120</v>
      </c>
      <c r="F1227" s="77">
        <f>+IF(ISNUMBER(DATA!I837),DATA!I837,"n/a")</f>
        <v>-6.7000000000000004E-2</v>
      </c>
      <c r="G1227" s="86">
        <f>+IF(ISNUMBER(DATA!R837),DATA!R837,"n/a")</f>
        <v>48922</v>
      </c>
      <c r="H1227" s="77">
        <f>+IF(ISNUMBER(DATA!S837),DATA!S837,"n/a")</f>
        <v>1.0999999999999999E-2</v>
      </c>
      <c r="I1227" s="86">
        <f>+IF(ISNUMBER(DATA!AB837),DATA!AB837,"n/a")</f>
        <v>98666</v>
      </c>
      <c r="J1227" s="77">
        <f>+IF(ISNUMBER(DATA!AC837),DATA!AC837,"n/a")</f>
        <v>8.9999999999999993E-3</v>
      </c>
      <c r="K1227" s="86">
        <f>+IF(ISNUMBER(DATA!AL837),DATA!AL837,"n/a")</f>
        <v>189900</v>
      </c>
      <c r="L1227" s="77">
        <f>+IF(ISNUMBER(DATA!AM837),DATA!AM837,"n/a")</f>
        <v>7.1999999999999995E-2</v>
      </c>
    </row>
    <row r="1228" spans="1:12" x14ac:dyDescent="0.2">
      <c r="A1228" s="75" t="s">
        <v>19</v>
      </c>
      <c r="B1228" s="66" t="s">
        <v>28</v>
      </c>
      <c r="C1228" s="66" t="s">
        <v>9</v>
      </c>
      <c r="D1228" s="66" t="s">
        <v>344</v>
      </c>
      <c r="E1228" s="86">
        <f>+IF(ISNUMBER(DATA!H838),DATA!H838,"n/a")</f>
        <v>16831</v>
      </c>
      <c r="F1228" s="77">
        <f>+IF(ISNUMBER(DATA!I838),DATA!I838,"n/a")</f>
        <v>0.16700000000000001</v>
      </c>
      <c r="G1228" s="86">
        <f>+IF(ISNUMBER(DATA!R838),DATA!R838,"n/a")</f>
        <v>51794</v>
      </c>
      <c r="H1228" s="77">
        <f>+IF(ISNUMBER(DATA!S838),DATA!S838,"n/a")</f>
        <v>0.41</v>
      </c>
      <c r="I1228" s="86">
        <f>+IF(ISNUMBER(DATA!AB838),DATA!AB838,"n/a")</f>
        <v>103264</v>
      </c>
      <c r="J1228" s="77">
        <f>+IF(ISNUMBER(DATA!AC838),DATA!AC838,"n/a")</f>
        <v>0.35199999999999998</v>
      </c>
      <c r="K1228" s="86">
        <f>+IF(ISNUMBER(DATA!AL838),DATA!AL838,"n/a")</f>
        <v>185972</v>
      </c>
      <c r="L1228" s="77">
        <f>+IF(ISNUMBER(DATA!AM838),DATA!AM838,"n/a")</f>
        <v>0.26900000000000002</v>
      </c>
    </row>
    <row r="1229" spans="1:12" x14ac:dyDescent="0.2">
      <c r="A1229" s="75" t="s">
        <v>19</v>
      </c>
      <c r="B1229" s="66" t="s">
        <v>28</v>
      </c>
      <c r="C1229" s="66" t="s">
        <v>9</v>
      </c>
      <c r="D1229" s="66" t="s">
        <v>345</v>
      </c>
      <c r="E1229" s="86">
        <f>+IF(ISNUMBER(DATA!H839),DATA!H839,"n/a")</f>
        <v>49810</v>
      </c>
      <c r="F1229" s="77">
        <f>+IF(ISNUMBER(DATA!I839),DATA!I839,"n/a")</f>
        <v>-0.14399999999999999</v>
      </c>
      <c r="G1229" s="86">
        <f>+IF(ISNUMBER(DATA!R839),DATA!R839,"n/a")</f>
        <v>175521</v>
      </c>
      <c r="H1229" s="77">
        <f>+IF(ISNUMBER(DATA!S839),DATA!S839,"n/a")</f>
        <v>-0.13100000000000001</v>
      </c>
      <c r="I1229" s="86">
        <f>+IF(ISNUMBER(DATA!AB839),DATA!AB839,"n/a")</f>
        <v>365192</v>
      </c>
      <c r="J1229" s="77">
        <f>+IF(ISNUMBER(DATA!AC839),DATA!AC839,"n/a")</f>
        <v>-9.0999999999999998E-2</v>
      </c>
      <c r="K1229" s="86">
        <f>+IF(ISNUMBER(DATA!AL839),DATA!AL839,"n/a")</f>
        <v>736208</v>
      </c>
      <c r="L1229" s="77">
        <f>+IF(ISNUMBER(DATA!AM839),DATA!AM839,"n/a")</f>
        <v>0.26700000000000002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17804</v>
      </c>
      <c r="F1231" s="77">
        <f>+IF(ISNUMBER(DATA!K790),DATA!K790,"n/a")</f>
        <v>0.17</v>
      </c>
      <c r="G1231" s="86">
        <f>+IF(ISNUMBER(DATA!T790),DATA!T790,"n/a")</f>
        <v>62063</v>
      </c>
      <c r="H1231" s="77">
        <f>+IF(ISNUMBER(DATA!U790),DATA!U790,"n/a")</f>
        <v>2.8000000000000001E-2</v>
      </c>
      <c r="I1231" s="86">
        <f>+IF(ISNUMBER(DATA!AD790),DATA!AD790,"n/a")</f>
        <v>132207</v>
      </c>
      <c r="J1231" s="77">
        <f>+IF(ISNUMBER(DATA!AE790),DATA!AE790,"n/a")</f>
        <v>-0.06</v>
      </c>
      <c r="K1231" s="86">
        <f>+IF(ISNUMBER(DATA!AN790),DATA!AN790,"n/a")</f>
        <v>252427</v>
      </c>
      <c r="L1231" s="77">
        <f>+IF(ISNUMBER(DATA!AO790),DATA!AO790,"n/a")</f>
        <v>-3.5000000000000003E-2</v>
      </c>
    </row>
    <row r="1232" spans="1:12" x14ac:dyDescent="0.2">
      <c r="A1232" s="75" t="s">
        <v>19</v>
      </c>
      <c r="B1232" s="66" t="s">
        <v>28</v>
      </c>
      <c r="C1232" s="66" t="s">
        <v>25</v>
      </c>
      <c r="D1232" s="66" t="s">
        <v>272</v>
      </c>
      <c r="E1232" s="86">
        <f>+IF(ISNUMBER(DATA!J791),DATA!J791,"n/a")</f>
        <v>60071</v>
      </c>
      <c r="F1232" s="77">
        <f>+IF(ISNUMBER(DATA!K791),DATA!K791,"n/a")</f>
        <v>0.16400000000000001</v>
      </c>
      <c r="G1232" s="86">
        <f>+IF(ISNUMBER(DATA!T791),DATA!T791,"n/a")</f>
        <v>202925</v>
      </c>
      <c r="H1232" s="77">
        <f>+IF(ISNUMBER(DATA!U791),DATA!U791,"n/a")</f>
        <v>0.89400000000000002</v>
      </c>
      <c r="I1232" s="86">
        <f>+IF(ISNUMBER(DATA!AD791),DATA!AD791,"n/a")</f>
        <v>398057</v>
      </c>
      <c r="J1232" s="77">
        <f>+IF(ISNUMBER(DATA!AE791),DATA!AE791,"n/a")</f>
        <v>1.111</v>
      </c>
      <c r="K1232" s="86">
        <f>+IF(ISNUMBER(DATA!AN791),DATA!AN791,"n/a")</f>
        <v>778409</v>
      </c>
      <c r="L1232" s="77">
        <f>+IF(ISNUMBER(DATA!AO791),DATA!AO791,"n/a")</f>
        <v>1.4670000000000001</v>
      </c>
    </row>
    <row r="1233" spans="1:12" x14ac:dyDescent="0.2">
      <c r="A1233" s="75" t="s">
        <v>19</v>
      </c>
      <c r="B1233" s="66" t="s">
        <v>28</v>
      </c>
      <c r="C1233" s="66" t="s">
        <v>25</v>
      </c>
      <c r="D1233" s="66" t="s">
        <v>273</v>
      </c>
      <c r="E1233" s="86">
        <f>+IF(ISNUMBER(DATA!J792),DATA!J792,"n/a")</f>
        <v>66271</v>
      </c>
      <c r="F1233" s="77">
        <f>+IF(ISNUMBER(DATA!K792),DATA!K792,"n/a")</f>
        <v>0.438</v>
      </c>
      <c r="G1233" s="86">
        <f>+IF(ISNUMBER(DATA!T792),DATA!T792,"n/a")</f>
        <v>202756</v>
      </c>
      <c r="H1233" s="77">
        <f>+IF(ISNUMBER(DATA!U792),DATA!U792,"n/a")</f>
        <v>0.248</v>
      </c>
      <c r="I1233" s="86">
        <f>+IF(ISNUMBER(DATA!AD792),DATA!AD792,"n/a")</f>
        <v>407082</v>
      </c>
      <c r="J1233" s="77">
        <f>+IF(ISNUMBER(DATA!AE792),DATA!AE792,"n/a")</f>
        <v>0.14899999999999999</v>
      </c>
      <c r="K1233" s="86">
        <f>+IF(ISNUMBER(DATA!AN792),DATA!AN792,"n/a")</f>
        <v>733174</v>
      </c>
      <c r="L1233" s="77">
        <f>+IF(ISNUMBER(DATA!AO792),DATA!AO792,"n/a")</f>
        <v>0.112</v>
      </c>
    </row>
    <row r="1234" spans="1:12" x14ac:dyDescent="0.2">
      <c r="A1234" s="75" t="s">
        <v>19</v>
      </c>
      <c r="B1234" s="66" t="s">
        <v>28</v>
      </c>
      <c r="C1234" s="66" t="s">
        <v>25</v>
      </c>
      <c r="D1234" s="66" t="s">
        <v>274</v>
      </c>
      <c r="E1234" s="86">
        <f>+IF(ISNUMBER(DATA!J793),DATA!J793,"n/a")</f>
        <v>20627</v>
      </c>
      <c r="F1234" s="77">
        <f>+IF(ISNUMBER(DATA!K793),DATA!K793,"n/a")</f>
        <v>6.0999999999999999E-2</v>
      </c>
      <c r="G1234" s="86">
        <f>+IF(ISNUMBER(DATA!T793),DATA!T793,"n/a")</f>
        <v>74459</v>
      </c>
      <c r="H1234" s="77">
        <f>+IF(ISNUMBER(DATA!U793),DATA!U793,"n/a")</f>
        <v>0.255</v>
      </c>
      <c r="I1234" s="86">
        <f>+IF(ISNUMBER(DATA!AD793),DATA!AD793,"n/a")</f>
        <v>156211</v>
      </c>
      <c r="J1234" s="77">
        <f>+IF(ISNUMBER(DATA!AE793),DATA!AE793,"n/a")</f>
        <v>0.26800000000000002</v>
      </c>
      <c r="K1234" s="86">
        <f>+IF(ISNUMBER(DATA!AN793),DATA!AN793,"n/a")</f>
        <v>300142</v>
      </c>
      <c r="L1234" s="77">
        <f>+IF(ISNUMBER(DATA!AO793),DATA!AO793,"n/a")</f>
        <v>0.36899999999999999</v>
      </c>
    </row>
    <row r="1235" spans="1:12" x14ac:dyDescent="0.2">
      <c r="A1235" s="75" t="s">
        <v>19</v>
      </c>
      <c r="B1235" s="66" t="s">
        <v>28</v>
      </c>
      <c r="C1235" s="66" t="s">
        <v>25</v>
      </c>
      <c r="D1235" s="66" t="s">
        <v>275</v>
      </c>
      <c r="E1235" s="86">
        <f>+IF(ISNUMBER(DATA!J794),DATA!J794,"n/a")</f>
        <v>81464</v>
      </c>
      <c r="F1235" s="77">
        <f>+IF(ISNUMBER(DATA!K794),DATA!K794,"n/a")</f>
        <v>0.94099999999999995</v>
      </c>
      <c r="G1235" s="86">
        <f>+IF(ISNUMBER(DATA!T794),DATA!T794,"n/a")</f>
        <v>248987</v>
      </c>
      <c r="H1235" s="77">
        <f>+IF(ISNUMBER(DATA!U794),DATA!U794,"n/a")</f>
        <v>0.57199999999999995</v>
      </c>
      <c r="I1235" s="86">
        <f>+IF(ISNUMBER(DATA!AD794),DATA!AD794,"n/a")</f>
        <v>501732</v>
      </c>
      <c r="J1235" s="77">
        <f>+IF(ISNUMBER(DATA!AE794),DATA!AE794,"n/a")</f>
        <v>0.39500000000000002</v>
      </c>
      <c r="K1235" s="86">
        <f>+IF(ISNUMBER(DATA!AN794),DATA!AN794,"n/a")</f>
        <v>800018</v>
      </c>
      <c r="L1235" s="77">
        <f>+IF(ISNUMBER(DATA!AO794),DATA!AO794,"n/a")</f>
        <v>0.223</v>
      </c>
    </row>
    <row r="1236" spans="1:12" x14ac:dyDescent="0.2">
      <c r="A1236" s="75" t="s">
        <v>19</v>
      </c>
      <c r="B1236" s="66" t="s">
        <v>28</v>
      </c>
      <c r="C1236" s="66" t="s">
        <v>25</v>
      </c>
      <c r="D1236" s="66" t="s">
        <v>276</v>
      </c>
      <c r="E1236" s="86">
        <f>+IF(ISNUMBER(DATA!J795),DATA!J795,"n/a")</f>
        <v>15031</v>
      </c>
      <c r="F1236" s="77">
        <f>+IF(ISNUMBER(DATA!K795),DATA!K795,"n/a")</f>
        <v>-0.104</v>
      </c>
      <c r="G1236" s="86">
        <f>+IF(ISNUMBER(DATA!T795),DATA!T795,"n/a")</f>
        <v>58056</v>
      </c>
      <c r="H1236" s="77">
        <f>+IF(ISNUMBER(DATA!U795),DATA!U795,"n/a")</f>
        <v>-0.151</v>
      </c>
      <c r="I1236" s="86">
        <f>+IF(ISNUMBER(DATA!AD795),DATA!AD795,"n/a")</f>
        <v>162466</v>
      </c>
      <c r="J1236" s="77">
        <f>+IF(ISNUMBER(DATA!AE795),DATA!AE795,"n/a")</f>
        <v>-0.128</v>
      </c>
      <c r="K1236" s="86">
        <f>+IF(ISNUMBER(DATA!AN795),DATA!AN795,"n/a")</f>
        <v>281443</v>
      </c>
      <c r="L1236" s="77">
        <f>+IF(ISNUMBER(DATA!AO795),DATA!AO795,"n/a")</f>
        <v>-5.1999999999999998E-2</v>
      </c>
    </row>
    <row r="1237" spans="1:12" x14ac:dyDescent="0.2">
      <c r="A1237" s="75" t="s">
        <v>19</v>
      </c>
      <c r="B1237" s="66" t="s">
        <v>28</v>
      </c>
      <c r="C1237" s="66" t="s">
        <v>25</v>
      </c>
      <c r="D1237" s="66" t="s">
        <v>277</v>
      </c>
      <c r="E1237" s="86">
        <f>+IF(ISNUMBER(DATA!J796),DATA!J796,"n/a")</f>
        <v>9432</v>
      </c>
      <c r="F1237" s="77">
        <f>+IF(ISNUMBER(DATA!K796),DATA!K796,"n/a")</f>
        <v>-0.111</v>
      </c>
      <c r="G1237" s="86">
        <f>+IF(ISNUMBER(DATA!T796),DATA!T796,"n/a")</f>
        <v>32121</v>
      </c>
      <c r="H1237" s="77">
        <f>+IF(ISNUMBER(DATA!U796),DATA!U796,"n/a")</f>
        <v>-0.14099999999999999</v>
      </c>
      <c r="I1237" s="86">
        <f>+IF(ISNUMBER(DATA!AD796),DATA!AD796,"n/a")</f>
        <v>71467</v>
      </c>
      <c r="J1237" s="77">
        <f>+IF(ISNUMBER(DATA!AE796),DATA!AE796,"n/a")</f>
        <v>-0.151</v>
      </c>
      <c r="K1237" s="86">
        <f>+IF(ISNUMBER(DATA!AN796),DATA!AN796,"n/a")</f>
        <v>140632</v>
      </c>
      <c r="L1237" s="77">
        <f>+IF(ISNUMBER(DATA!AO796),DATA!AO796,"n/a")</f>
        <v>-9.1999999999999998E-2</v>
      </c>
    </row>
    <row r="1238" spans="1:12" x14ac:dyDescent="0.2">
      <c r="A1238" s="75" t="s">
        <v>19</v>
      </c>
      <c r="B1238" s="66" t="s">
        <v>28</v>
      </c>
      <c r="C1238" s="66" t="s">
        <v>25</v>
      </c>
      <c r="D1238" s="66" t="s">
        <v>278</v>
      </c>
      <c r="E1238" s="86">
        <f>+IF(ISNUMBER(DATA!J797),DATA!J797,"n/a")</f>
        <v>54265</v>
      </c>
      <c r="F1238" s="77">
        <f>+IF(ISNUMBER(DATA!K797),DATA!K797,"n/a")</f>
        <v>-0.08</v>
      </c>
      <c r="G1238" s="86">
        <f>+IF(ISNUMBER(DATA!T797),DATA!T797,"n/a")</f>
        <v>178304</v>
      </c>
      <c r="H1238" s="77">
        <f>+IF(ISNUMBER(DATA!U797),DATA!U797,"n/a")</f>
        <v>1E-3</v>
      </c>
      <c r="I1238" s="86">
        <f>+IF(ISNUMBER(DATA!AD797),DATA!AD797,"n/a")</f>
        <v>367457</v>
      </c>
      <c r="J1238" s="77">
        <f>+IF(ISNUMBER(DATA!AE797),DATA!AE797,"n/a")</f>
        <v>-0.02</v>
      </c>
      <c r="K1238" s="86">
        <f>+IF(ISNUMBER(DATA!AN797),DATA!AN797,"n/a")</f>
        <v>704334</v>
      </c>
      <c r="L1238" s="77">
        <f>+IF(ISNUMBER(DATA!AO797),DATA!AO797,"n/a")</f>
        <v>1.6E-2</v>
      </c>
    </row>
    <row r="1239" spans="1:12" x14ac:dyDescent="0.2">
      <c r="A1239" s="75" t="s">
        <v>19</v>
      </c>
      <c r="B1239" s="66" t="s">
        <v>28</v>
      </c>
      <c r="C1239" s="66" t="s">
        <v>25</v>
      </c>
      <c r="D1239" s="66" t="s">
        <v>279</v>
      </c>
      <c r="E1239" s="86">
        <f>+IF(ISNUMBER(DATA!J798),DATA!J798,"n/a")</f>
        <v>68511</v>
      </c>
      <c r="F1239" s="77">
        <f>+IF(ISNUMBER(DATA!K798),DATA!K798,"n/a")</f>
        <v>0.35399999999999998</v>
      </c>
      <c r="G1239" s="86">
        <f>+IF(ISNUMBER(DATA!T798),DATA!T798,"n/a")</f>
        <v>211712</v>
      </c>
      <c r="H1239" s="77">
        <f>+IF(ISNUMBER(DATA!U798),DATA!U798,"n/a")</f>
        <v>1.1850000000000001</v>
      </c>
      <c r="I1239" s="86">
        <f>+IF(ISNUMBER(DATA!AD798),DATA!AD798,"n/a")</f>
        <v>393863</v>
      </c>
      <c r="J1239" s="77">
        <f>+IF(ISNUMBER(DATA!AE798),DATA!AE798,"n/a")</f>
        <v>1.33</v>
      </c>
      <c r="K1239" s="86">
        <f>+IF(ISNUMBER(DATA!AN798),DATA!AN798,"n/a")</f>
        <v>776636</v>
      </c>
      <c r="L1239" s="77">
        <f>+IF(ISNUMBER(DATA!AO798),DATA!AO798,"n/a")</f>
        <v>1.6459999999999999</v>
      </c>
    </row>
    <row r="1240" spans="1:12" x14ac:dyDescent="0.2">
      <c r="A1240" s="75" t="s">
        <v>19</v>
      </c>
      <c r="B1240" s="66" t="s">
        <v>28</v>
      </c>
      <c r="C1240" s="66" t="s">
        <v>25</v>
      </c>
      <c r="D1240" s="66" t="s">
        <v>280</v>
      </c>
      <c r="E1240" s="86">
        <f>+IF(ISNUMBER(DATA!J799),DATA!J799,"n/a")</f>
        <v>8230</v>
      </c>
      <c r="F1240" s="77">
        <f>+IF(ISNUMBER(DATA!K799),DATA!K799,"n/a")</f>
        <v>6.0000000000000001E-3</v>
      </c>
      <c r="G1240" s="86">
        <f>+IF(ISNUMBER(DATA!T799),DATA!T799,"n/a")</f>
        <v>35905</v>
      </c>
      <c r="H1240" s="77">
        <f>+IF(ISNUMBER(DATA!U799),DATA!U799,"n/a")</f>
        <v>0.156</v>
      </c>
      <c r="I1240" s="86">
        <f>+IF(ISNUMBER(DATA!AD799),DATA!AD799,"n/a")</f>
        <v>90272</v>
      </c>
      <c r="J1240" s="77">
        <f>+IF(ISNUMBER(DATA!AE799),DATA!AE799,"n/a")</f>
        <v>0.15</v>
      </c>
      <c r="K1240" s="86">
        <f>+IF(ISNUMBER(DATA!AN799),DATA!AN799,"n/a")</f>
        <v>151930</v>
      </c>
      <c r="L1240" s="77">
        <f>+IF(ISNUMBER(DATA!AO799),DATA!AO799,"n/a")</f>
        <v>0.127</v>
      </c>
    </row>
    <row r="1241" spans="1:12" x14ac:dyDescent="0.2">
      <c r="A1241" s="75" t="s">
        <v>19</v>
      </c>
      <c r="B1241" s="66" t="s">
        <v>28</v>
      </c>
      <c r="C1241" s="66" t="s">
        <v>25</v>
      </c>
      <c r="D1241" s="66" t="s">
        <v>281</v>
      </c>
      <c r="E1241" s="86">
        <f>+IF(ISNUMBER(DATA!J800),DATA!J800,"n/a")</f>
        <v>31867</v>
      </c>
      <c r="F1241" s="77">
        <f>+IF(ISNUMBER(DATA!K800),DATA!K800,"n/a")</f>
        <v>0.50600000000000001</v>
      </c>
      <c r="G1241" s="86">
        <f>+IF(ISNUMBER(DATA!T800),DATA!T800,"n/a")</f>
        <v>103723</v>
      </c>
      <c r="H1241" s="77">
        <f>+IF(ISNUMBER(DATA!U800),DATA!U800,"n/a")</f>
        <v>0.75</v>
      </c>
      <c r="I1241" s="86">
        <f>+IF(ISNUMBER(DATA!AD800),DATA!AD800,"n/a")</f>
        <v>215675</v>
      </c>
      <c r="J1241" s="77">
        <f>+IF(ISNUMBER(DATA!AE800),DATA!AE800,"n/a")</f>
        <v>0.68600000000000005</v>
      </c>
      <c r="K1241" s="86">
        <f>+IF(ISNUMBER(DATA!AN800),DATA!AN800,"n/a")</f>
        <v>355502</v>
      </c>
      <c r="L1241" s="77">
        <f>+IF(ISNUMBER(DATA!AO800),DATA!AO800,"n/a")</f>
        <v>0.46100000000000002</v>
      </c>
    </row>
    <row r="1242" spans="1:12" x14ac:dyDescent="0.2">
      <c r="A1242" s="75" t="s">
        <v>19</v>
      </c>
      <c r="B1242" s="66" t="s">
        <v>28</v>
      </c>
      <c r="C1242" s="66" t="s">
        <v>25</v>
      </c>
      <c r="D1242" s="66" t="s">
        <v>282</v>
      </c>
      <c r="E1242" s="86">
        <f>+IF(ISNUMBER(DATA!J801),DATA!J801,"n/a")</f>
        <v>47621</v>
      </c>
      <c r="F1242" s="77">
        <f>+IF(ISNUMBER(DATA!K801),DATA!K801,"n/a")</f>
        <v>0.47799999999999998</v>
      </c>
      <c r="G1242" s="86">
        <f>+IF(ISNUMBER(DATA!T801),DATA!T801,"n/a")</f>
        <v>149200</v>
      </c>
      <c r="H1242" s="77">
        <f>+IF(ISNUMBER(DATA!U801),DATA!U801,"n/a")</f>
        <v>0.80300000000000005</v>
      </c>
      <c r="I1242" s="86">
        <f>+IF(ISNUMBER(DATA!AD801),DATA!AD801,"n/a")</f>
        <v>288595</v>
      </c>
      <c r="J1242" s="77">
        <f>+IF(ISNUMBER(DATA!AE801),DATA!AE801,"n/a")</f>
        <v>0.75600000000000001</v>
      </c>
      <c r="K1242" s="86">
        <f>+IF(ISNUMBER(DATA!AN801),DATA!AN801,"n/a")</f>
        <v>563159</v>
      </c>
      <c r="L1242" s="77">
        <f>+IF(ISNUMBER(DATA!AO801),DATA!AO801,"n/a")</f>
        <v>0.89900000000000002</v>
      </c>
    </row>
    <row r="1243" spans="1:12" x14ac:dyDescent="0.2">
      <c r="A1243" s="75" t="s">
        <v>19</v>
      </c>
      <c r="B1243" s="66" t="s">
        <v>28</v>
      </c>
      <c r="C1243" s="66" t="s">
        <v>25</v>
      </c>
      <c r="D1243" s="66" t="s">
        <v>283</v>
      </c>
      <c r="E1243" s="86">
        <f>+IF(ISNUMBER(DATA!J802),DATA!J802,"n/a")</f>
        <v>42524</v>
      </c>
      <c r="F1243" s="77">
        <f>+IF(ISNUMBER(DATA!K802),DATA!K802,"n/a")</f>
        <v>1.071</v>
      </c>
      <c r="G1243" s="86">
        <f>+IF(ISNUMBER(DATA!T802),DATA!T802,"n/a")</f>
        <v>140569</v>
      </c>
      <c r="H1243" s="77">
        <f>+IF(ISNUMBER(DATA!U802),DATA!U802,"n/a")</f>
        <v>1.079</v>
      </c>
      <c r="I1243" s="86">
        <f>+IF(ISNUMBER(DATA!AD802),DATA!AD802,"n/a")</f>
        <v>287646</v>
      </c>
      <c r="J1243" s="77">
        <f>+IF(ISNUMBER(DATA!AE802),DATA!AE802,"n/a")</f>
        <v>0.95599999999999996</v>
      </c>
      <c r="K1243" s="86">
        <f>+IF(ISNUMBER(DATA!AN802),DATA!AN802,"n/a")</f>
        <v>510231</v>
      </c>
      <c r="L1243" s="77">
        <f>+IF(ISNUMBER(DATA!AO802),DATA!AO802,"n/a")</f>
        <v>0.84299999999999997</v>
      </c>
    </row>
    <row r="1244" spans="1:12" x14ac:dyDescent="0.2">
      <c r="A1244" s="75" t="s">
        <v>19</v>
      </c>
      <c r="B1244" s="66" t="s">
        <v>28</v>
      </c>
      <c r="C1244" s="66" t="s">
        <v>25</v>
      </c>
      <c r="D1244" s="66" t="s">
        <v>284</v>
      </c>
      <c r="E1244" s="86">
        <f>+IF(ISNUMBER(DATA!J803),DATA!J803,"n/a")</f>
        <v>91488</v>
      </c>
      <c r="F1244" s="77">
        <f>+IF(ISNUMBER(DATA!K803),DATA!K803,"n/a")</f>
        <v>0.217</v>
      </c>
      <c r="G1244" s="86">
        <f>+IF(ISNUMBER(DATA!T803),DATA!T803,"n/a")</f>
        <v>273069</v>
      </c>
      <c r="H1244" s="77">
        <f>+IF(ISNUMBER(DATA!U803),DATA!U803,"n/a")</f>
        <v>0.41799999999999998</v>
      </c>
      <c r="I1244" s="86">
        <f>+IF(ISNUMBER(DATA!AD803),DATA!AD803,"n/a")</f>
        <v>527399</v>
      </c>
      <c r="J1244" s="77">
        <f>+IF(ISNUMBER(DATA!AE803),DATA!AE803,"n/a")</f>
        <v>0.34799999999999998</v>
      </c>
      <c r="K1244" s="86">
        <f>+IF(ISNUMBER(DATA!AN803),DATA!AN803,"n/a")</f>
        <v>929703</v>
      </c>
      <c r="L1244" s="77">
        <f>+IF(ISNUMBER(DATA!AO803),DATA!AO803,"n/a")</f>
        <v>0.224</v>
      </c>
    </row>
    <row r="1245" spans="1:12" x14ac:dyDescent="0.2">
      <c r="A1245" s="75" t="s">
        <v>19</v>
      </c>
      <c r="B1245" s="66" t="s">
        <v>28</v>
      </c>
      <c r="C1245" s="66" t="s">
        <v>25</v>
      </c>
      <c r="D1245" s="66" t="s">
        <v>285</v>
      </c>
      <c r="E1245" s="86">
        <f>+IF(ISNUMBER(DATA!J804),DATA!J804,"n/a")</f>
        <v>47577</v>
      </c>
      <c r="F1245" s="77">
        <f>+IF(ISNUMBER(DATA!K804),DATA!K804,"n/a")</f>
        <v>-0.13100000000000001</v>
      </c>
      <c r="G1245" s="86">
        <f>+IF(ISNUMBER(DATA!T804),DATA!T804,"n/a")</f>
        <v>150353</v>
      </c>
      <c r="H1245" s="77">
        <f>+IF(ISNUMBER(DATA!U804),DATA!U804,"n/a")</f>
        <v>3.5000000000000003E-2</v>
      </c>
      <c r="I1245" s="86">
        <f>+IF(ISNUMBER(DATA!AD804),DATA!AD804,"n/a")</f>
        <v>292342</v>
      </c>
      <c r="J1245" s="77">
        <f>+IF(ISNUMBER(DATA!AE804),DATA!AE804,"n/a")</f>
        <v>-2.9000000000000001E-2</v>
      </c>
      <c r="K1245" s="86">
        <f>+IF(ISNUMBER(DATA!AN804),DATA!AN804,"n/a")</f>
        <v>560746</v>
      </c>
      <c r="L1245" s="77">
        <f>+IF(ISNUMBER(DATA!AO804),DATA!AO804,"n/a")</f>
        <v>-2.5999999999999999E-2</v>
      </c>
    </row>
    <row r="1246" spans="1:12" x14ac:dyDescent="0.2">
      <c r="A1246" s="75" t="s">
        <v>19</v>
      </c>
      <c r="B1246" s="66" t="s">
        <v>28</v>
      </c>
      <c r="C1246" s="66" t="s">
        <v>25</v>
      </c>
      <c r="D1246" s="66" t="s">
        <v>286</v>
      </c>
      <c r="E1246" s="86">
        <f>+IF(ISNUMBER(DATA!J805),DATA!J805,"n/a")</f>
        <v>27208</v>
      </c>
      <c r="F1246" s="77">
        <f>+IF(ISNUMBER(DATA!K805),DATA!K805,"n/a")</f>
        <v>0.47799999999999998</v>
      </c>
      <c r="G1246" s="86">
        <f>+IF(ISNUMBER(DATA!T805),DATA!T805,"n/a")</f>
        <v>82419</v>
      </c>
      <c r="H1246" s="77">
        <f>+IF(ISNUMBER(DATA!U805),DATA!U805,"n/a")</f>
        <v>6.9000000000000006E-2</v>
      </c>
      <c r="I1246" s="86">
        <f>+IF(ISNUMBER(DATA!AD805),DATA!AD805,"n/a")</f>
        <v>174893</v>
      </c>
      <c r="J1246" s="77">
        <f>+IF(ISNUMBER(DATA!AE805),DATA!AE805,"n/a")</f>
        <v>-7.5999999999999998E-2</v>
      </c>
      <c r="K1246" s="86">
        <f>+IF(ISNUMBER(DATA!AN805),DATA!AN805,"n/a")</f>
        <v>303049</v>
      </c>
      <c r="L1246" s="77">
        <f>+IF(ISNUMBER(DATA!AO805),DATA!AO805,"n/a")</f>
        <v>-7.2999999999999995E-2</v>
      </c>
    </row>
    <row r="1247" spans="1:12" x14ac:dyDescent="0.2">
      <c r="A1247" s="75" t="s">
        <v>19</v>
      </c>
      <c r="B1247" s="66" t="s">
        <v>28</v>
      </c>
      <c r="C1247" s="66" t="s">
        <v>25</v>
      </c>
      <c r="D1247" s="66" t="s">
        <v>287</v>
      </c>
      <c r="E1247" s="86">
        <f>+IF(ISNUMBER(DATA!J806),DATA!J806,"n/a")</f>
        <v>38789</v>
      </c>
      <c r="F1247" s="77">
        <f>+IF(ISNUMBER(DATA!K806),DATA!K806,"n/a")</f>
        <v>0.50600000000000001</v>
      </c>
      <c r="G1247" s="86">
        <f>+IF(ISNUMBER(DATA!T806),DATA!T806,"n/a")</f>
        <v>116794</v>
      </c>
      <c r="H1247" s="77">
        <f>+IF(ISNUMBER(DATA!U806),DATA!U806,"n/a")</f>
        <v>4.1000000000000002E-2</v>
      </c>
      <c r="I1247" s="86">
        <f>+IF(ISNUMBER(DATA!AD806),DATA!AD806,"n/a")</f>
        <v>249378</v>
      </c>
      <c r="J1247" s="77">
        <f>+IF(ISNUMBER(DATA!AE806),DATA!AE806,"n/a")</f>
        <v>-3.3000000000000002E-2</v>
      </c>
      <c r="K1247" s="86">
        <f>+IF(ISNUMBER(DATA!AN806),DATA!AN806,"n/a")</f>
        <v>415766</v>
      </c>
      <c r="L1247" s="77">
        <f>+IF(ISNUMBER(DATA!AO806),DATA!AO806,"n/a")</f>
        <v>-0.05</v>
      </c>
    </row>
    <row r="1248" spans="1:12" x14ac:dyDescent="0.2">
      <c r="A1248" s="75" t="s">
        <v>19</v>
      </c>
      <c r="B1248" s="66" t="s">
        <v>28</v>
      </c>
      <c r="C1248" s="66" t="s">
        <v>25</v>
      </c>
      <c r="D1248" s="66" t="s">
        <v>288</v>
      </c>
      <c r="E1248" s="86">
        <f>+IF(ISNUMBER(DATA!J807),DATA!J807,"n/a")</f>
        <v>52469</v>
      </c>
      <c r="F1248" s="77">
        <f>+IF(ISNUMBER(DATA!K807),DATA!K807,"n/a")</f>
        <v>0.78300000000000003</v>
      </c>
      <c r="G1248" s="86">
        <f>+IF(ISNUMBER(DATA!T807),DATA!T807,"n/a")</f>
        <v>155929</v>
      </c>
      <c r="H1248" s="77">
        <f>+IF(ISNUMBER(DATA!U807),DATA!U807,"n/a")</f>
        <v>1.3320000000000001</v>
      </c>
      <c r="I1248" s="86">
        <f>+IF(ISNUMBER(DATA!AD807),DATA!AD807,"n/a")</f>
        <v>286991</v>
      </c>
      <c r="J1248" s="77">
        <f>+IF(ISNUMBER(DATA!AE807),DATA!AE807,"n/a")</f>
        <v>1.298</v>
      </c>
      <c r="K1248" s="86">
        <f>+IF(ISNUMBER(DATA!AN807),DATA!AN807,"n/a")</f>
        <v>564426</v>
      </c>
      <c r="L1248" s="77">
        <f>+IF(ISNUMBER(DATA!AO807),DATA!AO807,"n/a")</f>
        <v>1.615</v>
      </c>
    </row>
    <row r="1249" spans="1:12" x14ac:dyDescent="0.2">
      <c r="A1249" s="75" t="s">
        <v>19</v>
      </c>
      <c r="B1249" s="66" t="s">
        <v>28</v>
      </c>
      <c r="C1249" s="66" t="s">
        <v>25</v>
      </c>
      <c r="D1249" s="66" t="s">
        <v>289</v>
      </c>
      <c r="E1249" s="86">
        <f>+IF(ISNUMBER(DATA!J808),DATA!J808,"n/a")</f>
        <v>33322</v>
      </c>
      <c r="F1249" s="77">
        <f>+IF(ISNUMBER(DATA!K808),DATA!K808,"n/a")</f>
        <v>0.183</v>
      </c>
      <c r="G1249" s="86">
        <f>+IF(ISNUMBER(DATA!T808),DATA!T808,"n/a")</f>
        <v>102980</v>
      </c>
      <c r="H1249" s="77">
        <f>+IF(ISNUMBER(DATA!U808),DATA!U808,"n/a")</f>
        <v>0.50600000000000001</v>
      </c>
      <c r="I1249" s="86">
        <f>+IF(ISNUMBER(DATA!AD808),DATA!AD808,"n/a")</f>
        <v>195232</v>
      </c>
      <c r="J1249" s="77">
        <f>+IF(ISNUMBER(DATA!AE808),DATA!AE808,"n/a")</f>
        <v>0.41799999999999998</v>
      </c>
      <c r="K1249" s="86">
        <f>+IF(ISNUMBER(DATA!AN808),DATA!AN808,"n/a")</f>
        <v>378599</v>
      </c>
      <c r="L1249" s="77">
        <f>+IF(ISNUMBER(DATA!AO808),DATA!AO808,"n/a")</f>
        <v>0.46700000000000003</v>
      </c>
    </row>
    <row r="1250" spans="1:12" x14ac:dyDescent="0.2">
      <c r="A1250" s="75" t="s">
        <v>19</v>
      </c>
      <c r="B1250" s="66" t="s">
        <v>28</v>
      </c>
      <c r="C1250" s="66" t="s">
        <v>25</v>
      </c>
      <c r="D1250" s="66" t="s">
        <v>290</v>
      </c>
      <c r="E1250" s="86">
        <f>+IF(ISNUMBER(DATA!J809),DATA!J809,"n/a")</f>
        <v>10556</v>
      </c>
      <c r="F1250" s="77">
        <f>+IF(ISNUMBER(DATA!K809),DATA!K809,"n/a")</f>
        <v>6.0000000000000001E-3</v>
      </c>
      <c r="G1250" s="86">
        <f>+IF(ISNUMBER(DATA!T809),DATA!T809,"n/a")</f>
        <v>37649</v>
      </c>
      <c r="H1250" s="77">
        <f>+IF(ISNUMBER(DATA!U809),DATA!U809,"n/a")</f>
        <v>-5.0000000000000001E-3</v>
      </c>
      <c r="I1250" s="86">
        <f>+IF(ISNUMBER(DATA!AD809),DATA!AD809,"n/a")</f>
        <v>77620</v>
      </c>
      <c r="J1250" s="77">
        <f>+IF(ISNUMBER(DATA!AE809),DATA!AE809,"n/a")</f>
        <v>-8.0000000000000002E-3</v>
      </c>
      <c r="K1250" s="86">
        <f>+IF(ISNUMBER(DATA!AN809),DATA!AN809,"n/a")</f>
        <v>147892</v>
      </c>
      <c r="L1250" s="77">
        <f>+IF(ISNUMBER(DATA!AO809),DATA!AO809,"n/a")</f>
        <v>8.0000000000000002E-3</v>
      </c>
    </row>
    <row r="1251" spans="1:12" x14ac:dyDescent="0.2">
      <c r="A1251" s="75" t="s">
        <v>19</v>
      </c>
      <c r="B1251" s="66" t="s">
        <v>28</v>
      </c>
      <c r="C1251" s="66" t="s">
        <v>25</v>
      </c>
      <c r="D1251" s="66" t="s">
        <v>291</v>
      </c>
      <c r="E1251" s="86">
        <f>+IF(ISNUMBER(DATA!J810),DATA!J810,"n/a")</f>
        <v>7092</v>
      </c>
      <c r="F1251" s="77">
        <f>+IF(ISNUMBER(DATA!K810),DATA!K810,"n/a")</f>
        <v>7.0000000000000007E-2</v>
      </c>
      <c r="G1251" s="86">
        <f>+IF(ISNUMBER(DATA!T810),DATA!T810,"n/a")</f>
        <v>28210</v>
      </c>
      <c r="H1251" s="77">
        <f>+IF(ISNUMBER(DATA!U810),DATA!U810,"n/a")</f>
        <v>0.29699999999999999</v>
      </c>
      <c r="I1251" s="86">
        <f>+IF(ISNUMBER(DATA!AD810),DATA!AD810,"n/a")</f>
        <v>65385</v>
      </c>
      <c r="J1251" s="77">
        <f>+IF(ISNUMBER(DATA!AE810),DATA!AE810,"n/a")</f>
        <v>0.35399999999999998</v>
      </c>
      <c r="K1251" s="86">
        <f>+IF(ISNUMBER(DATA!AN810),DATA!AN810,"n/a")</f>
        <v>122075</v>
      </c>
      <c r="L1251" s="77">
        <f>+IF(ISNUMBER(DATA!AO810),DATA!AO810,"n/a")</f>
        <v>0.252</v>
      </c>
    </row>
    <row r="1252" spans="1:12" x14ac:dyDescent="0.2">
      <c r="A1252" s="75" t="s">
        <v>19</v>
      </c>
      <c r="B1252" s="66" t="s">
        <v>28</v>
      </c>
      <c r="C1252" s="66" t="s">
        <v>25</v>
      </c>
      <c r="D1252" s="66" t="s">
        <v>292</v>
      </c>
      <c r="E1252" s="86">
        <f>+IF(ISNUMBER(DATA!J811),DATA!J811,"n/a")</f>
        <v>102546</v>
      </c>
      <c r="F1252" s="77">
        <f>+IF(ISNUMBER(DATA!K811),DATA!K811,"n/a")</f>
        <v>0.95199999999999996</v>
      </c>
      <c r="G1252" s="86">
        <f>+IF(ISNUMBER(DATA!T811),DATA!T811,"n/a")</f>
        <v>332126</v>
      </c>
      <c r="H1252" s="77">
        <f>+IF(ISNUMBER(DATA!U811),DATA!U811,"n/a")</f>
        <v>0.90500000000000003</v>
      </c>
      <c r="I1252" s="86">
        <f>+IF(ISNUMBER(DATA!AD811),DATA!AD811,"n/a")</f>
        <v>680226</v>
      </c>
      <c r="J1252" s="77">
        <f>+IF(ISNUMBER(DATA!AE811),DATA!AE811,"n/a")</f>
        <v>0.84299999999999997</v>
      </c>
      <c r="K1252" s="86">
        <f>+IF(ISNUMBER(DATA!AN811),DATA!AN811,"n/a")</f>
        <v>1195357</v>
      </c>
      <c r="L1252" s="77">
        <f>+IF(ISNUMBER(DATA!AO811),DATA!AO811,"n/a")</f>
        <v>0.72699999999999998</v>
      </c>
    </row>
    <row r="1253" spans="1:12" x14ac:dyDescent="0.2">
      <c r="A1253" s="75" t="s">
        <v>19</v>
      </c>
      <c r="B1253" s="66" t="s">
        <v>28</v>
      </c>
      <c r="C1253" s="66" t="s">
        <v>25</v>
      </c>
      <c r="D1253" s="66" t="s">
        <v>293</v>
      </c>
      <c r="E1253" s="86">
        <f>+IF(ISNUMBER(DATA!J812),DATA!J812,"n/a")</f>
        <v>18960</v>
      </c>
      <c r="F1253" s="77">
        <f>+IF(ISNUMBER(DATA!K812),DATA!K812,"n/a")</f>
        <v>0.221</v>
      </c>
      <c r="G1253" s="86">
        <f>+IF(ISNUMBER(DATA!T812),DATA!T812,"n/a")</f>
        <v>60915</v>
      </c>
      <c r="H1253" s="77">
        <f>+IF(ISNUMBER(DATA!U812),DATA!U812,"n/a")</f>
        <v>0.90200000000000002</v>
      </c>
      <c r="I1253" s="86">
        <f>+IF(ISNUMBER(DATA!AD812),DATA!AD812,"n/a")</f>
        <v>112430</v>
      </c>
      <c r="J1253" s="77">
        <f>+IF(ISNUMBER(DATA!AE812),DATA!AE812,"n/a")</f>
        <v>0.86199999999999999</v>
      </c>
      <c r="K1253" s="86">
        <f>+IF(ISNUMBER(DATA!AN812),DATA!AN812,"n/a")</f>
        <v>216883</v>
      </c>
      <c r="L1253" s="77">
        <f>+IF(ISNUMBER(DATA!AO812),DATA!AO812,"n/a")</f>
        <v>1.02</v>
      </c>
    </row>
    <row r="1254" spans="1:12" x14ac:dyDescent="0.2">
      <c r="A1254" s="75" t="s">
        <v>19</v>
      </c>
      <c r="B1254" s="66" t="s">
        <v>28</v>
      </c>
      <c r="C1254" s="66" t="s">
        <v>25</v>
      </c>
      <c r="D1254" s="66" t="s">
        <v>294</v>
      </c>
      <c r="E1254" s="86">
        <f>+IF(ISNUMBER(DATA!J813),DATA!J813,"n/a")</f>
        <v>36754</v>
      </c>
      <c r="F1254" s="77">
        <f>+IF(ISNUMBER(DATA!K813),DATA!K813,"n/a")</f>
        <v>-9.9000000000000005E-2</v>
      </c>
      <c r="G1254" s="86">
        <f>+IF(ISNUMBER(DATA!T813),DATA!T813,"n/a")</f>
        <v>133135</v>
      </c>
      <c r="H1254" s="77">
        <f>+IF(ISNUMBER(DATA!U813),DATA!U813,"n/a")</f>
        <v>-1.7999999999999999E-2</v>
      </c>
      <c r="I1254" s="86">
        <f>+IF(ISNUMBER(DATA!AD813),DATA!AD813,"n/a")</f>
        <v>266659</v>
      </c>
      <c r="J1254" s="77">
        <f>+IF(ISNUMBER(DATA!AE813),DATA!AE813,"n/a")</f>
        <v>-1.6E-2</v>
      </c>
      <c r="K1254" s="86">
        <f>+IF(ISNUMBER(DATA!AN813),DATA!AN813,"n/a")</f>
        <v>529441</v>
      </c>
      <c r="L1254" s="77">
        <f>+IF(ISNUMBER(DATA!AO813),DATA!AO813,"n/a")</f>
        <v>1.7999999999999999E-2</v>
      </c>
    </row>
    <row r="1255" spans="1:12" x14ac:dyDescent="0.2">
      <c r="A1255" s="75" t="s">
        <v>19</v>
      </c>
      <c r="B1255" s="66" t="s">
        <v>28</v>
      </c>
      <c r="C1255" s="66" t="s">
        <v>25</v>
      </c>
      <c r="D1255" s="66" t="s">
        <v>295</v>
      </c>
      <c r="E1255" s="86">
        <f>+IF(ISNUMBER(DATA!J814),DATA!J814,"n/a")</f>
        <v>9736</v>
      </c>
      <c r="F1255" s="77">
        <f>+IF(ISNUMBER(DATA!K814),DATA!K814,"n/a")</f>
        <v>0.19400000000000001</v>
      </c>
      <c r="G1255" s="86">
        <f>+IF(ISNUMBER(DATA!T814),DATA!T814,"n/a")</f>
        <v>34120</v>
      </c>
      <c r="H1255" s="77">
        <f>+IF(ISNUMBER(DATA!U814),DATA!U814,"n/a")</f>
        <v>0.214</v>
      </c>
      <c r="I1255" s="86">
        <f>+IF(ISNUMBER(DATA!AD814),DATA!AD814,"n/a")</f>
        <v>73997</v>
      </c>
      <c r="J1255" s="77">
        <f>+IF(ISNUMBER(DATA!AE814),DATA!AE814,"n/a")</f>
        <v>-4.2000000000000003E-2</v>
      </c>
      <c r="K1255" s="86">
        <f>+IF(ISNUMBER(DATA!AN814),DATA!AN814,"n/a")</f>
        <v>143886</v>
      </c>
      <c r="L1255" s="77">
        <f>+IF(ISNUMBER(DATA!AO814),DATA!AO814,"n/a")</f>
        <v>-6.0999999999999999E-2</v>
      </c>
    </row>
    <row r="1256" spans="1:12" x14ac:dyDescent="0.2">
      <c r="A1256" s="75" t="s">
        <v>19</v>
      </c>
      <c r="B1256" s="66" t="s">
        <v>28</v>
      </c>
      <c r="C1256" s="66" t="s">
        <v>25</v>
      </c>
      <c r="D1256" s="66" t="s">
        <v>296</v>
      </c>
      <c r="E1256" s="86">
        <f>+IF(ISNUMBER(DATA!J815),DATA!J815,"n/a")</f>
        <v>8687</v>
      </c>
      <c r="F1256" s="77">
        <f>+IF(ISNUMBER(DATA!K815),DATA!K815,"n/a")</f>
        <v>0.06</v>
      </c>
      <c r="G1256" s="86">
        <f>+IF(ISNUMBER(DATA!T815),DATA!T815,"n/a")</f>
        <v>30934</v>
      </c>
      <c r="H1256" s="77">
        <f>+IF(ISNUMBER(DATA!U815),DATA!U815,"n/a")</f>
        <v>2.5000000000000001E-2</v>
      </c>
      <c r="I1256" s="86">
        <f>+IF(ISNUMBER(DATA!AD815),DATA!AD815,"n/a")</f>
        <v>69394</v>
      </c>
      <c r="J1256" s="77">
        <f>+IF(ISNUMBER(DATA!AE815),DATA!AE815,"n/a")</f>
        <v>-5.8999999999999997E-2</v>
      </c>
      <c r="K1256" s="86">
        <f>+IF(ISNUMBER(DATA!AN815),DATA!AN815,"n/a")</f>
        <v>134771</v>
      </c>
      <c r="L1256" s="77">
        <f>+IF(ISNUMBER(DATA!AO815),DATA!AO815,"n/a")</f>
        <v>1.2999999999999999E-2</v>
      </c>
    </row>
    <row r="1257" spans="1:12" x14ac:dyDescent="0.2">
      <c r="A1257" s="75" t="s">
        <v>19</v>
      </c>
      <c r="B1257" s="66" t="s">
        <v>28</v>
      </c>
      <c r="C1257" s="66" t="s">
        <v>25</v>
      </c>
      <c r="D1257" s="66" t="s">
        <v>297</v>
      </c>
      <c r="E1257" s="86">
        <f>+IF(ISNUMBER(DATA!J816),DATA!J816,"n/a")</f>
        <v>17609</v>
      </c>
      <c r="F1257" s="77">
        <f>+IF(ISNUMBER(DATA!K816),DATA!K816,"n/a")</f>
        <v>0.33700000000000002</v>
      </c>
      <c r="G1257" s="86">
        <f>+IF(ISNUMBER(DATA!T816),DATA!T816,"n/a")</f>
        <v>60316</v>
      </c>
      <c r="H1257" s="77">
        <f>+IF(ISNUMBER(DATA!U816),DATA!U816,"n/a")</f>
        <v>1.081</v>
      </c>
      <c r="I1257" s="86">
        <f>+IF(ISNUMBER(DATA!AD816),DATA!AD816,"n/a")</f>
        <v>116203</v>
      </c>
      <c r="J1257" s="77">
        <f>+IF(ISNUMBER(DATA!AE816),DATA!AE816,"n/a")</f>
        <v>1.169</v>
      </c>
      <c r="K1257" s="86">
        <f>+IF(ISNUMBER(DATA!AN816),DATA!AN816,"n/a")</f>
        <v>218528</v>
      </c>
      <c r="L1257" s="77">
        <f>+IF(ISNUMBER(DATA!AO816),DATA!AO816,"n/a")</f>
        <v>1.4910000000000001</v>
      </c>
    </row>
    <row r="1258" spans="1:12" x14ac:dyDescent="0.2">
      <c r="A1258" s="75" t="s">
        <v>19</v>
      </c>
      <c r="B1258" s="66" t="s">
        <v>28</v>
      </c>
      <c r="C1258" s="66" t="s">
        <v>25</v>
      </c>
      <c r="D1258" s="66" t="s">
        <v>298</v>
      </c>
      <c r="E1258" s="86">
        <f>+IF(ISNUMBER(DATA!J817),DATA!J817,"n/a")</f>
        <v>15853</v>
      </c>
      <c r="F1258" s="77">
        <f>+IF(ISNUMBER(DATA!K817),DATA!K817,"n/a")</f>
        <v>9.5000000000000001E-2</v>
      </c>
      <c r="G1258" s="86">
        <f>+IF(ISNUMBER(DATA!T817),DATA!T817,"n/a")</f>
        <v>53696</v>
      </c>
      <c r="H1258" s="77">
        <f>+IF(ISNUMBER(DATA!U817),DATA!U817,"n/a")</f>
        <v>4.3999999999999997E-2</v>
      </c>
      <c r="I1258" s="86">
        <f>+IF(ISNUMBER(DATA!AD817),DATA!AD817,"n/a")</f>
        <v>113513</v>
      </c>
      <c r="J1258" s="77">
        <f>+IF(ISNUMBER(DATA!AE817),DATA!AE817,"n/a")</f>
        <v>3.1E-2</v>
      </c>
      <c r="K1258" s="86">
        <f>+IF(ISNUMBER(DATA!AN817),DATA!AN817,"n/a")</f>
        <v>220116</v>
      </c>
      <c r="L1258" s="77">
        <f>+IF(ISNUMBER(DATA!AO817),DATA!AO817,"n/a")</f>
        <v>9.0999999999999998E-2</v>
      </c>
    </row>
    <row r="1259" spans="1:12" x14ac:dyDescent="0.2">
      <c r="A1259" s="75" t="s">
        <v>19</v>
      </c>
      <c r="B1259" s="66" t="s">
        <v>28</v>
      </c>
      <c r="C1259" s="66" t="s">
        <v>25</v>
      </c>
      <c r="D1259" s="66" t="s">
        <v>299</v>
      </c>
      <c r="E1259" s="86">
        <f>+IF(ISNUMBER(DATA!J818),DATA!J818,"n/a")</f>
        <v>101707</v>
      </c>
      <c r="F1259" s="77">
        <f>+IF(ISNUMBER(DATA!K818),DATA!K818,"n/a")</f>
        <v>0.107</v>
      </c>
      <c r="G1259" s="86">
        <f>+IF(ISNUMBER(DATA!T818),DATA!T818,"n/a")</f>
        <v>378884</v>
      </c>
      <c r="H1259" s="77">
        <f>+IF(ISNUMBER(DATA!U818),DATA!U818,"n/a")</f>
        <v>-0.04</v>
      </c>
      <c r="I1259" s="86">
        <f>+IF(ISNUMBER(DATA!AD818),DATA!AD818,"n/a")</f>
        <v>846521</v>
      </c>
      <c r="J1259" s="77">
        <f>+IF(ISNUMBER(DATA!AE818),DATA!AE818,"n/a")</f>
        <v>-8.3000000000000004E-2</v>
      </c>
      <c r="K1259" s="86">
        <f>+IF(ISNUMBER(DATA!AN818),DATA!AN818,"n/a")</f>
        <v>1477308</v>
      </c>
      <c r="L1259" s="77">
        <f>+IF(ISNUMBER(DATA!AO818),DATA!AO818,"n/a")</f>
        <v>-0.04</v>
      </c>
    </row>
    <row r="1260" spans="1:12" x14ac:dyDescent="0.2">
      <c r="A1260" s="75" t="s">
        <v>19</v>
      </c>
      <c r="B1260" s="66" t="s">
        <v>28</v>
      </c>
      <c r="C1260" s="66" t="s">
        <v>25</v>
      </c>
      <c r="D1260" s="66" t="s">
        <v>300</v>
      </c>
      <c r="E1260" s="86">
        <f>+IF(ISNUMBER(DATA!J819),DATA!J819,"n/a")</f>
        <v>44933</v>
      </c>
      <c r="F1260" s="77">
        <f>+IF(ISNUMBER(DATA!K819),DATA!K819,"n/a")</f>
        <v>0.56200000000000006</v>
      </c>
      <c r="G1260" s="86">
        <f>+IF(ISNUMBER(DATA!T819),DATA!T819,"n/a")</f>
        <v>159782</v>
      </c>
      <c r="H1260" s="77">
        <f>+IF(ISNUMBER(DATA!U819),DATA!U819,"n/a")</f>
        <v>0.42499999999999999</v>
      </c>
      <c r="I1260" s="86">
        <f>+IF(ISNUMBER(DATA!AD819),DATA!AD819,"n/a")</f>
        <v>359429</v>
      </c>
      <c r="J1260" s="77">
        <f>+IF(ISNUMBER(DATA!AE819),DATA!AE819,"n/a")</f>
        <v>0.33300000000000002</v>
      </c>
      <c r="K1260" s="86">
        <f>+IF(ISNUMBER(DATA!AN819),DATA!AN819,"n/a")</f>
        <v>587681</v>
      </c>
      <c r="L1260" s="77">
        <f>+IF(ISNUMBER(DATA!AO819),DATA!AO819,"n/a")</f>
        <v>0.20599999999999999</v>
      </c>
    </row>
    <row r="1261" spans="1:12" x14ac:dyDescent="0.2">
      <c r="A1261" s="75" t="s">
        <v>19</v>
      </c>
      <c r="B1261" s="66" t="s">
        <v>28</v>
      </c>
      <c r="C1261" s="66" t="s">
        <v>25</v>
      </c>
      <c r="D1261" s="66" t="s">
        <v>301</v>
      </c>
      <c r="E1261" s="86">
        <f>+IF(ISNUMBER(DATA!J820),DATA!J820,"n/a")</f>
        <v>12285</v>
      </c>
      <c r="F1261" s="77">
        <f>+IF(ISNUMBER(DATA!K820),DATA!K820,"n/a")</f>
        <v>1.34</v>
      </c>
      <c r="G1261" s="86">
        <f>+IF(ISNUMBER(DATA!T820),DATA!T820,"n/a")</f>
        <v>42957</v>
      </c>
      <c r="H1261" s="77">
        <f>+IF(ISNUMBER(DATA!U820),DATA!U820,"n/a")</f>
        <v>1.8819999999999999</v>
      </c>
      <c r="I1261" s="86">
        <f>+IF(ISNUMBER(DATA!AD820),DATA!AD820,"n/a")</f>
        <v>89574</v>
      </c>
      <c r="J1261" s="77">
        <f>+IF(ISNUMBER(DATA!AE820),DATA!AE820,"n/a")</f>
        <v>1.8520000000000001</v>
      </c>
      <c r="K1261" s="86">
        <f>+IF(ISNUMBER(DATA!AN820),DATA!AN820,"n/a")</f>
        <v>174790</v>
      </c>
      <c r="L1261" s="77">
        <f>+IF(ISNUMBER(DATA!AO820),DATA!AO820,"n/a")</f>
        <v>2.137</v>
      </c>
    </row>
    <row r="1262" spans="1:12" x14ac:dyDescent="0.2">
      <c r="A1262" s="75" t="s">
        <v>19</v>
      </c>
      <c r="B1262" s="66" t="s">
        <v>28</v>
      </c>
      <c r="C1262" s="66" t="s">
        <v>25</v>
      </c>
      <c r="D1262" s="66" t="s">
        <v>302</v>
      </c>
      <c r="E1262" s="86">
        <f>+IF(ISNUMBER(DATA!J821),DATA!J821,"n/a")</f>
        <v>20188</v>
      </c>
      <c r="F1262" s="77">
        <f>+IF(ISNUMBER(DATA!K821),DATA!K821,"n/a")</f>
        <v>-0.10199999999999999</v>
      </c>
      <c r="G1262" s="86">
        <f>+IF(ISNUMBER(DATA!T821),DATA!T821,"n/a")</f>
        <v>75335</v>
      </c>
      <c r="H1262" s="77">
        <f>+IF(ISNUMBER(DATA!U821),DATA!U821,"n/a")</f>
        <v>-6.6000000000000003E-2</v>
      </c>
      <c r="I1262" s="86">
        <f>+IF(ISNUMBER(DATA!AD821),DATA!AD821,"n/a")</f>
        <v>155745</v>
      </c>
      <c r="J1262" s="77">
        <f>+IF(ISNUMBER(DATA!AE821),DATA!AE821,"n/a")</f>
        <v>-0.06</v>
      </c>
      <c r="K1262" s="86">
        <f>+IF(ISNUMBER(DATA!AN821),DATA!AN821,"n/a")</f>
        <v>302455</v>
      </c>
      <c r="L1262" s="77">
        <f>+IF(ISNUMBER(DATA!AO821),DATA!AO821,"n/a")</f>
        <v>-2.5999999999999999E-2</v>
      </c>
    </row>
    <row r="1263" spans="1:12" x14ac:dyDescent="0.2">
      <c r="A1263" s="75" t="s">
        <v>19</v>
      </c>
      <c r="B1263" s="66" t="s">
        <v>28</v>
      </c>
      <c r="C1263" s="66" t="s">
        <v>25</v>
      </c>
      <c r="D1263" s="66" t="s">
        <v>303</v>
      </c>
      <c r="E1263" s="86">
        <f>+IF(ISNUMBER(DATA!J822),DATA!J822,"n/a")</f>
        <v>28679</v>
      </c>
      <c r="F1263" s="77">
        <f>+IF(ISNUMBER(DATA!K822),DATA!K822,"n/a")</f>
        <v>9.6000000000000002E-2</v>
      </c>
      <c r="G1263" s="86">
        <f>+IF(ISNUMBER(DATA!T822),DATA!T822,"n/a")</f>
        <v>87679</v>
      </c>
      <c r="H1263" s="77">
        <f>+IF(ISNUMBER(DATA!U822),DATA!U822,"n/a")</f>
        <v>0.27300000000000002</v>
      </c>
      <c r="I1263" s="86">
        <f>+IF(ISNUMBER(DATA!AD822),DATA!AD822,"n/a")</f>
        <v>171131</v>
      </c>
      <c r="J1263" s="77">
        <f>+IF(ISNUMBER(DATA!AE822),DATA!AE822,"n/a")</f>
        <v>0.216</v>
      </c>
      <c r="K1263" s="86">
        <f>+IF(ISNUMBER(DATA!AN822),DATA!AN822,"n/a")</f>
        <v>345430</v>
      </c>
      <c r="L1263" s="77">
        <f>+IF(ISNUMBER(DATA!AO822),DATA!AO822,"n/a")</f>
        <v>0.28599999999999998</v>
      </c>
    </row>
    <row r="1264" spans="1:12" x14ac:dyDescent="0.2">
      <c r="A1264" s="75" t="s">
        <v>19</v>
      </c>
      <c r="B1264" s="66" t="s">
        <v>28</v>
      </c>
      <c r="C1264" s="66" t="s">
        <v>25</v>
      </c>
      <c r="D1264" s="66" t="s">
        <v>304</v>
      </c>
      <c r="E1264" s="86">
        <f>+IF(ISNUMBER(DATA!J823),DATA!J823,"n/a")</f>
        <v>35074</v>
      </c>
      <c r="F1264" s="77">
        <f>+IF(ISNUMBER(DATA!K823),DATA!K823,"n/a")</f>
        <v>0.185</v>
      </c>
      <c r="G1264" s="86">
        <f>+IF(ISNUMBER(DATA!T823),DATA!T823,"n/a")</f>
        <v>116639</v>
      </c>
      <c r="H1264" s="77">
        <f>+IF(ISNUMBER(DATA!U823),DATA!U823,"n/a")</f>
        <v>-5.5E-2</v>
      </c>
      <c r="I1264" s="86">
        <f>+IF(ISNUMBER(DATA!AD823),DATA!AD823,"n/a")</f>
        <v>253172</v>
      </c>
      <c r="J1264" s="77">
        <f>+IF(ISNUMBER(DATA!AE823),DATA!AE823,"n/a")</f>
        <v>-0.152</v>
      </c>
      <c r="K1264" s="86">
        <f>+IF(ISNUMBER(DATA!AN823),DATA!AN823,"n/a")</f>
        <v>447577</v>
      </c>
      <c r="L1264" s="77">
        <f>+IF(ISNUMBER(DATA!AO823),DATA!AO823,"n/a")</f>
        <v>-0.122</v>
      </c>
    </row>
    <row r="1265" spans="1:12" x14ac:dyDescent="0.2">
      <c r="A1265" s="75" t="s">
        <v>19</v>
      </c>
      <c r="B1265" s="66" t="s">
        <v>28</v>
      </c>
      <c r="C1265" s="66" t="s">
        <v>25</v>
      </c>
      <c r="D1265" s="66" t="s">
        <v>305</v>
      </c>
      <c r="E1265" s="86">
        <f>+IF(ISNUMBER(DATA!J824),DATA!J824,"n/a")</f>
        <v>38812</v>
      </c>
      <c r="F1265" s="77">
        <f>+IF(ISNUMBER(DATA!K824),DATA!K824,"n/a")</f>
        <v>0.45600000000000002</v>
      </c>
      <c r="G1265" s="86">
        <f>+IF(ISNUMBER(DATA!T824),DATA!T824,"n/a")</f>
        <v>110379</v>
      </c>
      <c r="H1265" s="77">
        <f>+IF(ISNUMBER(DATA!U824),DATA!U824,"n/a")</f>
        <v>0.48399999999999999</v>
      </c>
      <c r="I1265" s="86">
        <f>+IF(ISNUMBER(DATA!AD824),DATA!AD824,"n/a")</f>
        <v>179299</v>
      </c>
      <c r="J1265" s="77">
        <f>+IF(ISNUMBER(DATA!AE824),DATA!AE824,"n/a")</f>
        <v>0.22500000000000001</v>
      </c>
      <c r="K1265" s="86">
        <f>+IF(ISNUMBER(DATA!AN824),DATA!AN824,"n/a")</f>
        <v>338396</v>
      </c>
      <c r="L1265" s="77">
        <f>+IF(ISNUMBER(DATA!AO824),DATA!AO824,"n/a")</f>
        <v>0.19700000000000001</v>
      </c>
    </row>
    <row r="1266" spans="1:12" x14ac:dyDescent="0.2">
      <c r="A1266" s="75" t="s">
        <v>19</v>
      </c>
      <c r="B1266" s="66" t="s">
        <v>28</v>
      </c>
      <c r="C1266" s="66" t="s">
        <v>25</v>
      </c>
      <c r="D1266" s="66" t="s">
        <v>306</v>
      </c>
      <c r="E1266" s="86">
        <f>+IF(ISNUMBER(DATA!J825),DATA!J825,"n/a")</f>
        <v>17545</v>
      </c>
      <c r="F1266" s="77">
        <f>+IF(ISNUMBER(DATA!K825),DATA!K825,"n/a")</f>
        <v>4.9000000000000002E-2</v>
      </c>
      <c r="G1266" s="86">
        <f>+IF(ISNUMBER(DATA!T825),DATA!T825,"n/a")</f>
        <v>70894</v>
      </c>
      <c r="H1266" s="77">
        <f>+IF(ISNUMBER(DATA!U825),DATA!U825,"n/a")</f>
        <v>0.16900000000000001</v>
      </c>
      <c r="I1266" s="86">
        <f>+IF(ISNUMBER(DATA!AD825),DATA!AD825,"n/a")</f>
        <v>173922</v>
      </c>
      <c r="J1266" s="77">
        <f>+IF(ISNUMBER(DATA!AE825),DATA!AE825,"n/a")</f>
        <v>0.14000000000000001</v>
      </c>
      <c r="K1266" s="86">
        <f>+IF(ISNUMBER(DATA!AN825),DATA!AN825,"n/a")</f>
        <v>298352</v>
      </c>
      <c r="L1266" s="77">
        <f>+IF(ISNUMBER(DATA!AO825),DATA!AO825,"n/a")</f>
        <v>7.3999999999999996E-2</v>
      </c>
    </row>
    <row r="1267" spans="1:12" x14ac:dyDescent="0.2">
      <c r="A1267" s="75" t="s">
        <v>19</v>
      </c>
      <c r="B1267" s="66" t="s">
        <v>28</v>
      </c>
      <c r="C1267" s="66" t="s">
        <v>25</v>
      </c>
      <c r="D1267" s="66" t="s">
        <v>307</v>
      </c>
      <c r="E1267" s="86">
        <f>+IF(ISNUMBER(DATA!J826),DATA!J826,"n/a")</f>
        <v>48082</v>
      </c>
      <c r="F1267" s="77">
        <f>+IF(ISNUMBER(DATA!K826),DATA!K826,"n/a")</f>
        <v>2.1789999999999998</v>
      </c>
      <c r="G1267" s="86">
        <f>+IF(ISNUMBER(DATA!T826),DATA!T826,"n/a")</f>
        <v>157316</v>
      </c>
      <c r="H1267" s="77">
        <f>+IF(ISNUMBER(DATA!U826),DATA!U826,"n/a")</f>
        <v>1.899</v>
      </c>
      <c r="I1267" s="86">
        <f>+IF(ISNUMBER(DATA!AD826),DATA!AD826,"n/a")</f>
        <v>336340</v>
      </c>
      <c r="J1267" s="77">
        <f>+IF(ISNUMBER(DATA!AE826),DATA!AE826,"n/a")</f>
        <v>1.7949999999999999</v>
      </c>
      <c r="K1267" s="86">
        <f>+IF(ISNUMBER(DATA!AN826),DATA!AN826,"n/a")</f>
        <v>595281</v>
      </c>
      <c r="L1267" s="77">
        <f>+IF(ISNUMBER(DATA!AO826),DATA!AO826,"n/a")</f>
        <v>1.556</v>
      </c>
    </row>
    <row r="1268" spans="1:12" x14ac:dyDescent="0.2">
      <c r="A1268" s="75" t="s">
        <v>19</v>
      </c>
      <c r="B1268" s="66" t="s">
        <v>28</v>
      </c>
      <c r="C1268" s="66" t="s">
        <v>25</v>
      </c>
      <c r="D1268" s="66" t="s">
        <v>308</v>
      </c>
      <c r="E1268" s="86">
        <f>+IF(ISNUMBER(DATA!J827),DATA!J827,"n/a")</f>
        <v>15099</v>
      </c>
      <c r="F1268" s="77">
        <f>+IF(ISNUMBER(DATA!K827),DATA!K827,"n/a")</f>
        <v>0.13600000000000001</v>
      </c>
      <c r="G1268" s="86">
        <f>+IF(ISNUMBER(DATA!T827),DATA!T827,"n/a")</f>
        <v>57262</v>
      </c>
      <c r="H1268" s="77">
        <f>+IF(ISNUMBER(DATA!U827),DATA!U827,"n/a")</f>
        <v>0.222</v>
      </c>
      <c r="I1268" s="86">
        <f>+IF(ISNUMBER(DATA!AD827),DATA!AD827,"n/a")</f>
        <v>121861</v>
      </c>
      <c r="J1268" s="77">
        <f>+IF(ISNUMBER(DATA!AE827),DATA!AE827,"n/a")</f>
        <v>0.20899999999999999</v>
      </c>
      <c r="K1268" s="86">
        <f>+IF(ISNUMBER(DATA!AN827),DATA!AN827,"n/a")</f>
        <v>216596</v>
      </c>
      <c r="L1268" s="77">
        <f>+IF(ISNUMBER(DATA!AO827),DATA!AO827,"n/a")</f>
        <v>0.11</v>
      </c>
    </row>
    <row r="1269" spans="1:12" x14ac:dyDescent="0.2">
      <c r="A1269" s="75" t="s">
        <v>19</v>
      </c>
      <c r="B1269" s="66" t="s">
        <v>28</v>
      </c>
      <c r="C1269" s="66" t="s">
        <v>25</v>
      </c>
      <c r="D1269" s="66" t="s">
        <v>309</v>
      </c>
      <c r="E1269" s="86">
        <f>+IF(ISNUMBER(DATA!J828),DATA!J828,"n/a")</f>
        <v>22282</v>
      </c>
      <c r="F1269" s="77">
        <f>+IF(ISNUMBER(DATA!K828),DATA!K828,"n/a")</f>
        <v>0.626</v>
      </c>
      <c r="G1269" s="86">
        <f>+IF(ISNUMBER(DATA!T828),DATA!T828,"n/a")</f>
        <v>74851</v>
      </c>
      <c r="H1269" s="77">
        <f>+IF(ISNUMBER(DATA!U828),DATA!U828,"n/a")</f>
        <v>0.66600000000000004</v>
      </c>
      <c r="I1269" s="86">
        <f>+IF(ISNUMBER(DATA!AD828),DATA!AD828,"n/a")</f>
        <v>147745</v>
      </c>
      <c r="J1269" s="77">
        <f>+IF(ISNUMBER(DATA!AE828),DATA!AE828,"n/a")</f>
        <v>0.56100000000000005</v>
      </c>
      <c r="K1269" s="86">
        <f>+IF(ISNUMBER(DATA!AN828),DATA!AN828,"n/a")</f>
        <v>242048</v>
      </c>
      <c r="L1269" s="77">
        <f>+IF(ISNUMBER(DATA!AO828),DATA!AO828,"n/a")</f>
        <v>0.34599999999999997</v>
      </c>
    </row>
    <row r="1270" spans="1:12" x14ac:dyDescent="0.2">
      <c r="A1270" s="75" t="s">
        <v>19</v>
      </c>
      <c r="B1270" s="66" t="s">
        <v>28</v>
      </c>
      <c r="C1270" s="66" t="s">
        <v>25</v>
      </c>
      <c r="D1270" s="66" t="s">
        <v>310</v>
      </c>
      <c r="E1270" s="86">
        <f>+IF(ISNUMBER(DATA!J829),DATA!J829,"n/a")</f>
        <v>20557</v>
      </c>
      <c r="F1270" s="77">
        <f>+IF(ISNUMBER(DATA!K829),DATA!K829,"n/a")</f>
        <v>1.1759999999999999</v>
      </c>
      <c r="G1270" s="86">
        <f>+IF(ISNUMBER(DATA!T829),DATA!T829,"n/a")</f>
        <v>68168</v>
      </c>
      <c r="H1270" s="77">
        <f>+IF(ISNUMBER(DATA!U829),DATA!U829,"n/a")</f>
        <v>1.236</v>
      </c>
      <c r="I1270" s="86">
        <f>+IF(ISNUMBER(DATA!AD829),DATA!AD829,"n/a")</f>
        <v>138882</v>
      </c>
      <c r="J1270" s="77">
        <f>+IF(ISNUMBER(DATA!AE829),DATA!AE829,"n/a")</f>
        <v>1.103</v>
      </c>
      <c r="K1270" s="86">
        <f>+IF(ISNUMBER(DATA!AN829),DATA!AN829,"n/a")</f>
        <v>208587</v>
      </c>
      <c r="L1270" s="77">
        <f>+IF(ISNUMBER(DATA!AO829),DATA!AO829,"n/a")</f>
        <v>0.65200000000000002</v>
      </c>
    </row>
    <row r="1271" spans="1:12" x14ac:dyDescent="0.2">
      <c r="A1271" s="75" t="s">
        <v>19</v>
      </c>
      <c r="B1271" s="66" t="s">
        <v>28</v>
      </c>
      <c r="C1271" s="66" t="s">
        <v>25</v>
      </c>
      <c r="D1271" s="66" t="s">
        <v>311</v>
      </c>
      <c r="E1271" s="86">
        <f>+IF(ISNUMBER(DATA!J830),DATA!J830,"n/a")</f>
        <v>15335</v>
      </c>
      <c r="F1271" s="77">
        <f>+IF(ISNUMBER(DATA!K830),DATA!K830,"n/a")</f>
        <v>-6.4000000000000001E-2</v>
      </c>
      <c r="G1271" s="86">
        <f>+IF(ISNUMBER(DATA!T830),DATA!T830,"n/a")</f>
        <v>53804</v>
      </c>
      <c r="H1271" s="77">
        <f>+IF(ISNUMBER(DATA!U830),DATA!U830,"n/a")</f>
        <v>-0.13</v>
      </c>
      <c r="I1271" s="86">
        <f>+IF(ISNUMBER(DATA!AD830),DATA!AD830,"n/a")</f>
        <v>116750</v>
      </c>
      <c r="J1271" s="77">
        <f>+IF(ISNUMBER(DATA!AE830),DATA!AE830,"n/a")</f>
        <v>-0.186</v>
      </c>
      <c r="K1271" s="86">
        <f>+IF(ISNUMBER(DATA!AN830),DATA!AN830,"n/a")</f>
        <v>220962</v>
      </c>
      <c r="L1271" s="77">
        <f>+IF(ISNUMBER(DATA!AO830),DATA!AO830,"n/a")</f>
        <v>-0.16800000000000001</v>
      </c>
    </row>
    <row r="1272" spans="1:12" x14ac:dyDescent="0.2">
      <c r="A1272" s="75" t="s">
        <v>19</v>
      </c>
      <c r="B1272" s="66" t="s">
        <v>28</v>
      </c>
      <c r="C1272" s="66" t="s">
        <v>25</v>
      </c>
      <c r="D1272" s="66" t="s">
        <v>312</v>
      </c>
      <c r="E1272" s="86">
        <f>+IF(ISNUMBER(DATA!J831),DATA!J831,"n/a")</f>
        <v>14037</v>
      </c>
      <c r="F1272" s="77">
        <f>+IF(ISNUMBER(DATA!K831),DATA!K831,"n/a")</f>
        <v>0.94</v>
      </c>
      <c r="G1272" s="86">
        <f>+IF(ISNUMBER(DATA!T831),DATA!T831,"n/a")</f>
        <v>45488</v>
      </c>
      <c r="H1272" s="77">
        <f>+IF(ISNUMBER(DATA!U831),DATA!U831,"n/a")</f>
        <v>1</v>
      </c>
      <c r="I1272" s="86">
        <f>+IF(ISNUMBER(DATA!AD831),DATA!AD831,"n/a")</f>
        <v>95113</v>
      </c>
      <c r="J1272" s="77">
        <f>+IF(ISNUMBER(DATA!AE831),DATA!AE831,"n/a")</f>
        <v>1.0029999999999999</v>
      </c>
      <c r="K1272" s="86">
        <f>+IF(ISNUMBER(DATA!AN831),DATA!AN831,"n/a")</f>
        <v>179840</v>
      </c>
      <c r="L1272" s="77">
        <f>+IF(ISNUMBER(DATA!AO831),DATA!AO831,"n/a")</f>
        <v>1.2250000000000001</v>
      </c>
    </row>
    <row r="1273" spans="1:12" x14ac:dyDescent="0.2">
      <c r="A1273" s="75" t="s">
        <v>19</v>
      </c>
      <c r="B1273" s="66" t="s">
        <v>28</v>
      </c>
      <c r="C1273" s="66" t="s">
        <v>25</v>
      </c>
      <c r="D1273" s="66" t="s">
        <v>313</v>
      </c>
      <c r="E1273" s="86">
        <f>+IF(ISNUMBER(DATA!J832),DATA!J832,"n/a")</f>
        <v>25780</v>
      </c>
      <c r="F1273" s="77">
        <f>+IF(ISNUMBER(DATA!K832),DATA!K832,"n/a")</f>
        <v>0.496</v>
      </c>
      <c r="G1273" s="86">
        <f>+IF(ISNUMBER(DATA!T832),DATA!T832,"n/a")</f>
        <v>84501</v>
      </c>
      <c r="H1273" s="77">
        <f>+IF(ISNUMBER(DATA!U832),DATA!U832,"n/a")</f>
        <v>0.42199999999999999</v>
      </c>
      <c r="I1273" s="86">
        <f>+IF(ISNUMBER(DATA!AD832),DATA!AD832,"n/a")</f>
        <v>172415</v>
      </c>
      <c r="J1273" s="77">
        <f>+IF(ISNUMBER(DATA!AE832),DATA!AE832,"n/a")</f>
        <v>0.32600000000000001</v>
      </c>
      <c r="K1273" s="86">
        <f>+IF(ISNUMBER(DATA!AN832),DATA!AN832,"n/a")</f>
        <v>315088</v>
      </c>
      <c r="L1273" s="77">
        <f>+IF(ISNUMBER(DATA!AO832),DATA!AO832,"n/a")</f>
        <v>0.27200000000000002</v>
      </c>
    </row>
    <row r="1274" spans="1:12" x14ac:dyDescent="0.2">
      <c r="A1274" s="75" t="s">
        <v>19</v>
      </c>
      <c r="B1274" s="66" t="s">
        <v>28</v>
      </c>
      <c r="C1274" s="66" t="s">
        <v>25</v>
      </c>
      <c r="D1274" s="66" t="s">
        <v>314</v>
      </c>
      <c r="E1274" s="86">
        <f>+IF(ISNUMBER(DATA!J833),DATA!J833,"n/a")</f>
        <v>28999</v>
      </c>
      <c r="F1274" s="77">
        <f>+IF(ISNUMBER(DATA!K833),DATA!K833,"n/a")</f>
        <v>-0.32800000000000001</v>
      </c>
      <c r="G1274" s="86">
        <f>+IF(ISNUMBER(DATA!T833),DATA!T833,"n/a")</f>
        <v>104001</v>
      </c>
      <c r="H1274" s="77">
        <f>+IF(ISNUMBER(DATA!U833),DATA!U833,"n/a")</f>
        <v>-0.315</v>
      </c>
      <c r="I1274" s="86">
        <f>+IF(ISNUMBER(DATA!AD833),DATA!AD833,"n/a")</f>
        <v>225628</v>
      </c>
      <c r="J1274" s="77">
        <f>+IF(ISNUMBER(DATA!AE833),DATA!AE833,"n/a")</f>
        <v>-0.313</v>
      </c>
      <c r="K1274" s="86">
        <f>+IF(ISNUMBER(DATA!AN833),DATA!AN833,"n/a")</f>
        <v>442347</v>
      </c>
      <c r="L1274" s="77">
        <f>+IF(ISNUMBER(DATA!AO833),DATA!AO833,"n/a")</f>
        <v>-0.27700000000000002</v>
      </c>
    </row>
    <row r="1275" spans="1:12" x14ac:dyDescent="0.2">
      <c r="A1275" s="75" t="s">
        <v>19</v>
      </c>
      <c r="B1275" s="66" t="s">
        <v>28</v>
      </c>
      <c r="C1275" s="66" t="s">
        <v>25</v>
      </c>
      <c r="D1275" s="66" t="s">
        <v>315</v>
      </c>
      <c r="E1275" s="86">
        <f>+IF(ISNUMBER(DATA!J834),DATA!J834,"n/a")</f>
        <v>58159</v>
      </c>
      <c r="F1275" s="77">
        <f>+IF(ISNUMBER(DATA!K834),DATA!K834,"n/a")</f>
        <v>1.913</v>
      </c>
      <c r="G1275" s="86">
        <f>+IF(ISNUMBER(DATA!T834),DATA!T834,"n/a")</f>
        <v>194387</v>
      </c>
      <c r="H1275" s="77">
        <f>+IF(ISNUMBER(DATA!U834),DATA!U834,"n/a")</f>
        <v>1.7709999999999999</v>
      </c>
      <c r="I1275" s="86">
        <f>+IF(ISNUMBER(DATA!AD834),DATA!AD834,"n/a")</f>
        <v>394616</v>
      </c>
      <c r="J1275" s="77">
        <f>+IF(ISNUMBER(DATA!AE834),DATA!AE834,"n/a")</f>
        <v>1.5660000000000001</v>
      </c>
      <c r="K1275" s="86">
        <f>+IF(ISNUMBER(DATA!AN834),DATA!AN834,"n/a")</f>
        <v>703385</v>
      </c>
      <c r="L1275" s="77">
        <f>+IF(ISNUMBER(DATA!AO834),DATA!AO834,"n/a")</f>
        <v>1.4590000000000001</v>
      </c>
    </row>
    <row r="1276" spans="1:12" x14ac:dyDescent="0.2">
      <c r="A1276" s="75" t="s">
        <v>19</v>
      </c>
      <c r="B1276" s="66" t="s">
        <v>28</v>
      </c>
      <c r="C1276" s="66" t="s">
        <v>25</v>
      </c>
      <c r="D1276" s="66" t="s">
        <v>316</v>
      </c>
      <c r="E1276" s="86">
        <f>+IF(ISNUMBER(DATA!J835),DATA!J835,"n/a")</f>
        <v>30820</v>
      </c>
      <c r="F1276" s="77">
        <f>+IF(ISNUMBER(DATA!K835),DATA!K835,"n/a")</f>
        <v>0.129</v>
      </c>
      <c r="G1276" s="86">
        <f>+IF(ISNUMBER(DATA!T835),DATA!T835,"n/a")</f>
        <v>108666</v>
      </c>
      <c r="H1276" s="77">
        <f>+IF(ISNUMBER(DATA!U835),DATA!U835,"n/a")</f>
        <v>0.26800000000000002</v>
      </c>
      <c r="I1276" s="86">
        <f>+IF(ISNUMBER(DATA!AD835),DATA!AD835,"n/a")</f>
        <v>226939</v>
      </c>
      <c r="J1276" s="77">
        <f>+IF(ISNUMBER(DATA!AE835),DATA!AE835,"n/a")</f>
        <v>0.22800000000000001</v>
      </c>
      <c r="K1276" s="86">
        <f>+IF(ISNUMBER(DATA!AN835),DATA!AN835,"n/a")</f>
        <v>431786</v>
      </c>
      <c r="L1276" s="77">
        <f>+IF(ISNUMBER(DATA!AO835),DATA!AO835,"n/a")</f>
        <v>0.26100000000000001</v>
      </c>
    </row>
    <row r="1277" spans="1:12" x14ac:dyDescent="0.2">
      <c r="A1277" s="75" t="s">
        <v>19</v>
      </c>
      <c r="B1277" s="66" t="s">
        <v>28</v>
      </c>
      <c r="C1277" s="66" t="s">
        <v>25</v>
      </c>
      <c r="D1277" s="66" t="s">
        <v>317</v>
      </c>
      <c r="E1277" s="86">
        <f>+IF(ISNUMBER(DATA!J836),DATA!J836,"n/a")</f>
        <v>15437</v>
      </c>
      <c r="F1277" s="77">
        <f>+IF(ISNUMBER(DATA!K836),DATA!K836,"n/a")</f>
        <v>1.6E-2</v>
      </c>
      <c r="G1277" s="86">
        <f>+IF(ISNUMBER(DATA!T836),DATA!T836,"n/a")</f>
        <v>58047</v>
      </c>
      <c r="H1277" s="77">
        <f>+IF(ISNUMBER(DATA!U836),DATA!U836,"n/a")</f>
        <v>0.02</v>
      </c>
      <c r="I1277" s="86">
        <f>+IF(ISNUMBER(DATA!AD836),DATA!AD836,"n/a")</f>
        <v>136448</v>
      </c>
      <c r="J1277" s="77">
        <f>+IF(ISNUMBER(DATA!AE836),DATA!AE836,"n/a")</f>
        <v>2.1000000000000001E-2</v>
      </c>
      <c r="K1277" s="86">
        <f>+IF(ISNUMBER(DATA!AN836),DATA!AN836,"n/a")</f>
        <v>242586</v>
      </c>
      <c r="L1277" s="77">
        <f>+IF(ISNUMBER(DATA!AO836),DATA!AO836,"n/a")</f>
        <v>-3.2000000000000001E-2</v>
      </c>
    </row>
    <row r="1278" spans="1:12" x14ac:dyDescent="0.2">
      <c r="A1278" s="75" t="s">
        <v>19</v>
      </c>
      <c r="B1278" s="66" t="s">
        <v>28</v>
      </c>
      <c r="C1278" s="66" t="s">
        <v>25</v>
      </c>
      <c r="D1278" s="66" t="s">
        <v>318</v>
      </c>
      <c r="E1278" s="86">
        <f>+IF(ISNUMBER(DATA!J837),DATA!J837,"n/a")</f>
        <v>25524</v>
      </c>
      <c r="F1278" s="77">
        <f>+IF(ISNUMBER(DATA!K837),DATA!K837,"n/a")</f>
        <v>-0.158</v>
      </c>
      <c r="G1278" s="86">
        <f>+IF(ISNUMBER(DATA!T837),DATA!T837,"n/a")</f>
        <v>96195</v>
      </c>
      <c r="H1278" s="77">
        <f>+IF(ISNUMBER(DATA!U837),DATA!U837,"n/a")</f>
        <v>-9.1999999999999998E-2</v>
      </c>
      <c r="I1278" s="86">
        <f>+IF(ISNUMBER(DATA!AD837),DATA!AD837,"n/a")</f>
        <v>196386</v>
      </c>
      <c r="J1278" s="77">
        <f>+IF(ISNUMBER(DATA!AE837),DATA!AE837,"n/a")</f>
        <v>-9.0999999999999998E-2</v>
      </c>
      <c r="K1278" s="86">
        <f>+IF(ISNUMBER(DATA!AN837),DATA!AN837,"n/a")</f>
        <v>386725</v>
      </c>
      <c r="L1278" s="77">
        <f>+IF(ISNUMBER(DATA!AO837),DATA!AO837,"n/a")</f>
        <v>-6.2E-2</v>
      </c>
    </row>
    <row r="1279" spans="1:12" x14ac:dyDescent="0.2">
      <c r="A1279" s="75" t="s">
        <v>19</v>
      </c>
      <c r="B1279" s="66" t="s">
        <v>28</v>
      </c>
      <c r="C1279" s="66" t="s">
        <v>25</v>
      </c>
      <c r="D1279" s="66" t="s">
        <v>344</v>
      </c>
      <c r="E1279" s="86">
        <f>+IF(ISNUMBER(DATA!J838),DATA!J838,"n/a")</f>
        <v>28678</v>
      </c>
      <c r="F1279" s="77">
        <f>+IF(ISNUMBER(DATA!K838),DATA!K838,"n/a")</f>
        <v>0.20300000000000001</v>
      </c>
      <c r="G1279" s="86">
        <f>+IF(ISNUMBER(DATA!T838),DATA!T838,"n/a")</f>
        <v>89134</v>
      </c>
      <c r="H1279" s="77">
        <f>+IF(ISNUMBER(DATA!U838),DATA!U838,"n/a")</f>
        <v>0.436</v>
      </c>
      <c r="I1279" s="86">
        <f>+IF(ISNUMBER(DATA!AD838),DATA!AD838,"n/a")</f>
        <v>178614</v>
      </c>
      <c r="J1279" s="77">
        <f>+IF(ISNUMBER(DATA!AE838),DATA!AE838,"n/a")</f>
        <v>0.35099999999999998</v>
      </c>
      <c r="K1279" s="86">
        <f>+IF(ISNUMBER(DATA!AN838),DATA!AN838,"n/a")</f>
        <v>317316</v>
      </c>
      <c r="L1279" s="77">
        <f>+IF(ISNUMBER(DATA!AO838),DATA!AO838,"n/a")</f>
        <v>0.245</v>
      </c>
    </row>
    <row r="1280" spans="1:12" x14ac:dyDescent="0.2">
      <c r="A1280" s="75" t="s">
        <v>19</v>
      </c>
      <c r="B1280" s="66" t="s">
        <v>28</v>
      </c>
      <c r="C1280" s="66" t="s">
        <v>25</v>
      </c>
      <c r="D1280" s="66" t="s">
        <v>345</v>
      </c>
      <c r="E1280" s="86">
        <f>+IF(ISNUMBER(DATA!J839),DATA!J839,"n/a")</f>
        <v>23757</v>
      </c>
      <c r="F1280" s="77">
        <f>+IF(ISNUMBER(DATA!K839),DATA!K839,"n/a")</f>
        <v>0.14899999999999999</v>
      </c>
      <c r="G1280" s="86">
        <f>+IF(ISNUMBER(DATA!T839),DATA!T839,"n/a")</f>
        <v>77401</v>
      </c>
      <c r="H1280" s="77">
        <f>+IF(ISNUMBER(DATA!U839),DATA!U839,"n/a")</f>
        <v>9.5000000000000001E-2</v>
      </c>
      <c r="I1280" s="86">
        <f>+IF(ISNUMBER(DATA!AD839),DATA!AD839,"n/a")</f>
        <v>144336</v>
      </c>
      <c r="J1280" s="77">
        <f>+IF(ISNUMBER(DATA!AE839),DATA!AE839,"n/a")</f>
        <v>7.2999999999999995E-2</v>
      </c>
      <c r="K1280" s="86">
        <f>+IF(ISNUMBER(DATA!AN839),DATA!AN839,"n/a")</f>
        <v>278947</v>
      </c>
      <c r="L1280" s="77">
        <f>+IF(ISNUMBER(DATA!AO839),DATA!AO839,"n/a")</f>
        <v>0.1</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4.5599999999999996</v>
      </c>
      <c r="F1282" s="77">
        <f>+IF(ISNUMBER(DATA!M790),DATA!M790,"n/a")</f>
        <v>-9.0999999999999998E-2</v>
      </c>
      <c r="G1282" s="87">
        <f>+IF(ISNUMBER(DATA!V790),DATA!V790,"n/a")</f>
        <v>4.46</v>
      </c>
      <c r="H1282" s="77">
        <f>+IF(ISNUMBER(DATA!W790),DATA!W790,"n/a")</f>
        <v>-9.4E-2</v>
      </c>
      <c r="I1282" s="87">
        <f>+IF(ISNUMBER(DATA!AF790),DATA!AF790,"n/a")</f>
        <v>4.5</v>
      </c>
      <c r="J1282" s="77">
        <f>+IF(ISNUMBER(DATA!AG790),DATA!AG790,"n/a")</f>
        <v>-8.6999999999999994E-2</v>
      </c>
      <c r="K1282" s="87">
        <f>+IF(ISNUMBER(DATA!AP790),DATA!AP790,"n/a")</f>
        <v>4.6500000000000004</v>
      </c>
      <c r="L1282" s="77">
        <f>+IF(ISNUMBER(DATA!AQ790),DATA!AQ790,"n/a")</f>
        <v>-9.6000000000000002E-2</v>
      </c>
    </row>
    <row r="1283" spans="1:12" x14ac:dyDescent="0.2">
      <c r="A1283" s="75" t="s">
        <v>19</v>
      </c>
      <c r="B1283" s="66" t="s">
        <v>28</v>
      </c>
      <c r="C1283" s="66" t="s">
        <v>10</v>
      </c>
      <c r="D1283" s="66" t="s">
        <v>272</v>
      </c>
      <c r="E1283" s="87">
        <f>+IF(ISNUMBER(DATA!L791),DATA!L791,"n/a")</f>
        <v>5.45</v>
      </c>
      <c r="F1283" s="77">
        <f>+IF(ISNUMBER(DATA!M791),DATA!M791,"n/a")</f>
        <v>4.0000000000000001E-3</v>
      </c>
      <c r="G1283" s="87">
        <f>+IF(ISNUMBER(DATA!V791),DATA!V791,"n/a")</f>
        <v>5.63</v>
      </c>
      <c r="H1283" s="77">
        <f>+IF(ISNUMBER(DATA!W791),DATA!W791,"n/a")</f>
        <v>-0.111</v>
      </c>
      <c r="I1283" s="87">
        <f>+IF(ISNUMBER(DATA!AF791),DATA!AF791,"n/a")</f>
        <v>5.79</v>
      </c>
      <c r="J1283" s="77">
        <f>+IF(ISNUMBER(DATA!AG791),DATA!AG791,"n/a")</f>
        <v>-0.151</v>
      </c>
      <c r="K1283" s="87">
        <f>+IF(ISNUMBER(DATA!AP791),DATA!AP791,"n/a")</f>
        <v>5.6</v>
      </c>
      <c r="L1283" s="77">
        <f>+IF(ISNUMBER(DATA!AQ791),DATA!AQ791,"n/a")</f>
        <v>-0.246</v>
      </c>
    </row>
    <row r="1284" spans="1:12" x14ac:dyDescent="0.2">
      <c r="A1284" s="75" t="s">
        <v>19</v>
      </c>
      <c r="B1284" s="66" t="s">
        <v>28</v>
      </c>
      <c r="C1284" s="66" t="s">
        <v>10</v>
      </c>
      <c r="D1284" s="66" t="s">
        <v>273</v>
      </c>
      <c r="E1284" s="87">
        <f>+IF(ISNUMBER(DATA!L792),DATA!L792,"n/a")</f>
        <v>4.79</v>
      </c>
      <c r="F1284" s="77">
        <f>+IF(ISNUMBER(DATA!M792),DATA!M792,"n/a")</f>
        <v>-0.25600000000000001</v>
      </c>
      <c r="G1284" s="87">
        <f>+IF(ISNUMBER(DATA!V792),DATA!V792,"n/a")</f>
        <v>5.44</v>
      </c>
      <c r="H1284" s="77">
        <f>+IF(ISNUMBER(DATA!W792),DATA!W792,"n/a")</f>
        <v>-0.154</v>
      </c>
      <c r="I1284" s="87">
        <f>+IF(ISNUMBER(DATA!AF792),DATA!AF792,"n/a")</f>
        <v>5.85</v>
      </c>
      <c r="J1284" s="77">
        <f>+IF(ISNUMBER(DATA!AG792),DATA!AG792,"n/a")</f>
        <v>-0.107</v>
      </c>
      <c r="K1284" s="87">
        <f>+IF(ISNUMBER(DATA!AP792),DATA!AP792,"n/a")</f>
        <v>6.1</v>
      </c>
      <c r="L1284" s="77">
        <f>+IF(ISNUMBER(DATA!AQ792),DATA!AQ792,"n/a")</f>
        <v>-0.10199999999999999</v>
      </c>
    </row>
    <row r="1285" spans="1:12" x14ac:dyDescent="0.2">
      <c r="A1285" s="75" t="s">
        <v>19</v>
      </c>
      <c r="B1285" s="66" t="s">
        <v>28</v>
      </c>
      <c r="C1285" s="66" t="s">
        <v>10</v>
      </c>
      <c r="D1285" s="66" t="s">
        <v>274</v>
      </c>
      <c r="E1285" s="87">
        <f>+IF(ISNUMBER(DATA!L793),DATA!L793,"n/a")</f>
        <v>4.78</v>
      </c>
      <c r="F1285" s="77">
        <f>+IF(ISNUMBER(DATA!M793),DATA!M793,"n/a")</f>
        <v>-0.19400000000000001</v>
      </c>
      <c r="G1285" s="87">
        <f>+IF(ISNUMBER(DATA!V793),DATA!V793,"n/a")</f>
        <v>4.96</v>
      </c>
      <c r="H1285" s="77">
        <f>+IF(ISNUMBER(DATA!W793),DATA!W793,"n/a")</f>
        <v>-0.23200000000000001</v>
      </c>
      <c r="I1285" s="87">
        <f>+IF(ISNUMBER(DATA!AF793),DATA!AF793,"n/a")</f>
        <v>5.12</v>
      </c>
      <c r="J1285" s="77">
        <f>+IF(ISNUMBER(DATA!AG793),DATA!AG793,"n/a")</f>
        <v>-0.22600000000000001</v>
      </c>
      <c r="K1285" s="87">
        <f>+IF(ISNUMBER(DATA!AP793),DATA!AP793,"n/a")</f>
        <v>5.14</v>
      </c>
      <c r="L1285" s="77">
        <f>+IF(ISNUMBER(DATA!AQ793),DATA!AQ793,"n/a")</f>
        <v>-0.29199999999999998</v>
      </c>
    </row>
    <row r="1286" spans="1:12" x14ac:dyDescent="0.2">
      <c r="A1286" s="75" t="s">
        <v>19</v>
      </c>
      <c r="B1286" s="66" t="s">
        <v>28</v>
      </c>
      <c r="C1286" s="66" t="s">
        <v>10</v>
      </c>
      <c r="D1286" s="66" t="s">
        <v>275</v>
      </c>
      <c r="E1286" s="87">
        <f>+IF(ISNUMBER(DATA!L794),DATA!L794,"n/a")</f>
        <v>3.95</v>
      </c>
      <c r="F1286" s="77">
        <f>+IF(ISNUMBER(DATA!M794),DATA!M794,"n/a")</f>
        <v>-0.39200000000000002</v>
      </c>
      <c r="G1286" s="87">
        <f>+IF(ISNUMBER(DATA!V794),DATA!V794,"n/a")</f>
        <v>4.29</v>
      </c>
      <c r="H1286" s="77">
        <f>+IF(ISNUMBER(DATA!W794),DATA!W794,"n/a")</f>
        <v>-0.317</v>
      </c>
      <c r="I1286" s="87">
        <f>+IF(ISNUMBER(DATA!AF794),DATA!AF794,"n/a")</f>
        <v>4.57</v>
      </c>
      <c r="J1286" s="77">
        <f>+IF(ISNUMBER(DATA!AG794),DATA!AG794,"n/a")</f>
        <v>-0.27300000000000002</v>
      </c>
      <c r="K1286" s="87">
        <f>+IF(ISNUMBER(DATA!AP794),DATA!AP794,"n/a")</f>
        <v>5.03</v>
      </c>
      <c r="L1286" s="77">
        <f>+IF(ISNUMBER(DATA!AQ794),DATA!AQ794,"n/a")</f>
        <v>-0.20799999999999999</v>
      </c>
    </row>
    <row r="1287" spans="1:12" x14ac:dyDescent="0.2">
      <c r="A1287" s="75" t="s">
        <v>19</v>
      </c>
      <c r="B1287" s="66" t="s">
        <v>28</v>
      </c>
      <c r="C1287" s="66" t="s">
        <v>10</v>
      </c>
      <c r="D1287" s="66" t="s">
        <v>276</v>
      </c>
      <c r="E1287" s="87">
        <f>+IF(ISNUMBER(DATA!L795),DATA!L795,"n/a")</f>
        <v>5.95</v>
      </c>
      <c r="F1287" s="77">
        <f>+IF(ISNUMBER(DATA!M795),DATA!M795,"n/a")</f>
        <v>8.9999999999999993E-3</v>
      </c>
      <c r="G1287" s="87">
        <f>+IF(ISNUMBER(DATA!V795),DATA!V795,"n/a")</f>
        <v>6.02</v>
      </c>
      <c r="H1287" s="77">
        <f>+IF(ISNUMBER(DATA!W795),DATA!W795,"n/a")</f>
        <v>1.2999999999999999E-2</v>
      </c>
      <c r="I1287" s="87">
        <f>+IF(ISNUMBER(DATA!AF795),DATA!AF795,"n/a")</f>
        <v>5.95</v>
      </c>
      <c r="J1287" s="77">
        <f>+IF(ISNUMBER(DATA!AG795),DATA!AG795,"n/a")</f>
        <v>3.6999999999999998E-2</v>
      </c>
      <c r="K1287" s="87">
        <f>+IF(ISNUMBER(DATA!AP795),DATA!AP795,"n/a")</f>
        <v>5.9</v>
      </c>
      <c r="L1287" s="77">
        <f>+IF(ISNUMBER(DATA!AQ795),DATA!AQ795,"n/a")</f>
        <v>3.0000000000000001E-3</v>
      </c>
    </row>
    <row r="1288" spans="1:12" x14ac:dyDescent="0.2">
      <c r="A1288" s="75" t="s">
        <v>19</v>
      </c>
      <c r="B1288" s="66" t="s">
        <v>28</v>
      </c>
      <c r="C1288" s="66" t="s">
        <v>10</v>
      </c>
      <c r="D1288" s="66" t="s">
        <v>277</v>
      </c>
      <c r="E1288" s="87">
        <f>+IF(ISNUMBER(DATA!L796),DATA!L796,"n/a")</f>
        <v>5.71</v>
      </c>
      <c r="F1288" s="77">
        <f>+IF(ISNUMBER(DATA!M796),DATA!M796,"n/a")</f>
        <v>-0.108</v>
      </c>
      <c r="G1288" s="87">
        <f>+IF(ISNUMBER(DATA!V796),DATA!V796,"n/a")</f>
        <v>6.19</v>
      </c>
      <c r="H1288" s="77">
        <f>+IF(ISNUMBER(DATA!W796),DATA!W796,"n/a")</f>
        <v>-6.3E-2</v>
      </c>
      <c r="I1288" s="87">
        <f>+IF(ISNUMBER(DATA!AF796),DATA!AF796,"n/a")</f>
        <v>6.26</v>
      </c>
      <c r="J1288" s="77">
        <f>+IF(ISNUMBER(DATA!AG796),DATA!AG796,"n/a")</f>
        <v>-6.5000000000000002E-2</v>
      </c>
      <c r="K1288" s="87">
        <f>+IF(ISNUMBER(DATA!AP796),DATA!AP796,"n/a")</f>
        <v>6.32</v>
      </c>
      <c r="L1288" s="77">
        <f>+IF(ISNUMBER(DATA!AQ796),DATA!AQ796,"n/a")</f>
        <v>-6.0999999999999999E-2</v>
      </c>
    </row>
    <row r="1289" spans="1:12" x14ac:dyDescent="0.2">
      <c r="A1289" s="75" t="s">
        <v>19</v>
      </c>
      <c r="B1289" s="66" t="s">
        <v>28</v>
      </c>
      <c r="C1289" s="66" t="s">
        <v>10</v>
      </c>
      <c r="D1289" s="66" t="s">
        <v>278</v>
      </c>
      <c r="E1289" s="87">
        <f>+IF(ISNUMBER(DATA!L797),DATA!L797,"n/a")</f>
        <v>4.3600000000000003</v>
      </c>
      <c r="F1289" s="77">
        <f>+IF(ISNUMBER(DATA!M797),DATA!M797,"n/a")</f>
        <v>5.0000000000000001E-3</v>
      </c>
      <c r="G1289" s="87">
        <f>+IF(ISNUMBER(DATA!V797),DATA!V797,"n/a")</f>
        <v>4.8499999999999996</v>
      </c>
      <c r="H1289" s="77">
        <f>+IF(ISNUMBER(DATA!W797),DATA!W797,"n/a")</f>
        <v>1.4E-2</v>
      </c>
      <c r="I1289" s="87">
        <f>+IF(ISNUMBER(DATA!AF797),DATA!AF797,"n/a")</f>
        <v>5.33</v>
      </c>
      <c r="J1289" s="77">
        <f>+IF(ISNUMBER(DATA!AG797),DATA!AG797,"n/a")</f>
        <v>5.5E-2</v>
      </c>
      <c r="K1289" s="87">
        <f>+IF(ISNUMBER(DATA!AP797),DATA!AP797,"n/a")</f>
        <v>5.28</v>
      </c>
      <c r="L1289" s="77">
        <f>+IF(ISNUMBER(DATA!AQ797),DATA!AQ797,"n/a")</f>
        <v>6.3E-2</v>
      </c>
    </row>
    <row r="1290" spans="1:12" x14ac:dyDescent="0.2">
      <c r="A1290" s="75" t="s">
        <v>19</v>
      </c>
      <c r="B1290" s="66" t="s">
        <v>28</v>
      </c>
      <c r="C1290" s="66" t="s">
        <v>10</v>
      </c>
      <c r="D1290" s="66" t="s">
        <v>279</v>
      </c>
      <c r="E1290" s="87">
        <f>+IF(ISNUMBER(DATA!L798),DATA!L798,"n/a")</f>
        <v>4.08</v>
      </c>
      <c r="F1290" s="77">
        <f>+IF(ISNUMBER(DATA!M798),DATA!M798,"n/a")</f>
        <v>6.3E-2</v>
      </c>
      <c r="G1290" s="87">
        <f>+IF(ISNUMBER(DATA!V798),DATA!V798,"n/a")</f>
        <v>4.4000000000000004</v>
      </c>
      <c r="H1290" s="77">
        <f>+IF(ISNUMBER(DATA!W798),DATA!W798,"n/a")</f>
        <v>0.156</v>
      </c>
      <c r="I1290" s="87">
        <f>+IF(ISNUMBER(DATA!AF798),DATA!AF798,"n/a")</f>
        <v>4.6399999999999997</v>
      </c>
      <c r="J1290" s="77">
        <f>+IF(ISNUMBER(DATA!AG798),DATA!AG798,"n/a")</f>
        <v>0.22900000000000001</v>
      </c>
      <c r="K1290" s="87">
        <f>+IF(ISNUMBER(DATA!AP798),DATA!AP798,"n/a")</f>
        <v>4.3899999999999997</v>
      </c>
      <c r="L1290" s="77">
        <f>+IF(ISNUMBER(DATA!AQ798),DATA!AQ798,"n/a")</f>
        <v>0.2</v>
      </c>
    </row>
    <row r="1291" spans="1:12" x14ac:dyDescent="0.2">
      <c r="A1291" s="75" t="s">
        <v>19</v>
      </c>
      <c r="B1291" s="66" t="s">
        <v>28</v>
      </c>
      <c r="C1291" s="66" t="s">
        <v>10</v>
      </c>
      <c r="D1291" s="66" t="s">
        <v>280</v>
      </c>
      <c r="E1291" s="87">
        <f>+IF(ISNUMBER(DATA!L799),DATA!L799,"n/a")</f>
        <v>7.02</v>
      </c>
      <c r="F1291" s="77">
        <f>+IF(ISNUMBER(DATA!M799),DATA!M799,"n/a")</f>
        <v>-3.7999999999999999E-2</v>
      </c>
      <c r="G1291" s="87">
        <f>+IF(ISNUMBER(DATA!V799),DATA!V799,"n/a")</f>
        <v>6.95</v>
      </c>
      <c r="H1291" s="77">
        <f>+IF(ISNUMBER(DATA!W799),DATA!W799,"n/a")</f>
        <v>-4.9000000000000002E-2</v>
      </c>
      <c r="I1291" s="87">
        <f>+IF(ISNUMBER(DATA!AF799),DATA!AF799,"n/a")</f>
        <v>7.09</v>
      </c>
      <c r="J1291" s="77">
        <f>+IF(ISNUMBER(DATA!AG799),DATA!AG799,"n/a")</f>
        <v>-5.2999999999999999E-2</v>
      </c>
      <c r="K1291" s="87">
        <f>+IF(ISNUMBER(DATA!AP799),DATA!AP799,"n/a")</f>
        <v>7.14</v>
      </c>
      <c r="L1291" s="77">
        <f>+IF(ISNUMBER(DATA!AQ799),DATA!AQ799,"n/a")</f>
        <v>-5.7000000000000002E-2</v>
      </c>
    </row>
    <row r="1292" spans="1:12" x14ac:dyDescent="0.2">
      <c r="A1292" s="75" t="s">
        <v>19</v>
      </c>
      <c r="B1292" s="66" t="s">
        <v>28</v>
      </c>
      <c r="C1292" s="66" t="s">
        <v>10</v>
      </c>
      <c r="D1292" s="66" t="s">
        <v>281</v>
      </c>
      <c r="E1292" s="87">
        <f>+IF(ISNUMBER(DATA!L800),DATA!L800,"n/a")</f>
        <v>4.21</v>
      </c>
      <c r="F1292" s="77">
        <f>+IF(ISNUMBER(DATA!M800),DATA!M800,"n/a")</f>
        <v>0.26900000000000002</v>
      </c>
      <c r="G1292" s="87">
        <f>+IF(ISNUMBER(DATA!V800),DATA!V800,"n/a")</f>
        <v>4.62</v>
      </c>
      <c r="H1292" s="77">
        <f>+IF(ISNUMBER(DATA!W800),DATA!W800,"n/a")</f>
        <v>0.22900000000000001</v>
      </c>
      <c r="I1292" s="87">
        <f>+IF(ISNUMBER(DATA!AF800),DATA!AF800,"n/a")</f>
        <v>4.87</v>
      </c>
      <c r="J1292" s="77">
        <f>+IF(ISNUMBER(DATA!AG800),DATA!AG800,"n/a")</f>
        <v>0.24199999999999999</v>
      </c>
      <c r="K1292" s="87">
        <f>+IF(ISNUMBER(DATA!AP800),DATA!AP800,"n/a")</f>
        <v>4.5199999999999996</v>
      </c>
      <c r="L1292" s="77">
        <f>+IF(ISNUMBER(DATA!AQ800),DATA!AQ800,"n/a")</f>
        <v>0.17100000000000001</v>
      </c>
    </row>
    <row r="1293" spans="1:12" x14ac:dyDescent="0.2">
      <c r="A1293" s="75" t="s">
        <v>19</v>
      </c>
      <c r="B1293" s="66" t="s">
        <v>28</v>
      </c>
      <c r="C1293" s="66" t="s">
        <v>10</v>
      </c>
      <c r="D1293" s="66" t="s">
        <v>282</v>
      </c>
      <c r="E1293" s="87">
        <f>+IF(ISNUMBER(DATA!L801),DATA!L801,"n/a")</f>
        <v>5.56</v>
      </c>
      <c r="F1293" s="77">
        <f>+IF(ISNUMBER(DATA!M801),DATA!M801,"n/a")</f>
        <v>-4.7E-2</v>
      </c>
      <c r="G1293" s="87">
        <f>+IF(ISNUMBER(DATA!V801),DATA!V801,"n/a")</f>
        <v>5.76</v>
      </c>
      <c r="H1293" s="77">
        <f>+IF(ISNUMBER(DATA!W801),DATA!W801,"n/a")</f>
        <v>-0.106</v>
      </c>
      <c r="I1293" s="87">
        <f>+IF(ISNUMBER(DATA!AF801),DATA!AF801,"n/a")</f>
        <v>5.81</v>
      </c>
      <c r="J1293" s="77">
        <f>+IF(ISNUMBER(DATA!AG801),DATA!AG801,"n/a")</f>
        <v>-0.13500000000000001</v>
      </c>
      <c r="K1293" s="87">
        <f>+IF(ISNUMBER(DATA!AP801),DATA!AP801,"n/a")</f>
        <v>5.74</v>
      </c>
      <c r="L1293" s="77">
        <f>+IF(ISNUMBER(DATA!AQ801),DATA!AQ801,"n/a")</f>
        <v>-0.184</v>
      </c>
    </row>
    <row r="1294" spans="1:12" x14ac:dyDescent="0.2">
      <c r="A1294" s="75" t="s">
        <v>19</v>
      </c>
      <c r="B1294" s="66" t="s">
        <v>28</v>
      </c>
      <c r="C1294" s="66" t="s">
        <v>10</v>
      </c>
      <c r="D1294" s="66" t="s">
        <v>283</v>
      </c>
      <c r="E1294" s="87">
        <f>+IF(ISNUMBER(DATA!L802),DATA!L802,"n/a")</f>
        <v>5.46</v>
      </c>
      <c r="F1294" s="77">
        <f>+IF(ISNUMBER(DATA!M802),DATA!M802,"n/a")</f>
        <v>0.29099999999999998</v>
      </c>
      <c r="G1294" s="87">
        <f>+IF(ISNUMBER(DATA!V802),DATA!V802,"n/a")</f>
        <v>5.21</v>
      </c>
      <c r="H1294" s="77">
        <f>+IF(ISNUMBER(DATA!W802),DATA!W802,"n/a")</f>
        <v>0.3</v>
      </c>
      <c r="I1294" s="87">
        <f>+IF(ISNUMBER(DATA!AF802),DATA!AF802,"n/a")</f>
        <v>5.04</v>
      </c>
      <c r="J1294" s="77">
        <f>+IF(ISNUMBER(DATA!AG802),DATA!AG802,"n/a")</f>
        <v>0.315</v>
      </c>
      <c r="K1294" s="87">
        <f>+IF(ISNUMBER(DATA!AP802),DATA!AP802,"n/a")</f>
        <v>4.87</v>
      </c>
      <c r="L1294" s="77">
        <f>+IF(ISNUMBER(DATA!AQ802),DATA!AQ802,"n/a")</f>
        <v>0.14199999999999999</v>
      </c>
    </row>
    <row r="1295" spans="1:12" x14ac:dyDescent="0.2">
      <c r="A1295" s="75" t="s">
        <v>19</v>
      </c>
      <c r="B1295" s="66" t="s">
        <v>28</v>
      </c>
      <c r="C1295" s="66" t="s">
        <v>10</v>
      </c>
      <c r="D1295" s="66" t="s">
        <v>284</v>
      </c>
      <c r="E1295" s="87">
        <f>+IF(ISNUMBER(DATA!L803),DATA!L803,"n/a")</f>
        <v>3.28</v>
      </c>
      <c r="F1295" s="77">
        <f>+IF(ISNUMBER(DATA!M803),DATA!M803,"n/a")</f>
        <v>0.28499999999999998</v>
      </c>
      <c r="G1295" s="87">
        <f>+IF(ISNUMBER(DATA!V803),DATA!V803,"n/a")</f>
        <v>3.64</v>
      </c>
      <c r="H1295" s="77">
        <f>+IF(ISNUMBER(DATA!W803),DATA!W803,"n/a")</f>
        <v>0.30199999999999999</v>
      </c>
      <c r="I1295" s="87">
        <f>+IF(ISNUMBER(DATA!AF803),DATA!AF803,"n/a")</f>
        <v>3.93</v>
      </c>
      <c r="J1295" s="77">
        <f>+IF(ISNUMBER(DATA!AG803),DATA!AG803,"n/a")</f>
        <v>0.379</v>
      </c>
      <c r="K1295" s="87">
        <f>+IF(ISNUMBER(DATA!AP803),DATA!AP803,"n/a")</f>
        <v>3.63</v>
      </c>
      <c r="L1295" s="77">
        <f>+IF(ISNUMBER(DATA!AQ803),DATA!AQ803,"n/a")</f>
        <v>0.27600000000000002</v>
      </c>
    </row>
    <row r="1296" spans="1:12" x14ac:dyDescent="0.2">
      <c r="A1296" s="75" t="s">
        <v>19</v>
      </c>
      <c r="B1296" s="66" t="s">
        <v>28</v>
      </c>
      <c r="C1296" s="66" t="s">
        <v>10</v>
      </c>
      <c r="D1296" s="66" t="s">
        <v>285</v>
      </c>
      <c r="E1296" s="87">
        <f>+IF(ISNUMBER(DATA!L804),DATA!L804,"n/a")</f>
        <v>2.2400000000000002</v>
      </c>
      <c r="F1296" s="77">
        <f>+IF(ISNUMBER(DATA!M804),DATA!M804,"n/a")</f>
        <v>7.6999999999999999E-2</v>
      </c>
      <c r="G1296" s="87">
        <f>+IF(ISNUMBER(DATA!V804),DATA!V804,"n/a")</f>
        <v>2.36</v>
      </c>
      <c r="H1296" s="77">
        <f>+IF(ISNUMBER(DATA!W804),DATA!W804,"n/a")</f>
        <v>1.7999999999999999E-2</v>
      </c>
      <c r="I1296" s="87">
        <f>+IF(ISNUMBER(DATA!AF804),DATA!AF804,"n/a")</f>
        <v>2.68</v>
      </c>
      <c r="J1296" s="77">
        <f>+IF(ISNUMBER(DATA!AG804),DATA!AG804,"n/a")</f>
        <v>0.124</v>
      </c>
      <c r="K1296" s="87">
        <f>+IF(ISNUMBER(DATA!AP804),DATA!AP804,"n/a")</f>
        <v>2.64</v>
      </c>
      <c r="L1296" s="77">
        <f>+IF(ISNUMBER(DATA!AQ804),DATA!AQ804,"n/a")</f>
        <v>0.10100000000000001</v>
      </c>
    </row>
    <row r="1297" spans="1:12" x14ac:dyDescent="0.2">
      <c r="A1297" s="75" t="s">
        <v>19</v>
      </c>
      <c r="B1297" s="66" t="s">
        <v>28</v>
      </c>
      <c r="C1297" s="66" t="s">
        <v>10</v>
      </c>
      <c r="D1297" s="66" t="s">
        <v>286</v>
      </c>
      <c r="E1297" s="87">
        <f>+IF(ISNUMBER(DATA!L805),DATA!L805,"n/a")</f>
        <v>4.21</v>
      </c>
      <c r="F1297" s="77">
        <f>+IF(ISNUMBER(DATA!M805),DATA!M805,"n/a")</f>
        <v>-0.29299999999999998</v>
      </c>
      <c r="G1297" s="87">
        <f>+IF(ISNUMBER(DATA!V805),DATA!V805,"n/a")</f>
        <v>4.9400000000000004</v>
      </c>
      <c r="H1297" s="77">
        <f>+IF(ISNUMBER(DATA!W805),DATA!W805,"n/a")</f>
        <v>-0.19800000000000001</v>
      </c>
      <c r="I1297" s="87">
        <f>+IF(ISNUMBER(DATA!AF805),DATA!AF805,"n/a")</f>
        <v>5.45</v>
      </c>
      <c r="J1297" s="77">
        <f>+IF(ISNUMBER(DATA!AG805),DATA!AG805,"n/a")</f>
        <v>-0.121</v>
      </c>
      <c r="K1297" s="87">
        <f>+IF(ISNUMBER(DATA!AP805),DATA!AP805,"n/a")</f>
        <v>5.6</v>
      </c>
      <c r="L1297" s="77">
        <f>+IF(ISNUMBER(DATA!AQ805),DATA!AQ805,"n/a")</f>
        <v>-9.4E-2</v>
      </c>
    </row>
    <row r="1298" spans="1:12" x14ac:dyDescent="0.2">
      <c r="A1298" s="75" t="s">
        <v>19</v>
      </c>
      <c r="B1298" s="66" t="s">
        <v>28</v>
      </c>
      <c r="C1298" s="66" t="s">
        <v>10</v>
      </c>
      <c r="D1298" s="66" t="s">
        <v>287</v>
      </c>
      <c r="E1298" s="87">
        <f>+IF(ISNUMBER(DATA!L806),DATA!L806,"n/a")</f>
        <v>3.93</v>
      </c>
      <c r="F1298" s="77">
        <f>+IF(ISNUMBER(DATA!M806),DATA!M806,"n/a")</f>
        <v>-0.254</v>
      </c>
      <c r="G1298" s="87">
        <f>+IF(ISNUMBER(DATA!V806),DATA!V806,"n/a")</f>
        <v>4.24</v>
      </c>
      <c r="H1298" s="77">
        <f>+IF(ISNUMBER(DATA!W806),DATA!W806,"n/a")</f>
        <v>-0.17399999999999999</v>
      </c>
      <c r="I1298" s="87">
        <f>+IF(ISNUMBER(DATA!AF806),DATA!AF806,"n/a")</f>
        <v>4.78</v>
      </c>
      <c r="J1298" s="77">
        <f>+IF(ISNUMBER(DATA!AG806),DATA!AG806,"n/a")</f>
        <v>-8.7999999999999995E-2</v>
      </c>
      <c r="K1298" s="87">
        <f>+IF(ISNUMBER(DATA!AP806),DATA!AP806,"n/a")</f>
        <v>4.9800000000000004</v>
      </c>
      <c r="L1298" s="77">
        <f>+IF(ISNUMBER(DATA!AQ806),DATA!AQ806,"n/a")</f>
        <v>-6.2E-2</v>
      </c>
    </row>
    <row r="1299" spans="1:12" x14ac:dyDescent="0.2">
      <c r="A1299" s="75" t="s">
        <v>19</v>
      </c>
      <c r="B1299" s="66" t="s">
        <v>28</v>
      </c>
      <c r="C1299" s="66" t="s">
        <v>10</v>
      </c>
      <c r="D1299" s="66" t="s">
        <v>288</v>
      </c>
      <c r="E1299" s="87">
        <f>+IF(ISNUMBER(DATA!L807),DATA!L807,"n/a")</f>
        <v>5.71</v>
      </c>
      <c r="F1299" s="77">
        <f>+IF(ISNUMBER(DATA!M807),DATA!M807,"n/a")</f>
        <v>-6.4000000000000001E-2</v>
      </c>
      <c r="G1299" s="87">
        <f>+IF(ISNUMBER(DATA!V807),DATA!V807,"n/a")</f>
        <v>5.99</v>
      </c>
      <c r="H1299" s="77">
        <f>+IF(ISNUMBER(DATA!W807),DATA!W807,"n/a")</f>
        <v>-8.5999999999999993E-2</v>
      </c>
      <c r="I1299" s="87">
        <f>+IF(ISNUMBER(DATA!AF807),DATA!AF807,"n/a")</f>
        <v>6.16</v>
      </c>
      <c r="J1299" s="77">
        <f>+IF(ISNUMBER(DATA!AG807),DATA!AG807,"n/a")</f>
        <v>-7.5999999999999998E-2</v>
      </c>
      <c r="K1299" s="87">
        <f>+IF(ISNUMBER(DATA!AP807),DATA!AP807,"n/a")</f>
        <v>6.04</v>
      </c>
      <c r="L1299" s="77">
        <f>+IF(ISNUMBER(DATA!AQ807),DATA!AQ807,"n/a")</f>
        <v>-0.124</v>
      </c>
    </row>
    <row r="1300" spans="1:12" x14ac:dyDescent="0.2">
      <c r="A1300" s="75" t="s">
        <v>19</v>
      </c>
      <c r="B1300" s="66" t="s">
        <v>28</v>
      </c>
      <c r="C1300" s="66" t="s">
        <v>10</v>
      </c>
      <c r="D1300" s="66" t="s">
        <v>289</v>
      </c>
      <c r="E1300" s="87">
        <f>+IF(ISNUMBER(DATA!L808),DATA!L808,"n/a")</f>
        <v>3.86</v>
      </c>
      <c r="F1300" s="77">
        <f>+IF(ISNUMBER(DATA!M808),DATA!M808,"n/a")</f>
        <v>1.4999999999999999E-2</v>
      </c>
      <c r="G1300" s="87">
        <f>+IF(ISNUMBER(DATA!V808),DATA!V808,"n/a")</f>
        <v>4.26</v>
      </c>
      <c r="H1300" s="77">
        <f>+IF(ISNUMBER(DATA!W808),DATA!W808,"n/a")</f>
        <v>9.8000000000000004E-2</v>
      </c>
      <c r="I1300" s="87">
        <f>+IF(ISNUMBER(DATA!AF808),DATA!AF808,"n/a")</f>
        <v>4.55</v>
      </c>
      <c r="J1300" s="77">
        <f>+IF(ISNUMBER(DATA!AG808),DATA!AG808,"n/a")</f>
        <v>0.14499999999999999</v>
      </c>
      <c r="K1300" s="87">
        <f>+IF(ISNUMBER(DATA!AP808),DATA!AP808,"n/a")</f>
        <v>4.41</v>
      </c>
      <c r="L1300" s="77">
        <f>+IF(ISNUMBER(DATA!AQ808),DATA!AQ808,"n/a")</f>
        <v>0.108</v>
      </c>
    </row>
    <row r="1301" spans="1:12" x14ac:dyDescent="0.2">
      <c r="A1301" s="75" t="s">
        <v>19</v>
      </c>
      <c r="B1301" s="66" t="s">
        <v>28</v>
      </c>
      <c r="C1301" s="66" t="s">
        <v>10</v>
      </c>
      <c r="D1301" s="66" t="s">
        <v>290</v>
      </c>
      <c r="E1301" s="87">
        <f>+IF(ISNUMBER(DATA!L809),DATA!L809,"n/a")</f>
        <v>5.6</v>
      </c>
      <c r="F1301" s="77">
        <f>+IF(ISNUMBER(DATA!M809),DATA!M809,"n/a")</f>
        <v>-0.20899999999999999</v>
      </c>
      <c r="G1301" s="87">
        <f>+IF(ISNUMBER(DATA!V809),DATA!V809,"n/a")</f>
        <v>5.86</v>
      </c>
      <c r="H1301" s="77">
        <f>+IF(ISNUMBER(DATA!W809),DATA!W809,"n/a")</f>
        <v>-0.20300000000000001</v>
      </c>
      <c r="I1301" s="87">
        <f>+IF(ISNUMBER(DATA!AF809),DATA!AF809,"n/a")</f>
        <v>5.88</v>
      </c>
      <c r="J1301" s="77">
        <f>+IF(ISNUMBER(DATA!AG809),DATA!AG809,"n/a")</f>
        <v>-0.214</v>
      </c>
      <c r="K1301" s="87">
        <f>+IF(ISNUMBER(DATA!AP809),DATA!AP809,"n/a")</f>
        <v>5.94</v>
      </c>
      <c r="L1301" s="77">
        <f>+IF(ISNUMBER(DATA!AQ809),DATA!AQ809,"n/a")</f>
        <v>-0.24299999999999999</v>
      </c>
    </row>
    <row r="1302" spans="1:12" x14ac:dyDescent="0.2">
      <c r="A1302" s="75" t="s">
        <v>19</v>
      </c>
      <c r="B1302" s="66" t="s">
        <v>28</v>
      </c>
      <c r="C1302" s="66" t="s">
        <v>10</v>
      </c>
      <c r="D1302" s="66" t="s">
        <v>291</v>
      </c>
      <c r="E1302" s="87">
        <f>+IF(ISNUMBER(DATA!L810),DATA!L810,"n/a")</f>
        <v>6.7</v>
      </c>
      <c r="F1302" s="77">
        <f>+IF(ISNUMBER(DATA!M810),DATA!M810,"n/a")</f>
        <v>-2.7E-2</v>
      </c>
      <c r="G1302" s="87">
        <f>+IF(ISNUMBER(DATA!V810),DATA!V810,"n/a")</f>
        <v>6.58</v>
      </c>
      <c r="H1302" s="77">
        <f>+IF(ISNUMBER(DATA!W810),DATA!W810,"n/a")</f>
        <v>-3.5999999999999997E-2</v>
      </c>
      <c r="I1302" s="87">
        <f>+IF(ISNUMBER(DATA!AF810),DATA!AF810,"n/a")</f>
        <v>6.37</v>
      </c>
      <c r="J1302" s="77">
        <f>+IF(ISNUMBER(DATA!AG810),DATA!AG810,"n/a")</f>
        <v>-7.4999999999999997E-2</v>
      </c>
      <c r="K1302" s="87">
        <f>+IF(ISNUMBER(DATA!AP810),DATA!AP810,"n/a")</f>
        <v>6.18</v>
      </c>
      <c r="L1302" s="77">
        <f>+IF(ISNUMBER(DATA!AQ810),DATA!AQ810,"n/a")</f>
        <v>-6.6000000000000003E-2</v>
      </c>
    </row>
    <row r="1303" spans="1:12" x14ac:dyDescent="0.2">
      <c r="A1303" s="75" t="s">
        <v>19</v>
      </c>
      <c r="B1303" s="66" t="s">
        <v>28</v>
      </c>
      <c r="C1303" s="66" t="s">
        <v>10</v>
      </c>
      <c r="D1303" s="66" t="s">
        <v>292</v>
      </c>
      <c r="E1303" s="87">
        <f>+IF(ISNUMBER(DATA!L811),DATA!L811,"n/a")</f>
        <v>6.03</v>
      </c>
      <c r="F1303" s="77">
        <f>+IF(ISNUMBER(DATA!M811),DATA!M811,"n/a")</f>
        <v>-7.5999999999999998E-2</v>
      </c>
      <c r="G1303" s="87">
        <f>+IF(ISNUMBER(DATA!V811),DATA!V811,"n/a")</f>
        <v>6.03</v>
      </c>
      <c r="H1303" s="77">
        <f>+IF(ISNUMBER(DATA!W811),DATA!W811,"n/a")</f>
        <v>-6.0999999999999999E-2</v>
      </c>
      <c r="I1303" s="87">
        <f>+IF(ISNUMBER(DATA!AF811),DATA!AF811,"n/a")</f>
        <v>5.98</v>
      </c>
      <c r="J1303" s="77">
        <f>+IF(ISNUMBER(DATA!AG811),DATA!AG811,"n/a")</f>
        <v>-4.9000000000000002E-2</v>
      </c>
      <c r="K1303" s="87">
        <f>+IF(ISNUMBER(DATA!AP811),DATA!AP811,"n/a")</f>
        <v>6.08</v>
      </c>
      <c r="L1303" s="77">
        <f>+IF(ISNUMBER(DATA!AQ811),DATA!AQ811,"n/a")</f>
        <v>-2.8000000000000001E-2</v>
      </c>
    </row>
    <row r="1304" spans="1:12" x14ac:dyDescent="0.2">
      <c r="A1304" s="75" t="s">
        <v>19</v>
      </c>
      <c r="B1304" s="66" t="s">
        <v>28</v>
      </c>
      <c r="C1304" s="66" t="s">
        <v>10</v>
      </c>
      <c r="D1304" s="66" t="s">
        <v>293</v>
      </c>
      <c r="E1304" s="87">
        <f>+IF(ISNUMBER(DATA!L812),DATA!L812,"n/a")</f>
        <v>4.3899999999999997</v>
      </c>
      <c r="F1304" s="77">
        <f>+IF(ISNUMBER(DATA!M812),DATA!M812,"n/a")</f>
        <v>-7.8E-2</v>
      </c>
      <c r="G1304" s="87">
        <f>+IF(ISNUMBER(DATA!V812),DATA!V812,"n/a")</f>
        <v>4.59</v>
      </c>
      <c r="H1304" s="77">
        <f>+IF(ISNUMBER(DATA!W812),DATA!W812,"n/a")</f>
        <v>5.8000000000000003E-2</v>
      </c>
      <c r="I1304" s="87">
        <f>+IF(ISNUMBER(DATA!AF812),DATA!AF812,"n/a")</f>
        <v>4.8600000000000003</v>
      </c>
      <c r="J1304" s="77">
        <f>+IF(ISNUMBER(DATA!AG812),DATA!AG812,"n/a")</f>
        <v>0.183</v>
      </c>
      <c r="K1304" s="87">
        <f>+IF(ISNUMBER(DATA!AP812),DATA!AP812,"n/a")</f>
        <v>5.12</v>
      </c>
      <c r="L1304" s="77">
        <f>+IF(ISNUMBER(DATA!AQ812),DATA!AQ812,"n/a")</f>
        <v>0.29399999999999998</v>
      </c>
    </row>
    <row r="1305" spans="1:12" x14ac:dyDescent="0.2">
      <c r="A1305" s="75" t="s">
        <v>19</v>
      </c>
      <c r="B1305" s="66" t="s">
        <v>28</v>
      </c>
      <c r="C1305" s="66" t="s">
        <v>10</v>
      </c>
      <c r="D1305" s="66" t="s">
        <v>294</v>
      </c>
      <c r="E1305" s="87">
        <f>+IF(ISNUMBER(DATA!L813),DATA!L813,"n/a")</f>
        <v>7.15</v>
      </c>
      <c r="F1305" s="77">
        <f>+IF(ISNUMBER(DATA!M813),DATA!M813,"n/a")</f>
        <v>-7.3999999999999996E-2</v>
      </c>
      <c r="G1305" s="87">
        <f>+IF(ISNUMBER(DATA!V813),DATA!V813,"n/a")</f>
        <v>7.16</v>
      </c>
      <c r="H1305" s="77">
        <f>+IF(ISNUMBER(DATA!W813),DATA!W813,"n/a")</f>
        <v>-8.4000000000000005E-2</v>
      </c>
      <c r="I1305" s="87">
        <f>+IF(ISNUMBER(DATA!AF813),DATA!AF813,"n/a")</f>
        <v>7.35</v>
      </c>
      <c r="J1305" s="77">
        <f>+IF(ISNUMBER(DATA!AG813),DATA!AG813,"n/a")</f>
        <v>-7.0000000000000007E-2</v>
      </c>
      <c r="K1305" s="87">
        <f>+IF(ISNUMBER(DATA!AP813),DATA!AP813,"n/a")</f>
        <v>7.53</v>
      </c>
      <c r="L1305" s="77">
        <f>+IF(ISNUMBER(DATA!AQ813),DATA!AQ813,"n/a")</f>
        <v>-8.1000000000000003E-2</v>
      </c>
    </row>
    <row r="1306" spans="1:12" x14ac:dyDescent="0.2">
      <c r="A1306" s="75" t="s">
        <v>19</v>
      </c>
      <c r="B1306" s="66" t="s">
        <v>28</v>
      </c>
      <c r="C1306" s="66" t="s">
        <v>10</v>
      </c>
      <c r="D1306" s="66" t="s">
        <v>295</v>
      </c>
      <c r="E1306" s="87">
        <f>+IF(ISNUMBER(DATA!L814),DATA!L814,"n/a")</f>
        <v>6.12</v>
      </c>
      <c r="F1306" s="77">
        <f>+IF(ISNUMBER(DATA!M814),DATA!M814,"n/a")</f>
        <v>-1.7999999999999999E-2</v>
      </c>
      <c r="G1306" s="87">
        <f>+IF(ISNUMBER(DATA!V814),DATA!V814,"n/a")</f>
        <v>6.19</v>
      </c>
      <c r="H1306" s="77">
        <f>+IF(ISNUMBER(DATA!W814),DATA!W814,"n/a")</f>
        <v>-1.7000000000000001E-2</v>
      </c>
      <c r="I1306" s="87">
        <f>+IF(ISNUMBER(DATA!AF814),DATA!AF814,"n/a")</f>
        <v>6.36</v>
      </c>
      <c r="J1306" s="77">
        <f>+IF(ISNUMBER(DATA!AG814),DATA!AG814,"n/a")</f>
        <v>-0.03</v>
      </c>
      <c r="K1306" s="87">
        <f>+IF(ISNUMBER(DATA!AP814),DATA!AP814,"n/a")</f>
        <v>6.12</v>
      </c>
      <c r="L1306" s="77">
        <f>+IF(ISNUMBER(DATA!AQ814),DATA!AQ814,"n/a")</f>
        <v>-0.11799999999999999</v>
      </c>
    </row>
    <row r="1307" spans="1:12" x14ac:dyDescent="0.2">
      <c r="A1307" s="75" t="s">
        <v>19</v>
      </c>
      <c r="B1307" s="66" t="s">
        <v>28</v>
      </c>
      <c r="C1307" s="66" t="s">
        <v>10</v>
      </c>
      <c r="D1307" s="66" t="s">
        <v>296</v>
      </c>
      <c r="E1307" s="87">
        <f>+IF(ISNUMBER(DATA!L815),DATA!L815,"n/a")</f>
        <v>6.06</v>
      </c>
      <c r="F1307" s="77">
        <f>+IF(ISNUMBER(DATA!M815),DATA!M815,"n/a")</f>
        <v>-8.8999999999999996E-2</v>
      </c>
      <c r="G1307" s="87">
        <f>+IF(ISNUMBER(DATA!V815),DATA!V815,"n/a")</f>
        <v>6.18</v>
      </c>
      <c r="H1307" s="77">
        <f>+IF(ISNUMBER(DATA!W815),DATA!W815,"n/a")</f>
        <v>-0.106</v>
      </c>
      <c r="I1307" s="87">
        <f>+IF(ISNUMBER(DATA!AF815),DATA!AF815,"n/a")</f>
        <v>6.3</v>
      </c>
      <c r="J1307" s="77">
        <f>+IF(ISNUMBER(DATA!AG815),DATA!AG815,"n/a")</f>
        <v>-0.115</v>
      </c>
      <c r="K1307" s="87">
        <f>+IF(ISNUMBER(DATA!AP815),DATA!AP815,"n/a")</f>
        <v>6.22</v>
      </c>
      <c r="L1307" s="77">
        <f>+IF(ISNUMBER(DATA!AQ815),DATA!AQ815,"n/a")</f>
        <v>-0.156</v>
      </c>
    </row>
    <row r="1308" spans="1:12" x14ac:dyDescent="0.2">
      <c r="A1308" s="75" t="s">
        <v>19</v>
      </c>
      <c r="B1308" s="66" t="s">
        <v>28</v>
      </c>
      <c r="C1308" s="66" t="s">
        <v>10</v>
      </c>
      <c r="D1308" s="66" t="s">
        <v>297</v>
      </c>
      <c r="E1308" s="87">
        <f>+IF(ISNUMBER(DATA!L816),DATA!L816,"n/a")</f>
        <v>5.89</v>
      </c>
      <c r="F1308" s="77">
        <f>+IF(ISNUMBER(DATA!M816),DATA!M816,"n/a")</f>
        <v>-0.16300000000000001</v>
      </c>
      <c r="G1308" s="87">
        <f>+IF(ISNUMBER(DATA!V816),DATA!V816,"n/a")</f>
        <v>5.9</v>
      </c>
      <c r="H1308" s="77">
        <f>+IF(ISNUMBER(DATA!W816),DATA!W816,"n/a")</f>
        <v>-0.13800000000000001</v>
      </c>
      <c r="I1308" s="87">
        <f>+IF(ISNUMBER(DATA!AF816),DATA!AF816,"n/a")</f>
        <v>6.03</v>
      </c>
      <c r="J1308" s="77">
        <f>+IF(ISNUMBER(DATA!AG816),DATA!AG816,"n/a")</f>
        <v>-0.111</v>
      </c>
      <c r="K1308" s="87">
        <f>+IF(ISNUMBER(DATA!AP816),DATA!AP816,"n/a")</f>
        <v>6.43</v>
      </c>
      <c r="L1308" s="77">
        <f>+IF(ISNUMBER(DATA!AQ816),DATA!AQ816,"n/a")</f>
        <v>-0.11600000000000001</v>
      </c>
    </row>
    <row r="1309" spans="1:12" x14ac:dyDescent="0.2">
      <c r="A1309" s="75" t="s">
        <v>19</v>
      </c>
      <c r="B1309" s="66" t="s">
        <v>28</v>
      </c>
      <c r="C1309" s="66" t="s">
        <v>10</v>
      </c>
      <c r="D1309" s="66" t="s">
        <v>298</v>
      </c>
      <c r="E1309" s="87">
        <f>+IF(ISNUMBER(DATA!L817),DATA!L817,"n/a")</f>
        <v>4.24</v>
      </c>
      <c r="F1309" s="77">
        <f>+IF(ISNUMBER(DATA!M817),DATA!M817,"n/a")</f>
        <v>-0.249</v>
      </c>
      <c r="G1309" s="87">
        <f>+IF(ISNUMBER(DATA!V817),DATA!V817,"n/a")</f>
        <v>4.3099999999999996</v>
      </c>
      <c r="H1309" s="77">
        <f>+IF(ISNUMBER(DATA!W817),DATA!W817,"n/a")</f>
        <v>-0.27100000000000002</v>
      </c>
      <c r="I1309" s="87">
        <f>+IF(ISNUMBER(DATA!AF817),DATA!AF817,"n/a")</f>
        <v>4.53</v>
      </c>
      <c r="J1309" s="77">
        <f>+IF(ISNUMBER(DATA!AG817),DATA!AG817,"n/a")</f>
        <v>-0.26</v>
      </c>
      <c r="K1309" s="87">
        <f>+IF(ISNUMBER(DATA!AP817),DATA!AP817,"n/a")</f>
        <v>4.7</v>
      </c>
      <c r="L1309" s="77">
        <f>+IF(ISNUMBER(DATA!AQ817),DATA!AQ817,"n/a")</f>
        <v>-0.28699999999999998</v>
      </c>
    </row>
    <row r="1310" spans="1:12" x14ac:dyDescent="0.2">
      <c r="A1310" s="75" t="s">
        <v>19</v>
      </c>
      <c r="B1310" s="66" t="s">
        <v>28</v>
      </c>
      <c r="C1310" s="66" t="s">
        <v>10</v>
      </c>
      <c r="D1310" s="66" t="s">
        <v>299</v>
      </c>
      <c r="E1310" s="87">
        <f>+IF(ISNUMBER(DATA!L818),DATA!L818,"n/a")</f>
        <v>3.08</v>
      </c>
      <c r="F1310" s="77">
        <f>+IF(ISNUMBER(DATA!M818),DATA!M818,"n/a")</f>
        <v>-0.247</v>
      </c>
      <c r="G1310" s="87">
        <f>+IF(ISNUMBER(DATA!V818),DATA!V818,"n/a")</f>
        <v>3.07</v>
      </c>
      <c r="H1310" s="77">
        <f>+IF(ISNUMBER(DATA!W818),DATA!W818,"n/a")</f>
        <v>-0.23499999999999999</v>
      </c>
      <c r="I1310" s="87">
        <f>+IF(ISNUMBER(DATA!AF818),DATA!AF818,"n/a")</f>
        <v>3.12</v>
      </c>
      <c r="J1310" s="77">
        <f>+IF(ISNUMBER(DATA!AG818),DATA!AG818,"n/a")</f>
        <v>-0.19900000000000001</v>
      </c>
      <c r="K1310" s="87">
        <f>+IF(ISNUMBER(DATA!AP818),DATA!AP818,"n/a")</f>
        <v>3.34</v>
      </c>
      <c r="L1310" s="77">
        <f>+IF(ISNUMBER(DATA!AQ818),DATA!AQ818,"n/a")</f>
        <v>-9.1999999999999998E-2</v>
      </c>
    </row>
    <row r="1311" spans="1:12" x14ac:dyDescent="0.2">
      <c r="A1311" s="75" t="s">
        <v>19</v>
      </c>
      <c r="B1311" s="66" t="s">
        <v>28</v>
      </c>
      <c r="C1311" s="66" t="s">
        <v>10</v>
      </c>
      <c r="D1311" s="66" t="s">
        <v>300</v>
      </c>
      <c r="E1311" s="87">
        <f>+IF(ISNUMBER(DATA!L819),DATA!L819,"n/a")</f>
        <v>4.22</v>
      </c>
      <c r="F1311" s="77">
        <f>+IF(ISNUMBER(DATA!M819),DATA!M819,"n/a")</f>
        <v>-0.30099999999999999</v>
      </c>
      <c r="G1311" s="87">
        <f>+IF(ISNUMBER(DATA!V819),DATA!V819,"n/a")</f>
        <v>4.43</v>
      </c>
      <c r="H1311" s="77">
        <f>+IF(ISNUMBER(DATA!W819),DATA!W819,"n/a")</f>
        <v>-0.255</v>
      </c>
      <c r="I1311" s="87">
        <f>+IF(ISNUMBER(DATA!AF819),DATA!AF819,"n/a")</f>
        <v>4.59</v>
      </c>
      <c r="J1311" s="77">
        <f>+IF(ISNUMBER(DATA!AG819),DATA!AG819,"n/a")</f>
        <v>-0.22900000000000001</v>
      </c>
      <c r="K1311" s="87">
        <f>+IF(ISNUMBER(DATA!AP819),DATA!AP819,"n/a")</f>
        <v>4.9400000000000004</v>
      </c>
      <c r="L1311" s="77">
        <f>+IF(ISNUMBER(DATA!AQ819),DATA!AQ819,"n/a")</f>
        <v>-0.17699999999999999</v>
      </c>
    </row>
    <row r="1312" spans="1:12" x14ac:dyDescent="0.2">
      <c r="A1312" s="75" t="s">
        <v>19</v>
      </c>
      <c r="B1312" s="66" t="s">
        <v>28</v>
      </c>
      <c r="C1312" s="66" t="s">
        <v>10</v>
      </c>
      <c r="D1312" s="66" t="s">
        <v>301</v>
      </c>
      <c r="E1312" s="87">
        <f>+IF(ISNUMBER(DATA!L820),DATA!L820,"n/a")</f>
        <v>5.85</v>
      </c>
      <c r="F1312" s="77">
        <f>+IF(ISNUMBER(DATA!M820),DATA!M820,"n/a")</f>
        <v>0.107</v>
      </c>
      <c r="G1312" s="87">
        <f>+IF(ISNUMBER(DATA!V820),DATA!V820,"n/a")</f>
        <v>5.87</v>
      </c>
      <c r="H1312" s="77">
        <f>+IF(ISNUMBER(DATA!W820),DATA!W820,"n/a")</f>
        <v>0.13400000000000001</v>
      </c>
      <c r="I1312" s="87">
        <f>+IF(ISNUMBER(DATA!AF820),DATA!AF820,"n/a")</f>
        <v>5.97</v>
      </c>
      <c r="J1312" s="77">
        <f>+IF(ISNUMBER(DATA!AG820),DATA!AG820,"n/a")</f>
        <v>0.17</v>
      </c>
      <c r="K1312" s="87">
        <f>+IF(ISNUMBER(DATA!AP820),DATA!AP820,"n/a")</f>
        <v>5.79</v>
      </c>
      <c r="L1312" s="77">
        <f>+IF(ISNUMBER(DATA!AQ820),DATA!AQ820,"n/a")</f>
        <v>0.11899999999999999</v>
      </c>
    </row>
    <row r="1313" spans="1:12" x14ac:dyDescent="0.2">
      <c r="A1313" s="75" t="s">
        <v>19</v>
      </c>
      <c r="B1313" s="66" t="s">
        <v>28</v>
      </c>
      <c r="C1313" s="66" t="s">
        <v>10</v>
      </c>
      <c r="D1313" s="66" t="s">
        <v>302</v>
      </c>
      <c r="E1313" s="87">
        <f>+IF(ISNUMBER(DATA!L821),DATA!L821,"n/a")</f>
        <v>6.48</v>
      </c>
      <c r="F1313" s="77">
        <f>+IF(ISNUMBER(DATA!M821),DATA!M821,"n/a")</f>
        <v>-8.5000000000000006E-2</v>
      </c>
      <c r="G1313" s="87">
        <f>+IF(ISNUMBER(DATA!V821),DATA!V821,"n/a")</f>
        <v>6.49</v>
      </c>
      <c r="H1313" s="77">
        <f>+IF(ISNUMBER(DATA!W821),DATA!W821,"n/a")</f>
        <v>-0.107</v>
      </c>
      <c r="I1313" s="87">
        <f>+IF(ISNUMBER(DATA!AF821),DATA!AF821,"n/a")</f>
        <v>6.6</v>
      </c>
      <c r="J1313" s="77">
        <f>+IF(ISNUMBER(DATA!AG821),DATA!AG821,"n/a")</f>
        <v>-0.111</v>
      </c>
      <c r="K1313" s="87">
        <f>+IF(ISNUMBER(DATA!AP821),DATA!AP821,"n/a")</f>
        <v>6.73</v>
      </c>
      <c r="L1313" s="77">
        <f>+IF(ISNUMBER(DATA!AQ821),DATA!AQ821,"n/a")</f>
        <v>-0.13200000000000001</v>
      </c>
    </row>
    <row r="1314" spans="1:12" x14ac:dyDescent="0.2">
      <c r="A1314" s="75" t="s">
        <v>19</v>
      </c>
      <c r="B1314" s="66" t="s">
        <v>28</v>
      </c>
      <c r="C1314" s="66" t="s">
        <v>10</v>
      </c>
      <c r="D1314" s="66" t="s">
        <v>303</v>
      </c>
      <c r="E1314" s="87">
        <f>+IF(ISNUMBER(DATA!L822),DATA!L822,"n/a")</f>
        <v>3.75</v>
      </c>
      <c r="F1314" s="77">
        <f>+IF(ISNUMBER(DATA!M822),DATA!M822,"n/a")</f>
        <v>7.2999999999999995E-2</v>
      </c>
      <c r="G1314" s="87">
        <f>+IF(ISNUMBER(DATA!V822),DATA!V822,"n/a")</f>
        <v>4.1100000000000003</v>
      </c>
      <c r="H1314" s="77">
        <f>+IF(ISNUMBER(DATA!W822),DATA!W822,"n/a")</f>
        <v>0.13100000000000001</v>
      </c>
      <c r="I1314" s="87">
        <f>+IF(ISNUMBER(DATA!AF822),DATA!AF822,"n/a")</f>
        <v>4.3899999999999997</v>
      </c>
      <c r="J1314" s="77">
        <f>+IF(ISNUMBER(DATA!AG822),DATA!AG822,"n/a")</f>
        <v>0.17</v>
      </c>
      <c r="K1314" s="87">
        <f>+IF(ISNUMBER(DATA!AP822),DATA!AP822,"n/a")</f>
        <v>4.2</v>
      </c>
      <c r="L1314" s="77">
        <f>+IF(ISNUMBER(DATA!AQ822),DATA!AQ822,"n/a")</f>
        <v>0.151</v>
      </c>
    </row>
    <row r="1315" spans="1:12" x14ac:dyDescent="0.2">
      <c r="A1315" s="75" t="s">
        <v>19</v>
      </c>
      <c r="B1315" s="66" t="s">
        <v>28</v>
      </c>
      <c r="C1315" s="66" t="s">
        <v>10</v>
      </c>
      <c r="D1315" s="66" t="s">
        <v>304</v>
      </c>
      <c r="E1315" s="87">
        <f>+IF(ISNUMBER(DATA!L823),DATA!L823,"n/a")</f>
        <v>3.67</v>
      </c>
      <c r="F1315" s="77">
        <f>+IF(ISNUMBER(DATA!M823),DATA!M823,"n/a")</f>
        <v>-0.16500000000000001</v>
      </c>
      <c r="G1315" s="87">
        <f>+IF(ISNUMBER(DATA!V823),DATA!V823,"n/a")</f>
        <v>3.96</v>
      </c>
      <c r="H1315" s="77">
        <f>+IF(ISNUMBER(DATA!W823),DATA!W823,"n/a")</f>
        <v>-0.125</v>
      </c>
      <c r="I1315" s="87">
        <f>+IF(ISNUMBER(DATA!AF823),DATA!AF823,"n/a")</f>
        <v>4.13</v>
      </c>
      <c r="J1315" s="77">
        <f>+IF(ISNUMBER(DATA!AG823),DATA!AG823,"n/a")</f>
        <v>-0.109</v>
      </c>
      <c r="K1315" s="87">
        <f>+IF(ISNUMBER(DATA!AP823),DATA!AP823,"n/a")</f>
        <v>4.13</v>
      </c>
      <c r="L1315" s="77">
        <f>+IF(ISNUMBER(DATA!AQ823),DATA!AQ823,"n/a")</f>
        <v>-6.7000000000000004E-2</v>
      </c>
    </row>
    <row r="1316" spans="1:12" x14ac:dyDescent="0.2">
      <c r="A1316" s="75" t="s">
        <v>19</v>
      </c>
      <c r="B1316" s="66" t="s">
        <v>28</v>
      </c>
      <c r="C1316" s="66" t="s">
        <v>10</v>
      </c>
      <c r="D1316" s="66" t="s">
        <v>305</v>
      </c>
      <c r="E1316" s="87">
        <f>+IF(ISNUMBER(DATA!L824),DATA!L824,"n/a")</f>
        <v>4.13</v>
      </c>
      <c r="F1316" s="77">
        <f>+IF(ISNUMBER(DATA!M824),DATA!M824,"n/a")</f>
        <v>0.33900000000000002</v>
      </c>
      <c r="G1316" s="87">
        <f>+IF(ISNUMBER(DATA!V824),DATA!V824,"n/a")</f>
        <v>4.0199999999999996</v>
      </c>
      <c r="H1316" s="77">
        <f>+IF(ISNUMBER(DATA!W824),DATA!W824,"n/a")</f>
        <v>0.39800000000000002</v>
      </c>
      <c r="I1316" s="87">
        <f>+IF(ISNUMBER(DATA!AF824),DATA!AF824,"n/a")</f>
        <v>3.59</v>
      </c>
      <c r="J1316" s="77">
        <f>+IF(ISNUMBER(DATA!AG824),DATA!AG824,"n/a")</f>
        <v>0.23799999999999999</v>
      </c>
      <c r="K1316" s="87">
        <f>+IF(ISNUMBER(DATA!AP824),DATA!AP824,"n/a")</f>
        <v>3.32</v>
      </c>
      <c r="L1316" s="77">
        <f>+IF(ISNUMBER(DATA!AQ824),DATA!AQ824,"n/a")</f>
        <v>-0.03</v>
      </c>
    </row>
    <row r="1317" spans="1:12" x14ac:dyDescent="0.2">
      <c r="A1317" s="75" t="s">
        <v>19</v>
      </c>
      <c r="B1317" s="66" t="s">
        <v>28</v>
      </c>
      <c r="C1317" s="66" t="s">
        <v>10</v>
      </c>
      <c r="D1317" s="66" t="s">
        <v>306</v>
      </c>
      <c r="E1317" s="87">
        <f>+IF(ISNUMBER(DATA!L825),DATA!L825,"n/a")</f>
        <v>6.66</v>
      </c>
      <c r="F1317" s="77">
        <f>+IF(ISNUMBER(DATA!M825),DATA!M825,"n/a")</f>
        <v>-0.105</v>
      </c>
      <c r="G1317" s="87">
        <f>+IF(ISNUMBER(DATA!V825),DATA!V825,"n/a")</f>
        <v>6.75</v>
      </c>
      <c r="H1317" s="77">
        <f>+IF(ISNUMBER(DATA!W825),DATA!W825,"n/a")</f>
        <v>-0.11</v>
      </c>
      <c r="I1317" s="87">
        <f>+IF(ISNUMBER(DATA!AF825),DATA!AF825,"n/a")</f>
        <v>6.9</v>
      </c>
      <c r="J1317" s="77">
        <f>+IF(ISNUMBER(DATA!AG825),DATA!AG825,"n/a")</f>
        <v>-9.5000000000000001E-2</v>
      </c>
      <c r="K1317" s="87">
        <f>+IF(ISNUMBER(DATA!AP825),DATA!AP825,"n/a")</f>
        <v>7.04</v>
      </c>
      <c r="L1317" s="77">
        <f>+IF(ISNUMBER(DATA!AQ825),DATA!AQ825,"n/a")</f>
        <v>-8.4000000000000005E-2</v>
      </c>
    </row>
    <row r="1318" spans="1:12" x14ac:dyDescent="0.2">
      <c r="A1318" s="75" t="s">
        <v>19</v>
      </c>
      <c r="B1318" s="66" t="s">
        <v>28</v>
      </c>
      <c r="C1318" s="66" t="s">
        <v>10</v>
      </c>
      <c r="D1318" s="66" t="s">
        <v>307</v>
      </c>
      <c r="E1318" s="87">
        <f>+IF(ISNUMBER(DATA!L826),DATA!L826,"n/a")</f>
        <v>5.22</v>
      </c>
      <c r="F1318" s="77">
        <f>+IF(ISNUMBER(DATA!M826),DATA!M826,"n/a")</f>
        <v>-0.193</v>
      </c>
      <c r="G1318" s="87">
        <f>+IF(ISNUMBER(DATA!V826),DATA!V826,"n/a")</f>
        <v>5.0599999999999996</v>
      </c>
      <c r="H1318" s="77">
        <f>+IF(ISNUMBER(DATA!W826),DATA!W826,"n/a")</f>
        <v>-0.21299999999999999</v>
      </c>
      <c r="I1318" s="87">
        <f>+IF(ISNUMBER(DATA!AF826),DATA!AF826,"n/a")</f>
        <v>5.05</v>
      </c>
      <c r="J1318" s="77">
        <f>+IF(ISNUMBER(DATA!AG826),DATA!AG826,"n/a")</f>
        <v>-0.216</v>
      </c>
      <c r="K1318" s="87">
        <f>+IF(ISNUMBER(DATA!AP826),DATA!AP826,"n/a")</f>
        <v>5.1100000000000003</v>
      </c>
      <c r="L1318" s="77">
        <f>+IF(ISNUMBER(DATA!AQ826),DATA!AQ826,"n/a")</f>
        <v>-0.21</v>
      </c>
    </row>
    <row r="1319" spans="1:12" x14ac:dyDescent="0.2">
      <c r="A1319" s="75" t="s">
        <v>19</v>
      </c>
      <c r="B1319" s="66" t="s">
        <v>28</v>
      </c>
      <c r="C1319" s="66" t="s">
        <v>10</v>
      </c>
      <c r="D1319" s="66" t="s">
        <v>308</v>
      </c>
      <c r="E1319" s="87">
        <f>+IF(ISNUMBER(DATA!L827),DATA!L827,"n/a")</f>
        <v>5.74</v>
      </c>
      <c r="F1319" s="77">
        <f>+IF(ISNUMBER(DATA!M827),DATA!M827,"n/a")</f>
        <v>-4.4999999999999998E-2</v>
      </c>
      <c r="G1319" s="87">
        <f>+IF(ISNUMBER(DATA!V827),DATA!V827,"n/a")</f>
        <v>5.86</v>
      </c>
      <c r="H1319" s="77">
        <f>+IF(ISNUMBER(DATA!W827),DATA!W827,"n/a")</f>
        <v>-0.06</v>
      </c>
      <c r="I1319" s="87">
        <f>+IF(ISNUMBER(DATA!AF827),DATA!AF827,"n/a")</f>
        <v>5.96</v>
      </c>
      <c r="J1319" s="77">
        <f>+IF(ISNUMBER(DATA!AG827),DATA!AG827,"n/a")</f>
        <v>-0.08</v>
      </c>
      <c r="K1319" s="87">
        <f>+IF(ISNUMBER(DATA!AP827),DATA!AP827,"n/a")</f>
        <v>6</v>
      </c>
      <c r="L1319" s="77">
        <f>+IF(ISNUMBER(DATA!AQ827),DATA!AQ827,"n/a")</f>
        <v>-7.4999999999999997E-2</v>
      </c>
    </row>
    <row r="1320" spans="1:12" x14ac:dyDescent="0.2">
      <c r="A1320" s="75" t="s">
        <v>19</v>
      </c>
      <c r="B1320" s="66" t="s">
        <v>28</v>
      </c>
      <c r="C1320" s="66" t="s">
        <v>10</v>
      </c>
      <c r="D1320" s="66" t="s">
        <v>309</v>
      </c>
      <c r="E1320" s="87">
        <f>+IF(ISNUMBER(DATA!L828),DATA!L828,"n/a")</f>
        <v>5.78</v>
      </c>
      <c r="F1320" s="77">
        <f>+IF(ISNUMBER(DATA!M828),DATA!M828,"n/a")</f>
        <v>-7.6999999999999999E-2</v>
      </c>
      <c r="G1320" s="87">
        <f>+IF(ISNUMBER(DATA!V828),DATA!V828,"n/a")</f>
        <v>6.11</v>
      </c>
      <c r="H1320" s="77">
        <f>+IF(ISNUMBER(DATA!W828),DATA!W828,"n/a")</f>
        <v>-7.0999999999999994E-2</v>
      </c>
      <c r="I1320" s="87">
        <f>+IF(ISNUMBER(DATA!AF828),DATA!AF828,"n/a")</f>
        <v>6.39</v>
      </c>
      <c r="J1320" s="77">
        <f>+IF(ISNUMBER(DATA!AG828),DATA!AG828,"n/a")</f>
        <v>-7.4999999999999997E-2</v>
      </c>
      <c r="K1320" s="87">
        <f>+IF(ISNUMBER(DATA!AP828),DATA!AP828,"n/a")</f>
        <v>6.46</v>
      </c>
      <c r="L1320" s="77">
        <f>+IF(ISNUMBER(DATA!AQ828),DATA!AQ828,"n/a")</f>
        <v>-8.4000000000000005E-2</v>
      </c>
    </row>
    <row r="1321" spans="1:12" x14ac:dyDescent="0.2">
      <c r="A1321" s="75" t="s">
        <v>19</v>
      </c>
      <c r="B1321" s="66" t="s">
        <v>28</v>
      </c>
      <c r="C1321" s="66" t="s">
        <v>10</v>
      </c>
      <c r="D1321" s="66" t="s">
        <v>310</v>
      </c>
      <c r="E1321" s="87">
        <f>+IF(ISNUMBER(DATA!L829),DATA!L829,"n/a")</f>
        <v>5.99</v>
      </c>
      <c r="F1321" s="77">
        <f>+IF(ISNUMBER(DATA!M829),DATA!M829,"n/a")</f>
        <v>-2.5000000000000001E-2</v>
      </c>
      <c r="G1321" s="87">
        <f>+IF(ISNUMBER(DATA!V829),DATA!V829,"n/a")</f>
        <v>6.23</v>
      </c>
      <c r="H1321" s="77">
        <f>+IF(ISNUMBER(DATA!W829),DATA!W829,"n/a")</f>
        <v>-5.0000000000000001E-3</v>
      </c>
      <c r="I1321" s="87">
        <f>+IF(ISNUMBER(DATA!AF829),DATA!AF829,"n/a")</f>
        <v>6.42</v>
      </c>
      <c r="J1321" s="77">
        <f>+IF(ISNUMBER(DATA!AG829),DATA!AG829,"n/a")</f>
        <v>-1.4999999999999999E-2</v>
      </c>
      <c r="K1321" s="87">
        <f>+IF(ISNUMBER(DATA!AP829),DATA!AP829,"n/a")</f>
        <v>6.36</v>
      </c>
      <c r="L1321" s="77">
        <f>+IF(ISNUMBER(DATA!AQ829),DATA!AQ829,"n/a")</f>
        <v>-5.5E-2</v>
      </c>
    </row>
    <row r="1322" spans="1:12" x14ac:dyDescent="0.2">
      <c r="A1322" s="75" t="s">
        <v>19</v>
      </c>
      <c r="B1322" s="66" t="s">
        <v>28</v>
      </c>
      <c r="C1322" s="66" t="s">
        <v>10</v>
      </c>
      <c r="D1322" s="66" t="s">
        <v>311</v>
      </c>
      <c r="E1322" s="87">
        <f>+IF(ISNUMBER(DATA!L830),DATA!L830,"n/a")</f>
        <v>6.09</v>
      </c>
      <c r="F1322" s="77">
        <f>+IF(ISNUMBER(DATA!M830),DATA!M830,"n/a")</f>
        <v>8.2000000000000003E-2</v>
      </c>
      <c r="G1322" s="87">
        <f>+IF(ISNUMBER(DATA!V830),DATA!V830,"n/a")</f>
        <v>6.21</v>
      </c>
      <c r="H1322" s="77">
        <f>+IF(ISNUMBER(DATA!W830),DATA!W830,"n/a")</f>
        <v>0.126</v>
      </c>
      <c r="I1322" s="87">
        <f>+IF(ISNUMBER(DATA!AF830),DATA!AF830,"n/a")</f>
        <v>6.25</v>
      </c>
      <c r="J1322" s="77">
        <f>+IF(ISNUMBER(DATA!AG830),DATA!AG830,"n/a")</f>
        <v>0.14499999999999999</v>
      </c>
      <c r="K1322" s="87">
        <f>+IF(ISNUMBER(DATA!AP830),DATA!AP830,"n/a")</f>
        <v>6.27</v>
      </c>
      <c r="L1322" s="77">
        <f>+IF(ISNUMBER(DATA!AQ830),DATA!AQ830,"n/a")</f>
        <v>0.161</v>
      </c>
    </row>
    <row r="1323" spans="1:12" x14ac:dyDescent="0.2">
      <c r="A1323" s="75" t="s">
        <v>19</v>
      </c>
      <c r="B1323" s="66" t="s">
        <v>28</v>
      </c>
      <c r="C1323" s="66" t="s">
        <v>10</v>
      </c>
      <c r="D1323" s="66" t="s">
        <v>312</v>
      </c>
      <c r="E1323" s="87">
        <f>+IF(ISNUMBER(DATA!L831),DATA!L831,"n/a")</f>
        <v>5.43</v>
      </c>
      <c r="F1323" s="77">
        <f>+IF(ISNUMBER(DATA!M831),DATA!M831,"n/a")</f>
        <v>1.0999999999999999E-2</v>
      </c>
      <c r="G1323" s="87">
        <f>+IF(ISNUMBER(DATA!V831),DATA!V831,"n/a")</f>
        <v>5.52</v>
      </c>
      <c r="H1323" s="77">
        <f>+IF(ISNUMBER(DATA!W831),DATA!W831,"n/a")</f>
        <v>4.0000000000000001E-3</v>
      </c>
      <c r="I1323" s="87">
        <f>+IF(ISNUMBER(DATA!AF831),DATA!AF831,"n/a")</f>
        <v>5.62</v>
      </c>
      <c r="J1323" s="77">
        <f>+IF(ISNUMBER(DATA!AG831),DATA!AG831,"n/a")</f>
        <v>-1.0999999999999999E-2</v>
      </c>
      <c r="K1323" s="87">
        <f>+IF(ISNUMBER(DATA!AP831),DATA!AP831,"n/a")</f>
        <v>5.52</v>
      </c>
      <c r="L1323" s="77">
        <f>+IF(ISNUMBER(DATA!AQ831),DATA!AQ831,"n/a")</f>
        <v>-9.2999999999999999E-2</v>
      </c>
    </row>
    <row r="1324" spans="1:12" x14ac:dyDescent="0.2">
      <c r="A1324" s="75" t="s">
        <v>19</v>
      </c>
      <c r="B1324" s="66" t="s">
        <v>28</v>
      </c>
      <c r="C1324" s="66" t="s">
        <v>10</v>
      </c>
      <c r="D1324" s="66" t="s">
        <v>313</v>
      </c>
      <c r="E1324" s="87">
        <f>+IF(ISNUMBER(DATA!L832),DATA!L832,"n/a")</f>
        <v>5.67</v>
      </c>
      <c r="F1324" s="77">
        <f>+IF(ISNUMBER(DATA!M832),DATA!M832,"n/a")</f>
        <v>-8.9999999999999993E-3</v>
      </c>
      <c r="G1324" s="87">
        <f>+IF(ISNUMBER(DATA!V832),DATA!V832,"n/a")</f>
        <v>5.6</v>
      </c>
      <c r="H1324" s="77">
        <f>+IF(ISNUMBER(DATA!W832),DATA!W832,"n/a")</f>
        <v>-4.0000000000000001E-3</v>
      </c>
      <c r="I1324" s="87">
        <f>+IF(ISNUMBER(DATA!AF832),DATA!AF832,"n/a")</f>
        <v>5.58</v>
      </c>
      <c r="J1324" s="77">
        <f>+IF(ISNUMBER(DATA!AG832),DATA!AG832,"n/a")</f>
        <v>8.9999999999999993E-3</v>
      </c>
      <c r="K1324" s="87">
        <f>+IF(ISNUMBER(DATA!AP832),DATA!AP832,"n/a")</f>
        <v>5.65</v>
      </c>
      <c r="L1324" s="77">
        <f>+IF(ISNUMBER(DATA!AQ832),DATA!AQ832,"n/a")</f>
        <v>3.5000000000000003E-2</v>
      </c>
    </row>
    <row r="1325" spans="1:12" x14ac:dyDescent="0.2">
      <c r="A1325" s="75" t="s">
        <v>19</v>
      </c>
      <c r="B1325" s="66" t="s">
        <v>28</v>
      </c>
      <c r="C1325" s="66" t="s">
        <v>10</v>
      </c>
      <c r="D1325" s="66" t="s">
        <v>314</v>
      </c>
      <c r="E1325" s="87">
        <f>+IF(ISNUMBER(DATA!L833),DATA!L833,"n/a")</f>
        <v>7.63</v>
      </c>
      <c r="F1325" s="77">
        <f>+IF(ISNUMBER(DATA!M833),DATA!M833,"n/a")</f>
        <v>0.34599999999999997</v>
      </c>
      <c r="G1325" s="87">
        <f>+IF(ISNUMBER(DATA!V833),DATA!V833,"n/a")</f>
        <v>7.51</v>
      </c>
      <c r="H1325" s="77">
        <f>+IF(ISNUMBER(DATA!W833),DATA!W833,"n/a")</f>
        <v>0.33</v>
      </c>
      <c r="I1325" s="87">
        <f>+IF(ISNUMBER(DATA!AF833),DATA!AF833,"n/a")</f>
        <v>7.39</v>
      </c>
      <c r="J1325" s="77">
        <f>+IF(ISNUMBER(DATA!AG833),DATA!AG833,"n/a")</f>
        <v>0.31</v>
      </c>
      <c r="K1325" s="87">
        <f>+IF(ISNUMBER(DATA!AP833),DATA!AP833,"n/a")</f>
        <v>7.25</v>
      </c>
      <c r="L1325" s="77">
        <f>+IF(ISNUMBER(DATA!AQ833),DATA!AQ833,"n/a")</f>
        <v>0.29699999999999999</v>
      </c>
    </row>
    <row r="1326" spans="1:12" x14ac:dyDescent="0.2">
      <c r="A1326" s="75" t="s">
        <v>19</v>
      </c>
      <c r="B1326" s="66" t="s">
        <v>28</v>
      </c>
      <c r="C1326" s="66" t="s">
        <v>10</v>
      </c>
      <c r="D1326" s="66" t="s">
        <v>315</v>
      </c>
      <c r="E1326" s="87">
        <f>+IF(ISNUMBER(DATA!L834),DATA!L834,"n/a")</f>
        <v>5.86</v>
      </c>
      <c r="F1326" s="77">
        <f>+IF(ISNUMBER(DATA!M834),DATA!M834,"n/a")</f>
        <v>-0.15</v>
      </c>
      <c r="G1326" s="87">
        <f>+IF(ISNUMBER(DATA!V834),DATA!V834,"n/a")</f>
        <v>5.69</v>
      </c>
      <c r="H1326" s="77">
        <f>+IF(ISNUMBER(DATA!W834),DATA!W834,"n/a")</f>
        <v>-0.17399999999999999</v>
      </c>
      <c r="I1326" s="87">
        <f>+IF(ISNUMBER(DATA!AF834),DATA!AF834,"n/a")</f>
        <v>5.72</v>
      </c>
      <c r="J1326" s="77">
        <f>+IF(ISNUMBER(DATA!AG834),DATA!AG834,"n/a")</f>
        <v>-0.17699999999999999</v>
      </c>
      <c r="K1326" s="87">
        <f>+IF(ISNUMBER(DATA!AP834),DATA!AP834,"n/a")</f>
        <v>5.82</v>
      </c>
      <c r="L1326" s="77">
        <f>+IF(ISNUMBER(DATA!AQ834),DATA!AQ834,"n/a")</f>
        <v>-0.17100000000000001</v>
      </c>
    </row>
    <row r="1327" spans="1:12" x14ac:dyDescent="0.2">
      <c r="A1327" s="75" t="s">
        <v>19</v>
      </c>
      <c r="B1327" s="66" t="s">
        <v>28</v>
      </c>
      <c r="C1327" s="66" t="s">
        <v>10</v>
      </c>
      <c r="D1327" s="66" t="s">
        <v>316</v>
      </c>
      <c r="E1327" s="87">
        <f>+IF(ISNUMBER(DATA!L835),DATA!L835,"n/a")</f>
        <v>6.06</v>
      </c>
      <c r="F1327" s="77">
        <f>+IF(ISNUMBER(DATA!M835),DATA!M835,"n/a")</f>
        <v>-4.3999999999999997E-2</v>
      </c>
      <c r="G1327" s="87">
        <f>+IF(ISNUMBER(DATA!V835),DATA!V835,"n/a")</f>
        <v>6.31</v>
      </c>
      <c r="H1327" s="77">
        <f>+IF(ISNUMBER(DATA!W835),DATA!W835,"n/a")</f>
        <v>-8.5999999999999993E-2</v>
      </c>
      <c r="I1327" s="87">
        <f>+IF(ISNUMBER(DATA!AF835),DATA!AF835,"n/a")</f>
        <v>6.45</v>
      </c>
      <c r="J1327" s="77">
        <f>+IF(ISNUMBER(DATA!AG835),DATA!AG835,"n/a")</f>
        <v>-9.6000000000000002E-2</v>
      </c>
      <c r="K1327" s="87">
        <f>+IF(ISNUMBER(DATA!AP835),DATA!AP835,"n/a")</f>
        <v>6.34</v>
      </c>
      <c r="L1327" s="77">
        <f>+IF(ISNUMBER(DATA!AQ835),DATA!AQ835,"n/a")</f>
        <v>-0.157</v>
      </c>
    </row>
    <row r="1328" spans="1:12" x14ac:dyDescent="0.2">
      <c r="A1328" s="75" t="s">
        <v>19</v>
      </c>
      <c r="B1328" s="66" t="s">
        <v>28</v>
      </c>
      <c r="C1328" s="66" t="s">
        <v>10</v>
      </c>
      <c r="D1328" s="66" t="s">
        <v>317</v>
      </c>
      <c r="E1328" s="87">
        <f>+IF(ISNUMBER(DATA!L836),DATA!L836,"n/a")</f>
        <v>5.89</v>
      </c>
      <c r="F1328" s="77">
        <f>+IF(ISNUMBER(DATA!M836),DATA!M836,"n/a")</f>
        <v>-7.3999999999999996E-2</v>
      </c>
      <c r="G1328" s="87">
        <f>+IF(ISNUMBER(DATA!V836),DATA!V836,"n/a")</f>
        <v>5.86</v>
      </c>
      <c r="H1328" s="77">
        <f>+IF(ISNUMBER(DATA!W836),DATA!W836,"n/a")</f>
        <v>-7.8E-2</v>
      </c>
      <c r="I1328" s="87">
        <f>+IF(ISNUMBER(DATA!AF836),DATA!AF836,"n/a")</f>
        <v>6.04</v>
      </c>
      <c r="J1328" s="77">
        <f>+IF(ISNUMBER(DATA!AG836),DATA!AG836,"n/a")</f>
        <v>-3.6999999999999998E-2</v>
      </c>
      <c r="K1328" s="87">
        <f>+IF(ISNUMBER(DATA!AP836),DATA!AP836,"n/a")</f>
        <v>6.02</v>
      </c>
      <c r="L1328" s="77">
        <f>+IF(ISNUMBER(DATA!AQ836),DATA!AQ836,"n/a")</f>
        <v>-3.5999999999999997E-2</v>
      </c>
    </row>
    <row r="1329" spans="1:12" x14ac:dyDescent="0.2">
      <c r="A1329" s="75" t="s">
        <v>19</v>
      </c>
      <c r="B1329" s="66" t="s">
        <v>28</v>
      </c>
      <c r="C1329" s="66" t="s">
        <v>10</v>
      </c>
      <c r="D1329" s="66" t="s">
        <v>318</v>
      </c>
      <c r="E1329" s="87">
        <f>+IF(ISNUMBER(DATA!L837),DATA!L837,"n/a")</f>
        <v>6.88</v>
      </c>
      <c r="F1329" s="77">
        <f>+IF(ISNUMBER(DATA!M837),DATA!M837,"n/a")</f>
        <v>-2.4E-2</v>
      </c>
      <c r="G1329" s="87">
        <f>+IF(ISNUMBER(DATA!V837),DATA!V837,"n/a")</f>
        <v>6.97</v>
      </c>
      <c r="H1329" s="77">
        <f>+IF(ISNUMBER(DATA!W837),DATA!W837,"n/a")</f>
        <v>-6.0999999999999999E-2</v>
      </c>
      <c r="I1329" s="87">
        <f>+IF(ISNUMBER(DATA!AF837),DATA!AF837,"n/a")</f>
        <v>7.06</v>
      </c>
      <c r="J1329" s="77">
        <f>+IF(ISNUMBER(DATA!AG837),DATA!AG837,"n/a")</f>
        <v>-6.5000000000000002E-2</v>
      </c>
      <c r="K1329" s="87">
        <f>+IF(ISNUMBER(DATA!AP837),DATA!AP837,"n/a")</f>
        <v>7.13</v>
      </c>
      <c r="L1329" s="77">
        <f>+IF(ISNUMBER(DATA!AQ837),DATA!AQ837,"n/a")</f>
        <v>-9.2999999999999999E-2</v>
      </c>
    </row>
    <row r="1330" spans="1:12" x14ac:dyDescent="0.2">
      <c r="A1330" s="75" t="s">
        <v>19</v>
      </c>
      <c r="B1330" s="66" t="s">
        <v>28</v>
      </c>
      <c r="C1330" s="66" t="s">
        <v>10</v>
      </c>
      <c r="D1330" s="66" t="s">
        <v>344</v>
      </c>
      <c r="E1330" s="87">
        <f>+IF(ISNUMBER(DATA!L838),DATA!L838,"n/a")</f>
        <v>3.28</v>
      </c>
      <c r="F1330" s="77">
        <f>+IF(ISNUMBER(DATA!M838),DATA!M838,"n/a")</f>
        <v>0.25</v>
      </c>
      <c r="G1330" s="87">
        <f>+IF(ISNUMBER(DATA!V838),DATA!V838,"n/a")</f>
        <v>3.7</v>
      </c>
      <c r="H1330" s="77">
        <f>+IF(ISNUMBER(DATA!W838),DATA!W838,"n/a")</f>
        <v>0.25900000000000001</v>
      </c>
      <c r="I1330" s="87">
        <f>+IF(ISNUMBER(DATA!AF838),DATA!AF838,"n/a")</f>
        <v>4.01</v>
      </c>
      <c r="J1330" s="77">
        <f>+IF(ISNUMBER(DATA!AG838),DATA!AG838,"n/a")</f>
        <v>0.312</v>
      </c>
      <c r="K1330" s="87">
        <f>+IF(ISNUMBER(DATA!AP838),DATA!AP838,"n/a")</f>
        <v>3.68</v>
      </c>
      <c r="L1330" s="77">
        <f>+IF(ISNUMBER(DATA!AQ838),DATA!AQ838,"n/a")</f>
        <v>0.20300000000000001</v>
      </c>
    </row>
    <row r="1331" spans="1:12" x14ac:dyDescent="0.2">
      <c r="A1331" s="75" t="s">
        <v>19</v>
      </c>
      <c r="B1331" s="66" t="s">
        <v>28</v>
      </c>
      <c r="C1331" s="66" t="s">
        <v>10</v>
      </c>
      <c r="D1331" s="66" t="s">
        <v>345</v>
      </c>
      <c r="E1331" s="87">
        <f>+IF(ISNUMBER(DATA!L839),DATA!L839,"n/a")</f>
        <v>1.5</v>
      </c>
      <c r="F1331" s="77">
        <f>+IF(ISNUMBER(DATA!M839),DATA!M839,"n/a")</f>
        <v>0.54800000000000004</v>
      </c>
      <c r="G1331" s="87">
        <f>+IF(ISNUMBER(DATA!V839),DATA!V839,"n/a")</f>
        <v>1.34</v>
      </c>
      <c r="H1331" s="77">
        <f>+IF(ISNUMBER(DATA!W839),DATA!W839,"n/a")</f>
        <v>0.43</v>
      </c>
      <c r="I1331" s="87">
        <f>+IF(ISNUMBER(DATA!AF839),DATA!AF839,"n/a")</f>
        <v>1.1599999999999999</v>
      </c>
      <c r="J1331" s="77">
        <f>+IF(ISNUMBER(DATA!AG839),DATA!AG839,"n/a")</f>
        <v>0.312</v>
      </c>
      <c r="K1331" s="87">
        <f>+IF(ISNUMBER(DATA!AP839),DATA!AP839,"n/a")</f>
        <v>1.0900000000000001</v>
      </c>
      <c r="L1331" s="77">
        <f>+IF(ISNUMBER(DATA!AQ839),DATA!AQ839,"n/a")</f>
        <v>-1.9E-2</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2.61</v>
      </c>
      <c r="F1333" s="77">
        <f>+IF(ISNUMBER(DATA!O790),DATA!O790,"n/a")</f>
        <v>-8.7999999999999995E-2</v>
      </c>
      <c r="G1333" s="87">
        <f>+IF(ISNUMBER(DATA!X790),DATA!X790,"n/a")</f>
        <v>2.64</v>
      </c>
      <c r="H1333" s="77">
        <f>+IF(ISNUMBER(DATA!Y790),DATA!Y790,"n/a")</f>
        <v>-5.7000000000000002E-2</v>
      </c>
      <c r="I1333" s="87">
        <f>+IF(ISNUMBER(DATA!AH790),DATA!AH790,"n/a")</f>
        <v>2.81</v>
      </c>
      <c r="J1333" s="77">
        <f>+IF(ISNUMBER(DATA!AI790),DATA!AI790,"n/a")</f>
        <v>-4.8000000000000001E-2</v>
      </c>
      <c r="K1333" s="87">
        <f>+IF(ISNUMBER(DATA!AR790),DATA!AR790,"n/a")</f>
        <v>2.78</v>
      </c>
      <c r="L1333" s="77">
        <f>+IF(ISNUMBER(DATA!AS790),DATA!AS790,"n/a")</f>
        <v>-5.1999999999999998E-2</v>
      </c>
    </row>
    <row r="1334" spans="1:12" x14ac:dyDescent="0.2">
      <c r="A1334" s="75" t="s">
        <v>19</v>
      </c>
      <c r="B1334" s="66" t="s">
        <v>28</v>
      </c>
      <c r="C1334" s="66" t="s">
        <v>26</v>
      </c>
      <c r="D1334" s="66" t="s">
        <v>272</v>
      </c>
      <c r="E1334" s="87">
        <f>+IF(ISNUMBER(DATA!N791),DATA!N791,"n/a")</f>
        <v>2.75</v>
      </c>
      <c r="F1334" s="77">
        <f>+IF(ISNUMBER(DATA!O791),DATA!O791,"n/a")</f>
        <v>1.2E-2</v>
      </c>
      <c r="G1334" s="87">
        <f>+IF(ISNUMBER(DATA!X791),DATA!X791,"n/a")</f>
        <v>2.81</v>
      </c>
      <c r="H1334" s="77">
        <f>+IF(ISNUMBER(DATA!Y791),DATA!Y791,"n/a")</f>
        <v>-7.5999999999999998E-2</v>
      </c>
      <c r="I1334" s="87">
        <f>+IF(ISNUMBER(DATA!AH791),DATA!AH791,"n/a")</f>
        <v>2.87</v>
      </c>
      <c r="J1334" s="77">
        <f>+IF(ISNUMBER(DATA!AI791),DATA!AI791,"n/a")</f>
        <v>-0.105</v>
      </c>
      <c r="K1334" s="87">
        <f>+IF(ISNUMBER(DATA!AR791),DATA!AR791,"n/a")</f>
        <v>2.81</v>
      </c>
      <c r="L1334" s="77">
        <f>+IF(ISNUMBER(DATA!AS791),DATA!AS791,"n/a")</f>
        <v>-0.14199999999999999</v>
      </c>
    </row>
    <row r="1335" spans="1:12" x14ac:dyDescent="0.2">
      <c r="A1335" s="75" t="s">
        <v>19</v>
      </c>
      <c r="B1335" s="66" t="s">
        <v>28</v>
      </c>
      <c r="C1335" s="66" t="s">
        <v>26</v>
      </c>
      <c r="D1335" s="66" t="s">
        <v>273</v>
      </c>
      <c r="E1335" s="87">
        <f>+IF(ISNUMBER(DATA!N792),DATA!N792,"n/a")</f>
        <v>3.11</v>
      </c>
      <c r="F1335" s="77">
        <f>+IF(ISNUMBER(DATA!O792),DATA!O792,"n/a")</f>
        <v>-1.6E-2</v>
      </c>
      <c r="G1335" s="87">
        <f>+IF(ISNUMBER(DATA!X792),DATA!X792,"n/a")</f>
        <v>3.21</v>
      </c>
      <c r="H1335" s="77">
        <f>+IF(ISNUMBER(DATA!Y792),DATA!Y792,"n/a")</f>
        <v>1.7999999999999999E-2</v>
      </c>
      <c r="I1335" s="87">
        <f>+IF(ISNUMBER(DATA!AH792),DATA!AH792,"n/a")</f>
        <v>3.25</v>
      </c>
      <c r="J1335" s="77">
        <f>+IF(ISNUMBER(DATA!AI792),DATA!AI792,"n/a")</f>
        <v>2.9000000000000001E-2</v>
      </c>
      <c r="K1335" s="87">
        <f>+IF(ISNUMBER(DATA!AR792),DATA!AR792,"n/a")</f>
        <v>3.25</v>
      </c>
      <c r="L1335" s="77">
        <f>+IF(ISNUMBER(DATA!AS792),DATA!AS792,"n/a")</f>
        <v>3.5000000000000003E-2</v>
      </c>
    </row>
    <row r="1336" spans="1:12" x14ac:dyDescent="0.2">
      <c r="A1336" s="75" t="s">
        <v>19</v>
      </c>
      <c r="B1336" s="66" t="s">
        <v>28</v>
      </c>
      <c r="C1336" s="66" t="s">
        <v>26</v>
      </c>
      <c r="D1336" s="66" t="s">
        <v>274</v>
      </c>
      <c r="E1336" s="87">
        <f>+IF(ISNUMBER(DATA!N793),DATA!N793,"n/a")</f>
        <v>3.34</v>
      </c>
      <c r="F1336" s="77">
        <f>+IF(ISNUMBER(DATA!O793),DATA!O793,"n/a")</f>
        <v>4.8000000000000001E-2</v>
      </c>
      <c r="G1336" s="87">
        <f>+IF(ISNUMBER(DATA!X793),DATA!X793,"n/a")</f>
        <v>3.36</v>
      </c>
      <c r="H1336" s="77">
        <f>+IF(ISNUMBER(DATA!Y793),DATA!Y793,"n/a")</f>
        <v>3.0000000000000001E-3</v>
      </c>
      <c r="I1336" s="87">
        <f>+IF(ISNUMBER(DATA!AH793),DATA!AH793,"n/a")</f>
        <v>3.4</v>
      </c>
      <c r="J1336" s="77">
        <f>+IF(ISNUMBER(DATA!AI793),DATA!AI793,"n/a")</f>
        <v>-2E-3</v>
      </c>
      <c r="K1336" s="87">
        <f>+IF(ISNUMBER(DATA!AR793),DATA!AR793,"n/a")</f>
        <v>3.35</v>
      </c>
      <c r="L1336" s="77">
        <f>+IF(ISNUMBER(DATA!AS793),DATA!AS793,"n/a")</f>
        <v>-1.2E-2</v>
      </c>
    </row>
    <row r="1337" spans="1:12" x14ac:dyDescent="0.2">
      <c r="A1337" s="75" t="s">
        <v>19</v>
      </c>
      <c r="B1337" s="66" t="s">
        <v>28</v>
      </c>
      <c r="C1337" s="66" t="s">
        <v>26</v>
      </c>
      <c r="D1337" s="66" t="s">
        <v>275</v>
      </c>
      <c r="E1337" s="87">
        <f>+IF(ISNUMBER(DATA!N794),DATA!N794,"n/a")</f>
        <v>2.94</v>
      </c>
      <c r="F1337" s="77">
        <f>+IF(ISNUMBER(DATA!O794),DATA!O794,"n/a")</f>
        <v>-6.4000000000000001E-2</v>
      </c>
      <c r="G1337" s="87">
        <f>+IF(ISNUMBER(DATA!X794),DATA!X794,"n/a")</f>
        <v>2.96</v>
      </c>
      <c r="H1337" s="77">
        <f>+IF(ISNUMBER(DATA!Y794),DATA!Y794,"n/a")</f>
        <v>-3.5000000000000003E-2</v>
      </c>
      <c r="I1337" s="87">
        <f>+IF(ISNUMBER(DATA!AH794),DATA!AH794,"n/a")</f>
        <v>2.98</v>
      </c>
      <c r="J1337" s="77">
        <f>+IF(ISNUMBER(DATA!AI794),DATA!AI794,"n/a")</f>
        <v>-3.2000000000000001E-2</v>
      </c>
      <c r="K1337" s="87">
        <f>+IF(ISNUMBER(DATA!AR794),DATA!AR794,"n/a")</f>
        <v>3.03</v>
      </c>
      <c r="L1337" s="77">
        <f>+IF(ISNUMBER(DATA!AS794),DATA!AS794,"n/a")</f>
        <v>-1.9E-2</v>
      </c>
    </row>
    <row r="1338" spans="1:12" x14ac:dyDescent="0.2">
      <c r="A1338" s="75" t="s">
        <v>19</v>
      </c>
      <c r="B1338" s="66" t="s">
        <v>28</v>
      </c>
      <c r="C1338" s="66" t="s">
        <v>26</v>
      </c>
      <c r="D1338" s="66" t="s">
        <v>276</v>
      </c>
      <c r="E1338" s="87">
        <f>+IF(ISNUMBER(DATA!N795),DATA!N795,"n/a")</f>
        <v>3.05</v>
      </c>
      <c r="F1338" s="77">
        <f>+IF(ISNUMBER(DATA!O795),DATA!O795,"n/a")</f>
        <v>-2E-3</v>
      </c>
      <c r="G1338" s="87">
        <f>+IF(ISNUMBER(DATA!X795),DATA!X795,"n/a")</f>
        <v>3.15</v>
      </c>
      <c r="H1338" s="77">
        <f>+IF(ISNUMBER(DATA!Y795),DATA!Y795,"n/a")</f>
        <v>1E-3</v>
      </c>
      <c r="I1338" s="87">
        <f>+IF(ISNUMBER(DATA!AH795),DATA!AH795,"n/a")</f>
        <v>3.2</v>
      </c>
      <c r="J1338" s="77">
        <f>+IF(ISNUMBER(DATA!AI795),DATA!AI795,"n/a")</f>
        <v>4.2999999999999997E-2</v>
      </c>
      <c r="K1338" s="87">
        <f>+IF(ISNUMBER(DATA!AR795),DATA!AR795,"n/a")</f>
        <v>3.21</v>
      </c>
      <c r="L1338" s="77">
        <f>+IF(ISNUMBER(DATA!AS795),DATA!AS795,"n/a")</f>
        <v>6.7000000000000004E-2</v>
      </c>
    </row>
    <row r="1339" spans="1:12" x14ac:dyDescent="0.2">
      <c r="A1339" s="75" t="s">
        <v>19</v>
      </c>
      <c r="B1339" s="66" t="s">
        <v>28</v>
      </c>
      <c r="C1339" s="66" t="s">
        <v>26</v>
      </c>
      <c r="D1339" s="66" t="s">
        <v>277</v>
      </c>
      <c r="E1339" s="87">
        <f>+IF(ISNUMBER(DATA!N796),DATA!N796,"n/a")</f>
        <v>3.38</v>
      </c>
      <c r="F1339" s="77">
        <f>+IF(ISNUMBER(DATA!O796),DATA!O796,"n/a")</f>
        <v>5.8999999999999997E-2</v>
      </c>
      <c r="G1339" s="87">
        <f>+IF(ISNUMBER(DATA!X796),DATA!X796,"n/a")</f>
        <v>3.08</v>
      </c>
      <c r="H1339" s="77">
        <f>+IF(ISNUMBER(DATA!Y796),DATA!Y796,"n/a")</f>
        <v>-6.4000000000000001E-2</v>
      </c>
      <c r="I1339" s="87">
        <f>+IF(ISNUMBER(DATA!AH796),DATA!AH796,"n/a")</f>
        <v>3.05</v>
      </c>
      <c r="J1339" s="77">
        <f>+IF(ISNUMBER(DATA!AI796),DATA!AI796,"n/a")</f>
        <v>-8.4000000000000005E-2</v>
      </c>
      <c r="K1339" s="87">
        <f>+IF(ISNUMBER(DATA!AR796),DATA!AR796,"n/a")</f>
        <v>3.21</v>
      </c>
      <c r="L1339" s="77">
        <f>+IF(ISNUMBER(DATA!AS796),DATA!AS796,"n/a")</f>
        <v>-3.6999999999999998E-2</v>
      </c>
    </row>
    <row r="1340" spans="1:12" x14ac:dyDescent="0.2">
      <c r="A1340" s="75" t="s">
        <v>19</v>
      </c>
      <c r="B1340" s="66" t="s">
        <v>28</v>
      </c>
      <c r="C1340" s="66" t="s">
        <v>26</v>
      </c>
      <c r="D1340" s="66" t="s">
        <v>278</v>
      </c>
      <c r="E1340" s="87">
        <f>+IF(ISNUMBER(DATA!N797),DATA!N797,"n/a")</f>
        <v>2.39</v>
      </c>
      <c r="F1340" s="77">
        <f>+IF(ISNUMBER(DATA!O797),DATA!O797,"n/a")</f>
        <v>4.3999999999999997E-2</v>
      </c>
      <c r="G1340" s="87">
        <f>+IF(ISNUMBER(DATA!X797),DATA!X797,"n/a")</f>
        <v>2.57</v>
      </c>
      <c r="H1340" s="77">
        <f>+IF(ISNUMBER(DATA!Y797),DATA!Y797,"n/a")</f>
        <v>5.7000000000000002E-2</v>
      </c>
      <c r="I1340" s="87">
        <f>+IF(ISNUMBER(DATA!AH797),DATA!AH797,"n/a")</f>
        <v>2.76</v>
      </c>
      <c r="J1340" s="77">
        <f>+IF(ISNUMBER(DATA!AI797),DATA!AI797,"n/a")</f>
        <v>9.8000000000000004E-2</v>
      </c>
      <c r="K1340" s="87">
        <f>+IF(ISNUMBER(DATA!AR797),DATA!AR797,"n/a")</f>
        <v>2.76</v>
      </c>
      <c r="L1340" s="77">
        <f>+IF(ISNUMBER(DATA!AS797),DATA!AS797,"n/a")</f>
        <v>0.128</v>
      </c>
    </row>
    <row r="1341" spans="1:12" x14ac:dyDescent="0.2">
      <c r="A1341" s="75" t="s">
        <v>19</v>
      </c>
      <c r="B1341" s="66" t="s">
        <v>28</v>
      </c>
      <c r="C1341" s="66" t="s">
        <v>26</v>
      </c>
      <c r="D1341" s="66" t="s">
        <v>279</v>
      </c>
      <c r="E1341" s="87">
        <f>+IF(ISNUMBER(DATA!N798),DATA!N798,"n/a")</f>
        <v>2.15</v>
      </c>
      <c r="F1341" s="77">
        <f>+IF(ISNUMBER(DATA!O798),DATA!O798,"n/a")</f>
        <v>3.1E-2</v>
      </c>
      <c r="G1341" s="87">
        <f>+IF(ISNUMBER(DATA!X798),DATA!X798,"n/a")</f>
        <v>2.2999999999999998</v>
      </c>
      <c r="H1341" s="77">
        <f>+IF(ISNUMBER(DATA!Y798),DATA!Y798,"n/a")</f>
        <v>0.105</v>
      </c>
      <c r="I1341" s="87">
        <f>+IF(ISNUMBER(DATA!AH798),DATA!AH798,"n/a")</f>
        <v>2.42</v>
      </c>
      <c r="J1341" s="77">
        <f>+IF(ISNUMBER(DATA!AI798),DATA!AI798,"n/a")</f>
        <v>0.17699999999999999</v>
      </c>
      <c r="K1341" s="87">
        <f>+IF(ISNUMBER(DATA!AR798),DATA!AR798,"n/a")</f>
        <v>2.29</v>
      </c>
      <c r="L1341" s="77">
        <f>+IF(ISNUMBER(DATA!AS798),DATA!AS798,"n/a")</f>
        <v>0.14599999999999999</v>
      </c>
    </row>
    <row r="1342" spans="1:12" x14ac:dyDescent="0.2">
      <c r="A1342" s="75" t="s">
        <v>19</v>
      </c>
      <c r="B1342" s="66" t="s">
        <v>28</v>
      </c>
      <c r="C1342" s="66" t="s">
        <v>26</v>
      </c>
      <c r="D1342" s="66" t="s">
        <v>280</v>
      </c>
      <c r="E1342" s="87">
        <f>+IF(ISNUMBER(DATA!N799),DATA!N799,"n/a")</f>
        <v>3.18</v>
      </c>
      <c r="F1342" s="77">
        <f>+IF(ISNUMBER(DATA!O799),DATA!O799,"n/a")</f>
        <v>4.0000000000000001E-3</v>
      </c>
      <c r="G1342" s="87">
        <f>+IF(ISNUMBER(DATA!X799),DATA!X799,"n/a")</f>
        <v>3.11</v>
      </c>
      <c r="H1342" s="77">
        <f>+IF(ISNUMBER(DATA!Y799),DATA!Y799,"n/a")</f>
        <v>-7.0000000000000001E-3</v>
      </c>
      <c r="I1342" s="87">
        <f>+IF(ISNUMBER(DATA!AH799),DATA!AH799,"n/a")</f>
        <v>3.18</v>
      </c>
      <c r="J1342" s="77">
        <f>+IF(ISNUMBER(DATA!AI799),DATA!AI799,"n/a")</f>
        <v>2.3E-2</v>
      </c>
      <c r="K1342" s="87">
        <f>+IF(ISNUMBER(DATA!AR799),DATA!AR799,"n/a")</f>
        <v>3.16</v>
      </c>
      <c r="L1342" s="77">
        <f>+IF(ISNUMBER(DATA!AS799),DATA!AS799,"n/a")</f>
        <v>1.0999999999999999E-2</v>
      </c>
    </row>
    <row r="1343" spans="1:12" x14ac:dyDescent="0.2">
      <c r="A1343" s="75" t="s">
        <v>19</v>
      </c>
      <c r="B1343" s="66" t="s">
        <v>28</v>
      </c>
      <c r="C1343" s="66" t="s">
        <v>26</v>
      </c>
      <c r="D1343" s="66" t="s">
        <v>281</v>
      </c>
      <c r="E1343" s="87">
        <f>+IF(ISNUMBER(DATA!N800),DATA!N800,"n/a")</f>
        <v>2.33</v>
      </c>
      <c r="F1343" s="77">
        <f>+IF(ISNUMBER(DATA!O800),DATA!O800,"n/a")</f>
        <v>0.23300000000000001</v>
      </c>
      <c r="G1343" s="87">
        <f>+IF(ISNUMBER(DATA!X800),DATA!X800,"n/a")</f>
        <v>2.5099999999999998</v>
      </c>
      <c r="H1343" s="77">
        <f>+IF(ISNUMBER(DATA!Y800),DATA!Y800,"n/a")</f>
        <v>0.22</v>
      </c>
      <c r="I1343" s="87">
        <f>+IF(ISNUMBER(DATA!AH800),DATA!AH800,"n/a")</f>
        <v>2.62</v>
      </c>
      <c r="J1343" s="77">
        <f>+IF(ISNUMBER(DATA!AI800),DATA!AI800,"n/a")</f>
        <v>0.252</v>
      </c>
      <c r="K1343" s="87">
        <f>+IF(ISNUMBER(DATA!AR800),DATA!AR800,"n/a")</f>
        <v>2.46</v>
      </c>
      <c r="L1343" s="77">
        <f>+IF(ISNUMBER(DATA!AS800),DATA!AS800,"n/a")</f>
        <v>0.19400000000000001</v>
      </c>
    </row>
    <row r="1344" spans="1:12" x14ac:dyDescent="0.2">
      <c r="A1344" s="75" t="s">
        <v>19</v>
      </c>
      <c r="B1344" s="66" t="s">
        <v>28</v>
      </c>
      <c r="C1344" s="66" t="s">
        <v>26</v>
      </c>
      <c r="D1344" s="66" t="s">
        <v>282</v>
      </c>
      <c r="E1344" s="87">
        <f>+IF(ISNUMBER(DATA!N801),DATA!N801,"n/a")</f>
        <v>2.89</v>
      </c>
      <c r="F1344" s="77">
        <f>+IF(ISNUMBER(DATA!O801),DATA!O801,"n/a")</f>
        <v>-6.2E-2</v>
      </c>
      <c r="G1344" s="87">
        <f>+IF(ISNUMBER(DATA!X801),DATA!X801,"n/a")</f>
        <v>3</v>
      </c>
      <c r="H1344" s="77">
        <f>+IF(ISNUMBER(DATA!Y801),DATA!Y801,"n/a")</f>
        <v>-5.5E-2</v>
      </c>
      <c r="I1344" s="87">
        <f>+IF(ISNUMBER(DATA!AH801),DATA!AH801,"n/a")</f>
        <v>3.06</v>
      </c>
      <c r="J1344" s="77">
        <f>+IF(ISNUMBER(DATA!AI801),DATA!AI801,"n/a")</f>
        <v>-4.4999999999999998E-2</v>
      </c>
      <c r="K1344" s="87">
        <f>+IF(ISNUMBER(DATA!AR801),DATA!AR801,"n/a")</f>
        <v>3.04</v>
      </c>
      <c r="L1344" s="77">
        <f>+IF(ISNUMBER(DATA!AS801),DATA!AS801,"n/a")</f>
        <v>-6.3E-2</v>
      </c>
    </row>
    <row r="1345" spans="1:12" x14ac:dyDescent="0.2">
      <c r="A1345" s="75" t="s">
        <v>19</v>
      </c>
      <c r="B1345" s="66" t="s">
        <v>28</v>
      </c>
      <c r="C1345" s="66" t="s">
        <v>26</v>
      </c>
      <c r="D1345" s="66" t="s">
        <v>283</v>
      </c>
      <c r="E1345" s="87">
        <f>+IF(ISNUMBER(DATA!N802),DATA!N802,"n/a")</f>
        <v>3.13</v>
      </c>
      <c r="F1345" s="77">
        <f>+IF(ISNUMBER(DATA!O802),DATA!O802,"n/a")</f>
        <v>-5.6000000000000001E-2</v>
      </c>
      <c r="G1345" s="87">
        <f>+IF(ISNUMBER(DATA!X802),DATA!X802,"n/a")</f>
        <v>3.11</v>
      </c>
      <c r="H1345" s="77">
        <f>+IF(ISNUMBER(DATA!Y802),DATA!Y802,"n/a")</f>
        <v>-6.2E-2</v>
      </c>
      <c r="I1345" s="87">
        <f>+IF(ISNUMBER(DATA!AH802),DATA!AH802,"n/a")</f>
        <v>3.15</v>
      </c>
      <c r="J1345" s="77">
        <f>+IF(ISNUMBER(DATA!AI802),DATA!AI802,"n/a")</f>
        <v>-2.7E-2</v>
      </c>
      <c r="K1345" s="87">
        <f>+IF(ISNUMBER(DATA!AR802),DATA!AR802,"n/a")</f>
        <v>3.15</v>
      </c>
      <c r="L1345" s="77">
        <f>+IF(ISNUMBER(DATA!AS802),DATA!AS802,"n/a")</f>
        <v>8.0000000000000002E-3</v>
      </c>
    </row>
    <row r="1346" spans="1:12" x14ac:dyDescent="0.2">
      <c r="A1346" s="75" t="s">
        <v>19</v>
      </c>
      <c r="B1346" s="66" t="s">
        <v>28</v>
      </c>
      <c r="C1346" s="66" t="s">
        <v>26</v>
      </c>
      <c r="D1346" s="66" t="s">
        <v>284</v>
      </c>
      <c r="E1346" s="87">
        <f>+IF(ISNUMBER(DATA!N803),DATA!N803,"n/a")</f>
        <v>1.92</v>
      </c>
      <c r="F1346" s="77">
        <f>+IF(ISNUMBER(DATA!O803),DATA!O803,"n/a")</f>
        <v>0.245</v>
      </c>
      <c r="G1346" s="87">
        <f>+IF(ISNUMBER(DATA!X803),DATA!X803,"n/a")</f>
        <v>2.11</v>
      </c>
      <c r="H1346" s="77">
        <f>+IF(ISNUMBER(DATA!Y803),DATA!Y803,"n/a")</f>
        <v>0.26500000000000001</v>
      </c>
      <c r="I1346" s="87">
        <f>+IF(ISNUMBER(DATA!AH803),DATA!AH803,"n/a")</f>
        <v>2.27</v>
      </c>
      <c r="J1346" s="77">
        <f>+IF(ISNUMBER(DATA!AI803),DATA!AI803,"n/a")</f>
        <v>0.34899999999999998</v>
      </c>
      <c r="K1346" s="87">
        <f>+IF(ISNUMBER(DATA!AR803),DATA!AR803,"n/a")</f>
        <v>2.13</v>
      </c>
      <c r="L1346" s="77">
        <f>+IF(ISNUMBER(DATA!AS803),DATA!AS803,"n/a")</f>
        <v>0.26600000000000001</v>
      </c>
    </row>
    <row r="1347" spans="1:12" x14ac:dyDescent="0.2">
      <c r="A1347" s="75" t="s">
        <v>19</v>
      </c>
      <c r="B1347" s="66" t="s">
        <v>28</v>
      </c>
      <c r="C1347" s="66" t="s">
        <v>26</v>
      </c>
      <c r="D1347" s="66" t="s">
        <v>285</v>
      </c>
      <c r="E1347" s="87">
        <f>+IF(ISNUMBER(DATA!N804),DATA!N804,"n/a")</f>
        <v>1.39</v>
      </c>
      <c r="F1347" s="77">
        <f>+IF(ISNUMBER(DATA!O804),DATA!O804,"n/a")</f>
        <v>7.8E-2</v>
      </c>
      <c r="G1347" s="87">
        <f>+IF(ISNUMBER(DATA!X804),DATA!X804,"n/a")</f>
        <v>1.47</v>
      </c>
      <c r="H1347" s="77">
        <f>+IF(ISNUMBER(DATA!Y804),DATA!Y804,"n/a")</f>
        <v>1.9E-2</v>
      </c>
      <c r="I1347" s="87">
        <f>+IF(ISNUMBER(DATA!AH804),DATA!AH804,"n/a")</f>
        <v>1.67</v>
      </c>
      <c r="J1347" s="77">
        <f>+IF(ISNUMBER(DATA!AI804),DATA!AI804,"n/a")</f>
        <v>0.128</v>
      </c>
      <c r="K1347" s="87">
        <f>+IF(ISNUMBER(DATA!AR804),DATA!AR804,"n/a")</f>
        <v>1.64</v>
      </c>
      <c r="L1347" s="77">
        <f>+IF(ISNUMBER(DATA!AS804),DATA!AS804,"n/a")</f>
        <v>0.105</v>
      </c>
    </row>
    <row r="1348" spans="1:12" x14ac:dyDescent="0.2">
      <c r="A1348" s="75" t="s">
        <v>19</v>
      </c>
      <c r="B1348" s="66" t="s">
        <v>28</v>
      </c>
      <c r="C1348" s="66" t="s">
        <v>26</v>
      </c>
      <c r="D1348" s="66" t="s">
        <v>286</v>
      </c>
      <c r="E1348" s="87">
        <f>+IF(ISNUMBER(DATA!N805),DATA!N805,"n/a")</f>
        <v>3.18</v>
      </c>
      <c r="F1348" s="77">
        <f>+IF(ISNUMBER(DATA!O805),DATA!O805,"n/a")</f>
        <v>-7.5999999999999998E-2</v>
      </c>
      <c r="G1348" s="87">
        <f>+IF(ISNUMBER(DATA!X805),DATA!X805,"n/a")</f>
        <v>3.36</v>
      </c>
      <c r="H1348" s="77">
        <f>+IF(ISNUMBER(DATA!Y805),DATA!Y805,"n/a")</f>
        <v>-4.2000000000000003E-2</v>
      </c>
      <c r="I1348" s="87">
        <f>+IF(ISNUMBER(DATA!AH805),DATA!AH805,"n/a")</f>
        <v>3.54</v>
      </c>
      <c r="J1348" s="77">
        <f>+IF(ISNUMBER(DATA!AI805),DATA!AI805,"n/a")</f>
        <v>-4.0000000000000001E-3</v>
      </c>
      <c r="K1348" s="87">
        <f>+IF(ISNUMBER(DATA!AR805),DATA!AR805,"n/a")</f>
        <v>3.51</v>
      </c>
      <c r="L1348" s="77">
        <f>+IF(ISNUMBER(DATA!AS805),DATA!AS805,"n/a")</f>
        <v>1.4E-2</v>
      </c>
    </row>
    <row r="1349" spans="1:12" x14ac:dyDescent="0.2">
      <c r="A1349" s="75" t="s">
        <v>19</v>
      </c>
      <c r="B1349" s="66" t="s">
        <v>28</v>
      </c>
      <c r="C1349" s="66" t="s">
        <v>26</v>
      </c>
      <c r="D1349" s="66" t="s">
        <v>287</v>
      </c>
      <c r="E1349" s="87">
        <f>+IF(ISNUMBER(DATA!N806),DATA!N806,"n/a")</f>
        <v>3.06</v>
      </c>
      <c r="F1349" s="77">
        <f>+IF(ISNUMBER(DATA!O806),DATA!O806,"n/a")</f>
        <v>-0.03</v>
      </c>
      <c r="G1349" s="87">
        <f>+IF(ISNUMBER(DATA!X806),DATA!X806,"n/a")</f>
        <v>3.09</v>
      </c>
      <c r="H1349" s="77">
        <f>+IF(ISNUMBER(DATA!Y806),DATA!Y806,"n/a")</f>
        <v>6.0000000000000001E-3</v>
      </c>
      <c r="I1349" s="87">
        <f>+IF(ISNUMBER(DATA!AH806),DATA!AH806,"n/a")</f>
        <v>3.23</v>
      </c>
      <c r="J1349" s="77">
        <f>+IF(ISNUMBER(DATA!AI806),DATA!AI806,"n/a")</f>
        <v>2.4E-2</v>
      </c>
      <c r="K1349" s="87">
        <f>+IF(ISNUMBER(DATA!AR806),DATA!AR806,"n/a")</f>
        <v>3.25</v>
      </c>
      <c r="L1349" s="77">
        <f>+IF(ISNUMBER(DATA!AS806),DATA!AS806,"n/a")</f>
        <v>1.0999999999999999E-2</v>
      </c>
    </row>
    <row r="1350" spans="1:12" x14ac:dyDescent="0.2">
      <c r="A1350" s="75" t="s">
        <v>19</v>
      </c>
      <c r="B1350" s="66" t="s">
        <v>28</v>
      </c>
      <c r="C1350" s="66" t="s">
        <v>26</v>
      </c>
      <c r="D1350" s="66" t="s">
        <v>288</v>
      </c>
      <c r="E1350" s="87">
        <f>+IF(ISNUMBER(DATA!N807),DATA!N807,"n/a")</f>
        <v>2.86</v>
      </c>
      <c r="F1350" s="77">
        <f>+IF(ISNUMBER(DATA!O807),DATA!O807,"n/a")</f>
        <v>-5.8000000000000003E-2</v>
      </c>
      <c r="G1350" s="87">
        <f>+IF(ISNUMBER(DATA!X807),DATA!X807,"n/a")</f>
        <v>2.97</v>
      </c>
      <c r="H1350" s="77">
        <f>+IF(ISNUMBER(DATA!Y807),DATA!Y807,"n/a")</f>
        <v>-7.0000000000000007E-2</v>
      </c>
      <c r="I1350" s="87">
        <f>+IF(ISNUMBER(DATA!AH807),DATA!AH807,"n/a")</f>
        <v>3.04</v>
      </c>
      <c r="J1350" s="77">
        <f>+IF(ISNUMBER(DATA!AI807),DATA!AI807,"n/a")</f>
        <v>-5.8999999999999997E-2</v>
      </c>
      <c r="K1350" s="87">
        <f>+IF(ISNUMBER(DATA!AR807),DATA!AR807,"n/a")</f>
        <v>3.01</v>
      </c>
      <c r="L1350" s="77">
        <f>+IF(ISNUMBER(DATA!AS807),DATA!AS807,"n/a")</f>
        <v>-7.3999999999999996E-2</v>
      </c>
    </row>
    <row r="1351" spans="1:12" x14ac:dyDescent="0.2">
      <c r="A1351" s="75" t="s">
        <v>19</v>
      </c>
      <c r="B1351" s="66" t="s">
        <v>28</v>
      </c>
      <c r="C1351" s="66" t="s">
        <v>26</v>
      </c>
      <c r="D1351" s="66" t="s">
        <v>289</v>
      </c>
      <c r="E1351" s="87">
        <f>+IF(ISNUMBER(DATA!N808),DATA!N808,"n/a")</f>
        <v>2.14</v>
      </c>
      <c r="F1351" s="77">
        <f>+IF(ISNUMBER(DATA!O808),DATA!O808,"n/a")</f>
        <v>5.0000000000000001E-3</v>
      </c>
      <c r="G1351" s="87">
        <f>+IF(ISNUMBER(DATA!X808),DATA!X808,"n/a")</f>
        <v>2.33</v>
      </c>
      <c r="H1351" s="77">
        <f>+IF(ISNUMBER(DATA!Y808),DATA!Y808,"n/a")</f>
        <v>8.3000000000000004E-2</v>
      </c>
      <c r="I1351" s="87">
        <f>+IF(ISNUMBER(DATA!AH808),DATA!AH808,"n/a")</f>
        <v>2.48</v>
      </c>
      <c r="J1351" s="77">
        <f>+IF(ISNUMBER(DATA!AI808),DATA!AI808,"n/a")</f>
        <v>0.153</v>
      </c>
      <c r="K1351" s="87">
        <f>+IF(ISNUMBER(DATA!AR808),DATA!AR808,"n/a")</f>
        <v>2.42</v>
      </c>
      <c r="L1351" s="77">
        <f>+IF(ISNUMBER(DATA!AS808),DATA!AS808,"n/a")</f>
        <v>0.127</v>
      </c>
    </row>
    <row r="1352" spans="1:12" x14ac:dyDescent="0.2">
      <c r="A1352" s="75" t="s">
        <v>19</v>
      </c>
      <c r="B1352" s="66" t="s">
        <v>28</v>
      </c>
      <c r="C1352" s="66" t="s">
        <v>26</v>
      </c>
      <c r="D1352" s="66" t="s">
        <v>290</v>
      </c>
      <c r="E1352" s="87">
        <f>+IF(ISNUMBER(DATA!N809),DATA!N809,"n/a")</f>
        <v>3.7</v>
      </c>
      <c r="F1352" s="77">
        <f>+IF(ISNUMBER(DATA!O809),DATA!O809,"n/a")</f>
        <v>8.3000000000000004E-2</v>
      </c>
      <c r="G1352" s="87">
        <f>+IF(ISNUMBER(DATA!X809),DATA!X809,"n/a")</f>
        <v>3.63</v>
      </c>
      <c r="H1352" s="77">
        <f>+IF(ISNUMBER(DATA!Y809),DATA!Y809,"n/a")</f>
        <v>4.8000000000000001E-2</v>
      </c>
      <c r="I1352" s="87">
        <f>+IF(ISNUMBER(DATA!AH809),DATA!AH809,"n/a")</f>
        <v>3.6</v>
      </c>
      <c r="J1352" s="77">
        <f>+IF(ISNUMBER(DATA!AI809),DATA!AI809,"n/a")</f>
        <v>0.04</v>
      </c>
      <c r="K1352" s="87">
        <f>+IF(ISNUMBER(DATA!AR809),DATA!AR809,"n/a")</f>
        <v>3.56</v>
      </c>
      <c r="L1352" s="77">
        <f>+IF(ISNUMBER(DATA!AS809),DATA!AS809,"n/a")</f>
        <v>3.6999999999999998E-2</v>
      </c>
    </row>
    <row r="1353" spans="1:12" x14ac:dyDescent="0.2">
      <c r="A1353" s="75" t="s">
        <v>19</v>
      </c>
      <c r="B1353" s="66" t="s">
        <v>28</v>
      </c>
      <c r="C1353" s="66" t="s">
        <v>26</v>
      </c>
      <c r="D1353" s="66" t="s">
        <v>291</v>
      </c>
      <c r="E1353" s="87">
        <f>+IF(ISNUMBER(DATA!N810),DATA!N810,"n/a")</f>
        <v>3.11</v>
      </c>
      <c r="F1353" s="77">
        <f>+IF(ISNUMBER(DATA!O810),DATA!O810,"n/a")</f>
        <v>-1.4E-2</v>
      </c>
      <c r="G1353" s="87">
        <f>+IF(ISNUMBER(DATA!X810),DATA!X810,"n/a")</f>
        <v>3.08</v>
      </c>
      <c r="H1353" s="77">
        <f>+IF(ISNUMBER(DATA!Y810),DATA!Y810,"n/a")</f>
        <v>-1.2999999999999999E-2</v>
      </c>
      <c r="I1353" s="87">
        <f>+IF(ISNUMBER(DATA!AH810),DATA!AH810,"n/a")</f>
        <v>3.01</v>
      </c>
      <c r="J1353" s="77">
        <f>+IF(ISNUMBER(DATA!AI810),DATA!AI810,"n/a")</f>
        <v>-3.9E-2</v>
      </c>
      <c r="K1353" s="87">
        <f>+IF(ISNUMBER(DATA!AR810),DATA!AR810,"n/a")</f>
        <v>2.95</v>
      </c>
      <c r="L1353" s="77">
        <f>+IF(ISNUMBER(DATA!AS810),DATA!AS810,"n/a")</f>
        <v>-0.03</v>
      </c>
    </row>
    <row r="1354" spans="1:12" x14ac:dyDescent="0.2">
      <c r="A1354" s="75" t="s">
        <v>19</v>
      </c>
      <c r="B1354" s="66" t="s">
        <v>28</v>
      </c>
      <c r="C1354" s="66" t="s">
        <v>26</v>
      </c>
      <c r="D1354" s="66" t="s">
        <v>292</v>
      </c>
      <c r="E1354" s="87">
        <f>+IF(ISNUMBER(DATA!N811),DATA!N811,"n/a")</f>
        <v>3.07</v>
      </c>
      <c r="F1354" s="77">
        <f>+IF(ISNUMBER(DATA!O811),DATA!O811,"n/a")</f>
        <v>-2.7E-2</v>
      </c>
      <c r="G1354" s="87">
        <f>+IF(ISNUMBER(DATA!X811),DATA!X811,"n/a")</f>
        <v>3.02</v>
      </c>
      <c r="H1354" s="77">
        <f>+IF(ISNUMBER(DATA!Y811),DATA!Y811,"n/a")</f>
        <v>-2.8000000000000001E-2</v>
      </c>
      <c r="I1354" s="87">
        <f>+IF(ISNUMBER(DATA!AH811),DATA!AH811,"n/a")</f>
        <v>2.97</v>
      </c>
      <c r="J1354" s="77">
        <f>+IF(ISNUMBER(DATA!AI811),DATA!AI811,"n/a")</f>
        <v>-2.9000000000000001E-2</v>
      </c>
      <c r="K1354" s="87">
        <f>+IF(ISNUMBER(DATA!AR811),DATA!AR811,"n/a")</f>
        <v>2.99</v>
      </c>
      <c r="L1354" s="77">
        <f>+IF(ISNUMBER(DATA!AS811),DATA!AS811,"n/a")</f>
        <v>-1.6E-2</v>
      </c>
    </row>
    <row r="1355" spans="1:12" x14ac:dyDescent="0.2">
      <c r="A1355" s="75" t="s">
        <v>19</v>
      </c>
      <c r="B1355" s="66" t="s">
        <v>28</v>
      </c>
      <c r="C1355" s="66" t="s">
        <v>26</v>
      </c>
      <c r="D1355" s="66" t="s">
        <v>293</v>
      </c>
      <c r="E1355" s="87">
        <f>+IF(ISNUMBER(DATA!N812),DATA!N812,"n/a")</f>
        <v>2.4300000000000002</v>
      </c>
      <c r="F1355" s="77">
        <f>+IF(ISNUMBER(DATA!O812),DATA!O812,"n/a")</f>
        <v>-0.107</v>
      </c>
      <c r="G1355" s="87">
        <f>+IF(ISNUMBER(DATA!X812),DATA!X812,"n/a")</f>
        <v>2.5099999999999998</v>
      </c>
      <c r="H1355" s="77">
        <f>+IF(ISNUMBER(DATA!Y812),DATA!Y812,"n/a")</f>
        <v>1E-3</v>
      </c>
      <c r="I1355" s="87">
        <f>+IF(ISNUMBER(DATA!AH812),DATA!AH812,"n/a")</f>
        <v>2.65</v>
      </c>
      <c r="J1355" s="77">
        <f>+IF(ISNUMBER(DATA!AI812),DATA!AI812,"n/a")</f>
        <v>0.114</v>
      </c>
      <c r="K1355" s="87">
        <f>+IF(ISNUMBER(DATA!AR812),DATA!AR812,"n/a")</f>
        <v>2.82</v>
      </c>
      <c r="L1355" s="77">
        <f>+IF(ISNUMBER(DATA!AS812),DATA!AS812,"n/a")</f>
        <v>0.26400000000000001</v>
      </c>
    </row>
    <row r="1356" spans="1:12" x14ac:dyDescent="0.2">
      <c r="A1356" s="75" t="s">
        <v>19</v>
      </c>
      <c r="B1356" s="66" t="s">
        <v>28</v>
      </c>
      <c r="C1356" s="66" t="s">
        <v>26</v>
      </c>
      <c r="D1356" s="66" t="s">
        <v>294</v>
      </c>
      <c r="E1356" s="87">
        <f>+IF(ISNUMBER(DATA!N813),DATA!N813,"n/a")</f>
        <v>3.58</v>
      </c>
      <c r="F1356" s="77">
        <f>+IF(ISNUMBER(DATA!O813),DATA!O813,"n/a")</f>
        <v>5.6000000000000001E-2</v>
      </c>
      <c r="G1356" s="87">
        <f>+IF(ISNUMBER(DATA!X813),DATA!X813,"n/a")</f>
        <v>3.54</v>
      </c>
      <c r="H1356" s="77">
        <f>+IF(ISNUMBER(DATA!Y813),DATA!Y813,"n/a")</f>
        <v>3.5999999999999997E-2</v>
      </c>
      <c r="I1356" s="87">
        <f>+IF(ISNUMBER(DATA!AH813),DATA!AH813,"n/a")</f>
        <v>3.53</v>
      </c>
      <c r="J1356" s="77">
        <f>+IF(ISNUMBER(DATA!AI813),DATA!AI813,"n/a")</f>
        <v>3.3000000000000002E-2</v>
      </c>
      <c r="K1356" s="87">
        <f>+IF(ISNUMBER(DATA!AR813),DATA!AR813,"n/a")</f>
        <v>3.5</v>
      </c>
      <c r="L1356" s="77">
        <f>+IF(ISNUMBER(DATA!AS813),DATA!AS813,"n/a")</f>
        <v>3.2000000000000001E-2</v>
      </c>
    </row>
    <row r="1357" spans="1:12" x14ac:dyDescent="0.2">
      <c r="A1357" s="75" t="s">
        <v>19</v>
      </c>
      <c r="B1357" s="66" t="s">
        <v>28</v>
      </c>
      <c r="C1357" s="66" t="s">
        <v>26</v>
      </c>
      <c r="D1357" s="66" t="s">
        <v>295</v>
      </c>
      <c r="E1357" s="87">
        <f>+IF(ISNUMBER(DATA!N814),DATA!N814,"n/a")</f>
        <v>3.03</v>
      </c>
      <c r="F1357" s="77">
        <f>+IF(ISNUMBER(DATA!O814),DATA!O814,"n/a")</f>
        <v>-6.7000000000000004E-2</v>
      </c>
      <c r="G1357" s="87">
        <f>+IF(ISNUMBER(DATA!X814),DATA!X814,"n/a")</f>
        <v>3.04</v>
      </c>
      <c r="H1357" s="77">
        <f>+IF(ISNUMBER(DATA!Y814),DATA!Y814,"n/a")</f>
        <v>-1.7000000000000001E-2</v>
      </c>
      <c r="I1357" s="87">
        <f>+IF(ISNUMBER(DATA!AH814),DATA!AH814,"n/a")</f>
        <v>3.04</v>
      </c>
      <c r="J1357" s="77">
        <f>+IF(ISNUMBER(DATA!AI814),DATA!AI814,"n/a")</f>
        <v>0.01</v>
      </c>
      <c r="K1357" s="87">
        <f>+IF(ISNUMBER(DATA!AR814),DATA!AR814,"n/a")</f>
        <v>3.02</v>
      </c>
      <c r="L1357" s="77">
        <f>+IF(ISNUMBER(DATA!AS814),DATA!AS814,"n/a")</f>
        <v>5.0000000000000001E-3</v>
      </c>
    </row>
    <row r="1358" spans="1:12" x14ac:dyDescent="0.2">
      <c r="A1358" s="75" t="s">
        <v>19</v>
      </c>
      <c r="B1358" s="66" t="s">
        <v>28</v>
      </c>
      <c r="C1358" s="66" t="s">
        <v>26</v>
      </c>
      <c r="D1358" s="66" t="s">
        <v>296</v>
      </c>
      <c r="E1358" s="87">
        <f>+IF(ISNUMBER(DATA!N815),DATA!N815,"n/a")</f>
        <v>3.34</v>
      </c>
      <c r="F1358" s="77">
        <f>+IF(ISNUMBER(DATA!O815),DATA!O815,"n/a")</f>
        <v>-4.5999999999999999E-2</v>
      </c>
      <c r="G1358" s="87">
        <f>+IF(ISNUMBER(DATA!X815),DATA!X815,"n/a")</f>
        <v>3.42</v>
      </c>
      <c r="H1358" s="77">
        <f>+IF(ISNUMBER(DATA!Y815),DATA!Y815,"n/a")</f>
        <v>8.0000000000000002E-3</v>
      </c>
      <c r="I1358" s="87">
        <f>+IF(ISNUMBER(DATA!AH815),DATA!AH815,"n/a")</f>
        <v>3.44</v>
      </c>
      <c r="J1358" s="77">
        <f>+IF(ISNUMBER(DATA!AI815),DATA!AI815,"n/a")</f>
        <v>1.0999999999999999E-2</v>
      </c>
      <c r="K1358" s="87">
        <f>+IF(ISNUMBER(DATA!AR815),DATA!AR815,"n/a")</f>
        <v>3.4</v>
      </c>
      <c r="L1358" s="77">
        <f>+IF(ISNUMBER(DATA!AS815),DATA!AS815,"n/a")</f>
        <v>2E-3</v>
      </c>
    </row>
    <row r="1359" spans="1:12" x14ac:dyDescent="0.2">
      <c r="A1359" s="75" t="s">
        <v>19</v>
      </c>
      <c r="B1359" s="66" t="s">
        <v>28</v>
      </c>
      <c r="C1359" s="66" t="s">
        <v>26</v>
      </c>
      <c r="D1359" s="66" t="s">
        <v>297</v>
      </c>
      <c r="E1359" s="87">
        <f>+IF(ISNUMBER(DATA!N816),DATA!N816,"n/a")</f>
        <v>3.07</v>
      </c>
      <c r="F1359" s="77">
        <f>+IF(ISNUMBER(DATA!O816),DATA!O816,"n/a")</f>
        <v>-0.17599999999999999</v>
      </c>
      <c r="G1359" s="87">
        <f>+IF(ISNUMBER(DATA!X816),DATA!X816,"n/a")</f>
        <v>3.03</v>
      </c>
      <c r="H1359" s="77">
        <f>+IF(ISNUMBER(DATA!Y816),DATA!Y816,"n/a")</f>
        <v>-0.14499999999999999</v>
      </c>
      <c r="I1359" s="87">
        <f>+IF(ISNUMBER(DATA!AH816),DATA!AH816,"n/a")</f>
        <v>3.09</v>
      </c>
      <c r="J1359" s="77">
        <f>+IF(ISNUMBER(DATA!AI816),DATA!AI816,"n/a")</f>
        <v>-0.108</v>
      </c>
      <c r="K1359" s="87">
        <f>+IF(ISNUMBER(DATA!AR816),DATA!AR816,"n/a")</f>
        <v>3.34</v>
      </c>
      <c r="L1359" s="77">
        <f>+IF(ISNUMBER(DATA!AS816),DATA!AS816,"n/a")</f>
        <v>-2.1000000000000001E-2</v>
      </c>
    </row>
    <row r="1360" spans="1:12" x14ac:dyDescent="0.2">
      <c r="A1360" s="75" t="s">
        <v>19</v>
      </c>
      <c r="B1360" s="66" t="s">
        <v>28</v>
      </c>
      <c r="C1360" s="66" t="s">
        <v>26</v>
      </c>
      <c r="D1360" s="66" t="s">
        <v>298</v>
      </c>
      <c r="E1360" s="87">
        <f>+IF(ISNUMBER(DATA!N817),DATA!N817,"n/a")</f>
        <v>3.66</v>
      </c>
      <c r="F1360" s="77">
        <f>+IF(ISNUMBER(DATA!O817),DATA!O817,"n/a")</f>
        <v>4.8000000000000001E-2</v>
      </c>
      <c r="G1360" s="87">
        <f>+IF(ISNUMBER(DATA!X817),DATA!X817,"n/a")</f>
        <v>3.61</v>
      </c>
      <c r="H1360" s="77">
        <f>+IF(ISNUMBER(DATA!Y817),DATA!Y817,"n/a")</f>
        <v>4.2000000000000003E-2</v>
      </c>
      <c r="I1360" s="87">
        <f>+IF(ISNUMBER(DATA!AH817),DATA!AH817,"n/a")</f>
        <v>3.55</v>
      </c>
      <c r="J1360" s="77">
        <f>+IF(ISNUMBER(DATA!AI817),DATA!AI817,"n/a")</f>
        <v>3.5000000000000003E-2</v>
      </c>
      <c r="K1360" s="87">
        <f>+IF(ISNUMBER(DATA!AR817),DATA!AR817,"n/a")</f>
        <v>3.54</v>
      </c>
      <c r="L1360" s="77">
        <f>+IF(ISNUMBER(DATA!AS817),DATA!AS817,"n/a")</f>
        <v>5.1999999999999998E-2</v>
      </c>
    </row>
    <row r="1361" spans="1:12" x14ac:dyDescent="0.2">
      <c r="A1361" s="75" t="s">
        <v>19</v>
      </c>
      <c r="B1361" s="66" t="s">
        <v>28</v>
      </c>
      <c r="C1361" s="66" t="s">
        <v>26</v>
      </c>
      <c r="D1361" s="66" t="s">
        <v>299</v>
      </c>
      <c r="E1361" s="87">
        <f>+IF(ISNUMBER(DATA!N818),DATA!N818,"n/a")</f>
        <v>3.37</v>
      </c>
      <c r="F1361" s="77">
        <f>+IF(ISNUMBER(DATA!O818),DATA!O818,"n/a")</f>
        <v>-6.3E-2</v>
      </c>
      <c r="G1361" s="87">
        <f>+IF(ISNUMBER(DATA!X818),DATA!X818,"n/a")</f>
        <v>3.43</v>
      </c>
      <c r="H1361" s="77">
        <f>+IF(ISNUMBER(DATA!Y818),DATA!Y818,"n/a")</f>
        <v>-1.9E-2</v>
      </c>
      <c r="I1361" s="87">
        <f>+IF(ISNUMBER(DATA!AH818),DATA!AH818,"n/a")</f>
        <v>3.52</v>
      </c>
      <c r="J1361" s="77">
        <f>+IF(ISNUMBER(DATA!AI818),DATA!AI818,"n/a")</f>
        <v>1.7999999999999999E-2</v>
      </c>
      <c r="K1361" s="87">
        <f>+IF(ISNUMBER(DATA!AR818),DATA!AR818,"n/a")</f>
        <v>3.56</v>
      </c>
      <c r="L1361" s="77">
        <f>+IF(ISNUMBER(DATA!AS818),DATA!AS818,"n/a")</f>
        <v>3.5999999999999997E-2</v>
      </c>
    </row>
    <row r="1362" spans="1:12" x14ac:dyDescent="0.2">
      <c r="A1362" s="75" t="s">
        <v>19</v>
      </c>
      <c r="B1362" s="66" t="s">
        <v>28</v>
      </c>
      <c r="C1362" s="66" t="s">
        <v>26</v>
      </c>
      <c r="D1362" s="66" t="s">
        <v>300</v>
      </c>
      <c r="E1362" s="87">
        <f>+IF(ISNUMBER(DATA!N819),DATA!N819,"n/a")</f>
        <v>2.84</v>
      </c>
      <c r="F1362" s="77">
        <f>+IF(ISNUMBER(DATA!O819),DATA!O819,"n/a")</f>
        <v>-0.06</v>
      </c>
      <c r="G1362" s="87">
        <f>+IF(ISNUMBER(DATA!X819),DATA!X819,"n/a")</f>
        <v>2.87</v>
      </c>
      <c r="H1362" s="77">
        <f>+IF(ISNUMBER(DATA!Y819),DATA!Y819,"n/a")</f>
        <v>-5.1999999999999998E-2</v>
      </c>
      <c r="I1362" s="87">
        <f>+IF(ISNUMBER(DATA!AH819),DATA!AH819,"n/a")</f>
        <v>2.9</v>
      </c>
      <c r="J1362" s="77">
        <f>+IF(ISNUMBER(DATA!AI819),DATA!AI819,"n/a")</f>
        <v>-6.4000000000000001E-2</v>
      </c>
      <c r="K1362" s="87">
        <f>+IF(ISNUMBER(DATA!AR819),DATA!AR819,"n/a")</f>
        <v>2.93</v>
      </c>
      <c r="L1362" s="77">
        <f>+IF(ISNUMBER(DATA!AS819),DATA!AS819,"n/a")</f>
        <v>-4.8000000000000001E-2</v>
      </c>
    </row>
    <row r="1363" spans="1:12" x14ac:dyDescent="0.2">
      <c r="A1363" s="75" t="s">
        <v>19</v>
      </c>
      <c r="B1363" s="66" t="s">
        <v>28</v>
      </c>
      <c r="C1363" s="66" t="s">
        <v>26</v>
      </c>
      <c r="D1363" s="66" t="s">
        <v>301</v>
      </c>
      <c r="E1363" s="87">
        <f>+IF(ISNUMBER(DATA!N820),DATA!N820,"n/a")</f>
        <v>3.12</v>
      </c>
      <c r="F1363" s="77">
        <f>+IF(ISNUMBER(DATA!O820),DATA!O820,"n/a")</f>
        <v>8.7999999999999995E-2</v>
      </c>
      <c r="G1363" s="87">
        <f>+IF(ISNUMBER(DATA!X820),DATA!X820,"n/a")</f>
        <v>3.09</v>
      </c>
      <c r="H1363" s="77">
        <f>+IF(ISNUMBER(DATA!Y820),DATA!Y820,"n/a")</f>
        <v>0.121</v>
      </c>
      <c r="I1363" s="87">
        <f>+IF(ISNUMBER(DATA!AH820),DATA!AH820,"n/a")</f>
        <v>3.12</v>
      </c>
      <c r="J1363" s="77">
        <f>+IF(ISNUMBER(DATA!AI820),DATA!AI820,"n/a")</f>
        <v>0.155</v>
      </c>
      <c r="K1363" s="87">
        <f>+IF(ISNUMBER(DATA!AR820),DATA!AR820,"n/a")</f>
        <v>3.04</v>
      </c>
      <c r="L1363" s="77">
        <f>+IF(ISNUMBER(DATA!AS820),DATA!AS820,"n/a")</f>
        <v>0.157</v>
      </c>
    </row>
    <row r="1364" spans="1:12" x14ac:dyDescent="0.2">
      <c r="A1364" s="75" t="s">
        <v>19</v>
      </c>
      <c r="B1364" s="66" t="s">
        <v>28</v>
      </c>
      <c r="C1364" s="66" t="s">
        <v>26</v>
      </c>
      <c r="D1364" s="66" t="s">
        <v>302</v>
      </c>
      <c r="E1364" s="87">
        <f>+IF(ISNUMBER(DATA!N821),DATA!N821,"n/a")</f>
        <v>3.65</v>
      </c>
      <c r="F1364" s="77">
        <f>+IF(ISNUMBER(DATA!O821),DATA!O821,"n/a")</f>
        <v>4.3999999999999997E-2</v>
      </c>
      <c r="G1364" s="87">
        <f>+IF(ISNUMBER(DATA!X821),DATA!X821,"n/a")</f>
        <v>3.61</v>
      </c>
      <c r="H1364" s="77">
        <f>+IF(ISNUMBER(DATA!Y821),DATA!Y821,"n/a")</f>
        <v>2.5999999999999999E-2</v>
      </c>
      <c r="I1364" s="87">
        <f>+IF(ISNUMBER(DATA!AH821),DATA!AH821,"n/a")</f>
        <v>3.59</v>
      </c>
      <c r="J1364" s="77">
        <f>+IF(ISNUMBER(DATA!AI821),DATA!AI821,"n/a")</f>
        <v>2.1000000000000001E-2</v>
      </c>
      <c r="K1364" s="87">
        <f>+IF(ISNUMBER(DATA!AR821),DATA!AR821,"n/a")</f>
        <v>3.56</v>
      </c>
      <c r="L1364" s="77">
        <f>+IF(ISNUMBER(DATA!AS821),DATA!AS821,"n/a")</f>
        <v>3.6999999999999998E-2</v>
      </c>
    </row>
    <row r="1365" spans="1:12" x14ac:dyDescent="0.2">
      <c r="A1365" s="75" t="s">
        <v>19</v>
      </c>
      <c r="B1365" s="66" t="s">
        <v>28</v>
      </c>
      <c r="C1365" s="66" t="s">
        <v>26</v>
      </c>
      <c r="D1365" s="66" t="s">
        <v>303</v>
      </c>
      <c r="E1365" s="87">
        <f>+IF(ISNUMBER(DATA!N822),DATA!N822,"n/a")</f>
        <v>2.21</v>
      </c>
      <c r="F1365" s="77">
        <f>+IF(ISNUMBER(DATA!O822),DATA!O822,"n/a")</f>
        <v>7.5999999999999998E-2</v>
      </c>
      <c r="G1365" s="87">
        <f>+IF(ISNUMBER(DATA!X822),DATA!X822,"n/a")</f>
        <v>2.38</v>
      </c>
      <c r="H1365" s="77">
        <f>+IF(ISNUMBER(DATA!Y822),DATA!Y822,"n/a")</f>
        <v>0.122</v>
      </c>
      <c r="I1365" s="87">
        <f>+IF(ISNUMBER(DATA!AH822),DATA!AH822,"n/a")</f>
        <v>2.5099999999999998</v>
      </c>
      <c r="J1365" s="77">
        <f>+IF(ISNUMBER(DATA!AI822),DATA!AI822,"n/a")</f>
        <v>0.16400000000000001</v>
      </c>
      <c r="K1365" s="87">
        <f>+IF(ISNUMBER(DATA!AR822),DATA!AR822,"n/a")</f>
        <v>2.42</v>
      </c>
      <c r="L1365" s="77">
        <f>+IF(ISNUMBER(DATA!AS822),DATA!AS822,"n/a")</f>
        <v>0.17100000000000001</v>
      </c>
    </row>
    <row r="1366" spans="1:12" x14ac:dyDescent="0.2">
      <c r="A1366" s="75" t="s">
        <v>19</v>
      </c>
      <c r="B1366" s="66" t="s">
        <v>28</v>
      </c>
      <c r="C1366" s="66" t="s">
        <v>26</v>
      </c>
      <c r="D1366" s="66" t="s">
        <v>304</v>
      </c>
      <c r="E1366" s="87">
        <f>+IF(ISNUMBER(DATA!N823),DATA!N823,"n/a")</f>
        <v>3.33</v>
      </c>
      <c r="F1366" s="77">
        <f>+IF(ISNUMBER(DATA!O823),DATA!O823,"n/a")</f>
        <v>-5.7000000000000002E-2</v>
      </c>
      <c r="G1366" s="87">
        <f>+IF(ISNUMBER(DATA!X823),DATA!X823,"n/a")</f>
        <v>3.5</v>
      </c>
      <c r="H1366" s="77">
        <f>+IF(ISNUMBER(DATA!Y823),DATA!Y823,"n/a")</f>
        <v>-7.0000000000000001E-3</v>
      </c>
      <c r="I1366" s="87">
        <f>+IF(ISNUMBER(DATA!AH823),DATA!AH823,"n/a")</f>
        <v>3.59</v>
      </c>
      <c r="J1366" s="77">
        <f>+IF(ISNUMBER(DATA!AI823),DATA!AI823,"n/a")</f>
        <v>3.4000000000000002E-2</v>
      </c>
      <c r="K1366" s="87">
        <f>+IF(ISNUMBER(DATA!AR823),DATA!AR823,"n/a")</f>
        <v>3.58</v>
      </c>
      <c r="L1366" s="77">
        <f>+IF(ISNUMBER(DATA!AS823),DATA!AS823,"n/a")</f>
        <v>0.05</v>
      </c>
    </row>
    <row r="1367" spans="1:12" x14ac:dyDescent="0.2">
      <c r="A1367" s="75" t="s">
        <v>19</v>
      </c>
      <c r="B1367" s="66" t="s">
        <v>28</v>
      </c>
      <c r="C1367" s="66" t="s">
        <v>26</v>
      </c>
      <c r="D1367" s="66" t="s">
        <v>305</v>
      </c>
      <c r="E1367" s="87">
        <f>+IF(ISNUMBER(DATA!N824),DATA!N824,"n/a")</f>
        <v>3.64</v>
      </c>
      <c r="F1367" s="77">
        <f>+IF(ISNUMBER(DATA!O824),DATA!O824,"n/a")</f>
        <v>0.151</v>
      </c>
      <c r="G1367" s="87">
        <f>+IF(ISNUMBER(DATA!X824),DATA!X824,"n/a")</f>
        <v>3.55</v>
      </c>
      <c r="H1367" s="77">
        <f>+IF(ISNUMBER(DATA!Y824),DATA!Y824,"n/a")</f>
        <v>0.18099999999999999</v>
      </c>
      <c r="I1367" s="87">
        <f>+IF(ISNUMBER(DATA!AH824),DATA!AH824,"n/a")</f>
        <v>3.46</v>
      </c>
      <c r="J1367" s="77">
        <f>+IF(ISNUMBER(DATA!AI824),DATA!AI824,"n/a")</f>
        <v>0.122</v>
      </c>
      <c r="K1367" s="87">
        <f>+IF(ISNUMBER(DATA!AR824),DATA!AR824,"n/a")</f>
        <v>3.38</v>
      </c>
      <c r="L1367" s="77">
        <f>+IF(ISNUMBER(DATA!AS824),DATA!AS824,"n/a")</f>
        <v>0.13600000000000001</v>
      </c>
    </row>
    <row r="1368" spans="1:12" x14ac:dyDescent="0.2">
      <c r="A1368" s="75" t="s">
        <v>19</v>
      </c>
      <c r="B1368" s="66" t="s">
        <v>28</v>
      </c>
      <c r="C1368" s="66" t="s">
        <v>26</v>
      </c>
      <c r="D1368" s="66" t="s">
        <v>306</v>
      </c>
      <c r="E1368" s="87">
        <f>+IF(ISNUMBER(DATA!N825),DATA!N825,"n/a")</f>
        <v>3.3</v>
      </c>
      <c r="F1368" s="77">
        <f>+IF(ISNUMBER(DATA!O825),DATA!O825,"n/a")</f>
        <v>1.2E-2</v>
      </c>
      <c r="G1368" s="87">
        <f>+IF(ISNUMBER(DATA!X825),DATA!X825,"n/a")</f>
        <v>3.17</v>
      </c>
      <c r="H1368" s="77">
        <f>+IF(ISNUMBER(DATA!Y825),DATA!Y825,"n/a")</f>
        <v>-0.03</v>
      </c>
      <c r="I1368" s="87">
        <f>+IF(ISNUMBER(DATA!AH825),DATA!AH825,"n/a")</f>
        <v>3.19</v>
      </c>
      <c r="J1368" s="77">
        <f>+IF(ISNUMBER(DATA!AI825),DATA!AI825,"n/a")</f>
        <v>-8.0000000000000002E-3</v>
      </c>
      <c r="K1368" s="87">
        <f>+IF(ISNUMBER(DATA!AR825),DATA!AR825,"n/a")</f>
        <v>3.2</v>
      </c>
      <c r="L1368" s="77">
        <f>+IF(ISNUMBER(DATA!AS825),DATA!AS825,"n/a")</f>
        <v>-0.01</v>
      </c>
    </row>
    <row r="1369" spans="1:12" x14ac:dyDescent="0.2">
      <c r="A1369" s="75" t="s">
        <v>19</v>
      </c>
      <c r="B1369" s="66" t="s">
        <v>28</v>
      </c>
      <c r="C1369" s="66" t="s">
        <v>26</v>
      </c>
      <c r="D1369" s="66" t="s">
        <v>307</v>
      </c>
      <c r="E1369" s="87">
        <f>+IF(ISNUMBER(DATA!N826),DATA!N826,"n/a")</f>
        <v>2.63</v>
      </c>
      <c r="F1369" s="77">
        <f>+IF(ISNUMBER(DATA!O826),DATA!O826,"n/a")</f>
        <v>-0.20300000000000001</v>
      </c>
      <c r="G1369" s="87">
        <f>+IF(ISNUMBER(DATA!X826),DATA!X826,"n/a")</f>
        <v>2.54</v>
      </c>
      <c r="H1369" s="77">
        <f>+IF(ISNUMBER(DATA!Y826),DATA!Y826,"n/a")</f>
        <v>-0.23699999999999999</v>
      </c>
      <c r="I1369" s="87">
        <f>+IF(ISNUMBER(DATA!AH826),DATA!AH826,"n/a")</f>
        <v>2.54</v>
      </c>
      <c r="J1369" s="77">
        <f>+IF(ISNUMBER(DATA!AI826),DATA!AI826,"n/a")</f>
        <v>-0.23799999999999999</v>
      </c>
      <c r="K1369" s="87">
        <f>+IF(ISNUMBER(DATA!AR826),DATA!AR826,"n/a")</f>
        <v>2.58</v>
      </c>
      <c r="L1369" s="77">
        <f>+IF(ISNUMBER(DATA!AS826),DATA!AS826,"n/a")</f>
        <v>-0.22700000000000001</v>
      </c>
    </row>
    <row r="1370" spans="1:12" x14ac:dyDescent="0.2">
      <c r="A1370" s="75" t="s">
        <v>19</v>
      </c>
      <c r="B1370" s="66" t="s">
        <v>28</v>
      </c>
      <c r="C1370" s="66" t="s">
        <v>26</v>
      </c>
      <c r="D1370" s="66" t="s">
        <v>308</v>
      </c>
      <c r="E1370" s="87">
        <f>+IF(ISNUMBER(DATA!N827),DATA!N827,"n/a")</f>
        <v>3.28</v>
      </c>
      <c r="F1370" s="77">
        <f>+IF(ISNUMBER(DATA!O827),DATA!O827,"n/a")</f>
        <v>-7.0000000000000001E-3</v>
      </c>
      <c r="G1370" s="87">
        <f>+IF(ISNUMBER(DATA!X827),DATA!X827,"n/a")</f>
        <v>3.24</v>
      </c>
      <c r="H1370" s="77">
        <f>+IF(ISNUMBER(DATA!Y827),DATA!Y827,"n/a")</f>
        <v>-4.2000000000000003E-2</v>
      </c>
      <c r="I1370" s="87">
        <f>+IF(ISNUMBER(DATA!AH827),DATA!AH827,"n/a")</f>
        <v>3.24</v>
      </c>
      <c r="J1370" s="77">
        <f>+IF(ISNUMBER(DATA!AI827),DATA!AI827,"n/a")</f>
        <v>-4.9000000000000002E-2</v>
      </c>
      <c r="K1370" s="87">
        <f>+IF(ISNUMBER(DATA!AR827),DATA!AR827,"n/a")</f>
        <v>3.27</v>
      </c>
      <c r="L1370" s="77">
        <f>+IF(ISNUMBER(DATA!AS827),DATA!AS827,"n/a")</f>
        <v>-2.3E-2</v>
      </c>
    </row>
    <row r="1371" spans="1:12" x14ac:dyDescent="0.2">
      <c r="A1371" s="75" t="s">
        <v>19</v>
      </c>
      <c r="B1371" s="66" t="s">
        <v>28</v>
      </c>
      <c r="C1371" s="66" t="s">
        <v>26</v>
      </c>
      <c r="D1371" s="66" t="s">
        <v>309</v>
      </c>
      <c r="E1371" s="87">
        <f>+IF(ISNUMBER(DATA!N828),DATA!N828,"n/a")</f>
        <v>3.18</v>
      </c>
      <c r="F1371" s="77">
        <f>+IF(ISNUMBER(DATA!O828),DATA!O828,"n/a")</f>
        <v>0.06</v>
      </c>
      <c r="G1371" s="87">
        <f>+IF(ISNUMBER(DATA!X828),DATA!X828,"n/a")</f>
        <v>3.2</v>
      </c>
      <c r="H1371" s="77">
        <f>+IF(ISNUMBER(DATA!Y828),DATA!Y828,"n/a")</f>
        <v>2.1999999999999999E-2</v>
      </c>
      <c r="I1371" s="87">
        <f>+IF(ISNUMBER(DATA!AH828),DATA!AH828,"n/a")</f>
        <v>3.25</v>
      </c>
      <c r="J1371" s="77">
        <f>+IF(ISNUMBER(DATA!AI828),DATA!AI828,"n/a")</f>
        <v>2.1000000000000001E-2</v>
      </c>
      <c r="K1371" s="87">
        <f>+IF(ISNUMBER(DATA!AR828),DATA!AR828,"n/a")</f>
        <v>3.22</v>
      </c>
      <c r="L1371" s="77">
        <f>+IF(ISNUMBER(DATA!AS828),DATA!AS828,"n/a")</f>
        <v>1.2E-2</v>
      </c>
    </row>
    <row r="1372" spans="1:12" x14ac:dyDescent="0.2">
      <c r="A1372" s="75" t="s">
        <v>19</v>
      </c>
      <c r="B1372" s="66" t="s">
        <v>28</v>
      </c>
      <c r="C1372" s="66" t="s">
        <v>26</v>
      </c>
      <c r="D1372" s="66" t="s">
        <v>310</v>
      </c>
      <c r="E1372" s="87">
        <f>+IF(ISNUMBER(DATA!N829),DATA!N829,"n/a")</f>
        <v>3.18</v>
      </c>
      <c r="F1372" s="77">
        <f>+IF(ISNUMBER(DATA!O829),DATA!O829,"n/a")</f>
        <v>0.04</v>
      </c>
      <c r="G1372" s="87">
        <f>+IF(ISNUMBER(DATA!X829),DATA!X829,"n/a")</f>
        <v>3.21</v>
      </c>
      <c r="H1372" s="77">
        <f>+IF(ISNUMBER(DATA!Y829),DATA!Y829,"n/a")</f>
        <v>5.1999999999999998E-2</v>
      </c>
      <c r="I1372" s="87">
        <f>+IF(ISNUMBER(DATA!AH829),DATA!AH829,"n/a")</f>
        <v>3.28</v>
      </c>
      <c r="J1372" s="77">
        <f>+IF(ISNUMBER(DATA!AI829),DATA!AI829,"n/a")</f>
        <v>8.1000000000000003E-2</v>
      </c>
      <c r="K1372" s="87">
        <f>+IF(ISNUMBER(DATA!AR829),DATA!AR829,"n/a")</f>
        <v>3.24</v>
      </c>
      <c r="L1372" s="77">
        <f>+IF(ISNUMBER(DATA!AS829),DATA!AS829,"n/a")</f>
        <v>7.5999999999999998E-2</v>
      </c>
    </row>
    <row r="1373" spans="1:12" x14ac:dyDescent="0.2">
      <c r="A1373" s="75" t="s">
        <v>19</v>
      </c>
      <c r="B1373" s="66" t="s">
        <v>28</v>
      </c>
      <c r="C1373" s="66" t="s">
        <v>26</v>
      </c>
      <c r="D1373" s="66" t="s">
        <v>311</v>
      </c>
      <c r="E1373" s="87">
        <f>+IF(ISNUMBER(DATA!N830),DATA!N830,"n/a")</f>
        <v>3.35</v>
      </c>
      <c r="F1373" s="77">
        <f>+IF(ISNUMBER(DATA!O830),DATA!O830,"n/a")</f>
        <v>0.182</v>
      </c>
      <c r="G1373" s="87">
        <f>+IF(ISNUMBER(DATA!X830),DATA!X830,"n/a")</f>
        <v>3.33</v>
      </c>
      <c r="H1373" s="77">
        <f>+IF(ISNUMBER(DATA!Y830),DATA!Y830,"n/a")</f>
        <v>0.16600000000000001</v>
      </c>
      <c r="I1373" s="87">
        <f>+IF(ISNUMBER(DATA!AH830),DATA!AH830,"n/a")</f>
        <v>3.26</v>
      </c>
      <c r="J1373" s="77">
        <f>+IF(ISNUMBER(DATA!AI830),DATA!AI830,"n/a")</f>
        <v>0.152</v>
      </c>
      <c r="K1373" s="87">
        <f>+IF(ISNUMBER(DATA!AR830),DATA!AR830,"n/a")</f>
        <v>3.2</v>
      </c>
      <c r="L1373" s="77">
        <f>+IF(ISNUMBER(DATA!AS830),DATA!AS830,"n/a")</f>
        <v>0.156</v>
      </c>
    </row>
    <row r="1374" spans="1:12" x14ac:dyDescent="0.2">
      <c r="A1374" s="75" t="s">
        <v>19</v>
      </c>
      <c r="B1374" s="66" t="s">
        <v>28</v>
      </c>
      <c r="C1374" s="66" t="s">
        <v>26</v>
      </c>
      <c r="D1374" s="66" t="s">
        <v>312</v>
      </c>
      <c r="E1374" s="87">
        <f>+IF(ISNUMBER(DATA!N831),DATA!N831,"n/a")</f>
        <v>3.02</v>
      </c>
      <c r="F1374" s="77">
        <f>+IF(ISNUMBER(DATA!O831),DATA!O831,"n/a")</f>
        <v>-0.10299999999999999</v>
      </c>
      <c r="G1374" s="87">
        <f>+IF(ISNUMBER(DATA!X831),DATA!X831,"n/a")</f>
        <v>3.05</v>
      </c>
      <c r="H1374" s="77">
        <f>+IF(ISNUMBER(DATA!Y831),DATA!Y831,"n/a")</f>
        <v>-7.0000000000000007E-2</v>
      </c>
      <c r="I1374" s="87">
        <f>+IF(ISNUMBER(DATA!AH831),DATA!AH831,"n/a")</f>
        <v>3.08</v>
      </c>
      <c r="J1374" s="77">
        <f>+IF(ISNUMBER(DATA!AI831),DATA!AI831,"n/a")</f>
        <v>-5.6000000000000001E-2</v>
      </c>
      <c r="K1374" s="87">
        <f>+IF(ISNUMBER(DATA!AR831),DATA!AR831,"n/a")</f>
        <v>3.1</v>
      </c>
      <c r="L1374" s="77">
        <f>+IF(ISNUMBER(DATA!AS831),DATA!AS831,"n/a")</f>
        <v>-3.6999999999999998E-2</v>
      </c>
    </row>
    <row r="1375" spans="1:12" x14ac:dyDescent="0.2">
      <c r="A1375" s="75" t="s">
        <v>19</v>
      </c>
      <c r="B1375" s="66" t="s">
        <v>28</v>
      </c>
      <c r="C1375" s="66" t="s">
        <v>26</v>
      </c>
      <c r="D1375" s="66" t="s">
        <v>313</v>
      </c>
      <c r="E1375" s="87">
        <f>+IF(ISNUMBER(DATA!N832),DATA!N832,"n/a")</f>
        <v>2.97</v>
      </c>
      <c r="F1375" s="77">
        <f>+IF(ISNUMBER(DATA!O832),DATA!O832,"n/a")</f>
        <v>3.1E-2</v>
      </c>
      <c r="G1375" s="87">
        <f>+IF(ISNUMBER(DATA!X832),DATA!X832,"n/a")</f>
        <v>2.88</v>
      </c>
      <c r="H1375" s="77">
        <f>+IF(ISNUMBER(DATA!Y832),DATA!Y832,"n/a")</f>
        <v>1.7000000000000001E-2</v>
      </c>
      <c r="I1375" s="87">
        <f>+IF(ISNUMBER(DATA!AH832),DATA!AH832,"n/a")</f>
        <v>2.83</v>
      </c>
      <c r="J1375" s="77">
        <f>+IF(ISNUMBER(DATA!AI832),DATA!AI832,"n/a")</f>
        <v>1.6E-2</v>
      </c>
      <c r="K1375" s="87">
        <f>+IF(ISNUMBER(DATA!AR832),DATA!AR832,"n/a")</f>
        <v>2.86</v>
      </c>
      <c r="L1375" s="77">
        <f>+IF(ISNUMBER(DATA!AS832),DATA!AS832,"n/a")</f>
        <v>3.5000000000000003E-2</v>
      </c>
    </row>
    <row r="1376" spans="1:12" x14ac:dyDescent="0.2">
      <c r="A1376" s="75" t="s">
        <v>19</v>
      </c>
      <c r="B1376" s="66" t="s">
        <v>28</v>
      </c>
      <c r="C1376" s="66" t="s">
        <v>26</v>
      </c>
      <c r="D1376" s="66" t="s">
        <v>314</v>
      </c>
      <c r="E1376" s="87">
        <f>+IF(ISNUMBER(DATA!N833),DATA!N833,"n/a")</f>
        <v>3.88</v>
      </c>
      <c r="F1376" s="77">
        <f>+IF(ISNUMBER(DATA!O833),DATA!O833,"n/a")</f>
        <v>0.32300000000000001</v>
      </c>
      <c r="G1376" s="87">
        <f>+IF(ISNUMBER(DATA!X833),DATA!X833,"n/a")</f>
        <v>3.8</v>
      </c>
      <c r="H1376" s="77">
        <f>+IF(ISNUMBER(DATA!Y833),DATA!Y833,"n/a")</f>
        <v>0.29599999999999999</v>
      </c>
      <c r="I1376" s="87">
        <f>+IF(ISNUMBER(DATA!AH833),DATA!AH833,"n/a")</f>
        <v>3.72</v>
      </c>
      <c r="J1376" s="77">
        <f>+IF(ISNUMBER(DATA!AI833),DATA!AI833,"n/a")</f>
        <v>0.27300000000000002</v>
      </c>
      <c r="K1376" s="87">
        <f>+IF(ISNUMBER(DATA!AR833),DATA!AR833,"n/a")</f>
        <v>3.66</v>
      </c>
      <c r="L1376" s="77">
        <f>+IF(ISNUMBER(DATA!AS833),DATA!AS833,"n/a")</f>
        <v>0.26400000000000001</v>
      </c>
    </row>
    <row r="1377" spans="1:12" x14ac:dyDescent="0.2">
      <c r="A1377" s="75" t="s">
        <v>19</v>
      </c>
      <c r="B1377" s="66" t="s">
        <v>28</v>
      </c>
      <c r="C1377" s="66" t="s">
        <v>26</v>
      </c>
      <c r="D1377" s="66" t="s">
        <v>315</v>
      </c>
      <c r="E1377" s="87">
        <f>+IF(ISNUMBER(DATA!N834),DATA!N834,"n/a")</f>
        <v>2.95</v>
      </c>
      <c r="F1377" s="77">
        <f>+IF(ISNUMBER(DATA!O834),DATA!O834,"n/a")</f>
        <v>-0.157</v>
      </c>
      <c r="G1377" s="87">
        <f>+IF(ISNUMBER(DATA!X834),DATA!X834,"n/a")</f>
        <v>2.87</v>
      </c>
      <c r="H1377" s="77">
        <f>+IF(ISNUMBER(DATA!Y834),DATA!Y834,"n/a")</f>
        <v>-0.17899999999999999</v>
      </c>
      <c r="I1377" s="87">
        <f>+IF(ISNUMBER(DATA!AH834),DATA!AH834,"n/a")</f>
        <v>2.89</v>
      </c>
      <c r="J1377" s="77">
        <f>+IF(ISNUMBER(DATA!AI834),DATA!AI834,"n/a")</f>
        <v>-0.17199999999999999</v>
      </c>
      <c r="K1377" s="87">
        <f>+IF(ISNUMBER(DATA!AR834),DATA!AR834,"n/a")</f>
        <v>2.95</v>
      </c>
      <c r="L1377" s="77">
        <f>+IF(ISNUMBER(DATA!AS834),DATA!AS834,"n/a")</f>
        <v>-0.152</v>
      </c>
    </row>
    <row r="1378" spans="1:12" x14ac:dyDescent="0.2">
      <c r="A1378" s="75" t="s">
        <v>19</v>
      </c>
      <c r="B1378" s="66" t="s">
        <v>28</v>
      </c>
      <c r="C1378" s="66" t="s">
        <v>26</v>
      </c>
      <c r="D1378" s="66" t="s">
        <v>316</v>
      </c>
      <c r="E1378" s="87">
        <f>+IF(ISNUMBER(DATA!N835),DATA!N835,"n/a")</f>
        <v>3.07</v>
      </c>
      <c r="F1378" s="77">
        <f>+IF(ISNUMBER(DATA!O835),DATA!O835,"n/a")</f>
        <v>3.7999999999999999E-2</v>
      </c>
      <c r="G1378" s="87">
        <f>+IF(ISNUMBER(DATA!X835),DATA!X835,"n/a")</f>
        <v>3.07</v>
      </c>
      <c r="H1378" s="77">
        <f>+IF(ISNUMBER(DATA!Y835),DATA!Y835,"n/a")</f>
        <v>-1.2999999999999999E-2</v>
      </c>
      <c r="I1378" s="87">
        <f>+IF(ISNUMBER(DATA!AH835),DATA!AH835,"n/a")</f>
        <v>3.09</v>
      </c>
      <c r="J1378" s="77">
        <f>+IF(ISNUMBER(DATA!AI835),DATA!AI835,"n/a")</f>
        <v>-2.1000000000000001E-2</v>
      </c>
      <c r="K1378" s="87">
        <f>+IF(ISNUMBER(DATA!AR835),DATA!AR835,"n/a")</f>
        <v>3.05</v>
      </c>
      <c r="L1378" s="77">
        <f>+IF(ISNUMBER(DATA!AS835),DATA!AS835,"n/a")</f>
        <v>-4.8000000000000001E-2</v>
      </c>
    </row>
    <row r="1379" spans="1:12" x14ac:dyDescent="0.2">
      <c r="A1379" s="75" t="s">
        <v>19</v>
      </c>
      <c r="B1379" s="66" t="s">
        <v>28</v>
      </c>
      <c r="C1379" s="66" t="s">
        <v>26</v>
      </c>
      <c r="D1379" s="66" t="s">
        <v>317</v>
      </c>
      <c r="E1379" s="87">
        <f>+IF(ISNUMBER(DATA!N836),DATA!N836,"n/a")</f>
        <v>3.63</v>
      </c>
      <c r="F1379" s="77">
        <f>+IF(ISNUMBER(DATA!O836),DATA!O836,"n/a")</f>
        <v>8.2000000000000003E-2</v>
      </c>
      <c r="G1379" s="87">
        <f>+IF(ISNUMBER(DATA!X836),DATA!X836,"n/a")</f>
        <v>3.48</v>
      </c>
      <c r="H1379" s="77">
        <f>+IF(ISNUMBER(DATA!Y836),DATA!Y836,"n/a")</f>
        <v>6.9000000000000006E-2</v>
      </c>
      <c r="I1379" s="87">
        <f>+IF(ISNUMBER(DATA!AH836),DATA!AH836,"n/a")</f>
        <v>3.34</v>
      </c>
      <c r="J1379" s="77">
        <f>+IF(ISNUMBER(DATA!AI836),DATA!AI836,"n/a")</f>
        <v>5.0999999999999997E-2</v>
      </c>
      <c r="K1379" s="87">
        <f>+IF(ISNUMBER(DATA!AR836),DATA!AR836,"n/a")</f>
        <v>3.32</v>
      </c>
      <c r="L1379" s="77">
        <f>+IF(ISNUMBER(DATA!AS836),DATA!AS836,"n/a")</f>
        <v>0.08</v>
      </c>
    </row>
    <row r="1380" spans="1:12" x14ac:dyDescent="0.2">
      <c r="A1380" s="75" t="s">
        <v>19</v>
      </c>
      <c r="B1380" s="66" t="s">
        <v>28</v>
      </c>
      <c r="C1380" s="66" t="s">
        <v>26</v>
      </c>
      <c r="D1380" s="66" t="s">
        <v>318</v>
      </c>
      <c r="E1380" s="87">
        <f>+IF(ISNUMBER(DATA!N837),DATA!N837,"n/a")</f>
        <v>3.54</v>
      </c>
      <c r="F1380" s="77">
        <f>+IF(ISNUMBER(DATA!O837),DATA!O837,"n/a")</f>
        <v>8.3000000000000004E-2</v>
      </c>
      <c r="G1380" s="87">
        <f>+IF(ISNUMBER(DATA!X837),DATA!X837,"n/a")</f>
        <v>3.54</v>
      </c>
      <c r="H1380" s="77">
        <f>+IF(ISNUMBER(DATA!Y837),DATA!Y837,"n/a")</f>
        <v>4.4999999999999998E-2</v>
      </c>
      <c r="I1380" s="87">
        <f>+IF(ISNUMBER(DATA!AH837),DATA!AH837,"n/a")</f>
        <v>3.55</v>
      </c>
      <c r="J1380" s="77">
        <f>+IF(ISNUMBER(DATA!AI837),DATA!AI837,"n/a")</f>
        <v>3.7999999999999999E-2</v>
      </c>
      <c r="K1380" s="87">
        <f>+IF(ISNUMBER(DATA!AR837),DATA!AR837,"n/a")</f>
        <v>3.5</v>
      </c>
      <c r="L1380" s="77">
        <f>+IF(ISNUMBER(DATA!AS837),DATA!AS837,"n/a")</f>
        <v>3.6999999999999998E-2</v>
      </c>
    </row>
    <row r="1381" spans="1:12" x14ac:dyDescent="0.2">
      <c r="A1381" s="75" t="s">
        <v>19</v>
      </c>
      <c r="B1381" s="66" t="s">
        <v>28</v>
      </c>
      <c r="C1381" s="66" t="s">
        <v>26</v>
      </c>
      <c r="D1381" s="66" t="s">
        <v>344</v>
      </c>
      <c r="E1381" s="87">
        <f>+IF(ISNUMBER(DATA!N838),DATA!N838,"n/a")</f>
        <v>1.93</v>
      </c>
      <c r="F1381" s="77">
        <f>+IF(ISNUMBER(DATA!O838),DATA!O838,"n/a")</f>
        <v>0.21199999999999999</v>
      </c>
      <c r="G1381" s="87">
        <f>+IF(ISNUMBER(DATA!X838),DATA!X838,"n/a")</f>
        <v>2.15</v>
      </c>
      <c r="H1381" s="77">
        <f>+IF(ISNUMBER(DATA!Y838),DATA!Y838,"n/a")</f>
        <v>0.23599999999999999</v>
      </c>
      <c r="I1381" s="87">
        <f>+IF(ISNUMBER(DATA!AH838),DATA!AH838,"n/a")</f>
        <v>2.3199999999999998</v>
      </c>
      <c r="J1381" s="77">
        <f>+IF(ISNUMBER(DATA!AI838),DATA!AI838,"n/a")</f>
        <v>0.313</v>
      </c>
      <c r="K1381" s="87">
        <f>+IF(ISNUMBER(DATA!AR838),DATA!AR838,"n/a")</f>
        <v>2.16</v>
      </c>
      <c r="L1381" s="77">
        <f>+IF(ISNUMBER(DATA!AS838),DATA!AS838,"n/a")</f>
        <v>0.22600000000000001</v>
      </c>
    </row>
    <row r="1382" spans="1:12" x14ac:dyDescent="0.2">
      <c r="A1382" s="75" t="s">
        <v>19</v>
      </c>
      <c r="B1382" s="66" t="s">
        <v>28</v>
      </c>
      <c r="C1382" s="66" t="s">
        <v>26</v>
      </c>
      <c r="D1382" s="66" t="s">
        <v>345</v>
      </c>
      <c r="E1382" s="87">
        <f>+IF(ISNUMBER(DATA!N839),DATA!N839,"n/a")</f>
        <v>3.14</v>
      </c>
      <c r="F1382" s="77">
        <f>+IF(ISNUMBER(DATA!O839),DATA!O839,"n/a")</f>
        <v>0.153</v>
      </c>
      <c r="G1382" s="87">
        <f>+IF(ISNUMBER(DATA!X839),DATA!X839,"n/a")</f>
        <v>3.04</v>
      </c>
      <c r="H1382" s="77">
        <f>+IF(ISNUMBER(DATA!Y839),DATA!Y839,"n/a")</f>
        <v>0.13500000000000001</v>
      </c>
      <c r="I1382" s="87">
        <f>+IF(ISNUMBER(DATA!AH839),DATA!AH839,"n/a")</f>
        <v>2.92</v>
      </c>
      <c r="J1382" s="77">
        <f>+IF(ISNUMBER(DATA!AI839),DATA!AI839,"n/a")</f>
        <v>0.111</v>
      </c>
      <c r="K1382" s="87">
        <f>+IF(ISNUMBER(DATA!AR839),DATA!AR839,"n/a")</f>
        <v>2.87</v>
      </c>
      <c r="L1382" s="77">
        <f>+IF(ISNUMBER(DATA!AS839),DATA!AS839,"n/a")</f>
        <v>0.129</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134</v>
      </c>
      <c r="F1384" s="77">
        <f t="array" ref="F1384">IFERROR(INDEX(DATA!$G$133:$G$368,MATCH(1,(DATA!$D$133:$D$368=B1384)*(DATA!$E$133:$E$368=D1384),0)),"n/a")</f>
        <v>0</v>
      </c>
      <c r="G1384" s="76">
        <f t="array" ref="G1384">IFERROR(INDEX(DATA!$P$133:$P$368,MATCH(1,(DATA!$D$133:$D$368=B1384)*(DATA!$E$133:$E$368=D1384),0)),"n/a")</f>
        <v>313</v>
      </c>
      <c r="H1384" s="77">
        <f t="array" ref="H1384">IFERROR(INDEX(DATA!$Q$133:$Q$368,MATCH(1,(DATA!$D$133:$D$368=B1384)*(DATA!$E$133:$E$368=D1384),0)),"n/a")</f>
        <v>0</v>
      </c>
      <c r="I1384" s="76">
        <f t="array" ref="I1384">IFERROR(INDEX(DATA!$Z$133:$Z$368,MATCH(1,(DATA!$D$133:$D$368=B1384)*(DATA!$E$133:$E$368=D1384),0)),"n/a")</f>
        <v>313</v>
      </c>
      <c r="J1384" s="77">
        <f t="array" ref="J1384">IFERROR(INDEX(DATA!$AA$133:$AA$368,MATCH(1,(DATA!$D$133:$D$368=B1384)*(DATA!$E$133:$E$368=D1384),0)),"n/a")</f>
        <v>0</v>
      </c>
      <c r="K1384" s="76">
        <f t="array" ref="K1384">IFERROR(INDEX(DATA!$AJ$133:$AJ$368,MATCH(1,(DATA!$D$133:$D$368=B1384)*(DATA!$E$133:$E$368=D1384),0)),"n/a")</f>
        <v>313</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107</v>
      </c>
      <c r="F1386" s="77">
        <f t="array" ref="F1386">IFERROR(INDEX(DATA!$G$133:$G$368,MATCH(1,(DATA!$D$133:$D$368=B1386)*(DATA!$E$133:$E$368=D1386),0)),"n/a")</f>
        <v>-0.33400000000000002</v>
      </c>
      <c r="G1386" s="76">
        <f t="array" ref="G1386">IFERROR(INDEX(DATA!$P$133:$P$368,MATCH(1,(DATA!$D$133:$D$368=B1386)*(DATA!$E$133:$E$368=D1386),0)),"n/a")</f>
        <v>1001</v>
      </c>
      <c r="H1386" s="77">
        <f t="array" ref="H1386">IFERROR(INDEX(DATA!$Q$133:$Q$368,MATCH(1,(DATA!$D$133:$D$368=B1386)*(DATA!$E$133:$E$368=D1386),0)),"n/a")</f>
        <v>0.38700000000000001</v>
      </c>
      <c r="I1386" s="76">
        <f t="array" ref="I1386">IFERROR(INDEX(DATA!$Z$133:$Z$368,MATCH(1,(DATA!$D$133:$D$368=B1386)*(DATA!$E$133:$E$368=D1386),0)),"n/a")</f>
        <v>1120</v>
      </c>
      <c r="J1386" s="77">
        <f t="array" ref="J1386">IFERROR(INDEX(DATA!$AA$133:$AA$368,MATCH(1,(DATA!$D$133:$D$368=B1386)*(DATA!$E$133:$E$368=D1386),0)),"n/a")</f>
        <v>0.20699999999999999</v>
      </c>
      <c r="K1386" s="76">
        <f t="array" ref="K1386">IFERROR(INDEX(DATA!$AJ$133:$AJ$368,MATCH(1,(DATA!$D$133:$D$368=B1386)*(DATA!$E$133:$E$368=D1386),0)),"n/a")</f>
        <v>1948</v>
      </c>
      <c r="L1386" s="77">
        <f t="array" ref="L1386">IFERROR(INDEX(DATA!$AK$133:$AK$368,MATCH(1,(DATA!$D$133:$D$368=B1386)*(DATA!$E$133:$E$368=D1386),0)),"n/a")</f>
        <v>-0.48399999999999999</v>
      </c>
    </row>
    <row r="1387" spans="1:12" x14ac:dyDescent="0.2">
      <c r="A1387" s="75" t="s">
        <v>19</v>
      </c>
      <c r="B1387" s="66" t="s">
        <v>22</v>
      </c>
      <c r="C1387" s="66" t="s">
        <v>0</v>
      </c>
      <c r="D1387" s="66" t="s">
        <v>274</v>
      </c>
      <c r="E1387" s="76" t="str">
        <f t="array" ref="E1387">IFERROR(INDEX(DATA!$F$133:$F$368,MATCH(1,(DATA!$D$133:$D$368=B1387)*(DATA!$E$133:$E$368=D1387),0)),"n/a")</f>
        <v>n/a</v>
      </c>
      <c r="F1387" s="77" t="str">
        <f t="array" ref="F1387">IFERROR(INDEX(DATA!$G$133:$G$368,MATCH(1,(DATA!$D$133:$D$368=B1387)*(DATA!$E$133:$E$368=D1387),0)),"n/a")</f>
        <v>n/a</v>
      </c>
      <c r="G1387" s="76" t="str">
        <f t="array" ref="G1387">IFERROR(INDEX(DATA!$P$133:$P$368,MATCH(1,(DATA!$D$133:$D$368=B1387)*(DATA!$E$133:$E$368=D1387),0)),"n/a")</f>
        <v>n/a</v>
      </c>
      <c r="H1387" s="77" t="str">
        <f t="array" ref="H1387">IFERROR(INDEX(DATA!$Q$133:$Q$368,MATCH(1,(DATA!$D$133:$D$368=B1387)*(DATA!$E$133:$E$368=D1387),0)),"n/a")</f>
        <v>n/a</v>
      </c>
      <c r="I1387" s="76" t="str">
        <f t="array" ref="I1387">IFERROR(INDEX(DATA!$Z$133:$Z$368,MATCH(1,(DATA!$D$133:$D$368=B1387)*(DATA!$E$133:$E$368=D1387),0)),"n/a")</f>
        <v>n/a</v>
      </c>
      <c r="J1387" s="77" t="str">
        <f t="array" ref="J1387">IFERROR(INDEX(DATA!$AA$133:$AA$368,MATCH(1,(DATA!$D$133:$D$368=B1387)*(DATA!$E$133:$E$368=D1387),0)),"n/a")</f>
        <v>n/a</v>
      </c>
      <c r="K1387" s="76" t="str">
        <f t="array" ref="K1387">IFERROR(INDEX(DATA!$AJ$133:$AJ$368,MATCH(1,(DATA!$D$133:$D$368=B1387)*(DATA!$E$133:$E$368=D1387),0)),"n/a")</f>
        <v>n/a</v>
      </c>
      <c r="L1387" s="77" t="str">
        <f t="array" ref="L1387">IFERROR(INDEX(DATA!$AK$133:$AK$368,MATCH(1,(DATA!$D$133:$D$368=B1387)*(DATA!$E$133:$E$368=D1387),0)),"n/a")</f>
        <v>n/a</v>
      </c>
    </row>
    <row r="1388" spans="1:12" x14ac:dyDescent="0.2">
      <c r="A1388" s="75" t="s">
        <v>19</v>
      </c>
      <c r="B1388" s="66" t="s">
        <v>22</v>
      </c>
      <c r="C1388" s="66" t="s">
        <v>0</v>
      </c>
      <c r="D1388" s="66" t="s">
        <v>275</v>
      </c>
      <c r="E1388" s="76">
        <f t="array" ref="E1388">IFERROR(INDEX(DATA!$F$133:$F$368,MATCH(1,(DATA!$D$133:$D$368=B1388)*(DATA!$E$133:$E$368=D1388),0)),"n/a")</f>
        <v>174</v>
      </c>
      <c r="F1388" s="77">
        <f t="array" ref="F1388">IFERROR(INDEX(DATA!$G$133:$G$368,MATCH(1,(DATA!$D$133:$D$368=B1388)*(DATA!$E$133:$E$368=D1388),0)),"n/a")</f>
        <v>0</v>
      </c>
      <c r="G1388" s="76">
        <f t="array" ref="G1388">IFERROR(INDEX(DATA!$P$133:$P$368,MATCH(1,(DATA!$D$133:$D$368=B1388)*(DATA!$E$133:$E$368=D1388),0)),"n/a")</f>
        <v>438</v>
      </c>
      <c r="H1388" s="77">
        <f t="array" ref="H1388">IFERROR(INDEX(DATA!$Q$133:$Q$368,MATCH(1,(DATA!$D$133:$D$368=B1388)*(DATA!$E$133:$E$368=D1388),0)),"n/a")</f>
        <v>0</v>
      </c>
      <c r="I1388" s="76">
        <f t="array" ref="I1388">IFERROR(INDEX(DATA!$Z$133:$Z$368,MATCH(1,(DATA!$D$133:$D$368=B1388)*(DATA!$E$133:$E$368=D1388),0)),"n/a")</f>
        <v>438</v>
      </c>
      <c r="J1388" s="77">
        <f t="array" ref="J1388">IFERROR(INDEX(DATA!$AA$133:$AA$368,MATCH(1,(DATA!$D$133:$D$368=B1388)*(DATA!$E$133:$E$368=D1388),0)),"n/a")</f>
        <v>0.65500000000000003</v>
      </c>
      <c r="K1388" s="76">
        <f t="array" ref="K1388">IFERROR(INDEX(DATA!$AJ$133:$AJ$368,MATCH(1,(DATA!$D$133:$D$368=B1388)*(DATA!$E$133:$E$368=D1388),0)),"n/a")</f>
        <v>438</v>
      </c>
      <c r="L1388" s="77">
        <f t="array" ref="L1388">IFERROR(INDEX(DATA!$AK$133:$AK$368,MATCH(1,(DATA!$D$133:$D$368=B1388)*(DATA!$E$133:$E$368=D1388),0)),"n/a")</f>
        <v>0.4</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-1</v>
      </c>
      <c r="G1389" s="76">
        <f t="array" ref="G1389">IFERROR(INDEX(DATA!$P$133:$P$368,MATCH(1,(DATA!$D$133:$D$368=B1389)*(DATA!$E$133:$E$368=D1389),0)),"n/a")</f>
        <v>857</v>
      </c>
      <c r="H1389" s="77">
        <f t="array" ref="H1389">IFERROR(INDEX(DATA!$Q$133:$Q$368,MATCH(1,(DATA!$D$133:$D$368=B1389)*(DATA!$E$133:$E$368=D1389),0)),"n/a")</f>
        <v>2.7E-2</v>
      </c>
      <c r="I1389" s="76">
        <f t="array" ref="I1389">IFERROR(INDEX(DATA!$Z$133:$Z$368,MATCH(1,(DATA!$D$133:$D$368=B1389)*(DATA!$E$133:$E$368=D1389),0)),"n/a")</f>
        <v>979</v>
      </c>
      <c r="J1389" s="77">
        <f t="array" ref="J1389">IFERROR(INDEX(DATA!$AA$133:$AA$368,MATCH(1,(DATA!$D$133:$D$368=B1389)*(DATA!$E$133:$E$368=D1389),0)),"n/a")</f>
        <v>-0.191</v>
      </c>
      <c r="K1389" s="76">
        <f t="array" ref="K1389">IFERROR(INDEX(DATA!$AJ$133:$AJ$368,MATCH(1,(DATA!$D$133:$D$368=B1389)*(DATA!$E$133:$E$368=D1389),0)),"n/a")</f>
        <v>1944</v>
      </c>
      <c r="L1389" s="77">
        <f t="array" ref="L1389">IFERROR(INDEX(DATA!$AK$133:$AK$368,MATCH(1,(DATA!$D$133:$D$368=B1389)*(DATA!$E$133:$E$368=D1389),0)),"n/a")</f>
        <v>0.22500000000000001</v>
      </c>
    </row>
    <row r="1390" spans="1:12" x14ac:dyDescent="0.2">
      <c r="A1390" s="75" t="s">
        <v>19</v>
      </c>
      <c r="B1390" s="66" t="s">
        <v>22</v>
      </c>
      <c r="C1390" s="66" t="s">
        <v>0</v>
      </c>
      <c r="D1390" s="66" t="s">
        <v>277</v>
      </c>
      <c r="E1390" s="76">
        <f t="array" ref="E1390">IFERROR(INDEX(DATA!$F$133:$F$368,MATCH(1,(DATA!$D$133:$D$368=B1390)*(DATA!$E$133:$E$368=D1390),0)),"n/a")</f>
        <v>0</v>
      </c>
      <c r="F1390" s="77">
        <f t="array" ref="F1390">IFERROR(INDEX(DATA!$G$133:$G$368,MATCH(1,(DATA!$D$133:$D$368=B1390)*(DATA!$E$133:$E$368=D1390),0)),"n/a")</f>
        <v>0</v>
      </c>
      <c r="G1390" s="76">
        <f t="array" ref="G1390">IFERROR(INDEX(DATA!$P$133:$P$368,MATCH(1,(DATA!$D$133:$D$368=B1390)*(DATA!$E$133:$E$368=D1390),0)),"n/a")</f>
        <v>0</v>
      </c>
      <c r="H1390" s="77">
        <f t="array" ref="H1390">IFERROR(INDEX(DATA!$Q$133:$Q$368,MATCH(1,(DATA!$D$133:$D$368=B1390)*(DATA!$E$133:$E$368=D1390),0)),"n/a")</f>
        <v>0</v>
      </c>
      <c r="I1390" s="76">
        <f t="array" ref="I1390">IFERROR(INDEX(DATA!$Z$133:$Z$368,MATCH(1,(DATA!$D$133:$D$368=B1390)*(DATA!$E$133:$E$368=D1390),0)),"n/a")</f>
        <v>0</v>
      </c>
      <c r="J1390" s="77">
        <f t="array" ref="J1390">IFERROR(INDEX(DATA!$AA$133:$AA$368,MATCH(1,(DATA!$D$133:$D$368=B1390)*(DATA!$E$133:$E$368=D1390),0)),"n/a")</f>
        <v>0</v>
      </c>
      <c r="K1390" s="76">
        <f t="array" ref="K1390">IFERROR(INDEX(DATA!$AJ$133:$AJ$368,MATCH(1,(DATA!$D$133:$D$368=B1390)*(DATA!$E$133:$E$368=D1390),0)),"n/a")</f>
        <v>0</v>
      </c>
      <c r="L1390" s="77">
        <f t="array" ref="L1390">IFERROR(INDEX(DATA!$AK$133:$AK$368,MATCH(1,(DATA!$D$133:$D$368=B1390)*(DATA!$E$133:$E$368=D1390),0)),"n/a")</f>
        <v>-1</v>
      </c>
    </row>
    <row r="1391" spans="1:12" x14ac:dyDescent="0.2">
      <c r="A1391" s="75" t="s">
        <v>19</v>
      </c>
      <c r="B1391" s="66" t="s">
        <v>22</v>
      </c>
      <c r="C1391" s="66" t="s">
        <v>0</v>
      </c>
      <c r="D1391" s="66" t="s">
        <v>278</v>
      </c>
      <c r="E1391" s="76">
        <f t="array" ref="E1391">IFERROR(INDEX(DATA!$F$133:$F$368,MATCH(1,(DATA!$D$133:$D$368=B1391)*(DATA!$E$133:$E$368=D1391),0)),"n/a")</f>
        <v>141</v>
      </c>
      <c r="F1391" s="77">
        <f t="array" ref="F1391">IFERROR(INDEX(DATA!$G$133:$G$368,MATCH(1,(DATA!$D$133:$D$368=B1391)*(DATA!$E$133:$E$368=D1391),0)),"n/a")</f>
        <v>-0.04</v>
      </c>
      <c r="G1391" s="76">
        <f t="array" ref="G1391">IFERROR(INDEX(DATA!$P$133:$P$368,MATCH(1,(DATA!$D$133:$D$368=B1391)*(DATA!$E$133:$E$368=D1391),0)),"n/a")</f>
        <v>398</v>
      </c>
      <c r="H1391" s="77">
        <f t="array" ref="H1391">IFERROR(INDEX(DATA!$Q$133:$Q$368,MATCH(1,(DATA!$D$133:$D$368=B1391)*(DATA!$E$133:$E$368=D1391),0)),"n/a")</f>
        <v>3.4000000000000002E-2</v>
      </c>
      <c r="I1391" s="76">
        <f t="array" ref="I1391">IFERROR(INDEX(DATA!$Z$133:$Z$368,MATCH(1,(DATA!$D$133:$D$368=B1391)*(DATA!$E$133:$E$368=D1391),0)),"n/a")</f>
        <v>651</v>
      </c>
      <c r="J1391" s="77">
        <f t="array" ref="J1391">IFERROR(INDEX(DATA!$AA$133:$AA$368,MATCH(1,(DATA!$D$133:$D$368=B1391)*(DATA!$E$133:$E$368=D1391),0)),"n/a")</f>
        <v>5.6000000000000001E-2</v>
      </c>
      <c r="K1391" s="76">
        <f t="array" ref="K1391">IFERROR(INDEX(DATA!$AJ$133:$AJ$368,MATCH(1,(DATA!$D$133:$D$368=B1391)*(DATA!$E$133:$E$368=D1391),0)),"n/a")</f>
        <v>1613</v>
      </c>
      <c r="L1391" s="77">
        <f t="array" ref="L1391">IFERROR(INDEX(DATA!$AK$133:$AK$368,MATCH(1,(DATA!$D$133:$D$368=B1391)*(DATA!$E$133:$E$368=D1391),0)),"n/a")</f>
        <v>8.4000000000000005E-2</v>
      </c>
    </row>
    <row r="1392" spans="1:12" x14ac:dyDescent="0.2">
      <c r="A1392" s="75" t="s">
        <v>19</v>
      </c>
      <c r="B1392" s="66" t="s">
        <v>22</v>
      </c>
      <c r="C1392" s="66" t="s">
        <v>0</v>
      </c>
      <c r="D1392" s="66" t="s">
        <v>279</v>
      </c>
      <c r="E1392" s="76">
        <f t="array" ref="E1392">IFERROR(INDEX(DATA!$F$133:$F$368,MATCH(1,(DATA!$D$133:$D$368=B1392)*(DATA!$E$133:$E$368=D1392),0)),"n/a")</f>
        <v>603</v>
      </c>
      <c r="F1392" s="77">
        <f t="array" ref="F1392">IFERROR(INDEX(DATA!$G$133:$G$368,MATCH(1,(DATA!$D$133:$D$368=B1392)*(DATA!$E$133:$E$368=D1392),0)),"n/a")</f>
        <v>-0.20799999999999999</v>
      </c>
      <c r="G1392" s="76">
        <f t="array" ref="G1392">IFERROR(INDEX(DATA!$P$133:$P$368,MATCH(1,(DATA!$D$133:$D$368=B1392)*(DATA!$E$133:$E$368=D1392),0)),"n/a")</f>
        <v>1331</v>
      </c>
      <c r="H1392" s="77">
        <f t="array" ref="H1392">IFERROR(INDEX(DATA!$Q$133:$Q$368,MATCH(1,(DATA!$D$133:$D$368=B1392)*(DATA!$E$133:$E$368=D1392),0)),"n/a")</f>
        <v>-0.41</v>
      </c>
      <c r="I1392" s="76">
        <f t="array" ref="I1392">IFERROR(INDEX(DATA!$Z$133:$Z$368,MATCH(1,(DATA!$D$133:$D$368=B1392)*(DATA!$E$133:$E$368=D1392),0)),"n/a")</f>
        <v>2273</v>
      </c>
      <c r="J1392" s="77">
        <f t="array" ref="J1392">IFERROR(INDEX(DATA!$AA$133:$AA$368,MATCH(1,(DATA!$D$133:$D$368=B1392)*(DATA!$E$133:$E$368=D1392),0)),"n/a")</f>
        <v>-0.40899999999999997</v>
      </c>
      <c r="K1392" s="76">
        <f t="array" ref="K1392">IFERROR(INDEX(DATA!$AJ$133:$AJ$368,MATCH(1,(DATA!$D$133:$D$368=B1392)*(DATA!$E$133:$E$368=D1392),0)),"n/a")</f>
        <v>7206</v>
      </c>
      <c r="L1392" s="77">
        <f t="array" ref="L1392">IFERROR(INDEX(DATA!$AK$133:$AK$368,MATCH(1,(DATA!$D$133:$D$368=B1392)*(DATA!$E$133:$E$368=D1392),0)),"n/a")</f>
        <v>-0.26600000000000001</v>
      </c>
    </row>
    <row r="1393" spans="1:12" x14ac:dyDescent="0.2">
      <c r="A1393" s="75" t="s">
        <v>19</v>
      </c>
      <c r="B1393" s="66" t="s">
        <v>22</v>
      </c>
      <c r="C1393" s="66" t="s">
        <v>0</v>
      </c>
      <c r="D1393" s="66" t="s">
        <v>280</v>
      </c>
      <c r="E1393" s="76">
        <f t="array" ref="E1393">IFERROR(INDEX(DATA!$F$133:$F$368,MATCH(1,(DATA!$D$133:$D$368=B1393)*(DATA!$E$133:$E$368=D1393),0)),"n/a")</f>
        <v>1458</v>
      </c>
      <c r="F1393" s="77">
        <f t="array" ref="F1393">IFERROR(INDEX(DATA!$G$133:$G$368,MATCH(1,(DATA!$D$133:$D$368=B1393)*(DATA!$E$133:$E$368=D1393),0)),"n/a")</f>
        <v>0.127</v>
      </c>
      <c r="G1393" s="76">
        <f t="array" ref="G1393">IFERROR(INDEX(DATA!$P$133:$P$368,MATCH(1,(DATA!$D$133:$D$368=B1393)*(DATA!$E$133:$E$368=D1393),0)),"n/a")</f>
        <v>3557</v>
      </c>
      <c r="H1393" s="77">
        <f t="array" ref="H1393">IFERROR(INDEX(DATA!$Q$133:$Q$368,MATCH(1,(DATA!$D$133:$D$368=B1393)*(DATA!$E$133:$E$368=D1393),0)),"n/a")</f>
        <v>-1.4E-2</v>
      </c>
      <c r="I1393" s="76">
        <f t="array" ref="I1393">IFERROR(INDEX(DATA!$Z$133:$Z$368,MATCH(1,(DATA!$D$133:$D$368=B1393)*(DATA!$E$133:$E$368=D1393),0)),"n/a")</f>
        <v>5577</v>
      </c>
      <c r="J1393" s="77">
        <f t="array" ref="J1393">IFERROR(INDEX(DATA!$AA$133:$AA$368,MATCH(1,(DATA!$D$133:$D$368=B1393)*(DATA!$E$133:$E$368=D1393),0)),"n/a")</f>
        <v>3.9E-2</v>
      </c>
      <c r="K1393" s="76">
        <f t="array" ref="K1393">IFERROR(INDEX(DATA!$AJ$133:$AJ$368,MATCH(1,(DATA!$D$133:$D$368=B1393)*(DATA!$E$133:$E$368=D1393),0)),"n/a")</f>
        <v>16608</v>
      </c>
      <c r="L1393" s="77">
        <f t="array" ref="L1393">IFERROR(INDEX(DATA!$AK$133:$AK$368,MATCH(1,(DATA!$D$133:$D$368=B1393)*(DATA!$E$133:$E$368=D1393),0)),"n/a")</f>
        <v>4.0000000000000001E-3</v>
      </c>
    </row>
    <row r="1394" spans="1:12" x14ac:dyDescent="0.2">
      <c r="A1394" s="75" t="s">
        <v>19</v>
      </c>
      <c r="B1394" s="66" t="s">
        <v>22</v>
      </c>
      <c r="C1394" s="66" t="s">
        <v>0</v>
      </c>
      <c r="D1394" s="66" t="s">
        <v>281</v>
      </c>
      <c r="E1394" s="76">
        <f t="array" ref="E1394">IFERROR(INDEX(DATA!$F$133:$F$368,MATCH(1,(DATA!$D$133:$D$368=B1394)*(DATA!$E$133:$E$368=D1394),0)),"n/a")</f>
        <v>1579</v>
      </c>
      <c r="F1394" s="77">
        <f t="array" ref="F1394">IFERROR(INDEX(DATA!$G$133:$G$368,MATCH(1,(DATA!$D$133:$D$368=B1394)*(DATA!$E$133:$E$368=D1394),0)),"n/a")</f>
        <v>-4.8000000000000001E-2</v>
      </c>
      <c r="G1394" s="76">
        <f t="array" ref="G1394">IFERROR(INDEX(DATA!$P$133:$P$368,MATCH(1,(DATA!$D$133:$D$368=B1394)*(DATA!$E$133:$E$368=D1394),0)),"n/a")</f>
        <v>3860</v>
      </c>
      <c r="H1394" s="77">
        <f t="array" ref="H1394">IFERROR(INDEX(DATA!$Q$133:$Q$368,MATCH(1,(DATA!$D$133:$D$368=B1394)*(DATA!$E$133:$E$368=D1394),0)),"n/a")</f>
        <v>-0.06</v>
      </c>
      <c r="I1394" s="76">
        <f t="array" ref="I1394">IFERROR(INDEX(DATA!$Z$133:$Z$368,MATCH(1,(DATA!$D$133:$D$368=B1394)*(DATA!$E$133:$E$368=D1394),0)),"n/a")</f>
        <v>6264</v>
      </c>
      <c r="J1394" s="77">
        <f t="array" ref="J1394">IFERROR(INDEX(DATA!$AA$133:$AA$368,MATCH(1,(DATA!$D$133:$D$368=B1394)*(DATA!$E$133:$E$368=D1394),0)),"n/a")</f>
        <v>-3.3000000000000002E-2</v>
      </c>
      <c r="K1394" s="76">
        <f t="array" ref="K1394">IFERROR(INDEX(DATA!$AJ$133:$AJ$368,MATCH(1,(DATA!$D$133:$D$368=B1394)*(DATA!$E$133:$E$368=D1394),0)),"n/a")</f>
        <v>18582</v>
      </c>
      <c r="L1394" s="77">
        <f t="array" ref="L1394">IFERROR(INDEX(DATA!$AK$133:$AK$368,MATCH(1,(DATA!$D$133:$D$368=B1394)*(DATA!$E$133:$E$368=D1394),0)),"n/a")</f>
        <v>-4.9000000000000002E-2</v>
      </c>
    </row>
    <row r="1395" spans="1:12" x14ac:dyDescent="0.2">
      <c r="A1395" s="75" t="s">
        <v>19</v>
      </c>
      <c r="B1395" s="66" t="s">
        <v>22</v>
      </c>
      <c r="C1395" s="66" t="s">
        <v>0</v>
      </c>
      <c r="D1395" s="66" t="s">
        <v>282</v>
      </c>
      <c r="E1395" s="76">
        <f t="array" ref="E1395">IFERROR(INDEX(DATA!$F$133:$F$368,MATCH(1,(DATA!$D$133:$D$368=B1395)*(DATA!$E$133:$E$368=D1395),0)),"n/a")</f>
        <v>266</v>
      </c>
      <c r="F1395" s="77">
        <f t="array" ref="F1395">IFERROR(INDEX(DATA!$G$133:$G$368,MATCH(1,(DATA!$D$133:$D$368=B1395)*(DATA!$E$133:$E$368=D1395),0)),"n/a")</f>
        <v>-0.13400000000000001</v>
      </c>
      <c r="G1395" s="76">
        <f t="array" ref="G1395">IFERROR(INDEX(DATA!$P$133:$P$368,MATCH(1,(DATA!$D$133:$D$368=B1395)*(DATA!$E$133:$E$368=D1395),0)),"n/a")</f>
        <v>786</v>
      </c>
      <c r="H1395" s="77">
        <f t="array" ref="H1395">IFERROR(INDEX(DATA!$Q$133:$Q$368,MATCH(1,(DATA!$D$133:$D$368=B1395)*(DATA!$E$133:$E$368=D1395),0)),"n/a")</f>
        <v>0.219</v>
      </c>
      <c r="I1395" s="76">
        <f t="array" ref="I1395">IFERROR(INDEX(DATA!$Z$133:$Z$368,MATCH(1,(DATA!$D$133:$D$368=B1395)*(DATA!$E$133:$E$368=D1395),0)),"n/a")</f>
        <v>1504</v>
      </c>
      <c r="J1395" s="77">
        <f t="array" ref="J1395">IFERROR(INDEX(DATA!$AA$133:$AA$368,MATCH(1,(DATA!$D$133:$D$368=B1395)*(DATA!$E$133:$E$368=D1395),0)),"n/a")</f>
        <v>0.34599999999999997</v>
      </c>
      <c r="K1395" s="76">
        <f t="array" ref="K1395">IFERROR(INDEX(DATA!$AJ$133:$AJ$368,MATCH(1,(DATA!$D$133:$D$368=B1395)*(DATA!$E$133:$E$368=D1395),0)),"n/a")</f>
        <v>3769</v>
      </c>
      <c r="L1395" s="77">
        <f t="array" ref="L1395">IFERROR(INDEX(DATA!$AK$133:$AK$368,MATCH(1,(DATA!$D$133:$D$368=B1395)*(DATA!$E$133:$E$368=D1395),0)),"n/a")</f>
        <v>0.52800000000000002</v>
      </c>
    </row>
    <row r="1396" spans="1:12" x14ac:dyDescent="0.2">
      <c r="A1396" s="75" t="s">
        <v>19</v>
      </c>
      <c r="B1396" s="66" t="s">
        <v>22</v>
      </c>
      <c r="C1396" s="66" t="s">
        <v>0</v>
      </c>
      <c r="D1396" s="66" t="s">
        <v>283</v>
      </c>
      <c r="E1396" s="76">
        <f t="array" ref="E1396">IFERROR(INDEX(DATA!$F$133:$F$368,MATCH(1,(DATA!$D$133:$D$368=B1396)*(DATA!$E$133:$E$368=D1396),0)),"n/a")</f>
        <v>679</v>
      </c>
      <c r="F1396" s="77">
        <f t="array" ref="F1396">IFERROR(INDEX(DATA!$G$133:$G$368,MATCH(1,(DATA!$D$133:$D$368=B1396)*(DATA!$E$133:$E$368=D1396),0)),"n/a")</f>
        <v>0</v>
      </c>
      <c r="G1396" s="76">
        <f t="array" ref="G1396">IFERROR(INDEX(DATA!$P$133:$P$368,MATCH(1,(DATA!$D$133:$D$368=B1396)*(DATA!$E$133:$E$368=D1396),0)),"n/a")</f>
        <v>1968</v>
      </c>
      <c r="H1396" s="77">
        <f t="array" ref="H1396">IFERROR(INDEX(DATA!$Q$133:$Q$368,MATCH(1,(DATA!$D$133:$D$368=B1396)*(DATA!$E$133:$E$368=D1396),0)),"n/a")</f>
        <v>295.85199999999998</v>
      </c>
      <c r="I1396" s="76">
        <f t="array" ref="I1396">IFERROR(INDEX(DATA!$Z$133:$Z$368,MATCH(1,(DATA!$D$133:$D$368=B1396)*(DATA!$E$133:$E$368=D1396),0)),"n/a")</f>
        <v>3413</v>
      </c>
      <c r="J1396" s="77">
        <f t="array" ref="J1396">IFERROR(INDEX(DATA!$AA$133:$AA$368,MATCH(1,(DATA!$D$133:$D$368=B1396)*(DATA!$E$133:$E$368=D1396),0)),"n/a")</f>
        <v>296.81400000000002</v>
      </c>
      <c r="K1396" s="76">
        <f t="array" ref="K1396">IFERROR(INDEX(DATA!$AJ$133:$AJ$368,MATCH(1,(DATA!$D$133:$D$368=B1396)*(DATA!$E$133:$E$368=D1396),0)),"n/a")</f>
        <v>3413</v>
      </c>
      <c r="L1396" s="77">
        <f t="array" ref="L1396">IFERROR(INDEX(DATA!$AK$133:$AK$368,MATCH(1,(DATA!$D$133:$D$368=B1396)*(DATA!$E$133:$E$368=D1396),0)),"n/a")</f>
        <v>232.76400000000001</v>
      </c>
    </row>
    <row r="1397" spans="1:12" x14ac:dyDescent="0.2">
      <c r="A1397" s="75" t="s">
        <v>19</v>
      </c>
      <c r="B1397" s="66" t="s">
        <v>22</v>
      </c>
      <c r="C1397" s="66" t="s">
        <v>0</v>
      </c>
      <c r="D1397" s="66" t="s">
        <v>284</v>
      </c>
      <c r="E1397" s="76">
        <f t="array" ref="E1397">IFERROR(INDEX(DATA!$F$133:$F$368,MATCH(1,(DATA!$D$133:$D$368=B1397)*(DATA!$E$133:$E$368=D1397),0)),"n/a")</f>
        <v>1605</v>
      </c>
      <c r="F1397" s="77">
        <f t="array" ref="F1397">IFERROR(INDEX(DATA!$G$133:$G$368,MATCH(1,(DATA!$D$133:$D$368=B1397)*(DATA!$E$133:$E$368=D1397),0)),"n/a")</f>
        <v>-7.0000000000000001E-3</v>
      </c>
      <c r="G1397" s="76">
        <f t="array" ref="G1397">IFERROR(INDEX(DATA!$P$133:$P$368,MATCH(1,(DATA!$D$133:$D$368=B1397)*(DATA!$E$133:$E$368=D1397),0)),"n/a")</f>
        <v>4071</v>
      </c>
      <c r="H1397" s="77">
        <f t="array" ref="H1397">IFERROR(INDEX(DATA!$Q$133:$Q$368,MATCH(1,(DATA!$D$133:$D$368=B1397)*(DATA!$E$133:$E$368=D1397),0)),"n/a")</f>
        <v>0.11799999999999999</v>
      </c>
      <c r="I1397" s="76">
        <f t="array" ref="I1397">IFERROR(INDEX(DATA!$Z$133:$Z$368,MATCH(1,(DATA!$D$133:$D$368=B1397)*(DATA!$E$133:$E$368=D1397),0)),"n/a")</f>
        <v>6440</v>
      </c>
      <c r="J1397" s="77">
        <f t="array" ref="J1397">IFERROR(INDEX(DATA!$AA$133:$AA$368,MATCH(1,(DATA!$D$133:$D$368=B1397)*(DATA!$E$133:$E$368=D1397),0)),"n/a")</f>
        <v>0.10199999999999999</v>
      </c>
      <c r="K1397" s="76">
        <f t="array" ref="K1397">IFERROR(INDEX(DATA!$AJ$133:$AJ$368,MATCH(1,(DATA!$D$133:$D$368=B1397)*(DATA!$E$133:$E$368=D1397),0)),"n/a")</f>
        <v>16792</v>
      </c>
      <c r="L1397" s="77">
        <f t="array" ref="L1397">IFERROR(INDEX(DATA!$AK$133:$AK$368,MATCH(1,(DATA!$D$133:$D$368=B1397)*(DATA!$E$133:$E$368=D1397),0)),"n/a")</f>
        <v>7.4999999999999997E-2</v>
      </c>
    </row>
    <row r="1398" spans="1:12" x14ac:dyDescent="0.2">
      <c r="A1398" s="75" t="s">
        <v>19</v>
      </c>
      <c r="B1398" s="66" t="s">
        <v>22</v>
      </c>
      <c r="C1398" s="66" t="s">
        <v>0</v>
      </c>
      <c r="D1398" s="66" t="s">
        <v>285</v>
      </c>
      <c r="E1398" s="76" t="str">
        <f t="array" ref="E1398">IFERROR(INDEX(DATA!$F$133:$F$368,MATCH(1,(DATA!$D$133:$D$368=B1398)*(DATA!$E$133:$E$368=D1398),0)),"n/a")</f>
        <v>n/a</v>
      </c>
      <c r="F1398" s="77" t="str">
        <f t="array" ref="F1398">IFERROR(INDEX(DATA!$G$133:$G$368,MATCH(1,(DATA!$D$133:$D$368=B1398)*(DATA!$E$133:$E$368=D1398),0)),"n/a")</f>
        <v>n/a</v>
      </c>
      <c r="G1398" s="76" t="str">
        <f t="array" ref="G1398">IFERROR(INDEX(DATA!$P$133:$P$368,MATCH(1,(DATA!$D$133:$D$368=B1398)*(DATA!$E$133:$E$368=D1398),0)),"n/a")</f>
        <v>n/a</v>
      </c>
      <c r="H1398" s="77" t="str">
        <f t="array" ref="H1398">IFERROR(INDEX(DATA!$Q$133:$Q$368,MATCH(1,(DATA!$D$133:$D$368=B1398)*(DATA!$E$133:$E$368=D1398),0)),"n/a")</f>
        <v>n/a</v>
      </c>
      <c r="I1398" s="76" t="str">
        <f t="array" ref="I1398">IFERROR(INDEX(DATA!$Z$133:$Z$368,MATCH(1,(DATA!$D$133:$D$368=B1398)*(DATA!$E$133:$E$368=D1398),0)),"n/a")</f>
        <v>n/a</v>
      </c>
      <c r="J1398" s="77" t="str">
        <f t="array" ref="J1398">IFERROR(INDEX(DATA!$AA$133:$AA$368,MATCH(1,(DATA!$D$133:$D$368=B1398)*(DATA!$E$133:$E$368=D1398),0)),"n/a")</f>
        <v>n/a</v>
      </c>
      <c r="K1398" s="76" t="str">
        <f t="array" ref="K1398">IFERROR(INDEX(DATA!$AJ$133:$AJ$368,MATCH(1,(DATA!$D$133:$D$368=B1398)*(DATA!$E$133:$E$368=D1398),0)),"n/a")</f>
        <v>n/a</v>
      </c>
      <c r="L1398" s="77" t="str">
        <f t="array" ref="L1398">IFERROR(INDEX(DATA!$AK$133:$AK$368,MATCH(1,(DATA!$D$133:$D$368=B1398)*(DATA!$E$133:$E$368=D1398),0)),"n/a")</f>
        <v>n/a</v>
      </c>
    </row>
    <row r="1399" spans="1:12" x14ac:dyDescent="0.2">
      <c r="A1399" s="75" t="s">
        <v>19</v>
      </c>
      <c r="B1399" s="66" t="s">
        <v>22</v>
      </c>
      <c r="C1399" s="66" t="s">
        <v>0</v>
      </c>
      <c r="D1399" s="66" t="s">
        <v>286</v>
      </c>
      <c r="E1399" s="76">
        <f t="array" ref="E1399">IFERROR(INDEX(DATA!$F$133:$F$368,MATCH(1,(DATA!$D$133:$D$368=B1399)*(DATA!$E$133:$E$368=D1399),0)),"n/a")</f>
        <v>0</v>
      </c>
      <c r="F1399" s="77">
        <f t="array" ref="F1399">IFERROR(INDEX(DATA!$G$133:$G$368,MATCH(1,(DATA!$D$133:$D$368=B1399)*(DATA!$E$133:$E$368=D1399),0)),"n/a")</f>
        <v>0</v>
      </c>
      <c r="G1399" s="76">
        <f t="array" ref="G1399">IFERROR(INDEX(DATA!$P$133:$P$368,MATCH(1,(DATA!$D$133:$D$368=B1399)*(DATA!$E$133:$E$368=D1399),0)),"n/a")</f>
        <v>354</v>
      </c>
      <c r="H1399" s="77">
        <f t="array" ref="H1399">IFERROR(INDEX(DATA!$Q$133:$Q$368,MATCH(1,(DATA!$D$133:$D$368=B1399)*(DATA!$E$133:$E$368=D1399),0)),"n/a")</f>
        <v>40.293999999999997</v>
      </c>
      <c r="I1399" s="76">
        <f t="array" ref="I1399">IFERROR(INDEX(DATA!$Z$133:$Z$368,MATCH(1,(DATA!$D$133:$D$368=B1399)*(DATA!$E$133:$E$368=D1399),0)),"n/a")</f>
        <v>405</v>
      </c>
      <c r="J1399" s="77">
        <f t="array" ref="J1399">IFERROR(INDEX(DATA!$AA$133:$AA$368,MATCH(1,(DATA!$D$133:$D$368=B1399)*(DATA!$E$133:$E$368=D1399),0)),"n/a")</f>
        <v>2.3410000000000002</v>
      </c>
      <c r="K1399" s="76">
        <f t="array" ref="K1399">IFERROR(INDEX(DATA!$AJ$133:$AJ$368,MATCH(1,(DATA!$D$133:$D$368=B1399)*(DATA!$E$133:$E$368=D1399),0)),"n/a")</f>
        <v>439</v>
      </c>
      <c r="L1399" s="77">
        <f t="array" ref="L1399">IFERROR(INDEX(DATA!$AK$133:$AK$368,MATCH(1,(DATA!$D$133:$D$368=B1399)*(DATA!$E$133:$E$368=D1399),0)),"n/a")</f>
        <v>-0.38900000000000001</v>
      </c>
    </row>
    <row r="1400" spans="1:12" x14ac:dyDescent="0.2">
      <c r="A1400" s="75" t="s">
        <v>19</v>
      </c>
      <c r="B1400" s="66" t="s">
        <v>22</v>
      </c>
      <c r="C1400" s="66" t="s">
        <v>0</v>
      </c>
      <c r="D1400" s="66" t="s">
        <v>287</v>
      </c>
      <c r="E1400" s="76">
        <f t="array" ref="E1400">IFERROR(INDEX(DATA!$F$133:$F$368,MATCH(1,(DATA!$D$133:$D$368=B1400)*(DATA!$E$133:$E$368=D1400),0)),"n/a")</f>
        <v>425</v>
      </c>
      <c r="F1400" s="77">
        <f t="array" ref="F1400">IFERROR(INDEX(DATA!$G$133:$G$368,MATCH(1,(DATA!$D$133:$D$368=B1400)*(DATA!$E$133:$E$368=D1400),0)),"n/a")</f>
        <v>-0.376</v>
      </c>
      <c r="G1400" s="76">
        <f t="array" ref="G1400">IFERROR(INDEX(DATA!$P$133:$P$368,MATCH(1,(DATA!$D$133:$D$368=B1400)*(DATA!$E$133:$E$368=D1400),0)),"n/a")</f>
        <v>1142</v>
      </c>
      <c r="H1400" s="77">
        <f t="array" ref="H1400">IFERROR(INDEX(DATA!$Q$133:$Q$368,MATCH(1,(DATA!$D$133:$D$368=B1400)*(DATA!$E$133:$E$368=D1400),0)),"n/a")</f>
        <v>-0.71299999999999997</v>
      </c>
      <c r="I1400" s="76">
        <f t="array" ref="I1400">IFERROR(INDEX(DATA!$Z$133:$Z$368,MATCH(1,(DATA!$D$133:$D$368=B1400)*(DATA!$E$133:$E$368=D1400),0)),"n/a")</f>
        <v>2687</v>
      </c>
      <c r="J1400" s="77">
        <f t="array" ref="J1400">IFERROR(INDEX(DATA!$AA$133:$AA$368,MATCH(1,(DATA!$D$133:$D$368=B1400)*(DATA!$E$133:$E$368=D1400),0)),"n/a")</f>
        <v>-0.73799999999999999</v>
      </c>
      <c r="K1400" s="76">
        <f t="array" ref="K1400">IFERROR(INDEX(DATA!$AJ$133:$AJ$368,MATCH(1,(DATA!$D$133:$D$368=B1400)*(DATA!$E$133:$E$368=D1400),0)),"n/a")</f>
        <v>6386</v>
      </c>
      <c r="L1400" s="77">
        <f t="array" ref="L1400">IFERROR(INDEX(DATA!$AK$133:$AK$368,MATCH(1,(DATA!$D$133:$D$368=B1400)*(DATA!$E$133:$E$368=D1400),0)),"n/a")</f>
        <v>-0.51600000000000001</v>
      </c>
    </row>
    <row r="1401" spans="1:12" x14ac:dyDescent="0.2">
      <c r="A1401" s="75" t="s">
        <v>19</v>
      </c>
      <c r="B1401" s="66" t="s">
        <v>22</v>
      </c>
      <c r="C1401" s="66" t="s">
        <v>0</v>
      </c>
      <c r="D1401" s="66" t="s">
        <v>288</v>
      </c>
      <c r="E1401" s="76">
        <f t="array" ref="E1401">IFERROR(INDEX(DATA!$F$133:$F$368,MATCH(1,(DATA!$D$133:$D$368=B1401)*(DATA!$E$133:$E$368=D1401),0)),"n/a")</f>
        <v>580</v>
      </c>
      <c r="F1401" s="77">
        <f t="array" ref="F1401">IFERROR(INDEX(DATA!$G$133:$G$368,MATCH(1,(DATA!$D$133:$D$368=B1401)*(DATA!$E$133:$E$368=D1401),0)),"n/a")</f>
        <v>-0.36899999999999999</v>
      </c>
      <c r="G1401" s="76">
        <f t="array" ref="G1401">IFERROR(INDEX(DATA!$P$133:$P$368,MATCH(1,(DATA!$D$133:$D$368=B1401)*(DATA!$E$133:$E$368=D1401),0)),"n/a")</f>
        <v>1820</v>
      </c>
      <c r="H1401" s="77">
        <f t="array" ref="H1401">IFERROR(INDEX(DATA!$Q$133:$Q$368,MATCH(1,(DATA!$D$133:$D$368=B1401)*(DATA!$E$133:$E$368=D1401),0)),"n/a")</f>
        <v>-3.6999999999999998E-2</v>
      </c>
      <c r="I1401" s="76">
        <f t="array" ref="I1401">IFERROR(INDEX(DATA!$Z$133:$Z$368,MATCH(1,(DATA!$D$133:$D$368=B1401)*(DATA!$E$133:$E$368=D1401),0)),"n/a")</f>
        <v>3248</v>
      </c>
      <c r="J1401" s="77">
        <f t="array" ref="J1401">IFERROR(INDEX(DATA!$AA$133:$AA$368,MATCH(1,(DATA!$D$133:$D$368=B1401)*(DATA!$E$133:$E$368=D1401),0)),"n/a")</f>
        <v>-1.7000000000000001E-2</v>
      </c>
      <c r="K1401" s="76">
        <f t="array" ref="K1401">IFERROR(INDEX(DATA!$AJ$133:$AJ$368,MATCH(1,(DATA!$D$133:$D$368=B1401)*(DATA!$E$133:$E$368=D1401),0)),"n/a")</f>
        <v>7909</v>
      </c>
      <c r="L1401" s="77">
        <f t="array" ref="L1401">IFERROR(INDEX(DATA!$AK$133:$AK$368,MATCH(1,(DATA!$D$133:$D$368=B1401)*(DATA!$E$133:$E$368=D1401),0)),"n/a")</f>
        <v>6.8000000000000005E-2</v>
      </c>
    </row>
    <row r="1402" spans="1:12" x14ac:dyDescent="0.2">
      <c r="A1402" s="75" t="s">
        <v>19</v>
      </c>
      <c r="B1402" s="66" t="s">
        <v>22</v>
      </c>
      <c r="C1402" s="66" t="s">
        <v>0</v>
      </c>
      <c r="D1402" s="66" t="s">
        <v>289</v>
      </c>
      <c r="E1402" s="76">
        <f t="array" ref="E1402">IFERROR(INDEX(DATA!$F$133:$F$368,MATCH(1,(DATA!$D$133:$D$368=B1402)*(DATA!$E$133:$E$368=D1402),0)),"n/a")</f>
        <v>65</v>
      </c>
      <c r="F1402" s="77">
        <f t="array" ref="F1402">IFERROR(INDEX(DATA!$G$133:$G$368,MATCH(1,(DATA!$D$133:$D$368=B1402)*(DATA!$E$133:$E$368=D1402),0)),"n/a")</f>
        <v>-5.0000000000000001E-3</v>
      </c>
      <c r="G1402" s="76">
        <f t="array" ref="G1402">IFERROR(INDEX(DATA!$P$133:$P$368,MATCH(1,(DATA!$D$133:$D$368=B1402)*(DATA!$E$133:$E$368=D1402),0)),"n/a")</f>
        <v>172</v>
      </c>
      <c r="H1402" s="77">
        <f t="array" ref="H1402">IFERROR(INDEX(DATA!$Q$133:$Q$368,MATCH(1,(DATA!$D$133:$D$368=B1402)*(DATA!$E$133:$E$368=D1402),0)),"n/a")</f>
        <v>-0.27600000000000002</v>
      </c>
      <c r="I1402" s="76">
        <f t="array" ref="I1402">IFERROR(INDEX(DATA!$Z$133:$Z$368,MATCH(1,(DATA!$D$133:$D$368=B1402)*(DATA!$E$133:$E$368=D1402),0)),"n/a")</f>
        <v>311</v>
      </c>
      <c r="J1402" s="77">
        <f t="array" ref="J1402">IFERROR(INDEX(DATA!$AA$133:$AA$368,MATCH(1,(DATA!$D$133:$D$368=B1402)*(DATA!$E$133:$E$368=D1402),0)),"n/a")</f>
        <v>-0.441</v>
      </c>
      <c r="K1402" s="76">
        <f t="array" ref="K1402">IFERROR(INDEX(DATA!$AJ$133:$AJ$368,MATCH(1,(DATA!$D$133:$D$368=B1402)*(DATA!$E$133:$E$368=D1402),0)),"n/a")</f>
        <v>747</v>
      </c>
      <c r="L1402" s="77">
        <f t="array" ref="L1402">IFERROR(INDEX(DATA!$AK$133:$AK$368,MATCH(1,(DATA!$D$133:$D$368=B1402)*(DATA!$E$133:$E$368=D1402),0)),"n/a")</f>
        <v>-0.54600000000000004</v>
      </c>
    </row>
    <row r="1403" spans="1:12" x14ac:dyDescent="0.2">
      <c r="A1403" s="75" t="s">
        <v>19</v>
      </c>
      <c r="B1403" s="66" t="s">
        <v>22</v>
      </c>
      <c r="C1403" s="66" t="s">
        <v>0</v>
      </c>
      <c r="D1403" s="66" t="s">
        <v>290</v>
      </c>
      <c r="E1403" s="76">
        <f t="array" ref="E1403">IFERROR(INDEX(DATA!$F$133:$F$368,MATCH(1,(DATA!$D$133:$D$368=B1403)*(DATA!$E$133:$E$368=D1403),0)),"n/a")</f>
        <v>5</v>
      </c>
      <c r="F1403" s="77">
        <f t="array" ref="F1403">IFERROR(INDEX(DATA!$G$133:$G$368,MATCH(1,(DATA!$D$133:$D$368=B1403)*(DATA!$E$133:$E$368=D1403),0)),"n/a")</f>
        <v>0</v>
      </c>
      <c r="G1403" s="76">
        <f t="array" ref="G1403">IFERROR(INDEX(DATA!$P$133:$P$368,MATCH(1,(DATA!$D$133:$D$368=B1403)*(DATA!$E$133:$E$368=D1403),0)),"n/a")</f>
        <v>5</v>
      </c>
      <c r="H1403" s="77">
        <f t="array" ref="H1403">IFERROR(INDEX(DATA!$Q$133:$Q$368,MATCH(1,(DATA!$D$133:$D$368=B1403)*(DATA!$E$133:$E$368=D1403),0)),"n/a")</f>
        <v>0.156</v>
      </c>
      <c r="I1403" s="76">
        <f t="array" ref="I1403">IFERROR(INDEX(DATA!$Z$133:$Z$368,MATCH(1,(DATA!$D$133:$D$368=B1403)*(DATA!$E$133:$E$368=D1403),0)),"n/a")</f>
        <v>14</v>
      </c>
      <c r="J1403" s="77">
        <f t="array" ref="J1403">IFERROR(INDEX(DATA!$AA$133:$AA$368,MATCH(1,(DATA!$D$133:$D$368=B1403)*(DATA!$E$133:$E$368=D1403),0)),"n/a")</f>
        <v>-0.19600000000000001</v>
      </c>
      <c r="K1403" s="76">
        <f t="array" ref="K1403">IFERROR(INDEX(DATA!$AJ$133:$AJ$368,MATCH(1,(DATA!$D$133:$D$368=B1403)*(DATA!$E$133:$E$368=D1403),0)),"n/a")</f>
        <v>19</v>
      </c>
      <c r="L1403" s="77">
        <f t="array" ref="L1403">IFERROR(INDEX(DATA!$AK$133:$AK$368,MATCH(1,(DATA!$D$133:$D$368=B1403)*(DATA!$E$133:$E$368=D1403),0)),"n/a")</f>
        <v>-0.71699999999999997</v>
      </c>
    </row>
    <row r="1404" spans="1:12" x14ac:dyDescent="0.2">
      <c r="A1404" s="75" t="s">
        <v>19</v>
      </c>
      <c r="B1404" s="66" t="s">
        <v>22</v>
      </c>
      <c r="C1404" s="66" t="s">
        <v>0</v>
      </c>
      <c r="D1404" s="66" t="s">
        <v>291</v>
      </c>
      <c r="E1404" s="76">
        <f t="array" ref="E1404">IFERROR(INDEX(DATA!$F$133:$F$368,MATCH(1,(DATA!$D$133:$D$368=B1404)*(DATA!$E$133:$E$368=D1404),0)),"n/a")</f>
        <v>0</v>
      </c>
      <c r="F1404" s="77">
        <f t="array" ref="F1404">IFERROR(INDEX(DATA!$G$133:$G$368,MATCH(1,(DATA!$D$133:$D$368=B1404)*(DATA!$E$133:$E$368=D1404),0)),"n/a")</f>
        <v>0</v>
      </c>
      <c r="G1404" s="76">
        <f t="array" ref="G1404">IFERROR(INDEX(DATA!$P$133:$P$368,MATCH(1,(DATA!$D$133:$D$368=B1404)*(DATA!$E$133:$E$368=D1404),0)),"n/a")</f>
        <v>48</v>
      </c>
      <c r="H1404" s="77">
        <f t="array" ref="H1404">IFERROR(INDEX(DATA!$Q$133:$Q$368,MATCH(1,(DATA!$D$133:$D$368=B1404)*(DATA!$E$133:$E$368=D1404),0)),"n/a")</f>
        <v>0.69599999999999995</v>
      </c>
      <c r="I1404" s="76">
        <f t="array" ref="I1404">IFERROR(INDEX(DATA!$Z$133:$Z$368,MATCH(1,(DATA!$D$133:$D$368=B1404)*(DATA!$E$133:$E$368=D1404),0)),"n/a")</f>
        <v>806</v>
      </c>
      <c r="J1404" s="77">
        <f t="array" ref="J1404">IFERROR(INDEX(DATA!$AA$133:$AA$368,MATCH(1,(DATA!$D$133:$D$368=B1404)*(DATA!$E$133:$E$368=D1404),0)),"n/a")</f>
        <v>27.238</v>
      </c>
      <c r="K1404" s="76">
        <f t="array" ref="K1404">IFERROR(INDEX(DATA!$AJ$133:$AJ$368,MATCH(1,(DATA!$D$133:$D$368=B1404)*(DATA!$E$133:$E$368=D1404),0)),"n/a")</f>
        <v>1087</v>
      </c>
      <c r="L1404" s="77">
        <f t="array" ref="L1404">IFERROR(INDEX(DATA!$AK$133:$AK$368,MATCH(1,(DATA!$D$133:$D$368=B1404)*(DATA!$E$133:$E$368=D1404),0)),"n/a")</f>
        <v>5.625</v>
      </c>
    </row>
    <row r="1405" spans="1:12" x14ac:dyDescent="0.2">
      <c r="A1405" s="75" t="s">
        <v>19</v>
      </c>
      <c r="B1405" s="66" t="s">
        <v>22</v>
      </c>
      <c r="C1405" s="66" t="s">
        <v>0</v>
      </c>
      <c r="D1405" s="66" t="s">
        <v>292</v>
      </c>
      <c r="E1405" s="76">
        <f t="array" ref="E1405">IFERROR(INDEX(DATA!$F$133:$F$368,MATCH(1,(DATA!$D$133:$D$368=B1405)*(DATA!$E$133:$E$368=D1405),0)),"n/a")</f>
        <v>326</v>
      </c>
      <c r="F1405" s="77">
        <f t="array" ref="F1405">IFERROR(INDEX(DATA!$G$133:$G$368,MATCH(1,(DATA!$D$133:$D$368=B1405)*(DATA!$E$133:$E$368=D1405),0)),"n/a")</f>
        <v>0.48499999999999999</v>
      </c>
      <c r="G1405" s="76">
        <f t="array" ref="G1405">IFERROR(INDEX(DATA!$P$133:$P$368,MATCH(1,(DATA!$D$133:$D$368=B1405)*(DATA!$E$133:$E$368=D1405),0)),"n/a")</f>
        <v>1021</v>
      </c>
      <c r="H1405" s="77">
        <f t="array" ref="H1405">IFERROR(INDEX(DATA!$Q$133:$Q$368,MATCH(1,(DATA!$D$133:$D$368=B1405)*(DATA!$E$133:$E$368=D1405),0)),"n/a")</f>
        <v>0.99</v>
      </c>
      <c r="I1405" s="76">
        <f t="array" ref="I1405">IFERROR(INDEX(DATA!$Z$133:$Z$368,MATCH(1,(DATA!$D$133:$D$368=B1405)*(DATA!$E$133:$E$368=D1405),0)),"n/a")</f>
        <v>1790</v>
      </c>
      <c r="J1405" s="77">
        <f t="array" ref="J1405">IFERROR(INDEX(DATA!$AA$133:$AA$368,MATCH(1,(DATA!$D$133:$D$368=B1405)*(DATA!$E$133:$E$368=D1405),0)),"n/a")</f>
        <v>0.92700000000000005</v>
      </c>
      <c r="K1405" s="76">
        <f t="array" ref="K1405">IFERROR(INDEX(DATA!$AJ$133:$AJ$368,MATCH(1,(DATA!$D$133:$D$368=B1405)*(DATA!$E$133:$E$368=D1405),0)),"n/a")</f>
        <v>3887</v>
      </c>
      <c r="L1405" s="77">
        <f t="array" ref="L1405">IFERROR(INDEX(DATA!$AK$133:$AK$368,MATCH(1,(DATA!$D$133:$D$368=B1405)*(DATA!$E$133:$E$368=D1405),0)),"n/a")</f>
        <v>0.90300000000000002</v>
      </c>
    </row>
    <row r="1406" spans="1:12" x14ac:dyDescent="0.2">
      <c r="A1406" s="75" t="s">
        <v>19</v>
      </c>
      <c r="B1406" s="66" t="s">
        <v>22</v>
      </c>
      <c r="C1406" s="66" t="s">
        <v>0</v>
      </c>
      <c r="D1406" s="66" t="s">
        <v>293</v>
      </c>
      <c r="E1406" s="76">
        <f t="array" ref="E1406">IFERROR(INDEX(DATA!$F$133:$F$368,MATCH(1,(DATA!$D$133:$D$368=B1406)*(DATA!$E$133:$E$368=D1406),0)),"n/a")</f>
        <v>138</v>
      </c>
      <c r="F1406" s="77">
        <f t="array" ref="F1406">IFERROR(INDEX(DATA!$G$133:$G$368,MATCH(1,(DATA!$D$133:$D$368=B1406)*(DATA!$E$133:$E$368=D1406),0)),"n/a")</f>
        <v>-0.45700000000000002</v>
      </c>
      <c r="G1406" s="76">
        <f t="array" ref="G1406">IFERROR(INDEX(DATA!$P$133:$P$368,MATCH(1,(DATA!$D$133:$D$368=B1406)*(DATA!$E$133:$E$368=D1406),0)),"n/a")</f>
        <v>431</v>
      </c>
      <c r="H1406" s="77">
        <f t="array" ref="H1406">IFERROR(INDEX(DATA!$Q$133:$Q$368,MATCH(1,(DATA!$D$133:$D$368=B1406)*(DATA!$E$133:$E$368=D1406),0)),"n/a")</f>
        <v>-0.48899999999999999</v>
      </c>
      <c r="I1406" s="76">
        <f t="array" ref="I1406">IFERROR(INDEX(DATA!$Z$133:$Z$368,MATCH(1,(DATA!$D$133:$D$368=B1406)*(DATA!$E$133:$E$368=D1406),0)),"n/a")</f>
        <v>776</v>
      </c>
      <c r="J1406" s="77">
        <f t="array" ref="J1406">IFERROR(INDEX(DATA!$AA$133:$AA$368,MATCH(1,(DATA!$D$133:$D$368=B1406)*(DATA!$E$133:$E$368=D1406),0)),"n/a")</f>
        <v>-0.36899999999999999</v>
      </c>
      <c r="K1406" s="76">
        <f t="array" ref="K1406">IFERROR(INDEX(DATA!$AJ$133:$AJ$368,MATCH(1,(DATA!$D$133:$D$368=B1406)*(DATA!$E$133:$E$368=D1406),0)),"n/a")</f>
        <v>2009</v>
      </c>
      <c r="L1406" s="77">
        <f t="array" ref="L1406">IFERROR(INDEX(DATA!$AK$133:$AK$368,MATCH(1,(DATA!$D$133:$D$368=B1406)*(DATA!$E$133:$E$368=D1406),0)),"n/a")</f>
        <v>-0.36</v>
      </c>
    </row>
    <row r="1407" spans="1:12" x14ac:dyDescent="0.2">
      <c r="A1407" s="75" t="s">
        <v>19</v>
      </c>
      <c r="B1407" s="66" t="s">
        <v>22</v>
      </c>
      <c r="C1407" s="66" t="s">
        <v>0</v>
      </c>
      <c r="D1407" s="66" t="s">
        <v>294</v>
      </c>
      <c r="E1407" s="76">
        <f t="array" ref="E1407">IFERROR(INDEX(DATA!$F$133:$F$368,MATCH(1,(DATA!$D$133:$D$368=B1407)*(DATA!$E$133:$E$368=D1407),0)),"n/a")</f>
        <v>120</v>
      </c>
      <c r="F1407" s="77">
        <f t="array" ref="F1407">IFERROR(INDEX(DATA!$G$133:$G$368,MATCH(1,(DATA!$D$133:$D$368=B1407)*(DATA!$E$133:$E$368=D1407),0)),"n/a")</f>
        <v>3.6909999999999998</v>
      </c>
      <c r="G1407" s="76">
        <f t="array" ref="G1407">IFERROR(INDEX(DATA!$P$133:$P$368,MATCH(1,(DATA!$D$133:$D$368=B1407)*(DATA!$E$133:$E$368=D1407),0)),"n/a")</f>
        <v>182</v>
      </c>
      <c r="H1407" s="77">
        <f t="array" ref="H1407">IFERROR(INDEX(DATA!$Q$133:$Q$368,MATCH(1,(DATA!$D$133:$D$368=B1407)*(DATA!$E$133:$E$368=D1407),0)),"n/a")</f>
        <v>1.5329999999999999</v>
      </c>
      <c r="I1407" s="76">
        <f t="array" ref="I1407">IFERROR(INDEX(DATA!$Z$133:$Z$368,MATCH(1,(DATA!$D$133:$D$368=B1407)*(DATA!$E$133:$E$368=D1407),0)),"n/a")</f>
        <v>210</v>
      </c>
      <c r="J1407" s="77">
        <f t="array" ref="J1407">IFERROR(INDEX(DATA!$AA$133:$AA$368,MATCH(1,(DATA!$D$133:$D$368=B1407)*(DATA!$E$133:$E$368=D1407),0)),"n/a")</f>
        <v>0.47499999999999998</v>
      </c>
      <c r="K1407" s="76">
        <f t="array" ref="K1407">IFERROR(INDEX(DATA!$AJ$133:$AJ$368,MATCH(1,(DATA!$D$133:$D$368=B1407)*(DATA!$E$133:$E$368=D1407),0)),"n/a")</f>
        <v>314</v>
      </c>
      <c r="L1407" s="77">
        <f t="array" ref="L1407">IFERROR(INDEX(DATA!$AK$133:$AK$368,MATCH(1,(DATA!$D$133:$D$368=B1407)*(DATA!$E$133:$E$368=D1407),0)),"n/a")</f>
        <v>0.38700000000000001</v>
      </c>
    </row>
    <row r="1408" spans="1:12" x14ac:dyDescent="0.2">
      <c r="A1408" s="75" t="s">
        <v>19</v>
      </c>
      <c r="B1408" s="66" t="s">
        <v>22</v>
      </c>
      <c r="C1408" s="66" t="s">
        <v>0</v>
      </c>
      <c r="D1408" s="66" t="s">
        <v>295</v>
      </c>
      <c r="E1408" s="76">
        <f t="array" ref="E1408">IFERROR(INDEX(DATA!$F$133:$F$368,MATCH(1,(DATA!$D$133:$D$368=B1408)*(DATA!$E$133:$E$368=D1408),0)),"n/a")</f>
        <v>0</v>
      </c>
      <c r="F1408" s="77">
        <f t="array" ref="F1408">IFERROR(INDEX(DATA!$G$133:$G$368,MATCH(1,(DATA!$D$133:$D$368=B1408)*(DATA!$E$133:$E$368=D1408),0)),"n/a")</f>
        <v>-1</v>
      </c>
      <c r="G1408" s="76">
        <f t="array" ref="G1408">IFERROR(INDEX(DATA!$P$133:$P$368,MATCH(1,(DATA!$D$133:$D$368=B1408)*(DATA!$E$133:$E$368=D1408),0)),"n/a")</f>
        <v>0</v>
      </c>
      <c r="H1408" s="77">
        <f t="array" ref="H1408">IFERROR(INDEX(DATA!$Q$133:$Q$368,MATCH(1,(DATA!$D$133:$D$368=B1408)*(DATA!$E$133:$E$368=D1408),0)),"n/a")</f>
        <v>-1</v>
      </c>
      <c r="I1408" s="76">
        <f t="array" ref="I1408">IFERROR(INDEX(DATA!$Z$133:$Z$368,MATCH(1,(DATA!$D$133:$D$368=B1408)*(DATA!$E$133:$E$368=D1408),0)),"n/a")</f>
        <v>0</v>
      </c>
      <c r="J1408" s="77">
        <f t="array" ref="J1408">IFERROR(INDEX(DATA!$AA$133:$AA$368,MATCH(1,(DATA!$D$133:$D$368=B1408)*(DATA!$E$133:$E$368=D1408),0)),"n/a")</f>
        <v>-1</v>
      </c>
      <c r="K1408" s="76">
        <f t="array" ref="K1408">IFERROR(INDEX(DATA!$AJ$133:$AJ$368,MATCH(1,(DATA!$D$133:$D$368=B1408)*(DATA!$E$133:$E$368=D1408),0)),"n/a")</f>
        <v>424</v>
      </c>
      <c r="L1408" s="77">
        <f t="array" ref="L1408">IFERROR(INDEX(DATA!$AK$133:$AK$368,MATCH(1,(DATA!$D$133:$D$368=B1408)*(DATA!$E$133:$E$368=D1408),0)),"n/a")</f>
        <v>-0.93200000000000005</v>
      </c>
    </row>
    <row r="1409" spans="1:12" x14ac:dyDescent="0.2">
      <c r="A1409" s="75" t="s">
        <v>19</v>
      </c>
      <c r="B1409" s="66" t="s">
        <v>22</v>
      </c>
      <c r="C1409" s="66" t="s">
        <v>0</v>
      </c>
      <c r="D1409" s="66" t="s">
        <v>296</v>
      </c>
      <c r="E1409" s="76">
        <f t="array" ref="E1409">IFERROR(INDEX(DATA!$F$133:$F$368,MATCH(1,(DATA!$D$133:$D$368=B1409)*(DATA!$E$133:$E$368=D1409),0)),"n/a")</f>
        <v>47</v>
      </c>
      <c r="F1409" s="77">
        <f t="array" ref="F1409">IFERROR(INDEX(DATA!$G$133:$G$368,MATCH(1,(DATA!$D$133:$D$368=B1409)*(DATA!$E$133:$E$368=D1409),0)),"n/a")</f>
        <v>-0.878</v>
      </c>
      <c r="G1409" s="76">
        <f t="array" ref="G1409">IFERROR(INDEX(DATA!$P$133:$P$368,MATCH(1,(DATA!$D$133:$D$368=B1409)*(DATA!$E$133:$E$368=D1409),0)),"n/a")</f>
        <v>100</v>
      </c>
      <c r="H1409" s="77">
        <f t="array" ref="H1409">IFERROR(INDEX(DATA!$Q$133:$Q$368,MATCH(1,(DATA!$D$133:$D$368=B1409)*(DATA!$E$133:$E$368=D1409),0)),"n/a")</f>
        <v>-0.92200000000000004</v>
      </c>
      <c r="I1409" s="76">
        <f t="array" ref="I1409">IFERROR(INDEX(DATA!$Z$133:$Z$368,MATCH(1,(DATA!$D$133:$D$368=B1409)*(DATA!$E$133:$E$368=D1409),0)),"n/a")</f>
        <v>134</v>
      </c>
      <c r="J1409" s="77">
        <f t="array" ref="J1409">IFERROR(INDEX(DATA!$AA$133:$AA$368,MATCH(1,(DATA!$D$133:$D$368=B1409)*(DATA!$E$133:$E$368=D1409),0)),"n/a")</f>
        <v>-0.94399999999999995</v>
      </c>
      <c r="K1409" s="76">
        <f t="array" ref="K1409">IFERROR(INDEX(DATA!$AJ$133:$AJ$368,MATCH(1,(DATA!$D$133:$D$368=B1409)*(DATA!$E$133:$E$368=D1409),0)),"n/a")</f>
        <v>645</v>
      </c>
      <c r="L1409" s="77">
        <f t="array" ref="L1409">IFERROR(INDEX(DATA!$AK$133:$AK$368,MATCH(1,(DATA!$D$133:$D$368=B1409)*(DATA!$E$133:$E$368=D1409),0)),"n/a")</f>
        <v>-0.89600000000000002</v>
      </c>
    </row>
    <row r="1410" spans="1:12" x14ac:dyDescent="0.2">
      <c r="A1410" s="75" t="s">
        <v>19</v>
      </c>
      <c r="B1410" s="66" t="s">
        <v>22</v>
      </c>
      <c r="C1410" s="66" t="s">
        <v>0</v>
      </c>
      <c r="D1410" s="66" t="s">
        <v>297</v>
      </c>
      <c r="E1410" s="76">
        <f t="array" ref="E1410">IFERROR(INDEX(DATA!$F$133:$F$368,MATCH(1,(DATA!$D$133:$D$368=B1410)*(DATA!$E$133:$E$368=D1410),0)),"n/a")</f>
        <v>267</v>
      </c>
      <c r="F1410" s="77">
        <f t="array" ref="F1410">IFERROR(INDEX(DATA!$G$133:$G$368,MATCH(1,(DATA!$D$133:$D$368=B1410)*(DATA!$E$133:$E$368=D1410),0)),"n/a")</f>
        <v>5.6000000000000001E-2</v>
      </c>
      <c r="G1410" s="76">
        <f t="array" ref="G1410">IFERROR(INDEX(DATA!$P$133:$P$368,MATCH(1,(DATA!$D$133:$D$368=B1410)*(DATA!$E$133:$E$368=D1410),0)),"n/a")</f>
        <v>600</v>
      </c>
      <c r="H1410" s="77">
        <f t="array" ref="H1410">IFERROR(INDEX(DATA!$Q$133:$Q$368,MATCH(1,(DATA!$D$133:$D$368=B1410)*(DATA!$E$133:$E$368=D1410),0)),"n/a")</f>
        <v>-0.13700000000000001</v>
      </c>
      <c r="I1410" s="76">
        <f t="array" ref="I1410">IFERROR(INDEX(DATA!$Z$133:$Z$368,MATCH(1,(DATA!$D$133:$D$368=B1410)*(DATA!$E$133:$E$368=D1410),0)),"n/a")</f>
        <v>897</v>
      </c>
      <c r="J1410" s="77">
        <f t="array" ref="J1410">IFERROR(INDEX(DATA!$AA$133:$AA$368,MATCH(1,(DATA!$D$133:$D$368=B1410)*(DATA!$E$133:$E$368=D1410),0)),"n/a")</f>
        <v>-0.28599999999999998</v>
      </c>
      <c r="K1410" s="76">
        <f t="array" ref="K1410">IFERROR(INDEX(DATA!$AJ$133:$AJ$368,MATCH(1,(DATA!$D$133:$D$368=B1410)*(DATA!$E$133:$E$368=D1410),0)),"n/a")</f>
        <v>2554</v>
      </c>
      <c r="L1410" s="77">
        <f t="array" ref="L1410">IFERROR(INDEX(DATA!$AK$133:$AK$368,MATCH(1,(DATA!$D$133:$D$368=B1410)*(DATA!$E$133:$E$368=D1410),0)),"n/a")</f>
        <v>-0.32600000000000001</v>
      </c>
    </row>
    <row r="1411" spans="1:12" x14ac:dyDescent="0.2">
      <c r="A1411" s="75" t="s">
        <v>19</v>
      </c>
      <c r="B1411" s="66" t="s">
        <v>22</v>
      </c>
      <c r="C1411" s="66" t="s">
        <v>0</v>
      </c>
      <c r="D1411" s="66" t="s">
        <v>298</v>
      </c>
      <c r="E1411" s="76">
        <f t="array" ref="E1411">IFERROR(INDEX(DATA!$F$133:$F$368,MATCH(1,(DATA!$D$133:$D$368=B1411)*(DATA!$E$133:$E$368=D1411),0)),"n/a")</f>
        <v>75</v>
      </c>
      <c r="F1411" s="77">
        <f t="array" ref="F1411">IFERROR(INDEX(DATA!$G$133:$G$368,MATCH(1,(DATA!$D$133:$D$368=B1411)*(DATA!$E$133:$E$368=D1411),0)),"n/a")</f>
        <v>0</v>
      </c>
      <c r="G1411" s="76">
        <f t="array" ref="G1411">IFERROR(INDEX(DATA!$P$133:$P$368,MATCH(1,(DATA!$D$133:$D$368=B1411)*(DATA!$E$133:$E$368=D1411),0)),"n/a")</f>
        <v>139</v>
      </c>
      <c r="H1411" s="77">
        <f t="array" ref="H1411">IFERROR(INDEX(DATA!$Q$133:$Q$368,MATCH(1,(DATA!$D$133:$D$368=B1411)*(DATA!$E$133:$E$368=D1411),0)),"n/a")</f>
        <v>0</v>
      </c>
      <c r="I1411" s="76">
        <f t="array" ref="I1411">IFERROR(INDEX(DATA!$Z$133:$Z$368,MATCH(1,(DATA!$D$133:$D$368=B1411)*(DATA!$E$133:$E$368=D1411),0)),"n/a")</f>
        <v>207</v>
      </c>
      <c r="J1411" s="77">
        <f t="array" ref="J1411">IFERROR(INDEX(DATA!$AA$133:$AA$368,MATCH(1,(DATA!$D$133:$D$368=B1411)*(DATA!$E$133:$E$368=D1411),0)),"n/a")</f>
        <v>0</v>
      </c>
      <c r="K1411" s="76">
        <f t="array" ref="K1411">IFERROR(INDEX(DATA!$AJ$133:$AJ$368,MATCH(1,(DATA!$D$133:$D$368=B1411)*(DATA!$E$133:$E$368=D1411),0)),"n/a")</f>
        <v>475</v>
      </c>
      <c r="L1411" s="77">
        <f t="array" ref="L1411">IFERROR(INDEX(DATA!$AK$133:$AK$368,MATCH(1,(DATA!$D$133:$D$368=B1411)*(DATA!$E$133:$E$368=D1411),0)),"n/a")</f>
        <v>0</v>
      </c>
    </row>
    <row r="1412" spans="1:12" x14ac:dyDescent="0.2">
      <c r="A1412" s="75" t="s">
        <v>19</v>
      </c>
      <c r="B1412" s="66" t="s">
        <v>22</v>
      </c>
      <c r="C1412" s="66" t="s">
        <v>0</v>
      </c>
      <c r="D1412" s="66" t="s">
        <v>299</v>
      </c>
      <c r="E1412" s="76">
        <f t="array" ref="E1412">IFERROR(INDEX(DATA!$F$133:$F$368,MATCH(1,(DATA!$D$133:$D$368=B1412)*(DATA!$E$133:$E$368=D1412),0)),"n/a")</f>
        <v>4065</v>
      </c>
      <c r="F1412" s="77">
        <f t="array" ref="F1412">IFERROR(INDEX(DATA!$G$133:$G$368,MATCH(1,(DATA!$D$133:$D$368=B1412)*(DATA!$E$133:$E$368=D1412),0)),"n/a")</f>
        <v>0.92500000000000004</v>
      </c>
      <c r="G1412" s="76">
        <f t="array" ref="G1412">IFERROR(INDEX(DATA!$P$133:$P$368,MATCH(1,(DATA!$D$133:$D$368=B1412)*(DATA!$E$133:$E$368=D1412),0)),"n/a")</f>
        <v>12400</v>
      </c>
      <c r="H1412" s="77">
        <f t="array" ref="H1412">IFERROR(INDEX(DATA!$Q$133:$Q$368,MATCH(1,(DATA!$D$133:$D$368=B1412)*(DATA!$E$133:$E$368=D1412),0)),"n/a")</f>
        <v>0.32900000000000001</v>
      </c>
      <c r="I1412" s="76">
        <f t="array" ref="I1412">IFERROR(INDEX(DATA!$Z$133:$Z$368,MATCH(1,(DATA!$D$133:$D$368=B1412)*(DATA!$E$133:$E$368=D1412),0)),"n/a")</f>
        <v>23666</v>
      </c>
      <c r="J1412" s="77">
        <f t="array" ref="J1412">IFERROR(INDEX(DATA!$AA$133:$AA$368,MATCH(1,(DATA!$D$133:$D$368=B1412)*(DATA!$E$133:$E$368=D1412),0)),"n/a")</f>
        <v>0.11899999999999999</v>
      </c>
      <c r="K1412" s="76">
        <f t="array" ref="K1412">IFERROR(INDEX(DATA!$AJ$133:$AJ$368,MATCH(1,(DATA!$D$133:$D$368=B1412)*(DATA!$E$133:$E$368=D1412),0)),"n/a")</f>
        <v>44820</v>
      </c>
      <c r="L1412" s="77">
        <f t="array" ref="L1412">IFERROR(INDEX(DATA!$AK$133:$AK$368,MATCH(1,(DATA!$D$133:$D$368=B1412)*(DATA!$E$133:$E$368=D1412),0)),"n/a")</f>
        <v>0.23400000000000001</v>
      </c>
    </row>
    <row r="1413" spans="1:12" x14ac:dyDescent="0.2">
      <c r="A1413" s="75" t="s">
        <v>19</v>
      </c>
      <c r="B1413" s="66" t="s">
        <v>22</v>
      </c>
      <c r="C1413" s="66" t="s">
        <v>0</v>
      </c>
      <c r="D1413" s="66" t="s">
        <v>300</v>
      </c>
      <c r="E1413" s="76">
        <f t="array" ref="E1413">IFERROR(INDEX(DATA!$F$133:$F$368,MATCH(1,(DATA!$D$133:$D$368=B1413)*(DATA!$E$133:$E$368=D1413),0)),"n/a")</f>
        <v>823</v>
      </c>
      <c r="F1413" s="77">
        <f t="array" ref="F1413">IFERROR(INDEX(DATA!$G$133:$G$368,MATCH(1,(DATA!$D$133:$D$368=B1413)*(DATA!$E$133:$E$368=D1413),0)),"n/a")</f>
        <v>0</v>
      </c>
      <c r="G1413" s="76">
        <f t="array" ref="G1413">IFERROR(INDEX(DATA!$P$133:$P$368,MATCH(1,(DATA!$D$133:$D$368=B1413)*(DATA!$E$133:$E$368=D1413),0)),"n/a")</f>
        <v>1303</v>
      </c>
      <c r="H1413" s="77">
        <f t="array" ref="H1413">IFERROR(INDEX(DATA!$Q$133:$Q$368,MATCH(1,(DATA!$D$133:$D$368=B1413)*(DATA!$E$133:$E$368=D1413),0)),"n/a")</f>
        <v>0</v>
      </c>
      <c r="I1413" s="76">
        <f t="array" ref="I1413">IFERROR(INDEX(DATA!$Z$133:$Z$368,MATCH(1,(DATA!$D$133:$D$368=B1413)*(DATA!$E$133:$E$368=D1413),0)),"n/a")</f>
        <v>1303</v>
      </c>
      <c r="J1413" s="77">
        <f t="array" ref="J1413">IFERROR(INDEX(DATA!$AA$133:$AA$368,MATCH(1,(DATA!$D$133:$D$368=B1413)*(DATA!$E$133:$E$368=D1413),0)),"n/a")</f>
        <v>0</v>
      </c>
      <c r="K1413" s="76">
        <f t="array" ref="K1413">IFERROR(INDEX(DATA!$AJ$133:$AJ$368,MATCH(1,(DATA!$D$133:$D$368=B1413)*(DATA!$E$133:$E$368=D1413),0)),"n/a")</f>
        <v>1303</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25</v>
      </c>
      <c r="F1415" s="77">
        <f t="array" ref="F1415">IFERROR(INDEX(DATA!$G$133:$G$368,MATCH(1,(DATA!$D$133:$D$368=B1415)*(DATA!$E$133:$E$368=D1415),0)),"n/a")</f>
        <v>0</v>
      </c>
      <c r="G1415" s="76">
        <f t="array" ref="G1415">IFERROR(INDEX(DATA!$P$133:$P$368,MATCH(1,(DATA!$D$133:$D$368=B1415)*(DATA!$E$133:$E$368=D1415),0)),"n/a")</f>
        <v>25</v>
      </c>
      <c r="H1415" s="77">
        <f t="array" ref="H1415">IFERROR(INDEX(DATA!$Q$133:$Q$368,MATCH(1,(DATA!$D$133:$D$368=B1415)*(DATA!$E$133:$E$368=D1415),0)),"n/a")</f>
        <v>0</v>
      </c>
      <c r="I1415" s="76">
        <f t="array" ref="I1415">IFERROR(INDEX(DATA!$Z$133:$Z$368,MATCH(1,(DATA!$D$133:$D$368=B1415)*(DATA!$E$133:$E$368=D1415),0)),"n/a")</f>
        <v>25</v>
      </c>
      <c r="J1415" s="77">
        <f t="array" ref="J1415">IFERROR(INDEX(DATA!$AA$133:$AA$368,MATCH(1,(DATA!$D$133:$D$368=B1415)*(DATA!$E$133:$E$368=D1415),0)),"n/a")</f>
        <v>0</v>
      </c>
      <c r="K1415" s="76">
        <f t="array" ref="K1415">IFERROR(INDEX(DATA!$AJ$133:$AJ$368,MATCH(1,(DATA!$D$133:$D$368=B1415)*(DATA!$E$133:$E$368=D1415),0)),"n/a")</f>
        <v>95</v>
      </c>
      <c r="L1415" s="77">
        <f t="array" ref="L1415">IFERROR(INDEX(DATA!$AK$133:$AK$368,MATCH(1,(DATA!$D$133:$D$368=B1415)*(DATA!$E$133:$E$368=D1415),0)),"n/a")</f>
        <v>0</v>
      </c>
    </row>
    <row r="1416" spans="1:12" x14ac:dyDescent="0.2">
      <c r="A1416" s="75" t="s">
        <v>19</v>
      </c>
      <c r="B1416" s="66" t="s">
        <v>22</v>
      </c>
      <c r="C1416" s="66" t="s">
        <v>0</v>
      </c>
      <c r="D1416" s="66" t="s">
        <v>303</v>
      </c>
      <c r="E1416" s="76">
        <f t="array" ref="E1416">IFERROR(INDEX(DATA!$F$133:$F$368,MATCH(1,(DATA!$D$133:$D$368=B1416)*(DATA!$E$133:$E$368=D1416),0)),"n/a")</f>
        <v>245</v>
      </c>
      <c r="F1416" s="77">
        <f t="array" ref="F1416">IFERROR(INDEX(DATA!$G$133:$G$368,MATCH(1,(DATA!$D$133:$D$368=B1416)*(DATA!$E$133:$E$368=D1416),0)),"n/a")</f>
        <v>23.655999999999999</v>
      </c>
      <c r="G1416" s="76">
        <f t="array" ref="G1416">IFERROR(INDEX(DATA!$P$133:$P$368,MATCH(1,(DATA!$D$133:$D$368=B1416)*(DATA!$E$133:$E$368=D1416),0)),"n/a")</f>
        <v>964</v>
      </c>
      <c r="H1416" s="77">
        <f t="array" ref="H1416">IFERROR(INDEX(DATA!$Q$133:$Q$368,MATCH(1,(DATA!$D$133:$D$368=B1416)*(DATA!$E$133:$E$368=D1416),0)),"n/a")</f>
        <v>11.127000000000001</v>
      </c>
      <c r="I1416" s="76">
        <f t="array" ref="I1416">IFERROR(INDEX(DATA!$Z$133:$Z$368,MATCH(1,(DATA!$D$133:$D$368=B1416)*(DATA!$E$133:$E$368=D1416),0)),"n/a")</f>
        <v>1169</v>
      </c>
      <c r="J1416" s="77">
        <f t="array" ref="J1416">IFERROR(INDEX(DATA!$AA$133:$AA$368,MATCH(1,(DATA!$D$133:$D$368=B1416)*(DATA!$E$133:$E$368=D1416),0)),"n/a")</f>
        <v>8.0530000000000008</v>
      </c>
      <c r="K1416" s="76">
        <f t="array" ref="K1416">IFERROR(INDEX(DATA!$AJ$133:$AJ$368,MATCH(1,(DATA!$D$133:$D$368=B1416)*(DATA!$E$133:$E$368=D1416),0)),"n/a")</f>
        <v>1730</v>
      </c>
      <c r="L1416" s="77">
        <f t="array" ref="L1416">IFERROR(INDEX(DATA!$AK$133:$AK$368,MATCH(1,(DATA!$D$133:$D$368=B1416)*(DATA!$E$133:$E$368=D1416),0)),"n/a")</f>
        <v>1.8089999999999999</v>
      </c>
    </row>
    <row r="1417" spans="1:12" x14ac:dyDescent="0.2">
      <c r="A1417" s="75" t="s">
        <v>19</v>
      </c>
      <c r="B1417" s="66" t="s">
        <v>22</v>
      </c>
      <c r="C1417" s="66" t="s">
        <v>0</v>
      </c>
      <c r="D1417" s="66" t="s">
        <v>304</v>
      </c>
      <c r="E1417" s="76">
        <f t="array" ref="E1417">IFERROR(INDEX(DATA!$F$133:$F$368,MATCH(1,(DATA!$D$133:$D$368=B1417)*(DATA!$E$133:$E$368=D1417),0)),"n/a")</f>
        <v>1764</v>
      </c>
      <c r="F1417" s="77">
        <f t="array" ref="F1417">IFERROR(INDEX(DATA!$G$133:$G$368,MATCH(1,(DATA!$D$133:$D$368=B1417)*(DATA!$E$133:$E$368=D1417),0)),"n/a")</f>
        <v>1.54</v>
      </c>
      <c r="G1417" s="76">
        <f t="array" ref="G1417">IFERROR(INDEX(DATA!$P$133:$P$368,MATCH(1,(DATA!$D$133:$D$368=B1417)*(DATA!$E$133:$E$368=D1417),0)),"n/a")</f>
        <v>4708</v>
      </c>
      <c r="H1417" s="77">
        <f t="array" ref="H1417">IFERROR(INDEX(DATA!$Q$133:$Q$368,MATCH(1,(DATA!$D$133:$D$368=B1417)*(DATA!$E$133:$E$368=D1417),0)),"n/a")</f>
        <v>0.29599999999999999</v>
      </c>
      <c r="I1417" s="76">
        <f t="array" ref="I1417">IFERROR(INDEX(DATA!$Z$133:$Z$368,MATCH(1,(DATA!$D$133:$D$368=B1417)*(DATA!$E$133:$E$368=D1417),0)),"n/a")</f>
        <v>8418</v>
      </c>
      <c r="J1417" s="77">
        <f t="array" ref="J1417">IFERROR(INDEX(DATA!$AA$133:$AA$368,MATCH(1,(DATA!$D$133:$D$368=B1417)*(DATA!$E$133:$E$368=D1417),0)),"n/a")</f>
        <v>-0.20499999999999999</v>
      </c>
      <c r="K1417" s="76">
        <f t="array" ref="K1417">IFERROR(INDEX(DATA!$AJ$133:$AJ$368,MATCH(1,(DATA!$D$133:$D$368=B1417)*(DATA!$E$133:$E$368=D1417),0)),"n/a")</f>
        <v>15140</v>
      </c>
      <c r="L1417" s="77">
        <f t="array" ref="L1417">IFERROR(INDEX(DATA!$AK$133:$AK$368,MATCH(1,(DATA!$D$133:$D$368=B1417)*(DATA!$E$133:$E$368=D1417),0)),"n/a")</f>
        <v>-0.26900000000000002</v>
      </c>
    </row>
    <row r="1418" spans="1:12" x14ac:dyDescent="0.2">
      <c r="A1418" s="75" t="s">
        <v>19</v>
      </c>
      <c r="B1418" s="66" t="s">
        <v>22</v>
      </c>
      <c r="C1418" s="66" t="s">
        <v>0</v>
      </c>
      <c r="D1418" s="66" t="s">
        <v>305</v>
      </c>
      <c r="E1418" s="76">
        <f t="array" ref="E1418">IFERROR(INDEX(DATA!$F$133:$F$368,MATCH(1,(DATA!$D$133:$D$368=B1418)*(DATA!$E$133:$E$368=D1418),0)),"n/a")</f>
        <v>28</v>
      </c>
      <c r="F1418" s="77">
        <f t="array" ref="F1418">IFERROR(INDEX(DATA!$G$133:$G$368,MATCH(1,(DATA!$D$133:$D$368=B1418)*(DATA!$E$133:$E$368=D1418),0)),"n/a")</f>
        <v>-6.4000000000000001E-2</v>
      </c>
      <c r="G1418" s="76">
        <f t="array" ref="G1418">IFERROR(INDEX(DATA!$P$133:$P$368,MATCH(1,(DATA!$D$133:$D$368=B1418)*(DATA!$E$133:$E$368=D1418),0)),"n/a")</f>
        <v>112</v>
      </c>
      <c r="H1418" s="77">
        <f t="array" ref="H1418">IFERROR(INDEX(DATA!$Q$133:$Q$368,MATCH(1,(DATA!$D$133:$D$368=B1418)*(DATA!$E$133:$E$368=D1418),0)),"n/a")</f>
        <v>-0.18</v>
      </c>
      <c r="I1418" s="76">
        <f t="array" ref="I1418">IFERROR(INDEX(DATA!$Z$133:$Z$368,MATCH(1,(DATA!$D$133:$D$368=B1418)*(DATA!$E$133:$E$368=D1418),0)),"n/a")</f>
        <v>141</v>
      </c>
      <c r="J1418" s="77">
        <f t="array" ref="J1418">IFERROR(INDEX(DATA!$AA$133:$AA$368,MATCH(1,(DATA!$D$133:$D$368=B1418)*(DATA!$E$133:$E$368=D1418),0)),"n/a")</f>
        <v>-0.24199999999999999</v>
      </c>
      <c r="K1418" s="76">
        <f t="array" ref="K1418">IFERROR(INDEX(DATA!$AJ$133:$AJ$368,MATCH(1,(DATA!$D$133:$D$368=B1418)*(DATA!$E$133:$E$368=D1418),0)),"n/a")</f>
        <v>257</v>
      </c>
      <c r="L1418" s="77">
        <f t="array" ref="L1418">IFERROR(INDEX(DATA!$AK$133:$AK$368,MATCH(1,(DATA!$D$133:$D$368=B1418)*(DATA!$E$133:$E$368=D1418),0)),"n/a")</f>
        <v>-0.57599999999999996</v>
      </c>
    </row>
    <row r="1419" spans="1:12" x14ac:dyDescent="0.2">
      <c r="A1419" s="75" t="s">
        <v>19</v>
      </c>
      <c r="B1419" s="66" t="s">
        <v>22</v>
      </c>
      <c r="C1419" s="66" t="s">
        <v>0</v>
      </c>
      <c r="D1419" s="66" t="s">
        <v>306</v>
      </c>
      <c r="E1419" s="76">
        <f t="array" ref="E1419">IFERROR(INDEX(DATA!$F$133:$F$368,MATCH(1,(DATA!$D$133:$D$368=B1419)*(DATA!$E$133:$E$368=D1419),0)),"n/a")</f>
        <v>3784</v>
      </c>
      <c r="F1419" s="77">
        <f t="array" ref="F1419">IFERROR(INDEX(DATA!$G$133:$G$368,MATCH(1,(DATA!$D$133:$D$368=B1419)*(DATA!$E$133:$E$368=D1419),0)),"n/a")</f>
        <v>-4.5999999999999999E-2</v>
      </c>
      <c r="G1419" s="76">
        <f t="array" ref="G1419">IFERROR(INDEX(DATA!$P$133:$P$368,MATCH(1,(DATA!$D$133:$D$368=B1419)*(DATA!$E$133:$E$368=D1419),0)),"n/a")</f>
        <v>8818</v>
      </c>
      <c r="H1419" s="77">
        <f t="array" ref="H1419">IFERROR(INDEX(DATA!$Q$133:$Q$368,MATCH(1,(DATA!$D$133:$D$368=B1419)*(DATA!$E$133:$E$368=D1419),0)),"n/a")</f>
        <v>-4.2000000000000003E-2</v>
      </c>
      <c r="I1419" s="76">
        <f t="array" ref="I1419">IFERROR(INDEX(DATA!$Z$133:$Z$368,MATCH(1,(DATA!$D$133:$D$368=B1419)*(DATA!$E$133:$E$368=D1419),0)),"n/a")</f>
        <v>14724</v>
      </c>
      <c r="J1419" s="77">
        <f t="array" ref="J1419">IFERROR(INDEX(DATA!$AA$133:$AA$368,MATCH(1,(DATA!$D$133:$D$368=B1419)*(DATA!$E$133:$E$368=D1419),0)),"n/a")</f>
        <v>-4.0000000000000001E-3</v>
      </c>
      <c r="K1419" s="76">
        <f t="array" ref="K1419">IFERROR(INDEX(DATA!$AJ$133:$AJ$368,MATCH(1,(DATA!$D$133:$D$368=B1419)*(DATA!$E$133:$E$368=D1419),0)),"n/a")</f>
        <v>41584</v>
      </c>
      <c r="L1419" s="77">
        <f t="array" ref="L1419">IFERROR(INDEX(DATA!$AK$133:$AK$368,MATCH(1,(DATA!$D$133:$D$368=B1419)*(DATA!$E$133:$E$368=D1419),0)),"n/a")</f>
        <v>2.5000000000000001E-2</v>
      </c>
    </row>
    <row r="1420" spans="1:12" x14ac:dyDescent="0.2">
      <c r="A1420" s="75" t="s">
        <v>19</v>
      </c>
      <c r="B1420" s="66" t="s">
        <v>22</v>
      </c>
      <c r="C1420" s="66" t="s">
        <v>0</v>
      </c>
      <c r="D1420" s="66" t="s">
        <v>307</v>
      </c>
      <c r="E1420" s="76">
        <f t="array" ref="E1420">IFERROR(INDEX(DATA!$F$133:$F$368,MATCH(1,(DATA!$D$133:$D$368=B1420)*(DATA!$E$133:$E$368=D1420),0)),"n/a")</f>
        <v>618</v>
      </c>
      <c r="F1420" s="77">
        <f t="array" ref="F1420">IFERROR(INDEX(DATA!$G$133:$G$368,MATCH(1,(DATA!$D$133:$D$368=B1420)*(DATA!$E$133:$E$368=D1420),0)),"n/a")</f>
        <v>143.67699999999999</v>
      </c>
      <c r="G1420" s="76">
        <f t="array" ref="G1420">IFERROR(INDEX(DATA!$P$133:$P$368,MATCH(1,(DATA!$D$133:$D$368=B1420)*(DATA!$E$133:$E$368=D1420),0)),"n/a")</f>
        <v>2164</v>
      </c>
      <c r="H1420" s="77">
        <f t="array" ref="H1420">IFERROR(INDEX(DATA!$Q$133:$Q$368,MATCH(1,(DATA!$D$133:$D$368=B1420)*(DATA!$E$133:$E$368=D1420),0)),"n/a")</f>
        <v>115.172</v>
      </c>
      <c r="I1420" s="76">
        <f t="array" ref="I1420">IFERROR(INDEX(DATA!$Z$133:$Z$368,MATCH(1,(DATA!$D$133:$D$368=B1420)*(DATA!$E$133:$E$368=D1420),0)),"n/a")</f>
        <v>4138</v>
      </c>
      <c r="J1420" s="77">
        <f t="array" ref="J1420">IFERROR(INDEX(DATA!$AA$133:$AA$368,MATCH(1,(DATA!$D$133:$D$368=B1420)*(DATA!$E$133:$E$368=D1420),0)),"n/a")</f>
        <v>19.492999999999999</v>
      </c>
      <c r="K1420" s="76">
        <f t="array" ref="K1420">IFERROR(INDEX(DATA!$AJ$133:$AJ$368,MATCH(1,(DATA!$D$133:$D$368=B1420)*(DATA!$E$133:$E$368=D1420),0)),"n/a")</f>
        <v>4893</v>
      </c>
      <c r="L1420" s="77">
        <f t="array" ref="L1420">IFERROR(INDEX(DATA!$AK$133:$AK$368,MATCH(1,(DATA!$D$133:$D$368=B1420)*(DATA!$E$133:$E$368=D1420),0)),"n/a")</f>
        <v>8.3710000000000004</v>
      </c>
    </row>
    <row r="1421" spans="1:12" x14ac:dyDescent="0.2">
      <c r="A1421" s="75" t="s">
        <v>19</v>
      </c>
      <c r="B1421" s="66" t="s">
        <v>22</v>
      </c>
      <c r="C1421" s="66" t="s">
        <v>0</v>
      </c>
      <c r="D1421" s="66" t="s">
        <v>308</v>
      </c>
      <c r="E1421" s="76">
        <f t="array" ref="E1421">IFERROR(INDEX(DATA!$F$133:$F$368,MATCH(1,(DATA!$D$133:$D$368=B1421)*(DATA!$E$133:$E$368=D1421),0)),"n/a")</f>
        <v>0</v>
      </c>
      <c r="F1421" s="77">
        <f t="array" ref="F1421">IFERROR(INDEX(DATA!$G$133:$G$368,MATCH(1,(DATA!$D$133:$D$368=B1421)*(DATA!$E$133:$E$368=D1421),0)),"n/a")</f>
        <v>0</v>
      </c>
      <c r="G1421" s="76">
        <f t="array" ref="G1421">IFERROR(INDEX(DATA!$P$133:$P$368,MATCH(1,(DATA!$D$133:$D$368=B1421)*(DATA!$E$133:$E$368=D1421),0)),"n/a")</f>
        <v>5</v>
      </c>
      <c r="H1421" s="77">
        <f t="array" ref="H1421">IFERROR(INDEX(DATA!$Q$133:$Q$368,MATCH(1,(DATA!$D$133:$D$368=B1421)*(DATA!$E$133:$E$368=D1421),0)),"n/a")</f>
        <v>0</v>
      </c>
      <c r="I1421" s="76">
        <f t="array" ref="I1421">IFERROR(INDEX(DATA!$Z$133:$Z$368,MATCH(1,(DATA!$D$133:$D$368=B1421)*(DATA!$E$133:$E$368=D1421),0)),"n/a")</f>
        <v>10</v>
      </c>
      <c r="J1421" s="77">
        <f t="array" ref="J1421">IFERROR(INDEX(DATA!$AA$133:$AA$368,MATCH(1,(DATA!$D$133:$D$368=B1421)*(DATA!$E$133:$E$368=D1421),0)),"n/a")</f>
        <v>0</v>
      </c>
      <c r="K1421" s="76">
        <f t="array" ref="K1421">IFERROR(INDEX(DATA!$AJ$133:$AJ$368,MATCH(1,(DATA!$D$133:$D$368=B1421)*(DATA!$E$133:$E$368=D1421),0)),"n/a")</f>
        <v>10</v>
      </c>
      <c r="L1421" s="77">
        <f t="array" ref="L1421">IFERROR(INDEX(DATA!$AK$133:$AK$368,MATCH(1,(DATA!$D$133:$D$368=B1421)*(DATA!$E$133:$E$368=D1421),0)),"n/a")</f>
        <v>-0.91100000000000003</v>
      </c>
    </row>
    <row r="1422" spans="1:12" x14ac:dyDescent="0.2">
      <c r="A1422" s="75" t="s">
        <v>19</v>
      </c>
      <c r="B1422" s="66" t="s">
        <v>22</v>
      </c>
      <c r="C1422" s="66" t="s">
        <v>0</v>
      </c>
      <c r="D1422" s="66" t="s">
        <v>309</v>
      </c>
      <c r="E1422" s="76">
        <f t="array" ref="E1422">IFERROR(INDEX(DATA!$F$133:$F$368,MATCH(1,(DATA!$D$133:$D$368=B1422)*(DATA!$E$133:$E$368=D1422),0)),"n/a")</f>
        <v>4</v>
      </c>
      <c r="F1422" s="77">
        <f t="array" ref="F1422">IFERROR(INDEX(DATA!$G$133:$G$368,MATCH(1,(DATA!$D$133:$D$368=B1422)*(DATA!$E$133:$E$368=D1422),0)),"n/a")</f>
        <v>0</v>
      </c>
      <c r="G1422" s="76">
        <f t="array" ref="G1422">IFERROR(INDEX(DATA!$P$133:$P$368,MATCH(1,(DATA!$D$133:$D$368=B1422)*(DATA!$E$133:$E$368=D1422),0)),"n/a")</f>
        <v>4</v>
      </c>
      <c r="H1422" s="77">
        <f t="array" ref="H1422">IFERROR(INDEX(DATA!$Q$133:$Q$368,MATCH(1,(DATA!$D$133:$D$368=B1422)*(DATA!$E$133:$E$368=D1422),0)),"n/a")</f>
        <v>0</v>
      </c>
      <c r="I1422" s="76">
        <f t="array" ref="I1422">IFERROR(INDEX(DATA!$Z$133:$Z$368,MATCH(1,(DATA!$D$133:$D$368=B1422)*(DATA!$E$133:$E$368=D1422),0)),"n/a")</f>
        <v>4</v>
      </c>
      <c r="J1422" s="77">
        <f t="array" ref="J1422">IFERROR(INDEX(DATA!$AA$133:$AA$368,MATCH(1,(DATA!$D$133:$D$368=B1422)*(DATA!$E$133:$E$368=D1422),0)),"n/a")</f>
        <v>-0.251</v>
      </c>
      <c r="K1422" s="76">
        <f t="array" ref="K1422">IFERROR(INDEX(DATA!$AJ$133:$AJ$368,MATCH(1,(DATA!$D$133:$D$368=B1422)*(DATA!$E$133:$E$368=D1422),0)),"n/a")</f>
        <v>9</v>
      </c>
      <c r="L1422" s="77">
        <f t="array" ref="L1422">IFERROR(INDEX(DATA!$AK$133:$AK$368,MATCH(1,(DATA!$D$133:$D$368=B1422)*(DATA!$E$133:$E$368=D1422),0)),"n/a")</f>
        <v>-0.92</v>
      </c>
    </row>
    <row r="1423" spans="1:12" x14ac:dyDescent="0.2">
      <c r="A1423" s="75" t="s">
        <v>19</v>
      </c>
      <c r="B1423" s="66" t="s">
        <v>22</v>
      </c>
      <c r="C1423" s="66" t="s">
        <v>0</v>
      </c>
      <c r="D1423" s="66" t="s">
        <v>310</v>
      </c>
      <c r="E1423" s="76">
        <f t="array" ref="E1423">IFERROR(INDEX(DATA!$F$133:$F$368,MATCH(1,(DATA!$D$133:$D$368=B1423)*(DATA!$E$133:$E$368=D1423),0)),"n/a")</f>
        <v>0</v>
      </c>
      <c r="F1423" s="77">
        <f t="array" ref="F1423">IFERROR(INDEX(DATA!$G$133:$G$368,MATCH(1,(DATA!$D$133:$D$368=B1423)*(DATA!$E$133:$E$368=D1423),0)),"n/a")</f>
        <v>0</v>
      </c>
      <c r="G1423" s="76">
        <f t="array" ref="G1423">IFERROR(INDEX(DATA!$P$133:$P$368,MATCH(1,(DATA!$D$133:$D$368=B1423)*(DATA!$E$133:$E$368=D1423),0)),"n/a")</f>
        <v>0</v>
      </c>
      <c r="H1423" s="77">
        <f t="array" ref="H1423">IFERROR(INDEX(DATA!$Q$133:$Q$368,MATCH(1,(DATA!$D$133:$D$368=B1423)*(DATA!$E$133:$E$368=D1423),0)),"n/a")</f>
        <v>0</v>
      </c>
      <c r="I1423" s="76">
        <f t="array" ref="I1423">IFERROR(INDEX(DATA!$Z$133:$Z$368,MATCH(1,(DATA!$D$133:$D$368=B1423)*(DATA!$E$133:$E$368=D1423),0)),"n/a")</f>
        <v>0</v>
      </c>
      <c r="J1423" s="77">
        <f t="array" ref="J1423">IFERROR(INDEX(DATA!$AA$133:$AA$368,MATCH(1,(DATA!$D$133:$D$368=B1423)*(DATA!$E$133:$E$368=D1423),0)),"n/a")</f>
        <v>0</v>
      </c>
      <c r="K1423" s="76">
        <f t="array" ref="K1423">IFERROR(INDEX(DATA!$AJ$133:$AJ$368,MATCH(1,(DATA!$D$133:$D$368=B1423)*(DATA!$E$133:$E$368=D1423),0)),"n/a")</f>
        <v>0</v>
      </c>
      <c r="L1423" s="77">
        <f t="array" ref="L1423">IFERROR(INDEX(DATA!$AK$133:$AK$368,MATCH(1,(DATA!$D$133:$D$368=B1423)*(DATA!$E$133:$E$368=D1423),0)),"n/a")</f>
        <v>-1</v>
      </c>
    </row>
    <row r="1424" spans="1:12" x14ac:dyDescent="0.2">
      <c r="A1424" s="75" t="s">
        <v>19</v>
      </c>
      <c r="B1424" s="66" t="s">
        <v>22</v>
      </c>
      <c r="C1424" s="66" t="s">
        <v>0</v>
      </c>
      <c r="D1424" s="66" t="s">
        <v>311</v>
      </c>
      <c r="E1424" s="76">
        <f t="array" ref="E1424">IFERROR(INDEX(DATA!$F$133:$F$368,MATCH(1,(DATA!$D$133:$D$368=B1424)*(DATA!$E$133:$E$368=D1424),0)),"n/a")</f>
        <v>77</v>
      </c>
      <c r="F1424" s="77">
        <f t="array" ref="F1424">IFERROR(INDEX(DATA!$G$133:$G$368,MATCH(1,(DATA!$D$133:$D$368=B1424)*(DATA!$E$133:$E$368=D1424),0)),"n/a")</f>
        <v>3.8969999999999998</v>
      </c>
      <c r="G1424" s="76">
        <f t="array" ref="G1424">IFERROR(INDEX(DATA!$P$133:$P$368,MATCH(1,(DATA!$D$133:$D$368=B1424)*(DATA!$E$133:$E$368=D1424),0)),"n/a")</f>
        <v>151</v>
      </c>
      <c r="H1424" s="77">
        <f t="array" ref="H1424">IFERROR(INDEX(DATA!$Q$133:$Q$368,MATCH(1,(DATA!$D$133:$D$368=B1424)*(DATA!$E$133:$E$368=D1424),0)),"n/a")</f>
        <v>2.6070000000000002</v>
      </c>
      <c r="I1424" s="76">
        <f t="array" ref="I1424">IFERROR(INDEX(DATA!$Z$133:$Z$368,MATCH(1,(DATA!$D$133:$D$368=B1424)*(DATA!$E$133:$E$368=D1424),0)),"n/a")</f>
        <v>153</v>
      </c>
      <c r="J1424" s="77">
        <f t="array" ref="J1424">IFERROR(INDEX(DATA!$AA$133:$AA$368,MATCH(1,(DATA!$D$133:$D$368=B1424)*(DATA!$E$133:$E$368=D1424),0)),"n/a")</f>
        <v>0.95499999999999996</v>
      </c>
      <c r="K1424" s="76">
        <f t="array" ref="K1424">IFERROR(INDEX(DATA!$AJ$133:$AJ$368,MATCH(1,(DATA!$D$133:$D$368=B1424)*(DATA!$E$133:$E$368=D1424),0)),"n/a")</f>
        <v>198</v>
      </c>
      <c r="L1424" s="77">
        <f t="array" ref="L1424">IFERROR(INDEX(DATA!$AK$133:$AK$368,MATCH(1,(DATA!$D$133:$D$368=B1424)*(DATA!$E$133:$E$368=D1424),0)),"n/a")</f>
        <v>0.317</v>
      </c>
    </row>
    <row r="1425" spans="1:12" x14ac:dyDescent="0.2">
      <c r="A1425" s="75" t="s">
        <v>19</v>
      </c>
      <c r="B1425" s="66" t="s">
        <v>22</v>
      </c>
      <c r="C1425" s="66" t="s">
        <v>0</v>
      </c>
      <c r="D1425" s="66" t="s">
        <v>312</v>
      </c>
      <c r="E1425" s="76">
        <f t="array" ref="E1425">IFERROR(INDEX(DATA!$F$133:$F$368,MATCH(1,(DATA!$D$133:$D$368=B1425)*(DATA!$E$133:$E$368=D1425),0)),"n/a")</f>
        <v>29</v>
      </c>
      <c r="F1425" s="77">
        <f t="array" ref="F1425">IFERROR(INDEX(DATA!$G$133:$G$368,MATCH(1,(DATA!$D$133:$D$368=B1425)*(DATA!$E$133:$E$368=D1425),0)),"n/a")</f>
        <v>-0.61799999999999999</v>
      </c>
      <c r="G1425" s="76">
        <f t="array" ref="G1425">IFERROR(INDEX(DATA!$P$133:$P$368,MATCH(1,(DATA!$D$133:$D$368=B1425)*(DATA!$E$133:$E$368=D1425),0)),"n/a")</f>
        <v>130</v>
      </c>
      <c r="H1425" s="77">
        <f t="array" ref="H1425">IFERROR(INDEX(DATA!$Q$133:$Q$368,MATCH(1,(DATA!$D$133:$D$368=B1425)*(DATA!$E$133:$E$368=D1425),0)),"n/a")</f>
        <v>0.42699999999999999</v>
      </c>
      <c r="I1425" s="76">
        <f t="array" ref="I1425">IFERROR(INDEX(DATA!$Z$133:$Z$368,MATCH(1,(DATA!$D$133:$D$368=B1425)*(DATA!$E$133:$E$368=D1425),0)),"n/a")</f>
        <v>219</v>
      </c>
      <c r="J1425" s="77">
        <f t="array" ref="J1425">IFERROR(INDEX(DATA!$AA$133:$AA$368,MATCH(1,(DATA!$D$133:$D$368=B1425)*(DATA!$E$133:$E$368=D1425),0)),"n/a")</f>
        <v>0.214</v>
      </c>
      <c r="K1425" s="76">
        <f t="array" ref="K1425">IFERROR(INDEX(DATA!$AJ$133:$AJ$368,MATCH(1,(DATA!$D$133:$D$368=B1425)*(DATA!$E$133:$E$368=D1425),0)),"n/a")</f>
        <v>373</v>
      </c>
      <c r="L1425" s="77">
        <f t="array" ref="L1425">IFERROR(INDEX(DATA!$AK$133:$AK$368,MATCH(1,(DATA!$D$133:$D$368=B1425)*(DATA!$E$133:$E$368=D1425),0)),"n/a")</f>
        <v>-0.34599999999999997</v>
      </c>
    </row>
    <row r="1426" spans="1:12" x14ac:dyDescent="0.2">
      <c r="A1426" s="75" t="s">
        <v>19</v>
      </c>
      <c r="B1426" s="66" t="s">
        <v>22</v>
      </c>
      <c r="C1426" s="66" t="s">
        <v>0</v>
      </c>
      <c r="D1426" s="66" t="s">
        <v>313</v>
      </c>
      <c r="E1426" s="76">
        <f t="array" ref="E1426">IFERROR(INDEX(DATA!$F$133:$F$368,MATCH(1,(DATA!$D$133:$D$368=B1426)*(DATA!$E$133:$E$368=D1426),0)),"n/a")</f>
        <v>57</v>
      </c>
      <c r="F1426" s="77">
        <f t="array" ref="F1426">IFERROR(INDEX(DATA!$G$133:$G$368,MATCH(1,(DATA!$D$133:$D$368=B1426)*(DATA!$E$133:$E$368=D1426),0)),"n/a")</f>
        <v>2.4870000000000001</v>
      </c>
      <c r="G1426" s="76">
        <f t="array" ref="G1426">IFERROR(INDEX(DATA!$P$133:$P$368,MATCH(1,(DATA!$D$133:$D$368=B1426)*(DATA!$E$133:$E$368=D1426),0)),"n/a")</f>
        <v>138</v>
      </c>
      <c r="H1426" s="77">
        <f t="array" ref="H1426">IFERROR(INDEX(DATA!$Q$133:$Q$368,MATCH(1,(DATA!$D$133:$D$368=B1426)*(DATA!$E$133:$E$368=D1426),0)),"n/a")</f>
        <v>0.67300000000000004</v>
      </c>
      <c r="I1426" s="76">
        <f t="array" ref="I1426">IFERROR(INDEX(DATA!$Z$133:$Z$368,MATCH(1,(DATA!$D$133:$D$368=B1426)*(DATA!$E$133:$E$368=D1426),0)),"n/a")</f>
        <v>402</v>
      </c>
      <c r="J1426" s="77">
        <f t="array" ref="J1426">IFERROR(INDEX(DATA!$AA$133:$AA$368,MATCH(1,(DATA!$D$133:$D$368=B1426)*(DATA!$E$133:$E$368=D1426),0)),"n/a")</f>
        <v>0.8</v>
      </c>
      <c r="K1426" s="76">
        <f t="array" ref="K1426">IFERROR(INDEX(DATA!$AJ$133:$AJ$368,MATCH(1,(DATA!$D$133:$D$368=B1426)*(DATA!$E$133:$E$368=D1426),0)),"n/a")</f>
        <v>694</v>
      </c>
      <c r="L1426" s="77">
        <f t="array" ref="L1426">IFERROR(INDEX(DATA!$AK$133:$AK$368,MATCH(1,(DATA!$D$133:$D$368=B1426)*(DATA!$E$133:$E$368=D1426),0)),"n/a")</f>
        <v>0.56299999999999994</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0</v>
      </c>
      <c r="H1427" s="77">
        <f t="array" ref="H1427">IFERROR(INDEX(DATA!$Q$133:$Q$368,MATCH(1,(DATA!$D$133:$D$368=B1427)*(DATA!$E$133:$E$368=D1427),0)),"n/a")</f>
        <v>-1</v>
      </c>
      <c r="I1427" s="76">
        <f t="array" ref="I1427">IFERROR(INDEX(DATA!$Z$133:$Z$368,MATCH(1,(DATA!$D$133:$D$368=B1427)*(DATA!$E$133:$E$368=D1427),0)),"n/a")</f>
        <v>75</v>
      </c>
      <c r="J1427" s="77">
        <f t="array" ref="J1427">IFERROR(INDEX(DATA!$AA$133:$AA$368,MATCH(1,(DATA!$D$133:$D$368=B1427)*(DATA!$E$133:$E$368=D1427),0)),"n/a")</f>
        <v>27.021999999999998</v>
      </c>
      <c r="K1427" s="76">
        <f t="array" ref="K1427">IFERROR(INDEX(DATA!$AJ$133:$AJ$368,MATCH(1,(DATA!$D$133:$D$368=B1427)*(DATA!$E$133:$E$368=D1427),0)),"n/a")</f>
        <v>306</v>
      </c>
      <c r="L1427" s="77">
        <f t="array" ref="L1427">IFERROR(INDEX(DATA!$AK$133:$AK$368,MATCH(1,(DATA!$D$133:$D$368=B1427)*(DATA!$E$133:$E$368=D1427),0)),"n/a")</f>
        <v>113.554</v>
      </c>
    </row>
    <row r="1428" spans="1:12" x14ac:dyDescent="0.2">
      <c r="A1428" s="75" t="s">
        <v>19</v>
      </c>
      <c r="B1428" s="66" t="s">
        <v>22</v>
      </c>
      <c r="C1428" s="66" t="s">
        <v>0</v>
      </c>
      <c r="D1428" s="66" t="s">
        <v>315</v>
      </c>
      <c r="E1428" s="76">
        <f t="array" ref="E1428">IFERROR(INDEX(DATA!$F$133:$F$368,MATCH(1,(DATA!$D$133:$D$368=B1428)*(DATA!$E$133:$E$368=D1428),0)),"n/a")</f>
        <v>1699</v>
      </c>
      <c r="F1428" s="77">
        <f t="array" ref="F1428">IFERROR(INDEX(DATA!$G$133:$G$368,MATCH(1,(DATA!$D$133:$D$368=B1428)*(DATA!$E$133:$E$368=D1428),0)),"n/a")</f>
        <v>-0.14299999999999999</v>
      </c>
      <c r="G1428" s="76">
        <f t="array" ref="G1428">IFERROR(INDEX(DATA!$P$133:$P$368,MATCH(1,(DATA!$D$133:$D$368=B1428)*(DATA!$E$133:$E$368=D1428),0)),"n/a")</f>
        <v>4835</v>
      </c>
      <c r="H1428" s="77">
        <f t="array" ref="H1428">IFERROR(INDEX(DATA!$Q$133:$Q$368,MATCH(1,(DATA!$D$133:$D$368=B1428)*(DATA!$E$133:$E$368=D1428),0)),"n/a")</f>
        <v>0.14099999999999999</v>
      </c>
      <c r="I1428" s="76">
        <f t="array" ref="I1428">IFERROR(INDEX(DATA!$Z$133:$Z$368,MATCH(1,(DATA!$D$133:$D$368=B1428)*(DATA!$E$133:$E$368=D1428),0)),"n/a")</f>
        <v>9484</v>
      </c>
      <c r="J1428" s="77">
        <f t="array" ref="J1428">IFERROR(INDEX(DATA!$AA$133:$AA$368,MATCH(1,(DATA!$D$133:$D$368=B1428)*(DATA!$E$133:$E$368=D1428),0)),"n/a")</f>
        <v>-5.0999999999999997E-2</v>
      </c>
      <c r="K1428" s="76">
        <f t="array" ref="K1428">IFERROR(INDEX(DATA!$AJ$133:$AJ$368,MATCH(1,(DATA!$D$133:$D$368=B1428)*(DATA!$E$133:$E$368=D1428),0)),"n/a")</f>
        <v>25316</v>
      </c>
      <c r="L1428" s="77">
        <f t="array" ref="L1428">IFERROR(INDEX(DATA!$AK$133:$AK$368,MATCH(1,(DATA!$D$133:$D$368=B1428)*(DATA!$E$133:$E$368=D1428),0)),"n/a")</f>
        <v>1.4039999999999999</v>
      </c>
    </row>
    <row r="1429" spans="1:12" x14ac:dyDescent="0.2">
      <c r="A1429" s="75" t="s">
        <v>19</v>
      </c>
      <c r="B1429" s="66" t="s">
        <v>22</v>
      </c>
      <c r="C1429" s="66" t="s">
        <v>0</v>
      </c>
      <c r="D1429" s="66" t="s">
        <v>316</v>
      </c>
      <c r="E1429" s="76">
        <f t="array" ref="E1429">IFERROR(INDEX(DATA!$F$133:$F$368,MATCH(1,(DATA!$D$133:$D$368=B1429)*(DATA!$E$133:$E$368=D1429),0)),"n/a")</f>
        <v>0</v>
      </c>
      <c r="F1429" s="77">
        <f t="array" ref="F1429">IFERROR(INDEX(DATA!$G$133:$G$368,MATCH(1,(DATA!$D$133:$D$368=B1429)*(DATA!$E$133:$E$368=D1429),0)),"n/a")</f>
        <v>0</v>
      </c>
      <c r="G1429" s="76">
        <f t="array" ref="G1429">IFERROR(INDEX(DATA!$P$133:$P$368,MATCH(1,(DATA!$D$133:$D$368=B1429)*(DATA!$E$133:$E$368=D1429),0)),"n/a")</f>
        <v>0</v>
      </c>
      <c r="H1429" s="77">
        <f t="array" ref="H1429">IFERROR(INDEX(DATA!$Q$133:$Q$368,MATCH(1,(DATA!$D$133:$D$368=B1429)*(DATA!$E$133:$E$368=D1429),0)),"n/a")</f>
        <v>0</v>
      </c>
      <c r="I1429" s="76">
        <f t="array" ref="I1429">IFERROR(INDEX(DATA!$Z$133:$Z$368,MATCH(1,(DATA!$D$133:$D$368=B1429)*(DATA!$E$133:$E$368=D1429),0)),"n/a")</f>
        <v>0</v>
      </c>
      <c r="J1429" s="77">
        <f t="array" ref="J1429">IFERROR(INDEX(DATA!$AA$133:$AA$368,MATCH(1,(DATA!$D$133:$D$368=B1429)*(DATA!$E$133:$E$368=D1429),0)),"n/a")</f>
        <v>0</v>
      </c>
      <c r="K1429" s="76">
        <f t="array" ref="K1429">IFERROR(INDEX(DATA!$AJ$133:$AJ$368,MATCH(1,(DATA!$D$133:$D$368=B1429)*(DATA!$E$133:$E$368=D1429),0)),"n/a")</f>
        <v>0</v>
      </c>
      <c r="L1429" s="77">
        <f t="array" ref="L1429">IFERROR(INDEX(DATA!$AK$133:$AK$368,MATCH(1,(DATA!$D$133:$D$368=B1429)*(DATA!$E$133:$E$368=D1429),0)),"n/a")</f>
        <v>-1</v>
      </c>
    </row>
    <row r="1430" spans="1:12" x14ac:dyDescent="0.2">
      <c r="A1430" s="75" t="s">
        <v>19</v>
      </c>
      <c r="B1430" s="66" t="s">
        <v>22</v>
      </c>
      <c r="C1430" s="66" t="s">
        <v>0</v>
      </c>
      <c r="D1430" s="66" t="s">
        <v>317</v>
      </c>
      <c r="E1430" s="76">
        <f t="array" ref="E1430">IFERROR(INDEX(DATA!$F$133:$F$368,MATCH(1,(DATA!$D$133:$D$368=B1430)*(DATA!$E$133:$E$368=D1430),0)),"n/a")</f>
        <v>1009</v>
      </c>
      <c r="F1430" s="77">
        <f t="array" ref="F1430">IFERROR(INDEX(DATA!$G$133:$G$368,MATCH(1,(DATA!$D$133:$D$368=B1430)*(DATA!$E$133:$E$368=D1430),0)),"n/a")</f>
        <v>0</v>
      </c>
      <c r="G1430" s="76">
        <f t="array" ref="G1430">IFERROR(INDEX(DATA!$P$133:$P$368,MATCH(1,(DATA!$D$133:$D$368=B1430)*(DATA!$E$133:$E$368=D1430),0)),"n/a")</f>
        <v>2202</v>
      </c>
      <c r="H1430" s="77">
        <f t="array" ref="H1430">IFERROR(INDEX(DATA!$Q$133:$Q$368,MATCH(1,(DATA!$D$133:$D$368=B1430)*(DATA!$E$133:$E$368=D1430),0)),"n/a")</f>
        <v>0</v>
      </c>
      <c r="I1430" s="76">
        <f t="array" ref="I1430">IFERROR(INDEX(DATA!$Z$133:$Z$368,MATCH(1,(DATA!$D$133:$D$368=B1430)*(DATA!$E$133:$E$368=D1430),0)),"n/a")</f>
        <v>2202</v>
      </c>
      <c r="J1430" s="77">
        <f t="array" ref="J1430">IFERROR(INDEX(DATA!$AA$133:$AA$368,MATCH(1,(DATA!$D$133:$D$368=B1430)*(DATA!$E$133:$E$368=D1430),0)),"n/a")</f>
        <v>0</v>
      </c>
      <c r="K1430" s="76">
        <f t="array" ref="K1430">IFERROR(INDEX(DATA!$AJ$133:$AJ$368,MATCH(1,(DATA!$D$133:$D$368=B1430)*(DATA!$E$133:$E$368=D1430),0)),"n/a")</f>
        <v>2202</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24</v>
      </c>
      <c r="F1431" s="77">
        <f t="array" ref="F1431">IFERROR(INDEX(DATA!$G$133:$G$368,MATCH(1,(DATA!$D$133:$D$368=B1431)*(DATA!$E$133:$E$368=D1431),0)),"n/a")</f>
        <v>0</v>
      </c>
      <c r="G1431" s="76">
        <f t="array" ref="G1431">IFERROR(INDEX(DATA!$P$133:$P$368,MATCH(1,(DATA!$D$133:$D$368=B1431)*(DATA!$E$133:$E$368=D1431),0)),"n/a")</f>
        <v>29</v>
      </c>
      <c r="H1431" s="77">
        <f t="array" ref="H1431">IFERROR(INDEX(DATA!$Q$133:$Q$368,MATCH(1,(DATA!$D$133:$D$368=B1431)*(DATA!$E$133:$E$368=D1431),0)),"n/a")</f>
        <v>0</v>
      </c>
      <c r="I1431" s="76">
        <f t="array" ref="I1431">IFERROR(INDEX(DATA!$Z$133:$Z$368,MATCH(1,(DATA!$D$133:$D$368=B1431)*(DATA!$E$133:$E$368=D1431),0)),"n/a")</f>
        <v>41</v>
      </c>
      <c r="J1431" s="77">
        <f t="array" ref="J1431">IFERROR(INDEX(DATA!$AA$133:$AA$368,MATCH(1,(DATA!$D$133:$D$368=B1431)*(DATA!$E$133:$E$368=D1431),0)),"n/a")</f>
        <v>0</v>
      </c>
      <c r="K1431" s="76">
        <f t="array" ref="K1431">IFERROR(INDEX(DATA!$AJ$133:$AJ$368,MATCH(1,(DATA!$D$133:$D$368=B1431)*(DATA!$E$133:$E$368=D1431),0)),"n/a")</f>
        <v>84</v>
      </c>
      <c r="L1431" s="77">
        <f t="array" ref="L1431">IFERROR(INDEX(DATA!$AK$133:$AK$368,MATCH(1,(DATA!$D$133:$D$368=B1431)*(DATA!$E$133:$E$368=D1431),0)),"n/a")</f>
        <v>8.2170000000000005</v>
      </c>
    </row>
    <row r="1432" spans="1:12" x14ac:dyDescent="0.2">
      <c r="A1432" s="75" t="s">
        <v>19</v>
      </c>
      <c r="B1432" s="66" t="s">
        <v>22</v>
      </c>
      <c r="C1432" s="66" t="s">
        <v>0</v>
      </c>
      <c r="D1432" s="66" t="s">
        <v>344</v>
      </c>
      <c r="E1432" s="76">
        <f t="array" ref="E1432">IFERROR(INDEX(DATA!$F$133:$F$368,MATCH(1,(DATA!$D$133:$D$368=B1432)*(DATA!$E$133:$E$368=D1432),0)),"n/a")</f>
        <v>470</v>
      </c>
      <c r="F1432" s="77">
        <f t="array" ref="F1432">IFERROR(INDEX(DATA!$G$133:$G$368,MATCH(1,(DATA!$D$133:$D$368=B1432)*(DATA!$E$133:$E$368=D1432),0)),"n/a")</f>
        <v>0.252</v>
      </c>
      <c r="G1432" s="76">
        <f t="array" ref="G1432">IFERROR(INDEX(DATA!$P$133:$P$368,MATCH(1,(DATA!$D$133:$D$368=B1432)*(DATA!$E$133:$E$368=D1432),0)),"n/a")</f>
        <v>1130</v>
      </c>
      <c r="H1432" s="77">
        <f t="array" ref="H1432">IFERROR(INDEX(DATA!$Q$133:$Q$368,MATCH(1,(DATA!$D$133:$D$368=B1432)*(DATA!$E$133:$E$368=D1432),0)),"n/a")</f>
        <v>0.38100000000000001</v>
      </c>
      <c r="I1432" s="76">
        <f t="array" ref="I1432">IFERROR(INDEX(DATA!$Z$133:$Z$368,MATCH(1,(DATA!$D$133:$D$368=B1432)*(DATA!$E$133:$E$368=D1432),0)),"n/a")</f>
        <v>1792</v>
      </c>
      <c r="J1432" s="77">
        <f t="array" ref="J1432">IFERROR(INDEX(DATA!$AA$133:$AA$368,MATCH(1,(DATA!$D$133:$D$368=B1432)*(DATA!$E$133:$E$368=D1432),0)),"n/a")</f>
        <v>0.378</v>
      </c>
      <c r="K1432" s="76">
        <f t="array" ref="K1432">IFERROR(INDEX(DATA!$AJ$133:$AJ$368,MATCH(1,(DATA!$D$133:$D$368=B1432)*(DATA!$E$133:$E$368=D1432),0)),"n/a")</f>
        <v>4232</v>
      </c>
      <c r="L1432" s="77">
        <f t="array" ref="L1432">IFERROR(INDEX(DATA!$AK$133:$AK$368,MATCH(1,(DATA!$D$133:$D$368=B1432)*(DATA!$E$133:$E$368=D1432),0)),"n/a")</f>
        <v>1.2999999999999999E-2</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0</v>
      </c>
      <c r="G1433" s="76">
        <f t="array" ref="G1433">IFERROR(INDEX(DATA!$P$133:$P$368,MATCH(1,(DATA!$D$133:$D$368=B1433)*(DATA!$E$133:$E$368=D1433),0)),"n/a")</f>
        <v>61</v>
      </c>
      <c r="H1433" s="77">
        <f t="array" ref="H1433">IFERROR(INDEX(DATA!$Q$133:$Q$368,MATCH(1,(DATA!$D$133:$D$368=B1433)*(DATA!$E$133:$E$368=D1433),0)),"n/a")</f>
        <v>0</v>
      </c>
      <c r="I1433" s="76">
        <f t="array" ref="I1433">IFERROR(INDEX(DATA!$Z$133:$Z$368,MATCH(1,(DATA!$D$133:$D$368=B1433)*(DATA!$E$133:$E$368=D1433),0)),"n/a")</f>
        <v>61</v>
      </c>
      <c r="J1433" s="77">
        <f t="array" ref="J1433">IFERROR(INDEX(DATA!$AA$133:$AA$368,MATCH(1,(DATA!$D$133:$D$368=B1433)*(DATA!$E$133:$E$368=D1433),0)),"n/a")</f>
        <v>0</v>
      </c>
      <c r="K1433" s="76">
        <f t="array" ref="K1433">IFERROR(INDEX(DATA!$AJ$133:$AJ$368,MATCH(1,(DATA!$D$133:$D$368=B1433)*(DATA!$E$133:$E$368=D1433),0)),"n/a")</f>
        <v>145</v>
      </c>
      <c r="L1433" s="77">
        <f t="array" ref="L1433">IFERROR(INDEX(DATA!$AK$133:$AK$368,MATCH(1,(DATA!$D$133:$D$368=B1433)*(DATA!$E$133:$E$368=D1433),0)),"n/a")</f>
        <v>0</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3</v>
      </c>
      <c r="F1435" s="77">
        <f t="array" ref="F1435">IFERROR(INDEX(DATA!$I$133:$I$368,MATCH(1,(DATA!$D$133:$D$368=B1435)*(DATA!$E$133:$E$368=D1435),0)),"n/a")</f>
        <v>0</v>
      </c>
      <c r="G1435" s="86">
        <f t="array" ref="G1435">IFERROR(INDEX(DATA!$R$133:$R$368,MATCH(1,(DATA!$D$133:$D$368=B1435)*(DATA!$E$133:$E$368=D1435),0)),"n/a")</f>
        <v>8</v>
      </c>
      <c r="H1435" s="77">
        <f t="array" ref="H1435">IFERROR(INDEX(DATA!$S$133:$S$368,MATCH(1,(DATA!$D$133:$D$368=B1435)*(DATA!$E$133:$E$368=D1435),0)),"n/a")</f>
        <v>0</v>
      </c>
      <c r="I1435" s="86">
        <f t="array" ref="I1435">IFERROR(INDEX(DATA!$AB$133:$AB$368,MATCH(1,(DATA!$D$133:$D$368=B1435)*(DATA!$E$133:$E$368=D1435),0)),"n/a")</f>
        <v>8</v>
      </c>
      <c r="J1435" s="77">
        <f t="array" ref="J1435">IFERROR(INDEX(DATA!$AC$133:$AC$368,MATCH(1,(DATA!$D$133:$D$368=B1435)*(DATA!$E$133:$E$368=D1435),0)),"n/a")</f>
        <v>0</v>
      </c>
      <c r="K1435" s="86">
        <f t="array" ref="K1435">IFERROR(INDEX(DATA!$AL$133:$AL$368,MATCH(1,(DATA!$D$133:$D$368=B1435)*(DATA!$E$133:$E$368=D1435),0)),"n/a")</f>
        <v>8</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2</v>
      </c>
      <c r="F1437" s="77">
        <f t="array" ref="F1437">IFERROR(INDEX(DATA!$I$133:$I$368,MATCH(1,(DATA!$D$133:$D$368=B1437)*(DATA!$E$133:$E$368=D1437),0)),"n/a")</f>
        <v>-0.20200000000000001</v>
      </c>
      <c r="G1437" s="86">
        <f t="array" ref="G1437">IFERROR(INDEX(DATA!$R$133:$R$368,MATCH(1,(DATA!$D$133:$D$368=B1437)*(DATA!$E$133:$E$368=D1437),0)),"n/a")</f>
        <v>24</v>
      </c>
      <c r="H1437" s="77">
        <f t="array" ref="H1437">IFERROR(INDEX(DATA!$S$133:$S$368,MATCH(1,(DATA!$D$133:$D$368=B1437)*(DATA!$E$133:$E$368=D1437),0)),"n/a")</f>
        <v>-0.38600000000000001</v>
      </c>
      <c r="I1437" s="86">
        <f t="array" ref="I1437">IFERROR(INDEX(DATA!$AB$133:$AB$368,MATCH(1,(DATA!$D$133:$D$368=B1437)*(DATA!$E$133:$E$368=D1437),0)),"n/a")</f>
        <v>25</v>
      </c>
      <c r="J1437" s="77">
        <f t="array" ref="J1437">IFERROR(INDEX(DATA!$AC$133:$AC$368,MATCH(1,(DATA!$D$133:$D$368=B1437)*(DATA!$E$133:$E$368=D1437),0)),"n/a")</f>
        <v>-0.39</v>
      </c>
      <c r="K1437" s="86">
        <f t="array" ref="K1437">IFERROR(INDEX(DATA!$AL$133:$AL$368,MATCH(1,(DATA!$D$133:$D$368=B1437)*(DATA!$E$133:$E$368=D1437),0)),"n/a")</f>
        <v>39</v>
      </c>
      <c r="L1437" s="77">
        <f t="array" ref="L1437">IFERROR(INDEX(DATA!$AM$133:$AM$368,MATCH(1,(DATA!$D$133:$D$368=B1437)*(DATA!$E$133:$E$368=D1437),0)),"n/a")</f>
        <v>-0.57099999999999995</v>
      </c>
    </row>
    <row r="1438" spans="1:12" x14ac:dyDescent="0.2">
      <c r="A1438" s="75" t="s">
        <v>19</v>
      </c>
      <c r="B1438" s="66" t="s">
        <v>22</v>
      </c>
      <c r="C1438" s="66" t="s">
        <v>9</v>
      </c>
      <c r="D1438" s="66" t="s">
        <v>274</v>
      </c>
      <c r="E1438" s="86" t="str">
        <f t="array" ref="E1438">IFERROR(INDEX(DATA!$H$133:$H$368,MATCH(1,(DATA!$D$133:$D$368=B1438)*(DATA!$E$133:$E$368=D1438),0)),"n/a")</f>
        <v>n/a</v>
      </c>
      <c r="F1438" s="77" t="str">
        <f t="array" ref="F1438">IFERROR(INDEX(DATA!$I$133:$I$368,MATCH(1,(DATA!$D$133:$D$368=B1438)*(DATA!$E$133:$E$368=D1438),0)),"n/a")</f>
        <v>n/a</v>
      </c>
      <c r="G1438" s="86" t="str">
        <f t="array" ref="G1438">IFERROR(INDEX(DATA!$R$133:$R$368,MATCH(1,(DATA!$D$133:$D$368=B1438)*(DATA!$E$133:$E$368=D1438),0)),"n/a")</f>
        <v>n/a</v>
      </c>
      <c r="H1438" s="77" t="str">
        <f t="array" ref="H1438">IFERROR(INDEX(DATA!$S$133:$S$368,MATCH(1,(DATA!$D$133:$D$368=B1438)*(DATA!$E$133:$E$368=D1438),0)),"n/a")</f>
        <v>n/a</v>
      </c>
      <c r="I1438" s="86" t="str">
        <f t="array" ref="I1438">IFERROR(INDEX(DATA!$AB$133:$AB$368,MATCH(1,(DATA!$D$133:$D$368=B1438)*(DATA!$E$133:$E$368=D1438),0)),"n/a")</f>
        <v>n/a</v>
      </c>
      <c r="J1438" s="77" t="str">
        <f t="array" ref="J1438">IFERROR(INDEX(DATA!$AC$133:$AC$368,MATCH(1,(DATA!$D$133:$D$368=B1438)*(DATA!$E$133:$E$368=D1438),0)),"n/a")</f>
        <v>n/a</v>
      </c>
      <c r="K1438" s="86" t="str">
        <f t="array" ref="K1438">IFERROR(INDEX(DATA!$AL$133:$AL$368,MATCH(1,(DATA!$D$133:$D$368=B1438)*(DATA!$E$133:$E$368=D1438),0)),"n/a")</f>
        <v>n/a</v>
      </c>
      <c r="L1438" s="77" t="str">
        <f t="array" ref="L1438">IFERROR(INDEX(DATA!$AM$133:$AM$368,MATCH(1,(DATA!$D$133:$D$368=B1438)*(DATA!$E$133:$E$368=D1438),0)),"n/a")</f>
        <v>n/a</v>
      </c>
    </row>
    <row r="1439" spans="1:12" x14ac:dyDescent="0.2">
      <c r="A1439" s="75" t="s">
        <v>19</v>
      </c>
      <c r="B1439" s="66" t="s">
        <v>22</v>
      </c>
      <c r="C1439" s="66" t="s">
        <v>9</v>
      </c>
      <c r="D1439" s="66" t="s">
        <v>275</v>
      </c>
      <c r="E1439" s="86">
        <f t="array" ref="E1439">IFERROR(INDEX(DATA!$H$133:$H$368,MATCH(1,(DATA!$D$133:$D$368=B1439)*(DATA!$E$133:$E$368=D1439),0)),"n/a")</f>
        <v>3</v>
      </c>
      <c r="F1439" s="77">
        <f t="array" ref="F1439">IFERROR(INDEX(DATA!$I$133:$I$368,MATCH(1,(DATA!$D$133:$D$368=B1439)*(DATA!$E$133:$E$368=D1439),0)),"n/a")</f>
        <v>0</v>
      </c>
      <c r="G1439" s="86">
        <f t="array" ref="G1439">IFERROR(INDEX(DATA!$R$133:$R$368,MATCH(1,(DATA!$D$133:$D$368=B1439)*(DATA!$E$133:$E$368=D1439),0)),"n/a")</f>
        <v>10</v>
      </c>
      <c r="H1439" s="77">
        <f t="array" ref="H1439">IFERROR(INDEX(DATA!$S$133:$S$368,MATCH(1,(DATA!$D$133:$D$368=B1439)*(DATA!$E$133:$E$368=D1439),0)),"n/a")</f>
        <v>0</v>
      </c>
      <c r="I1439" s="86">
        <f t="array" ref="I1439">IFERROR(INDEX(DATA!$AB$133:$AB$368,MATCH(1,(DATA!$D$133:$D$368=B1439)*(DATA!$E$133:$E$368=D1439),0)),"n/a")</f>
        <v>10</v>
      </c>
      <c r="J1439" s="77">
        <f t="array" ref="J1439">IFERROR(INDEX(DATA!$AC$133:$AC$368,MATCH(1,(DATA!$D$133:$D$368=B1439)*(DATA!$E$133:$E$368=D1439),0)),"n/a")</f>
        <v>4.7E-2</v>
      </c>
      <c r="K1439" s="86">
        <f t="array" ref="K1439">IFERROR(INDEX(DATA!$AL$133:$AL$368,MATCH(1,(DATA!$D$133:$D$368=B1439)*(DATA!$E$133:$E$368=D1439),0)),"n/a")</f>
        <v>10</v>
      </c>
      <c r="L1439" s="77">
        <f t="array" ref="L1439">IFERROR(INDEX(DATA!$AM$133:$AM$368,MATCH(1,(DATA!$D$133:$D$368=B1439)*(DATA!$E$133:$E$368=D1439),0)),"n/a")</f>
        <v>-1.7999999999999999E-2</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-1</v>
      </c>
      <c r="G1440" s="86">
        <f t="array" ref="G1440">IFERROR(INDEX(DATA!$R$133:$R$368,MATCH(1,(DATA!$D$133:$D$368=B1440)*(DATA!$E$133:$E$368=D1440),0)),"n/a")</f>
        <v>28</v>
      </c>
      <c r="H1440" s="77">
        <f t="array" ref="H1440">IFERROR(INDEX(DATA!$S$133:$S$368,MATCH(1,(DATA!$D$133:$D$368=B1440)*(DATA!$E$133:$E$368=D1440),0)),"n/a")</f>
        <v>0.14199999999999999</v>
      </c>
      <c r="I1440" s="86">
        <f t="array" ref="I1440">IFERROR(INDEX(DATA!$AB$133:$AB$368,MATCH(1,(DATA!$D$133:$D$368=B1440)*(DATA!$E$133:$E$368=D1440),0)),"n/a")</f>
        <v>31</v>
      </c>
      <c r="J1440" s="77">
        <f t="array" ref="J1440">IFERROR(INDEX(DATA!$AC$133:$AC$368,MATCH(1,(DATA!$D$133:$D$368=B1440)*(DATA!$E$133:$E$368=D1440),0)),"n/a")</f>
        <v>-0.55000000000000004</v>
      </c>
      <c r="K1440" s="86">
        <f t="array" ref="K1440">IFERROR(INDEX(DATA!$AL$133:$AL$368,MATCH(1,(DATA!$D$133:$D$368=B1440)*(DATA!$E$133:$E$368=D1440),0)),"n/a")</f>
        <v>65</v>
      </c>
      <c r="L1440" s="77">
        <f t="array" ref="L1440">IFERROR(INDEX(DATA!$AM$133:$AM$368,MATCH(1,(DATA!$D$133:$D$368=B1440)*(DATA!$E$133:$E$368=D1440),0)),"n/a")</f>
        <v>-0.159</v>
      </c>
    </row>
    <row r="1441" spans="1:12" x14ac:dyDescent="0.2">
      <c r="A1441" s="75" t="s">
        <v>19</v>
      </c>
      <c r="B1441" s="66" t="s">
        <v>22</v>
      </c>
      <c r="C1441" s="66" t="s">
        <v>9</v>
      </c>
      <c r="D1441" s="66" t="s">
        <v>277</v>
      </c>
      <c r="E1441" s="86">
        <f t="array" ref="E1441">IFERROR(INDEX(DATA!$H$133:$H$368,MATCH(1,(DATA!$D$133:$D$368=B1441)*(DATA!$E$133:$E$368=D1441),0)),"n/a")</f>
        <v>0</v>
      </c>
      <c r="F1441" s="77">
        <f t="array" ref="F1441">IFERROR(INDEX(DATA!$I$133:$I$368,MATCH(1,(DATA!$D$133:$D$368=B1441)*(DATA!$E$133:$E$368=D1441),0)),"n/a")</f>
        <v>0</v>
      </c>
      <c r="G1441" s="86">
        <f t="array" ref="G1441">IFERROR(INDEX(DATA!$R$133:$R$368,MATCH(1,(DATA!$D$133:$D$368=B1441)*(DATA!$E$133:$E$368=D1441),0)),"n/a")</f>
        <v>0</v>
      </c>
      <c r="H1441" s="77">
        <f t="array" ref="H1441">IFERROR(INDEX(DATA!$S$133:$S$368,MATCH(1,(DATA!$D$133:$D$368=B1441)*(DATA!$E$133:$E$368=D1441),0)),"n/a")</f>
        <v>0</v>
      </c>
      <c r="I1441" s="86">
        <f t="array" ref="I1441">IFERROR(INDEX(DATA!$AB$133:$AB$368,MATCH(1,(DATA!$D$133:$D$368=B1441)*(DATA!$E$133:$E$368=D1441),0)),"n/a")</f>
        <v>0</v>
      </c>
      <c r="J1441" s="77">
        <f t="array" ref="J1441">IFERROR(INDEX(DATA!$AC$133:$AC$368,MATCH(1,(DATA!$D$133:$D$368=B1441)*(DATA!$E$133:$E$368=D1441),0)),"n/a")</f>
        <v>0</v>
      </c>
      <c r="K1441" s="86">
        <f t="array" ref="K1441">IFERROR(INDEX(DATA!$AL$133:$AL$368,MATCH(1,(DATA!$D$133:$D$368=B1441)*(DATA!$E$133:$E$368=D1441),0)),"n/a")</f>
        <v>0</v>
      </c>
      <c r="L1441" s="77">
        <f t="array" ref="L1441">IFERROR(INDEX(DATA!$AM$133:$AM$368,MATCH(1,(DATA!$D$133:$D$368=B1441)*(DATA!$E$133:$E$368=D1441),0)),"n/a")</f>
        <v>-1</v>
      </c>
    </row>
    <row r="1442" spans="1:12" x14ac:dyDescent="0.2">
      <c r="A1442" s="75" t="s">
        <v>19</v>
      </c>
      <c r="B1442" s="66" t="s">
        <v>22</v>
      </c>
      <c r="C1442" s="66" t="s">
        <v>9</v>
      </c>
      <c r="D1442" s="66" t="s">
        <v>278</v>
      </c>
      <c r="E1442" s="86">
        <f t="array" ref="E1442">IFERROR(INDEX(DATA!$H$133:$H$368,MATCH(1,(DATA!$D$133:$D$368=B1442)*(DATA!$E$133:$E$368=D1442),0)),"n/a")</f>
        <v>7</v>
      </c>
      <c r="F1442" s="77">
        <f t="array" ref="F1442">IFERROR(INDEX(DATA!$I$133:$I$368,MATCH(1,(DATA!$D$133:$D$368=B1442)*(DATA!$E$133:$E$368=D1442),0)),"n/a")</f>
        <v>0.214</v>
      </c>
      <c r="G1442" s="86">
        <f t="array" ref="G1442">IFERROR(INDEX(DATA!$R$133:$R$368,MATCH(1,(DATA!$D$133:$D$368=B1442)*(DATA!$E$133:$E$368=D1442),0)),"n/a")</f>
        <v>18</v>
      </c>
      <c r="H1442" s="77">
        <f t="array" ref="H1442">IFERROR(INDEX(DATA!$S$133:$S$368,MATCH(1,(DATA!$D$133:$D$368=B1442)*(DATA!$E$133:$E$368=D1442),0)),"n/a")</f>
        <v>0.09</v>
      </c>
      <c r="I1442" s="86">
        <f t="array" ref="I1442">IFERROR(INDEX(DATA!$AB$133:$AB$368,MATCH(1,(DATA!$D$133:$D$368=B1442)*(DATA!$E$133:$E$368=D1442),0)),"n/a")</f>
        <v>29</v>
      </c>
      <c r="J1442" s="77">
        <f t="array" ref="J1442">IFERROR(INDEX(DATA!$AC$133:$AC$368,MATCH(1,(DATA!$D$133:$D$368=B1442)*(DATA!$E$133:$E$368=D1442),0)),"n/a")</f>
        <v>5.1999999999999998E-2</v>
      </c>
      <c r="K1442" s="86">
        <f t="array" ref="K1442">IFERROR(INDEX(DATA!$AL$133:$AL$368,MATCH(1,(DATA!$D$133:$D$368=B1442)*(DATA!$E$133:$E$368=D1442),0)),"n/a")</f>
        <v>72</v>
      </c>
      <c r="L1442" s="77">
        <f t="array" ref="L1442">IFERROR(INDEX(DATA!$AM$133:$AM$368,MATCH(1,(DATA!$D$133:$D$368=B1442)*(DATA!$E$133:$E$368=D1442),0)),"n/a")</f>
        <v>2.3E-2</v>
      </c>
    </row>
    <row r="1443" spans="1:12" x14ac:dyDescent="0.2">
      <c r="A1443" s="75" t="s">
        <v>19</v>
      </c>
      <c r="B1443" s="66" t="s">
        <v>22</v>
      </c>
      <c r="C1443" s="66" t="s">
        <v>9</v>
      </c>
      <c r="D1443" s="66" t="s">
        <v>279</v>
      </c>
      <c r="E1443" s="86">
        <f t="array" ref="E1443">IFERROR(INDEX(DATA!$H$133:$H$368,MATCH(1,(DATA!$D$133:$D$368=B1443)*(DATA!$E$133:$E$368=D1443),0)),"n/a")</f>
        <v>10</v>
      </c>
      <c r="F1443" s="77">
        <f t="array" ref="F1443">IFERROR(INDEX(DATA!$I$133:$I$368,MATCH(1,(DATA!$D$133:$D$368=B1443)*(DATA!$E$133:$E$368=D1443),0)),"n/a")</f>
        <v>-0.254</v>
      </c>
      <c r="G1443" s="86">
        <f t="array" ref="G1443">IFERROR(INDEX(DATA!$R$133:$R$368,MATCH(1,(DATA!$D$133:$D$368=B1443)*(DATA!$E$133:$E$368=D1443),0)),"n/a")</f>
        <v>24</v>
      </c>
      <c r="H1443" s="77">
        <f t="array" ref="H1443">IFERROR(INDEX(DATA!$S$133:$S$368,MATCH(1,(DATA!$D$133:$D$368=B1443)*(DATA!$E$133:$E$368=D1443),0)),"n/a")</f>
        <v>-0.316</v>
      </c>
      <c r="I1443" s="86">
        <f t="array" ref="I1443">IFERROR(INDEX(DATA!$AB$133:$AB$368,MATCH(1,(DATA!$D$133:$D$368=B1443)*(DATA!$E$133:$E$368=D1443),0)),"n/a")</f>
        <v>39</v>
      </c>
      <c r="J1443" s="77">
        <f t="array" ref="J1443">IFERROR(INDEX(DATA!$AC$133:$AC$368,MATCH(1,(DATA!$D$133:$D$368=B1443)*(DATA!$E$133:$E$368=D1443),0)),"n/a")</f>
        <v>-0.38700000000000001</v>
      </c>
      <c r="K1443" s="86">
        <f t="array" ref="K1443">IFERROR(INDEX(DATA!$AL$133:$AL$368,MATCH(1,(DATA!$D$133:$D$368=B1443)*(DATA!$E$133:$E$368=D1443),0)),"n/a")</f>
        <v>98</v>
      </c>
      <c r="L1443" s="77">
        <f t="array" ref="L1443">IFERROR(INDEX(DATA!$AM$133:$AM$368,MATCH(1,(DATA!$D$133:$D$368=B1443)*(DATA!$E$133:$E$368=D1443),0)),"n/a")</f>
        <v>-0.38100000000000001</v>
      </c>
    </row>
    <row r="1444" spans="1:12" x14ac:dyDescent="0.2">
      <c r="A1444" s="75" t="s">
        <v>19</v>
      </c>
      <c r="B1444" s="66" t="s">
        <v>22</v>
      </c>
      <c r="C1444" s="66" t="s">
        <v>9</v>
      </c>
      <c r="D1444" s="66" t="s">
        <v>280</v>
      </c>
      <c r="E1444" s="86">
        <f t="array" ref="E1444">IFERROR(INDEX(DATA!$H$133:$H$368,MATCH(1,(DATA!$D$133:$D$368=B1444)*(DATA!$E$133:$E$368=D1444),0)),"n/a")</f>
        <v>29</v>
      </c>
      <c r="F1444" s="77">
        <f t="array" ref="F1444">IFERROR(INDEX(DATA!$I$133:$I$368,MATCH(1,(DATA!$D$133:$D$368=B1444)*(DATA!$E$133:$E$368=D1444),0)),"n/a")</f>
        <v>0.90500000000000003</v>
      </c>
      <c r="G1444" s="86">
        <f t="array" ref="G1444">IFERROR(INDEX(DATA!$R$133:$R$368,MATCH(1,(DATA!$D$133:$D$368=B1444)*(DATA!$E$133:$E$368=D1444),0)),"n/a")</f>
        <v>73</v>
      </c>
      <c r="H1444" s="77">
        <f t="array" ref="H1444">IFERROR(INDEX(DATA!$S$133:$S$368,MATCH(1,(DATA!$D$133:$D$368=B1444)*(DATA!$E$133:$E$368=D1444),0)),"n/a")</f>
        <v>0.71</v>
      </c>
      <c r="I1444" s="86">
        <f t="array" ref="I1444">IFERROR(INDEX(DATA!$AB$133:$AB$368,MATCH(1,(DATA!$D$133:$D$368=B1444)*(DATA!$E$133:$E$368=D1444),0)),"n/a")</f>
        <v>96</v>
      </c>
      <c r="J1444" s="77">
        <f t="array" ref="J1444">IFERROR(INDEX(DATA!$AC$133:$AC$368,MATCH(1,(DATA!$D$133:$D$368=B1444)*(DATA!$E$133:$E$368=D1444),0)),"n/a")</f>
        <v>0.51100000000000001</v>
      </c>
      <c r="K1444" s="86">
        <f t="array" ref="K1444">IFERROR(INDEX(DATA!$AL$133:$AL$368,MATCH(1,(DATA!$D$133:$D$368=B1444)*(DATA!$E$133:$E$368=D1444),0)),"n/a")</f>
        <v>229</v>
      </c>
      <c r="L1444" s="77">
        <f t="array" ref="L1444">IFERROR(INDEX(DATA!$AM$133:$AM$368,MATCH(1,(DATA!$D$133:$D$368=B1444)*(DATA!$E$133:$E$368=D1444),0)),"n/a")</f>
        <v>0.17100000000000001</v>
      </c>
    </row>
    <row r="1445" spans="1:12" x14ac:dyDescent="0.2">
      <c r="A1445" s="75" t="s">
        <v>19</v>
      </c>
      <c r="B1445" s="66" t="s">
        <v>22</v>
      </c>
      <c r="C1445" s="66" t="s">
        <v>9</v>
      </c>
      <c r="D1445" s="66" t="s">
        <v>281</v>
      </c>
      <c r="E1445" s="86">
        <f t="array" ref="E1445">IFERROR(INDEX(DATA!$H$133:$H$368,MATCH(1,(DATA!$D$133:$D$368=B1445)*(DATA!$E$133:$E$368=D1445),0)),"n/a")</f>
        <v>32</v>
      </c>
      <c r="F1445" s="77">
        <f t="array" ref="F1445">IFERROR(INDEX(DATA!$I$133:$I$368,MATCH(1,(DATA!$D$133:$D$368=B1445)*(DATA!$E$133:$E$368=D1445),0)),"n/a")</f>
        <v>0.186</v>
      </c>
      <c r="G1445" s="86">
        <f t="array" ref="G1445">IFERROR(INDEX(DATA!$R$133:$R$368,MATCH(1,(DATA!$D$133:$D$368=B1445)*(DATA!$E$133:$E$368=D1445),0)),"n/a")</f>
        <v>77</v>
      </c>
      <c r="H1445" s="77">
        <f t="array" ref="H1445">IFERROR(INDEX(DATA!$S$133:$S$368,MATCH(1,(DATA!$D$133:$D$368=B1445)*(DATA!$E$133:$E$368=D1445),0)),"n/a")</f>
        <v>0.16400000000000001</v>
      </c>
      <c r="I1445" s="86">
        <f t="array" ref="I1445">IFERROR(INDEX(DATA!$AB$133:$AB$368,MATCH(1,(DATA!$D$133:$D$368=B1445)*(DATA!$E$133:$E$368=D1445),0)),"n/a")</f>
        <v>122</v>
      </c>
      <c r="J1445" s="77">
        <f t="array" ref="J1445">IFERROR(INDEX(DATA!$AC$133:$AC$368,MATCH(1,(DATA!$D$133:$D$368=B1445)*(DATA!$E$133:$E$368=D1445),0)),"n/a")</f>
        <v>0.2</v>
      </c>
      <c r="K1445" s="86">
        <f t="array" ref="K1445">IFERROR(INDEX(DATA!$AL$133:$AL$368,MATCH(1,(DATA!$D$133:$D$368=B1445)*(DATA!$E$133:$E$368=D1445),0)),"n/a")</f>
        <v>343</v>
      </c>
      <c r="L1445" s="77">
        <f t="array" ref="L1445">IFERROR(INDEX(DATA!$AM$133:$AM$368,MATCH(1,(DATA!$D$133:$D$368=B1445)*(DATA!$E$133:$E$368=D1445),0)),"n/a")</f>
        <v>2.1999999999999999E-2</v>
      </c>
    </row>
    <row r="1446" spans="1:12" x14ac:dyDescent="0.2">
      <c r="A1446" s="75" t="s">
        <v>19</v>
      </c>
      <c r="B1446" s="66" t="s">
        <v>22</v>
      </c>
      <c r="C1446" s="66" t="s">
        <v>9</v>
      </c>
      <c r="D1446" s="66" t="s">
        <v>282</v>
      </c>
      <c r="E1446" s="86">
        <f t="array" ref="E1446">IFERROR(INDEX(DATA!$H$133:$H$368,MATCH(1,(DATA!$D$133:$D$368=B1446)*(DATA!$E$133:$E$368=D1446),0)),"n/a")</f>
        <v>3</v>
      </c>
      <c r="F1446" s="77">
        <f t="array" ref="F1446">IFERROR(INDEX(DATA!$I$133:$I$368,MATCH(1,(DATA!$D$133:$D$368=B1446)*(DATA!$E$133:$E$368=D1446),0)),"n/a")</f>
        <v>6.6000000000000003E-2</v>
      </c>
      <c r="G1446" s="86">
        <f t="array" ref="G1446">IFERROR(INDEX(DATA!$R$133:$R$368,MATCH(1,(DATA!$D$133:$D$368=B1446)*(DATA!$E$133:$E$368=D1446),0)),"n/a")</f>
        <v>10</v>
      </c>
      <c r="H1446" s="77">
        <f t="array" ref="H1446">IFERROR(INDEX(DATA!$S$133:$S$368,MATCH(1,(DATA!$D$133:$D$368=B1446)*(DATA!$E$133:$E$368=D1446),0)),"n/a")</f>
        <v>0.50600000000000001</v>
      </c>
      <c r="I1446" s="86">
        <f t="array" ref="I1446">IFERROR(INDEX(DATA!$AB$133:$AB$368,MATCH(1,(DATA!$D$133:$D$368=B1446)*(DATA!$E$133:$E$368=D1446),0)),"n/a")</f>
        <v>19</v>
      </c>
      <c r="J1446" s="77">
        <f t="array" ref="J1446">IFERROR(INDEX(DATA!$AC$133:$AC$368,MATCH(1,(DATA!$D$133:$D$368=B1446)*(DATA!$E$133:$E$368=D1446),0)),"n/a")</f>
        <v>0.34599999999999997</v>
      </c>
      <c r="K1446" s="86">
        <f t="array" ref="K1446">IFERROR(INDEX(DATA!$AL$133:$AL$368,MATCH(1,(DATA!$D$133:$D$368=B1446)*(DATA!$E$133:$E$368=D1446),0)),"n/a")</f>
        <v>48</v>
      </c>
      <c r="L1446" s="77">
        <f t="array" ref="L1446">IFERROR(INDEX(DATA!$AM$133:$AM$368,MATCH(1,(DATA!$D$133:$D$368=B1446)*(DATA!$E$133:$E$368=D1446),0)),"n/a")</f>
        <v>0.69099999999999995</v>
      </c>
    </row>
    <row r="1447" spans="1:12" x14ac:dyDescent="0.2">
      <c r="A1447" s="75" t="s">
        <v>19</v>
      </c>
      <c r="B1447" s="66" t="s">
        <v>22</v>
      </c>
      <c r="C1447" s="66" t="s">
        <v>9</v>
      </c>
      <c r="D1447" s="66" t="s">
        <v>283</v>
      </c>
      <c r="E1447" s="86">
        <f t="array" ref="E1447">IFERROR(INDEX(DATA!$H$133:$H$368,MATCH(1,(DATA!$D$133:$D$368=B1447)*(DATA!$E$133:$E$368=D1447),0)),"n/a")</f>
        <v>51</v>
      </c>
      <c r="F1447" s="77">
        <f t="array" ref="F1447">IFERROR(INDEX(DATA!$I$133:$I$368,MATCH(1,(DATA!$D$133:$D$368=B1447)*(DATA!$E$133:$E$368=D1447),0)),"n/a")</f>
        <v>0</v>
      </c>
      <c r="G1447" s="86">
        <f t="array" ref="G1447">IFERROR(INDEX(DATA!$R$133:$R$368,MATCH(1,(DATA!$D$133:$D$368=B1447)*(DATA!$E$133:$E$368=D1447),0)),"n/a")</f>
        <v>148</v>
      </c>
      <c r="H1447" s="77">
        <f t="array" ref="H1447">IFERROR(INDEX(DATA!$S$133:$S$368,MATCH(1,(DATA!$D$133:$D$368=B1447)*(DATA!$E$133:$E$368=D1447),0)),"n/a")</f>
        <v>130.19499999999999</v>
      </c>
      <c r="I1447" s="86">
        <f t="array" ref="I1447">IFERROR(INDEX(DATA!$AB$133:$AB$368,MATCH(1,(DATA!$D$133:$D$368=B1447)*(DATA!$E$133:$E$368=D1447),0)),"n/a")</f>
        <v>259</v>
      </c>
      <c r="J1447" s="77">
        <f t="array" ref="J1447">IFERROR(INDEX(DATA!$AC$133:$AC$368,MATCH(1,(DATA!$D$133:$D$368=B1447)*(DATA!$E$133:$E$368=D1447),0)),"n/a")</f>
        <v>79.295000000000002</v>
      </c>
      <c r="K1447" s="86">
        <f t="array" ref="K1447">IFERROR(INDEX(DATA!$AL$133:$AL$368,MATCH(1,(DATA!$D$133:$D$368=B1447)*(DATA!$E$133:$E$368=D1447),0)),"n/a")</f>
        <v>259</v>
      </c>
      <c r="L1447" s="77">
        <f t="array" ref="L1447">IFERROR(INDEX(DATA!$AM$133:$AM$368,MATCH(1,(DATA!$D$133:$D$368=B1447)*(DATA!$E$133:$E$368=D1447),0)),"n/a")</f>
        <v>67.399000000000001</v>
      </c>
    </row>
    <row r="1448" spans="1:12" x14ac:dyDescent="0.2">
      <c r="A1448" s="75" t="s">
        <v>19</v>
      </c>
      <c r="B1448" s="66" t="s">
        <v>22</v>
      </c>
      <c r="C1448" s="66" t="s">
        <v>9</v>
      </c>
      <c r="D1448" s="66" t="s">
        <v>284</v>
      </c>
      <c r="E1448" s="86">
        <f t="array" ref="E1448">IFERROR(INDEX(DATA!$H$133:$H$368,MATCH(1,(DATA!$D$133:$D$368=B1448)*(DATA!$E$133:$E$368=D1448),0)),"n/a")</f>
        <v>20</v>
      </c>
      <c r="F1448" s="77">
        <f t="array" ref="F1448">IFERROR(INDEX(DATA!$I$133:$I$368,MATCH(1,(DATA!$D$133:$D$368=B1448)*(DATA!$E$133:$E$368=D1448),0)),"n/a")</f>
        <v>0.154</v>
      </c>
      <c r="G1448" s="86">
        <f t="array" ref="G1448">IFERROR(INDEX(DATA!$R$133:$R$368,MATCH(1,(DATA!$D$133:$D$368=B1448)*(DATA!$E$133:$E$368=D1448),0)),"n/a")</f>
        <v>48</v>
      </c>
      <c r="H1448" s="77">
        <f t="array" ref="H1448">IFERROR(INDEX(DATA!$S$133:$S$368,MATCH(1,(DATA!$D$133:$D$368=B1448)*(DATA!$E$133:$E$368=D1448),0)),"n/a")</f>
        <v>0.22800000000000001</v>
      </c>
      <c r="I1448" s="86">
        <f t="array" ref="I1448">IFERROR(INDEX(DATA!$AB$133:$AB$368,MATCH(1,(DATA!$D$133:$D$368=B1448)*(DATA!$E$133:$E$368=D1448),0)),"n/a")</f>
        <v>78</v>
      </c>
      <c r="J1448" s="77">
        <f t="array" ref="J1448">IFERROR(INDEX(DATA!$AC$133:$AC$368,MATCH(1,(DATA!$D$133:$D$368=B1448)*(DATA!$E$133:$E$368=D1448),0)),"n/a")</f>
        <v>0.253</v>
      </c>
      <c r="K1448" s="86">
        <f t="array" ref="K1448">IFERROR(INDEX(DATA!$AL$133:$AL$368,MATCH(1,(DATA!$D$133:$D$368=B1448)*(DATA!$E$133:$E$368=D1448),0)),"n/a")</f>
        <v>197</v>
      </c>
      <c r="L1448" s="77">
        <f t="array" ref="L1448">IFERROR(INDEX(DATA!$AM$133:$AM$368,MATCH(1,(DATA!$D$133:$D$368=B1448)*(DATA!$E$133:$E$368=D1448),0)),"n/a")</f>
        <v>0.182</v>
      </c>
    </row>
    <row r="1449" spans="1:12" x14ac:dyDescent="0.2">
      <c r="A1449" s="75" t="s">
        <v>19</v>
      </c>
      <c r="B1449" s="66" t="s">
        <v>22</v>
      </c>
      <c r="C1449" s="66" t="s">
        <v>9</v>
      </c>
      <c r="D1449" s="66" t="s">
        <v>285</v>
      </c>
      <c r="E1449" s="86" t="str">
        <f t="array" ref="E1449">IFERROR(INDEX(DATA!$H$133:$H$368,MATCH(1,(DATA!$D$133:$D$368=B1449)*(DATA!$E$133:$E$368=D1449),0)),"n/a")</f>
        <v>n/a</v>
      </c>
      <c r="F1449" s="77" t="str">
        <f t="array" ref="F1449">IFERROR(INDEX(DATA!$I$133:$I$368,MATCH(1,(DATA!$D$133:$D$368=B1449)*(DATA!$E$133:$E$368=D1449),0)),"n/a")</f>
        <v>n/a</v>
      </c>
      <c r="G1449" s="86" t="str">
        <f t="array" ref="G1449">IFERROR(INDEX(DATA!$R$133:$R$368,MATCH(1,(DATA!$D$133:$D$368=B1449)*(DATA!$E$133:$E$368=D1449),0)),"n/a")</f>
        <v>n/a</v>
      </c>
      <c r="H1449" s="77" t="str">
        <f t="array" ref="H1449">IFERROR(INDEX(DATA!$S$133:$S$368,MATCH(1,(DATA!$D$133:$D$368=B1449)*(DATA!$E$133:$E$368=D1449),0)),"n/a")</f>
        <v>n/a</v>
      </c>
      <c r="I1449" s="86" t="str">
        <f t="array" ref="I1449">IFERROR(INDEX(DATA!$AB$133:$AB$368,MATCH(1,(DATA!$D$133:$D$368=B1449)*(DATA!$E$133:$E$368=D1449),0)),"n/a")</f>
        <v>n/a</v>
      </c>
      <c r="J1449" s="77" t="str">
        <f t="array" ref="J1449">IFERROR(INDEX(DATA!$AC$133:$AC$368,MATCH(1,(DATA!$D$133:$D$368=B1449)*(DATA!$E$133:$E$368=D1449),0)),"n/a")</f>
        <v>n/a</v>
      </c>
      <c r="K1449" s="86" t="str">
        <f t="array" ref="K1449">IFERROR(INDEX(DATA!$AL$133:$AL$368,MATCH(1,(DATA!$D$133:$D$368=B1449)*(DATA!$E$133:$E$368=D1449),0)),"n/a")</f>
        <v>n/a</v>
      </c>
      <c r="L1449" s="77" t="str">
        <f t="array" ref="L1449">IFERROR(INDEX(DATA!$AM$133:$AM$368,MATCH(1,(DATA!$D$133:$D$368=B1449)*(DATA!$E$133:$E$368=D1449),0)),"n/a")</f>
        <v>n/a</v>
      </c>
    </row>
    <row r="1450" spans="1:12" x14ac:dyDescent="0.2">
      <c r="A1450" s="75" t="s">
        <v>19</v>
      </c>
      <c r="B1450" s="66" t="s">
        <v>22</v>
      </c>
      <c r="C1450" s="66" t="s">
        <v>9</v>
      </c>
      <c r="D1450" s="66" t="s">
        <v>286</v>
      </c>
      <c r="E1450" s="86">
        <f t="array" ref="E1450">IFERROR(INDEX(DATA!$H$133:$H$368,MATCH(1,(DATA!$D$133:$D$368=B1450)*(DATA!$E$133:$E$368=D1450),0)),"n/a")</f>
        <v>0</v>
      </c>
      <c r="F1450" s="77">
        <f t="array" ref="F1450">IFERROR(INDEX(DATA!$I$133:$I$368,MATCH(1,(DATA!$D$133:$D$368=B1450)*(DATA!$E$133:$E$368=D1450),0)),"n/a")</f>
        <v>0</v>
      </c>
      <c r="G1450" s="86">
        <f t="array" ref="G1450">IFERROR(INDEX(DATA!$R$133:$R$368,MATCH(1,(DATA!$D$133:$D$368=B1450)*(DATA!$E$133:$E$368=D1450),0)),"n/a")</f>
        <v>77</v>
      </c>
      <c r="H1450" s="77">
        <f t="array" ref="H1450">IFERROR(INDEX(DATA!$S$133:$S$368,MATCH(1,(DATA!$D$133:$D$368=B1450)*(DATA!$E$133:$E$368=D1450),0)),"n/a")</f>
        <v>25.766999999999999</v>
      </c>
      <c r="I1450" s="86">
        <f t="array" ref="I1450">IFERROR(INDEX(DATA!$AB$133:$AB$368,MATCH(1,(DATA!$D$133:$D$368=B1450)*(DATA!$E$133:$E$368=D1450),0)),"n/a")</f>
        <v>79</v>
      </c>
      <c r="J1450" s="77">
        <f t="array" ref="J1450">IFERROR(INDEX(DATA!$AC$133:$AC$368,MATCH(1,(DATA!$D$133:$D$368=B1450)*(DATA!$E$133:$E$368=D1450),0)),"n/a")</f>
        <v>9.0150000000000006</v>
      </c>
      <c r="K1450" s="86">
        <f t="array" ref="K1450">IFERROR(INDEX(DATA!$AL$133:$AL$368,MATCH(1,(DATA!$D$133:$D$368=B1450)*(DATA!$E$133:$E$368=D1450),0)),"n/a")</f>
        <v>82</v>
      </c>
      <c r="L1450" s="77">
        <f t="array" ref="L1450">IFERROR(INDEX(DATA!$AM$133:$AM$368,MATCH(1,(DATA!$D$133:$D$368=B1450)*(DATA!$E$133:$E$368=D1450),0)),"n/a")</f>
        <v>0.36399999999999999</v>
      </c>
    </row>
    <row r="1451" spans="1:12" x14ac:dyDescent="0.2">
      <c r="A1451" s="75" t="s">
        <v>19</v>
      </c>
      <c r="B1451" s="66" t="s">
        <v>22</v>
      </c>
      <c r="C1451" s="66" t="s">
        <v>9</v>
      </c>
      <c r="D1451" s="66" t="s">
        <v>287</v>
      </c>
      <c r="E1451" s="86">
        <f t="array" ref="E1451">IFERROR(INDEX(DATA!$H$133:$H$368,MATCH(1,(DATA!$D$133:$D$368=B1451)*(DATA!$E$133:$E$368=D1451),0)),"n/a")</f>
        <v>30</v>
      </c>
      <c r="F1451" s="77">
        <f t="array" ref="F1451">IFERROR(INDEX(DATA!$I$133:$I$368,MATCH(1,(DATA!$D$133:$D$368=B1451)*(DATA!$E$133:$E$368=D1451),0)),"n/a")</f>
        <v>-0.72699999999999998</v>
      </c>
      <c r="G1451" s="86">
        <f t="array" ref="G1451">IFERROR(INDEX(DATA!$R$133:$R$368,MATCH(1,(DATA!$D$133:$D$368=B1451)*(DATA!$E$133:$E$368=D1451),0)),"n/a")</f>
        <v>89</v>
      </c>
      <c r="H1451" s="77">
        <f t="array" ref="H1451">IFERROR(INDEX(DATA!$S$133:$S$368,MATCH(1,(DATA!$D$133:$D$368=B1451)*(DATA!$E$133:$E$368=D1451),0)),"n/a")</f>
        <v>-0.878</v>
      </c>
      <c r="I1451" s="86">
        <f t="array" ref="I1451">IFERROR(INDEX(DATA!$AB$133:$AB$368,MATCH(1,(DATA!$D$133:$D$368=B1451)*(DATA!$E$133:$E$368=D1451),0)),"n/a")</f>
        <v>260</v>
      </c>
      <c r="J1451" s="77">
        <f t="array" ref="J1451">IFERROR(INDEX(DATA!$AC$133:$AC$368,MATCH(1,(DATA!$D$133:$D$368=B1451)*(DATA!$E$133:$E$368=D1451),0)),"n/a")</f>
        <v>-0.871</v>
      </c>
      <c r="K1451" s="86">
        <f t="array" ref="K1451">IFERROR(INDEX(DATA!$AL$133:$AL$368,MATCH(1,(DATA!$D$133:$D$368=B1451)*(DATA!$E$133:$E$368=D1451),0)),"n/a")</f>
        <v>718</v>
      </c>
      <c r="L1451" s="77">
        <f t="array" ref="L1451">IFERROR(INDEX(DATA!$AM$133:$AM$368,MATCH(1,(DATA!$D$133:$D$368=B1451)*(DATA!$E$133:$E$368=D1451),0)),"n/a")</f>
        <v>-0.70599999999999996</v>
      </c>
    </row>
    <row r="1452" spans="1:12" x14ac:dyDescent="0.2">
      <c r="A1452" s="75" t="s">
        <v>19</v>
      </c>
      <c r="B1452" s="66" t="s">
        <v>22</v>
      </c>
      <c r="C1452" s="66" t="s">
        <v>9</v>
      </c>
      <c r="D1452" s="66" t="s">
        <v>288</v>
      </c>
      <c r="E1452" s="86">
        <f t="array" ref="E1452">IFERROR(INDEX(DATA!$H$133:$H$368,MATCH(1,(DATA!$D$133:$D$368=B1452)*(DATA!$E$133:$E$368=D1452),0)),"n/a")</f>
        <v>6</v>
      </c>
      <c r="F1452" s="77">
        <f t="array" ref="F1452">IFERROR(INDEX(DATA!$I$133:$I$368,MATCH(1,(DATA!$D$133:$D$368=B1452)*(DATA!$E$133:$E$368=D1452),0)),"n/a")</f>
        <v>-0.54</v>
      </c>
      <c r="G1452" s="86">
        <f t="array" ref="G1452">IFERROR(INDEX(DATA!$R$133:$R$368,MATCH(1,(DATA!$D$133:$D$368=B1452)*(DATA!$E$133:$E$368=D1452),0)),"n/a")</f>
        <v>19</v>
      </c>
      <c r="H1452" s="77">
        <f t="array" ref="H1452">IFERROR(INDEX(DATA!$S$133:$S$368,MATCH(1,(DATA!$D$133:$D$368=B1452)*(DATA!$E$133:$E$368=D1452),0)),"n/a")</f>
        <v>-0.18</v>
      </c>
      <c r="I1452" s="86">
        <f t="array" ref="I1452">IFERROR(INDEX(DATA!$AB$133:$AB$368,MATCH(1,(DATA!$D$133:$D$368=B1452)*(DATA!$E$133:$E$368=D1452),0)),"n/a")</f>
        <v>34</v>
      </c>
      <c r="J1452" s="77">
        <f t="array" ref="J1452">IFERROR(INDEX(DATA!$AC$133:$AC$368,MATCH(1,(DATA!$D$133:$D$368=B1452)*(DATA!$E$133:$E$368=D1452),0)),"n/a")</f>
        <v>-0.10199999999999999</v>
      </c>
      <c r="K1452" s="86">
        <f t="array" ref="K1452">IFERROR(INDEX(DATA!$AL$133:$AL$368,MATCH(1,(DATA!$D$133:$D$368=B1452)*(DATA!$E$133:$E$368=D1452),0)),"n/a")</f>
        <v>86</v>
      </c>
      <c r="L1452" s="77">
        <f t="array" ref="L1452">IFERROR(INDEX(DATA!$AM$133:$AM$368,MATCH(1,(DATA!$D$133:$D$368=B1452)*(DATA!$E$133:$E$368=D1452),0)),"n/a")</f>
        <v>4.2999999999999997E-2</v>
      </c>
    </row>
    <row r="1453" spans="1:12" x14ac:dyDescent="0.2">
      <c r="A1453" s="75" t="s">
        <v>19</v>
      </c>
      <c r="B1453" s="66" t="s">
        <v>22</v>
      </c>
      <c r="C1453" s="66" t="s">
        <v>9</v>
      </c>
      <c r="D1453" s="66" t="s">
        <v>289</v>
      </c>
      <c r="E1453" s="86">
        <f t="array" ref="E1453">IFERROR(INDEX(DATA!$H$133:$H$368,MATCH(1,(DATA!$D$133:$D$368=B1453)*(DATA!$E$133:$E$368=D1453),0)),"n/a")</f>
        <v>1</v>
      </c>
      <c r="F1453" s="77">
        <f t="array" ref="F1453">IFERROR(INDEX(DATA!$I$133:$I$368,MATCH(1,(DATA!$D$133:$D$368=B1453)*(DATA!$E$133:$E$368=D1453),0)),"n/a")</f>
        <v>0.75</v>
      </c>
      <c r="G1453" s="86">
        <f t="array" ref="G1453">IFERROR(INDEX(DATA!$R$133:$R$368,MATCH(1,(DATA!$D$133:$D$368=B1453)*(DATA!$E$133:$E$368=D1453),0)),"n/a")</f>
        <v>3</v>
      </c>
      <c r="H1453" s="77">
        <f t="array" ref="H1453">IFERROR(INDEX(DATA!$S$133:$S$368,MATCH(1,(DATA!$D$133:$D$368=B1453)*(DATA!$E$133:$E$368=D1453),0)),"n/a")</f>
        <v>-0.25900000000000001</v>
      </c>
      <c r="I1453" s="86">
        <f t="array" ref="I1453">IFERROR(INDEX(DATA!$AB$133:$AB$368,MATCH(1,(DATA!$D$133:$D$368=B1453)*(DATA!$E$133:$E$368=D1453),0)),"n/a")</f>
        <v>5</v>
      </c>
      <c r="J1453" s="77">
        <f t="array" ref="J1453">IFERROR(INDEX(DATA!$AC$133:$AC$368,MATCH(1,(DATA!$D$133:$D$368=B1453)*(DATA!$E$133:$E$368=D1453),0)),"n/a")</f>
        <v>-0.70299999999999996</v>
      </c>
      <c r="K1453" s="86">
        <f t="array" ref="K1453">IFERROR(INDEX(DATA!$AL$133:$AL$368,MATCH(1,(DATA!$D$133:$D$368=B1453)*(DATA!$E$133:$E$368=D1453),0)),"n/a")</f>
        <v>13</v>
      </c>
      <c r="L1453" s="77">
        <f t="array" ref="L1453">IFERROR(INDEX(DATA!$AM$133:$AM$368,MATCH(1,(DATA!$D$133:$D$368=B1453)*(DATA!$E$133:$E$368=D1453),0)),"n/a")</f>
        <v>-0.84899999999999998</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-0.9</v>
      </c>
      <c r="I1454" s="86">
        <f t="array" ref="I1454">IFERROR(INDEX(DATA!$AB$133:$AB$368,MATCH(1,(DATA!$D$133:$D$368=B1454)*(DATA!$E$133:$E$368=D1454),0)),"n/a")</f>
        <v>0</v>
      </c>
      <c r="J1454" s="77">
        <f t="array" ref="J1454">IFERROR(INDEX(DATA!$AC$133:$AC$368,MATCH(1,(DATA!$D$133:$D$368=B1454)*(DATA!$E$133:$E$368=D1454),0)),"n/a")</f>
        <v>-0.747</v>
      </c>
      <c r="K1454" s="86">
        <f t="array" ref="K1454">IFERROR(INDEX(DATA!$AL$133:$AL$368,MATCH(1,(DATA!$D$133:$D$368=B1454)*(DATA!$E$133:$E$368=D1454),0)),"n/a")</f>
        <v>1</v>
      </c>
      <c r="L1454" s="77">
        <f t="array" ref="L1454">IFERROR(INDEX(DATA!$AM$133:$AM$368,MATCH(1,(DATA!$D$133:$D$368=B1454)*(DATA!$E$133:$E$368=D1454),0)),"n/a")</f>
        <v>-0.8</v>
      </c>
    </row>
    <row r="1455" spans="1:12" x14ac:dyDescent="0.2">
      <c r="A1455" s="75" t="s">
        <v>19</v>
      </c>
      <c r="B1455" s="66" t="s">
        <v>22</v>
      </c>
      <c r="C1455" s="66" t="s">
        <v>9</v>
      </c>
      <c r="D1455" s="66" t="s">
        <v>291</v>
      </c>
      <c r="E1455" s="86">
        <f t="array" ref="E1455">IFERROR(INDEX(DATA!$H$133:$H$368,MATCH(1,(DATA!$D$133:$D$368=B1455)*(DATA!$E$133:$E$368=D1455),0)),"n/a")</f>
        <v>0</v>
      </c>
      <c r="F1455" s="77">
        <f t="array" ref="F1455">IFERROR(INDEX(DATA!$I$133:$I$368,MATCH(1,(DATA!$D$133:$D$368=B1455)*(DATA!$E$133:$E$368=D1455),0)),"n/a")</f>
        <v>0</v>
      </c>
      <c r="G1455" s="86">
        <f t="array" ref="G1455">IFERROR(INDEX(DATA!$R$133:$R$368,MATCH(1,(DATA!$D$133:$D$368=B1455)*(DATA!$E$133:$E$368=D1455),0)),"n/a")</f>
        <v>3</v>
      </c>
      <c r="H1455" s="77">
        <f t="array" ref="H1455">IFERROR(INDEX(DATA!$S$133:$S$368,MATCH(1,(DATA!$D$133:$D$368=B1455)*(DATA!$E$133:$E$368=D1455),0)),"n/a")</f>
        <v>0.95799999999999996</v>
      </c>
      <c r="I1455" s="86">
        <f t="array" ref="I1455">IFERROR(INDEX(DATA!$AB$133:$AB$368,MATCH(1,(DATA!$D$133:$D$368=B1455)*(DATA!$E$133:$E$368=D1455),0)),"n/a")</f>
        <v>31</v>
      </c>
      <c r="J1455" s="77">
        <f t="array" ref="J1455">IFERROR(INDEX(DATA!$AC$133:$AC$368,MATCH(1,(DATA!$D$133:$D$368=B1455)*(DATA!$E$133:$E$368=D1455),0)),"n/a")</f>
        <v>21.021000000000001</v>
      </c>
      <c r="K1455" s="86">
        <f t="array" ref="K1455">IFERROR(INDEX(DATA!$AL$133:$AL$368,MATCH(1,(DATA!$D$133:$D$368=B1455)*(DATA!$E$133:$E$368=D1455),0)),"n/a")</f>
        <v>49</v>
      </c>
      <c r="L1455" s="77">
        <f t="array" ref="L1455">IFERROR(INDEX(DATA!$AM$133:$AM$368,MATCH(1,(DATA!$D$133:$D$368=B1455)*(DATA!$E$133:$E$368=D1455),0)),"n/a")</f>
        <v>4.3280000000000003</v>
      </c>
    </row>
    <row r="1456" spans="1:12" x14ac:dyDescent="0.2">
      <c r="A1456" s="75" t="s">
        <v>19</v>
      </c>
      <c r="B1456" s="66" t="s">
        <v>22</v>
      </c>
      <c r="C1456" s="66" t="s">
        <v>9</v>
      </c>
      <c r="D1456" s="66" t="s">
        <v>292</v>
      </c>
      <c r="E1456" s="86">
        <f t="array" ref="E1456">IFERROR(INDEX(DATA!$H$133:$H$368,MATCH(1,(DATA!$D$133:$D$368=B1456)*(DATA!$E$133:$E$368=D1456),0)),"n/a")</f>
        <v>10</v>
      </c>
      <c r="F1456" s="77">
        <f t="array" ref="F1456">IFERROR(INDEX(DATA!$I$133:$I$368,MATCH(1,(DATA!$D$133:$D$368=B1456)*(DATA!$E$133:$E$368=D1456),0)),"n/a")</f>
        <v>-0.38400000000000001</v>
      </c>
      <c r="G1456" s="86">
        <f t="array" ref="G1456">IFERROR(INDEX(DATA!$R$133:$R$368,MATCH(1,(DATA!$D$133:$D$368=B1456)*(DATA!$E$133:$E$368=D1456),0)),"n/a")</f>
        <v>35</v>
      </c>
      <c r="H1456" s="77">
        <f t="array" ref="H1456">IFERROR(INDEX(DATA!$S$133:$S$368,MATCH(1,(DATA!$D$133:$D$368=B1456)*(DATA!$E$133:$E$368=D1456),0)),"n/a")</f>
        <v>6.0000000000000001E-3</v>
      </c>
      <c r="I1456" s="86">
        <f t="array" ref="I1456">IFERROR(INDEX(DATA!$AB$133:$AB$368,MATCH(1,(DATA!$D$133:$D$368=B1456)*(DATA!$E$133:$E$368=D1456),0)),"n/a")</f>
        <v>74</v>
      </c>
      <c r="J1456" s="77">
        <f t="array" ref="J1456">IFERROR(INDEX(DATA!$AC$133:$AC$368,MATCH(1,(DATA!$D$133:$D$368=B1456)*(DATA!$E$133:$E$368=D1456),0)),"n/a")</f>
        <v>0.34699999999999998</v>
      </c>
      <c r="K1456" s="86">
        <f t="array" ref="K1456">IFERROR(INDEX(DATA!$AL$133:$AL$368,MATCH(1,(DATA!$D$133:$D$368=B1456)*(DATA!$E$133:$E$368=D1456),0)),"n/a")</f>
        <v>162</v>
      </c>
      <c r="L1456" s="77">
        <f t="array" ref="L1456">IFERROR(INDEX(DATA!$AM$133:$AM$368,MATCH(1,(DATA!$D$133:$D$368=B1456)*(DATA!$E$133:$E$368=D1456),0)),"n/a")</f>
        <v>0.36299999999999999</v>
      </c>
    </row>
    <row r="1457" spans="1:12" x14ac:dyDescent="0.2">
      <c r="A1457" s="75" t="s">
        <v>19</v>
      </c>
      <c r="B1457" s="66" t="s">
        <v>22</v>
      </c>
      <c r="C1457" s="66" t="s">
        <v>9</v>
      </c>
      <c r="D1457" s="66" t="s">
        <v>293</v>
      </c>
      <c r="E1457" s="86">
        <f t="array" ref="E1457">IFERROR(INDEX(DATA!$H$133:$H$368,MATCH(1,(DATA!$D$133:$D$368=B1457)*(DATA!$E$133:$E$368=D1457),0)),"n/a")</f>
        <v>4</v>
      </c>
      <c r="F1457" s="77">
        <f t="array" ref="F1457">IFERROR(INDEX(DATA!$I$133:$I$368,MATCH(1,(DATA!$D$133:$D$368=B1457)*(DATA!$E$133:$E$368=D1457),0)),"n/a")</f>
        <v>5.8000000000000003E-2</v>
      </c>
      <c r="G1457" s="86">
        <f t="array" ref="G1457">IFERROR(INDEX(DATA!$R$133:$R$368,MATCH(1,(DATA!$D$133:$D$368=B1457)*(DATA!$E$133:$E$368=D1457),0)),"n/a")</f>
        <v>15</v>
      </c>
      <c r="H1457" s="77">
        <f t="array" ref="H1457">IFERROR(INDEX(DATA!$S$133:$S$368,MATCH(1,(DATA!$D$133:$D$368=B1457)*(DATA!$E$133:$E$368=D1457),0)),"n/a")</f>
        <v>3.5999999999999997E-2</v>
      </c>
      <c r="I1457" s="86">
        <f t="array" ref="I1457">IFERROR(INDEX(DATA!$AB$133:$AB$368,MATCH(1,(DATA!$D$133:$D$368=B1457)*(DATA!$E$133:$E$368=D1457),0)),"n/a")</f>
        <v>20</v>
      </c>
      <c r="J1457" s="77">
        <f t="array" ref="J1457">IFERROR(INDEX(DATA!$AC$133:$AC$368,MATCH(1,(DATA!$D$133:$D$368=B1457)*(DATA!$E$133:$E$368=D1457),0)),"n/a")</f>
        <v>-5.3999999999999999E-2</v>
      </c>
      <c r="K1457" s="86">
        <f t="array" ref="K1457">IFERROR(INDEX(DATA!$AL$133:$AL$368,MATCH(1,(DATA!$D$133:$D$368=B1457)*(DATA!$E$133:$E$368=D1457),0)),"n/a")</f>
        <v>42</v>
      </c>
      <c r="L1457" s="77">
        <f t="array" ref="L1457">IFERROR(INDEX(DATA!$AM$133:$AM$368,MATCH(1,(DATA!$D$133:$D$368=B1457)*(DATA!$E$133:$E$368=D1457),0)),"n/a")</f>
        <v>-0.29599999999999999</v>
      </c>
    </row>
    <row r="1458" spans="1:12" x14ac:dyDescent="0.2">
      <c r="A1458" s="75" t="s">
        <v>19</v>
      </c>
      <c r="B1458" s="66" t="s">
        <v>22</v>
      </c>
      <c r="C1458" s="66" t="s">
        <v>9</v>
      </c>
      <c r="D1458" s="66" t="s">
        <v>294</v>
      </c>
      <c r="E1458" s="86">
        <f t="array" ref="E1458">IFERROR(INDEX(DATA!$H$133:$H$368,MATCH(1,(DATA!$D$133:$D$368=B1458)*(DATA!$E$133:$E$368=D1458),0)),"n/a")</f>
        <v>29</v>
      </c>
      <c r="F1458" s="77">
        <f t="array" ref="F1458">IFERROR(INDEX(DATA!$I$133:$I$368,MATCH(1,(DATA!$D$133:$D$368=B1458)*(DATA!$E$133:$E$368=D1458),0)),"n/a")</f>
        <v>3.4710000000000001</v>
      </c>
      <c r="G1458" s="86">
        <f t="array" ref="G1458">IFERROR(INDEX(DATA!$R$133:$R$368,MATCH(1,(DATA!$D$133:$D$368=B1458)*(DATA!$E$133:$E$368=D1458),0)),"n/a")</f>
        <v>41</v>
      </c>
      <c r="H1458" s="77">
        <f t="array" ref="H1458">IFERROR(INDEX(DATA!$S$133:$S$368,MATCH(1,(DATA!$D$133:$D$368=B1458)*(DATA!$E$133:$E$368=D1458),0)),"n/a")</f>
        <v>1.226</v>
      </c>
      <c r="I1458" s="86">
        <f t="array" ref="I1458">IFERROR(INDEX(DATA!$AB$133:$AB$368,MATCH(1,(DATA!$D$133:$D$368=B1458)*(DATA!$E$133:$E$368=D1458),0)),"n/a")</f>
        <v>45</v>
      </c>
      <c r="J1458" s="77">
        <f t="array" ref="J1458">IFERROR(INDEX(DATA!$AC$133:$AC$368,MATCH(1,(DATA!$D$133:$D$368=B1458)*(DATA!$E$133:$E$368=D1458),0)),"n/a")</f>
        <v>0.219</v>
      </c>
      <c r="K1458" s="86">
        <f t="array" ref="K1458">IFERROR(INDEX(DATA!$AL$133:$AL$368,MATCH(1,(DATA!$D$133:$D$368=B1458)*(DATA!$E$133:$E$368=D1458),0)),"n/a")</f>
        <v>68</v>
      </c>
      <c r="L1458" s="77">
        <f t="array" ref="L1458">IFERROR(INDEX(DATA!$AM$133:$AM$368,MATCH(1,(DATA!$D$133:$D$368=B1458)*(DATA!$E$133:$E$368=D1458),0)),"n/a")</f>
        <v>0.34100000000000003</v>
      </c>
    </row>
    <row r="1459" spans="1:12" x14ac:dyDescent="0.2">
      <c r="A1459" s="75" t="s">
        <v>19</v>
      </c>
      <c r="B1459" s="66" t="s">
        <v>22</v>
      </c>
      <c r="C1459" s="66" t="s">
        <v>9</v>
      </c>
      <c r="D1459" s="66" t="s">
        <v>295</v>
      </c>
      <c r="E1459" s="86">
        <f t="array" ref="E1459">IFERROR(INDEX(DATA!$H$133:$H$368,MATCH(1,(DATA!$D$133:$D$368=B1459)*(DATA!$E$133:$E$368=D1459),0)),"n/a")</f>
        <v>0</v>
      </c>
      <c r="F1459" s="77">
        <f t="array" ref="F1459">IFERROR(INDEX(DATA!$I$133:$I$368,MATCH(1,(DATA!$D$133:$D$368=B1459)*(DATA!$E$133:$E$368=D1459),0)),"n/a")</f>
        <v>-1</v>
      </c>
      <c r="G1459" s="86">
        <f t="array" ref="G1459">IFERROR(INDEX(DATA!$R$133:$R$368,MATCH(1,(DATA!$D$133:$D$368=B1459)*(DATA!$E$133:$E$368=D1459),0)),"n/a")</f>
        <v>0</v>
      </c>
      <c r="H1459" s="77">
        <f t="array" ref="H1459">IFERROR(INDEX(DATA!$S$133:$S$368,MATCH(1,(DATA!$D$133:$D$368=B1459)*(DATA!$E$133:$E$368=D1459),0)),"n/a")</f>
        <v>-1</v>
      </c>
      <c r="I1459" s="86">
        <f t="array" ref="I1459">IFERROR(INDEX(DATA!$AB$133:$AB$368,MATCH(1,(DATA!$D$133:$D$368=B1459)*(DATA!$E$133:$E$368=D1459),0)),"n/a")</f>
        <v>0</v>
      </c>
      <c r="J1459" s="77">
        <f t="array" ref="J1459">IFERROR(INDEX(DATA!$AC$133:$AC$368,MATCH(1,(DATA!$D$133:$D$368=B1459)*(DATA!$E$133:$E$368=D1459),0)),"n/a")</f>
        <v>-1</v>
      </c>
      <c r="K1459" s="86">
        <f t="array" ref="K1459">IFERROR(INDEX(DATA!$AL$133:$AL$368,MATCH(1,(DATA!$D$133:$D$368=B1459)*(DATA!$E$133:$E$368=D1459),0)),"n/a")</f>
        <v>5</v>
      </c>
      <c r="L1459" s="77">
        <f t="array" ref="L1459">IFERROR(INDEX(DATA!$AM$133:$AM$368,MATCH(1,(DATA!$D$133:$D$368=B1459)*(DATA!$E$133:$E$368=D1459),0)),"n/a")</f>
        <v>-0.93600000000000005</v>
      </c>
    </row>
    <row r="1460" spans="1:12" x14ac:dyDescent="0.2">
      <c r="A1460" s="75" t="s">
        <v>19</v>
      </c>
      <c r="B1460" s="66" t="s">
        <v>22</v>
      </c>
      <c r="C1460" s="66" t="s">
        <v>9</v>
      </c>
      <c r="D1460" s="66" t="s">
        <v>296</v>
      </c>
      <c r="E1460" s="86">
        <f t="array" ref="E1460">IFERROR(INDEX(DATA!$H$133:$H$368,MATCH(1,(DATA!$D$133:$D$368=B1460)*(DATA!$E$133:$E$368=D1460),0)),"n/a")</f>
        <v>3</v>
      </c>
      <c r="F1460" s="77">
        <f t="array" ref="F1460">IFERROR(INDEX(DATA!$I$133:$I$368,MATCH(1,(DATA!$D$133:$D$368=B1460)*(DATA!$E$133:$E$368=D1460),0)),"n/a")</f>
        <v>-0.47099999999999997</v>
      </c>
      <c r="G1460" s="86">
        <f t="array" ref="G1460">IFERROR(INDEX(DATA!$R$133:$R$368,MATCH(1,(DATA!$D$133:$D$368=B1460)*(DATA!$E$133:$E$368=D1460),0)),"n/a")</f>
        <v>7</v>
      </c>
      <c r="H1460" s="77">
        <f t="array" ref="H1460">IFERROR(INDEX(DATA!$S$133:$S$368,MATCH(1,(DATA!$D$133:$D$368=B1460)*(DATA!$E$133:$E$368=D1460),0)),"n/a")</f>
        <v>-0.626</v>
      </c>
      <c r="I1460" s="86">
        <f t="array" ref="I1460">IFERROR(INDEX(DATA!$AB$133:$AB$368,MATCH(1,(DATA!$D$133:$D$368=B1460)*(DATA!$E$133:$E$368=D1460),0)),"n/a")</f>
        <v>9</v>
      </c>
      <c r="J1460" s="77">
        <f t="array" ref="J1460">IFERROR(INDEX(DATA!$AC$133:$AC$368,MATCH(1,(DATA!$D$133:$D$368=B1460)*(DATA!$E$133:$E$368=D1460),0)),"n/a")</f>
        <v>-0.746</v>
      </c>
      <c r="K1460" s="86">
        <f t="array" ref="K1460">IFERROR(INDEX(DATA!$AL$133:$AL$368,MATCH(1,(DATA!$D$133:$D$368=B1460)*(DATA!$E$133:$E$368=D1460),0)),"n/a")</f>
        <v>25</v>
      </c>
      <c r="L1460" s="77">
        <f t="array" ref="L1460">IFERROR(INDEX(DATA!$AM$133:$AM$368,MATCH(1,(DATA!$D$133:$D$368=B1460)*(DATA!$E$133:$E$368=D1460),0)),"n/a")</f>
        <v>-0.73399999999999999</v>
      </c>
    </row>
    <row r="1461" spans="1:12" x14ac:dyDescent="0.2">
      <c r="A1461" s="75" t="s">
        <v>19</v>
      </c>
      <c r="B1461" s="66" t="s">
        <v>22</v>
      </c>
      <c r="C1461" s="66" t="s">
        <v>9</v>
      </c>
      <c r="D1461" s="66" t="s">
        <v>297</v>
      </c>
      <c r="E1461" s="86">
        <f t="array" ref="E1461">IFERROR(INDEX(DATA!$H$133:$H$368,MATCH(1,(DATA!$D$133:$D$368=B1461)*(DATA!$E$133:$E$368=D1461),0)),"n/a")</f>
        <v>4</v>
      </c>
      <c r="F1461" s="77">
        <f t="array" ref="F1461">IFERROR(INDEX(DATA!$I$133:$I$368,MATCH(1,(DATA!$D$133:$D$368=B1461)*(DATA!$E$133:$E$368=D1461),0)),"n/a")</f>
        <v>-0.128</v>
      </c>
      <c r="G1461" s="86">
        <f t="array" ref="G1461">IFERROR(INDEX(DATA!$R$133:$R$368,MATCH(1,(DATA!$D$133:$D$368=B1461)*(DATA!$E$133:$E$368=D1461),0)),"n/a")</f>
        <v>13</v>
      </c>
      <c r="H1461" s="77">
        <f t="array" ref="H1461">IFERROR(INDEX(DATA!$S$133:$S$368,MATCH(1,(DATA!$D$133:$D$368=B1461)*(DATA!$E$133:$E$368=D1461),0)),"n/a")</f>
        <v>-7.0000000000000001E-3</v>
      </c>
      <c r="I1461" s="86">
        <f t="array" ref="I1461">IFERROR(INDEX(DATA!$AB$133:$AB$368,MATCH(1,(DATA!$D$133:$D$368=B1461)*(DATA!$E$133:$E$368=D1461),0)),"n/a")</f>
        <v>17</v>
      </c>
      <c r="J1461" s="77">
        <f t="array" ref="J1461">IFERROR(INDEX(DATA!$AC$133:$AC$368,MATCH(1,(DATA!$D$133:$D$368=B1461)*(DATA!$E$133:$E$368=D1461),0)),"n/a")</f>
        <v>-0.25900000000000001</v>
      </c>
      <c r="K1461" s="86">
        <f t="array" ref="K1461">IFERROR(INDEX(DATA!$AL$133:$AL$368,MATCH(1,(DATA!$D$133:$D$368=B1461)*(DATA!$E$133:$E$368=D1461),0)),"n/a")</f>
        <v>47</v>
      </c>
      <c r="L1461" s="77">
        <f t="array" ref="L1461">IFERROR(INDEX(DATA!$AM$133:$AM$368,MATCH(1,(DATA!$D$133:$D$368=B1461)*(DATA!$E$133:$E$368=D1461),0)),"n/a")</f>
        <v>-0.28599999999999998</v>
      </c>
    </row>
    <row r="1462" spans="1:12" x14ac:dyDescent="0.2">
      <c r="A1462" s="75" t="s">
        <v>19</v>
      </c>
      <c r="B1462" s="66" t="s">
        <v>22</v>
      </c>
      <c r="C1462" s="66" t="s">
        <v>9</v>
      </c>
      <c r="D1462" s="66" t="s">
        <v>298</v>
      </c>
      <c r="E1462" s="86">
        <f t="array" ref="E1462">IFERROR(INDEX(DATA!$H$133:$H$368,MATCH(1,(DATA!$D$133:$D$368=B1462)*(DATA!$E$133:$E$368=D1462),0)),"n/a")</f>
        <v>1</v>
      </c>
      <c r="F1462" s="77">
        <f t="array" ref="F1462">IFERROR(INDEX(DATA!$I$133:$I$368,MATCH(1,(DATA!$D$133:$D$368=B1462)*(DATA!$E$133:$E$368=D1462),0)),"n/a")</f>
        <v>0</v>
      </c>
      <c r="G1462" s="86">
        <f t="array" ref="G1462">IFERROR(INDEX(DATA!$R$133:$R$368,MATCH(1,(DATA!$D$133:$D$368=B1462)*(DATA!$E$133:$E$368=D1462),0)),"n/a")</f>
        <v>2</v>
      </c>
      <c r="H1462" s="77">
        <f t="array" ref="H1462">IFERROR(INDEX(DATA!$S$133:$S$368,MATCH(1,(DATA!$D$133:$D$368=B1462)*(DATA!$E$133:$E$368=D1462),0)),"n/a")</f>
        <v>0</v>
      </c>
      <c r="I1462" s="86">
        <f t="array" ref="I1462">IFERROR(INDEX(DATA!$AB$133:$AB$368,MATCH(1,(DATA!$D$133:$D$368=B1462)*(DATA!$E$133:$E$368=D1462),0)),"n/a")</f>
        <v>2</v>
      </c>
      <c r="J1462" s="77">
        <f t="array" ref="J1462">IFERROR(INDEX(DATA!$AC$133:$AC$368,MATCH(1,(DATA!$D$133:$D$368=B1462)*(DATA!$E$133:$E$368=D1462),0)),"n/a")</f>
        <v>0</v>
      </c>
      <c r="K1462" s="86">
        <f t="array" ref="K1462">IFERROR(INDEX(DATA!$AL$133:$AL$368,MATCH(1,(DATA!$D$133:$D$368=B1462)*(DATA!$E$133:$E$368=D1462),0)),"n/a")</f>
        <v>5</v>
      </c>
      <c r="L1462" s="77">
        <f t="array" ref="L1462">IFERROR(INDEX(DATA!$AM$133:$AM$368,MATCH(1,(DATA!$D$133:$D$368=B1462)*(DATA!$E$133:$E$368=D1462),0)),"n/a")</f>
        <v>0</v>
      </c>
    </row>
    <row r="1463" spans="1:12" x14ac:dyDescent="0.2">
      <c r="A1463" s="75" t="s">
        <v>19</v>
      </c>
      <c r="B1463" s="66" t="s">
        <v>22</v>
      </c>
      <c r="C1463" s="66" t="s">
        <v>9</v>
      </c>
      <c r="D1463" s="66" t="s">
        <v>299</v>
      </c>
      <c r="E1463" s="86">
        <f t="array" ref="E1463">IFERROR(INDEX(DATA!$H$133:$H$368,MATCH(1,(DATA!$D$133:$D$368=B1463)*(DATA!$E$133:$E$368=D1463),0)),"n/a")</f>
        <v>464</v>
      </c>
      <c r="F1463" s="77">
        <f t="array" ref="F1463">IFERROR(INDEX(DATA!$I$133:$I$368,MATCH(1,(DATA!$D$133:$D$368=B1463)*(DATA!$E$133:$E$368=D1463),0)),"n/a")</f>
        <v>0.64800000000000002</v>
      </c>
      <c r="G1463" s="86">
        <f t="array" ref="G1463">IFERROR(INDEX(DATA!$R$133:$R$368,MATCH(1,(DATA!$D$133:$D$368=B1463)*(DATA!$E$133:$E$368=D1463),0)),"n/a")</f>
        <v>1550</v>
      </c>
      <c r="H1463" s="77">
        <f t="array" ref="H1463">IFERROR(INDEX(DATA!$S$133:$S$368,MATCH(1,(DATA!$D$133:$D$368=B1463)*(DATA!$E$133:$E$368=D1463),0)),"n/a")</f>
        <v>9.5000000000000001E-2</v>
      </c>
      <c r="I1463" s="86">
        <f t="array" ref="I1463">IFERROR(INDEX(DATA!$AB$133:$AB$368,MATCH(1,(DATA!$D$133:$D$368=B1463)*(DATA!$E$133:$E$368=D1463),0)),"n/a")</f>
        <v>2831</v>
      </c>
      <c r="J1463" s="77">
        <f t="array" ref="J1463">IFERROR(INDEX(DATA!$AC$133:$AC$368,MATCH(1,(DATA!$D$133:$D$368=B1463)*(DATA!$E$133:$E$368=D1463),0)),"n/a")</f>
        <v>-0.151</v>
      </c>
      <c r="K1463" s="86">
        <f t="array" ref="K1463">IFERROR(INDEX(DATA!$AL$133:$AL$368,MATCH(1,(DATA!$D$133:$D$368=B1463)*(DATA!$E$133:$E$368=D1463),0)),"n/a")</f>
        <v>5343</v>
      </c>
      <c r="L1463" s="77">
        <f t="array" ref="L1463">IFERROR(INDEX(DATA!$AM$133:$AM$368,MATCH(1,(DATA!$D$133:$D$368=B1463)*(DATA!$E$133:$E$368=D1463),0)),"n/a")</f>
        <v>0.08</v>
      </c>
    </row>
    <row r="1464" spans="1:12" x14ac:dyDescent="0.2">
      <c r="A1464" s="75" t="s">
        <v>19</v>
      </c>
      <c r="B1464" s="66" t="s">
        <v>22</v>
      </c>
      <c r="C1464" s="66" t="s">
        <v>9</v>
      </c>
      <c r="D1464" s="66" t="s">
        <v>300</v>
      </c>
      <c r="E1464" s="86">
        <f t="array" ref="E1464">IFERROR(INDEX(DATA!$H$133:$H$368,MATCH(1,(DATA!$D$133:$D$368=B1464)*(DATA!$E$133:$E$368=D1464),0)),"n/a")</f>
        <v>15</v>
      </c>
      <c r="F1464" s="77">
        <f t="array" ref="F1464">IFERROR(INDEX(DATA!$I$133:$I$368,MATCH(1,(DATA!$D$133:$D$368=B1464)*(DATA!$E$133:$E$368=D1464),0)),"n/a")</f>
        <v>0</v>
      </c>
      <c r="G1464" s="86">
        <f t="array" ref="G1464">IFERROR(INDEX(DATA!$R$133:$R$368,MATCH(1,(DATA!$D$133:$D$368=B1464)*(DATA!$E$133:$E$368=D1464),0)),"n/a")</f>
        <v>23</v>
      </c>
      <c r="H1464" s="77">
        <f t="array" ref="H1464">IFERROR(INDEX(DATA!$S$133:$S$368,MATCH(1,(DATA!$D$133:$D$368=B1464)*(DATA!$E$133:$E$368=D1464),0)),"n/a")</f>
        <v>0</v>
      </c>
      <c r="I1464" s="86">
        <f t="array" ref="I1464">IFERROR(INDEX(DATA!$AB$133:$AB$368,MATCH(1,(DATA!$D$133:$D$368=B1464)*(DATA!$E$133:$E$368=D1464),0)),"n/a")</f>
        <v>23</v>
      </c>
      <c r="J1464" s="77">
        <f t="array" ref="J1464">IFERROR(INDEX(DATA!$AC$133:$AC$368,MATCH(1,(DATA!$D$133:$D$368=B1464)*(DATA!$E$133:$E$368=D1464),0)),"n/a")</f>
        <v>0</v>
      </c>
      <c r="K1464" s="86">
        <f t="array" ref="K1464">IFERROR(INDEX(DATA!$AL$133:$AL$368,MATCH(1,(DATA!$D$133:$D$368=B1464)*(DATA!$E$133:$E$368=D1464),0)),"n/a")</f>
        <v>23</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1</v>
      </c>
      <c r="F1466" s="77">
        <f t="array" ref="F1466">IFERROR(INDEX(DATA!$I$133:$I$368,MATCH(1,(DATA!$D$133:$D$368=B1466)*(DATA!$E$133:$E$368=D1466),0)),"n/a")</f>
        <v>0</v>
      </c>
      <c r="G1466" s="86">
        <f t="array" ref="G1466">IFERROR(INDEX(DATA!$R$133:$R$368,MATCH(1,(DATA!$D$133:$D$368=B1466)*(DATA!$E$133:$E$368=D1466),0)),"n/a")</f>
        <v>1</v>
      </c>
      <c r="H1466" s="77">
        <f t="array" ref="H1466">IFERROR(INDEX(DATA!$S$133:$S$368,MATCH(1,(DATA!$D$133:$D$368=B1466)*(DATA!$E$133:$E$368=D1466),0)),"n/a")</f>
        <v>0</v>
      </c>
      <c r="I1466" s="86">
        <f t="array" ref="I1466">IFERROR(INDEX(DATA!$AB$133:$AB$368,MATCH(1,(DATA!$D$133:$D$368=B1466)*(DATA!$E$133:$E$368=D1466),0)),"n/a")</f>
        <v>1</v>
      </c>
      <c r="J1466" s="77">
        <f t="array" ref="J1466">IFERROR(INDEX(DATA!$AC$133:$AC$368,MATCH(1,(DATA!$D$133:$D$368=B1466)*(DATA!$E$133:$E$368=D1466),0)),"n/a")</f>
        <v>0</v>
      </c>
      <c r="K1466" s="86">
        <f t="array" ref="K1466">IFERROR(INDEX(DATA!$AL$133:$AL$368,MATCH(1,(DATA!$D$133:$D$368=B1466)*(DATA!$E$133:$E$368=D1466),0)),"n/a")</f>
        <v>2</v>
      </c>
      <c r="L1466" s="77">
        <f t="array" ref="L1466">IFERROR(INDEX(DATA!$AM$133:$AM$368,MATCH(1,(DATA!$D$133:$D$368=B1466)*(DATA!$E$133:$E$368=D1466),0)),"n/a")</f>
        <v>0</v>
      </c>
    </row>
    <row r="1467" spans="1:12" x14ac:dyDescent="0.2">
      <c r="A1467" s="75" t="s">
        <v>19</v>
      </c>
      <c r="B1467" s="66" t="s">
        <v>22</v>
      </c>
      <c r="C1467" s="66" t="s">
        <v>9</v>
      </c>
      <c r="D1467" s="66" t="s">
        <v>303</v>
      </c>
      <c r="E1467" s="86">
        <f t="array" ref="E1467">IFERROR(INDEX(DATA!$H$133:$H$368,MATCH(1,(DATA!$D$133:$D$368=B1467)*(DATA!$E$133:$E$368=D1467),0)),"n/a")</f>
        <v>9</v>
      </c>
      <c r="F1467" s="77">
        <f t="array" ref="F1467">IFERROR(INDEX(DATA!$I$133:$I$368,MATCH(1,(DATA!$D$133:$D$368=B1467)*(DATA!$E$133:$E$368=D1467),0)),"n/a")</f>
        <v>79.817999999999998</v>
      </c>
      <c r="G1467" s="86">
        <f t="array" ref="G1467">IFERROR(INDEX(DATA!$R$133:$R$368,MATCH(1,(DATA!$D$133:$D$368=B1467)*(DATA!$E$133:$E$368=D1467),0)),"n/a")</f>
        <v>46</v>
      </c>
      <c r="H1467" s="77">
        <f t="array" ref="H1467">IFERROR(INDEX(DATA!$S$133:$S$368,MATCH(1,(DATA!$D$133:$D$368=B1467)*(DATA!$E$133:$E$368=D1467),0)),"n/a")</f>
        <v>53.843000000000004</v>
      </c>
      <c r="I1467" s="86">
        <f t="array" ref="I1467">IFERROR(INDEX(DATA!$AB$133:$AB$368,MATCH(1,(DATA!$D$133:$D$368=B1467)*(DATA!$E$133:$E$368=D1467),0)),"n/a")</f>
        <v>48</v>
      </c>
      <c r="J1467" s="77">
        <f t="array" ref="J1467">IFERROR(INDEX(DATA!$AC$133:$AC$368,MATCH(1,(DATA!$D$133:$D$368=B1467)*(DATA!$E$133:$E$368=D1467),0)),"n/a")</f>
        <v>32.944000000000003</v>
      </c>
      <c r="K1467" s="86">
        <f t="array" ref="K1467">IFERROR(INDEX(DATA!$AL$133:$AL$368,MATCH(1,(DATA!$D$133:$D$368=B1467)*(DATA!$E$133:$E$368=D1467),0)),"n/a")</f>
        <v>57</v>
      </c>
      <c r="L1467" s="77">
        <f t="array" ref="L1467">IFERROR(INDEX(DATA!$AM$133:$AM$368,MATCH(1,(DATA!$D$133:$D$368=B1467)*(DATA!$E$133:$E$368=D1467),0)),"n/a")</f>
        <v>6.85</v>
      </c>
    </row>
    <row r="1468" spans="1:12" x14ac:dyDescent="0.2">
      <c r="A1468" s="75" t="s">
        <v>19</v>
      </c>
      <c r="B1468" s="66" t="s">
        <v>22</v>
      </c>
      <c r="C1468" s="66" t="s">
        <v>9</v>
      </c>
      <c r="D1468" s="66" t="s">
        <v>304</v>
      </c>
      <c r="E1468" s="86">
        <f t="array" ref="E1468">IFERROR(INDEX(DATA!$H$133:$H$368,MATCH(1,(DATA!$D$133:$D$368=B1468)*(DATA!$E$133:$E$368=D1468),0)),"n/a")</f>
        <v>227</v>
      </c>
      <c r="F1468" s="77">
        <f t="array" ref="F1468">IFERROR(INDEX(DATA!$I$133:$I$368,MATCH(1,(DATA!$D$133:$D$368=B1468)*(DATA!$E$133:$E$368=D1468),0)),"n/a")</f>
        <v>5.016</v>
      </c>
      <c r="G1468" s="86">
        <f t="array" ref="G1468">IFERROR(INDEX(DATA!$R$133:$R$368,MATCH(1,(DATA!$D$133:$D$368=B1468)*(DATA!$E$133:$E$368=D1468),0)),"n/a")</f>
        <v>681</v>
      </c>
      <c r="H1468" s="77">
        <f t="array" ref="H1468">IFERROR(INDEX(DATA!$S$133:$S$368,MATCH(1,(DATA!$D$133:$D$368=B1468)*(DATA!$E$133:$E$368=D1468),0)),"n/a")</f>
        <v>-7.5999999999999998E-2</v>
      </c>
      <c r="I1468" s="86">
        <f t="array" ref="I1468">IFERROR(INDEX(DATA!$AB$133:$AB$368,MATCH(1,(DATA!$D$133:$D$368=B1468)*(DATA!$E$133:$E$368=D1468),0)),"n/a")</f>
        <v>1346</v>
      </c>
      <c r="J1468" s="77">
        <f t="array" ref="J1468">IFERROR(INDEX(DATA!$AC$133:$AC$368,MATCH(1,(DATA!$D$133:$D$368=B1468)*(DATA!$E$133:$E$368=D1468),0)),"n/a")</f>
        <v>-0.47599999999999998</v>
      </c>
      <c r="K1468" s="86">
        <f t="array" ref="K1468">IFERROR(INDEX(DATA!$AL$133:$AL$368,MATCH(1,(DATA!$D$133:$D$368=B1468)*(DATA!$E$133:$E$368=D1468),0)),"n/a")</f>
        <v>2275</v>
      </c>
      <c r="L1468" s="77">
        <f t="array" ref="L1468">IFERROR(INDEX(DATA!$AM$133:$AM$368,MATCH(1,(DATA!$D$133:$D$368=B1468)*(DATA!$E$133:$E$368=D1468),0)),"n/a")</f>
        <v>-0.45800000000000002</v>
      </c>
    </row>
    <row r="1469" spans="1:12" x14ac:dyDescent="0.2">
      <c r="A1469" s="75" t="s">
        <v>19</v>
      </c>
      <c r="B1469" s="66" t="s">
        <v>22</v>
      </c>
      <c r="C1469" s="66" t="s">
        <v>9</v>
      </c>
      <c r="D1469" s="66" t="s">
        <v>305</v>
      </c>
      <c r="E1469" s="86">
        <f t="array" ref="E1469">IFERROR(INDEX(DATA!$H$133:$H$368,MATCH(1,(DATA!$D$133:$D$368=B1469)*(DATA!$E$133:$E$368=D1469),0)),"n/a")</f>
        <v>2</v>
      </c>
      <c r="F1469" s="77">
        <f t="array" ref="F1469">IFERROR(INDEX(DATA!$I$133:$I$368,MATCH(1,(DATA!$D$133:$D$368=B1469)*(DATA!$E$133:$E$368=D1469),0)),"n/a")</f>
        <v>-0.185</v>
      </c>
      <c r="G1469" s="86">
        <f t="array" ref="G1469">IFERROR(INDEX(DATA!$R$133:$R$368,MATCH(1,(DATA!$D$133:$D$368=B1469)*(DATA!$E$133:$E$368=D1469),0)),"n/a")</f>
        <v>5</v>
      </c>
      <c r="H1469" s="77">
        <f t="array" ref="H1469">IFERROR(INDEX(DATA!$S$133:$S$368,MATCH(1,(DATA!$D$133:$D$368=B1469)*(DATA!$E$133:$E$368=D1469),0)),"n/a")</f>
        <v>-0.48499999999999999</v>
      </c>
      <c r="I1469" s="86">
        <f t="array" ref="I1469">IFERROR(INDEX(DATA!$AB$133:$AB$368,MATCH(1,(DATA!$D$133:$D$368=B1469)*(DATA!$E$133:$E$368=D1469),0)),"n/a")</f>
        <v>7</v>
      </c>
      <c r="J1469" s="77">
        <f t="array" ref="J1469">IFERROR(INDEX(DATA!$AC$133:$AC$368,MATCH(1,(DATA!$D$133:$D$368=B1469)*(DATA!$E$133:$E$368=D1469),0)),"n/a")</f>
        <v>-0.46100000000000002</v>
      </c>
      <c r="K1469" s="86">
        <f t="array" ref="K1469">IFERROR(INDEX(DATA!$AL$133:$AL$368,MATCH(1,(DATA!$D$133:$D$368=B1469)*(DATA!$E$133:$E$368=D1469),0)),"n/a")</f>
        <v>15</v>
      </c>
      <c r="L1469" s="77">
        <f t="array" ref="L1469">IFERROR(INDEX(DATA!$AM$133:$AM$368,MATCH(1,(DATA!$D$133:$D$368=B1469)*(DATA!$E$133:$E$368=D1469),0)),"n/a")</f>
        <v>-0.53900000000000003</v>
      </c>
    </row>
    <row r="1470" spans="1:12" x14ac:dyDescent="0.2">
      <c r="A1470" s="75" t="s">
        <v>19</v>
      </c>
      <c r="B1470" s="66" t="s">
        <v>22</v>
      </c>
      <c r="C1470" s="66" t="s">
        <v>9</v>
      </c>
      <c r="D1470" s="66" t="s">
        <v>306</v>
      </c>
      <c r="E1470" s="86">
        <f t="array" ref="E1470">IFERROR(INDEX(DATA!$H$133:$H$368,MATCH(1,(DATA!$D$133:$D$368=B1470)*(DATA!$E$133:$E$368=D1470),0)),"n/a")</f>
        <v>94</v>
      </c>
      <c r="F1470" s="77">
        <f t="array" ref="F1470">IFERROR(INDEX(DATA!$I$133:$I$368,MATCH(1,(DATA!$D$133:$D$368=B1470)*(DATA!$E$133:$E$368=D1470),0)),"n/a")</f>
        <v>0.17599999999999999</v>
      </c>
      <c r="G1470" s="86">
        <f t="array" ref="G1470">IFERROR(INDEX(DATA!$R$133:$R$368,MATCH(1,(DATA!$D$133:$D$368=B1470)*(DATA!$E$133:$E$368=D1470),0)),"n/a")</f>
        <v>211</v>
      </c>
      <c r="H1470" s="77">
        <f t="array" ref="H1470">IFERROR(INDEX(DATA!$S$133:$S$368,MATCH(1,(DATA!$D$133:$D$368=B1470)*(DATA!$E$133:$E$368=D1470),0)),"n/a")</f>
        <v>0.251</v>
      </c>
      <c r="I1470" s="86">
        <f t="array" ref="I1470">IFERROR(INDEX(DATA!$AB$133:$AB$368,MATCH(1,(DATA!$D$133:$D$368=B1470)*(DATA!$E$133:$E$368=D1470),0)),"n/a")</f>
        <v>342</v>
      </c>
      <c r="J1470" s="77">
        <f t="array" ref="J1470">IFERROR(INDEX(DATA!$AC$133:$AC$368,MATCH(1,(DATA!$D$133:$D$368=B1470)*(DATA!$E$133:$E$368=D1470),0)),"n/a")</f>
        <v>0.20300000000000001</v>
      </c>
      <c r="K1470" s="86">
        <f t="array" ref="K1470">IFERROR(INDEX(DATA!$AL$133:$AL$368,MATCH(1,(DATA!$D$133:$D$368=B1470)*(DATA!$E$133:$E$368=D1470),0)),"n/a")</f>
        <v>816</v>
      </c>
      <c r="L1470" s="77">
        <f t="array" ref="L1470">IFERROR(INDEX(DATA!$AM$133:$AM$368,MATCH(1,(DATA!$D$133:$D$368=B1470)*(DATA!$E$133:$E$368=D1470),0)),"n/a")</f>
        <v>0.214</v>
      </c>
    </row>
    <row r="1471" spans="1:12" x14ac:dyDescent="0.2">
      <c r="A1471" s="75" t="s">
        <v>19</v>
      </c>
      <c r="B1471" s="66" t="s">
        <v>22</v>
      </c>
      <c r="C1471" s="66" t="s">
        <v>9</v>
      </c>
      <c r="D1471" s="66" t="s">
        <v>307</v>
      </c>
      <c r="E1471" s="86">
        <f t="array" ref="E1471">IFERROR(INDEX(DATA!$H$133:$H$368,MATCH(1,(DATA!$D$133:$D$368=B1471)*(DATA!$E$133:$E$368=D1471),0)),"n/a")</f>
        <v>43</v>
      </c>
      <c r="F1471" s="77">
        <f t="array" ref="F1471">IFERROR(INDEX(DATA!$I$133:$I$368,MATCH(1,(DATA!$D$133:$D$368=B1471)*(DATA!$E$133:$E$368=D1471),0)),"n/a")</f>
        <v>4.8869999999999996</v>
      </c>
      <c r="G1471" s="86">
        <f t="array" ref="G1471">IFERROR(INDEX(DATA!$R$133:$R$368,MATCH(1,(DATA!$D$133:$D$368=B1471)*(DATA!$E$133:$E$368=D1471),0)),"n/a")</f>
        <v>156</v>
      </c>
      <c r="H1471" s="77">
        <f t="array" ref="H1471">IFERROR(INDEX(DATA!$S$133:$S$368,MATCH(1,(DATA!$D$133:$D$368=B1471)*(DATA!$E$133:$E$368=D1471),0)),"n/a")</f>
        <v>3.9359999999999999</v>
      </c>
      <c r="I1471" s="86">
        <f t="array" ref="I1471">IFERROR(INDEX(DATA!$AB$133:$AB$368,MATCH(1,(DATA!$D$133:$D$368=B1471)*(DATA!$E$133:$E$368=D1471),0)),"n/a")</f>
        <v>323</v>
      </c>
      <c r="J1471" s="77">
        <f t="array" ref="J1471">IFERROR(INDEX(DATA!$AC$133:$AC$368,MATCH(1,(DATA!$D$133:$D$368=B1471)*(DATA!$E$133:$E$368=D1471),0)),"n/a")</f>
        <v>-5.5E-2</v>
      </c>
      <c r="K1471" s="86">
        <f t="array" ref="K1471">IFERROR(INDEX(DATA!$AL$133:$AL$368,MATCH(1,(DATA!$D$133:$D$368=B1471)*(DATA!$E$133:$E$368=D1471),0)),"n/a")</f>
        <v>453</v>
      </c>
      <c r="L1471" s="77">
        <f t="array" ref="L1471">IFERROR(INDEX(DATA!$AM$133:$AM$368,MATCH(1,(DATA!$D$133:$D$368=B1471)*(DATA!$E$133:$E$368=D1471),0)),"n/a")</f>
        <v>-0.48599999999999999</v>
      </c>
    </row>
    <row r="1472" spans="1:12" x14ac:dyDescent="0.2">
      <c r="A1472" s="75" t="s">
        <v>19</v>
      </c>
      <c r="B1472" s="66" t="s">
        <v>22</v>
      </c>
      <c r="C1472" s="66" t="s">
        <v>9</v>
      </c>
      <c r="D1472" s="66" t="s">
        <v>308</v>
      </c>
      <c r="E1472" s="86">
        <f t="array" ref="E1472">IFERROR(INDEX(DATA!$H$133:$H$368,MATCH(1,(DATA!$D$133:$D$368=B1472)*(DATA!$E$133:$E$368=D1472),0)),"n/a")</f>
        <v>0</v>
      </c>
      <c r="F1472" s="77">
        <f t="array" ref="F1472">IFERROR(INDEX(DATA!$I$133:$I$368,MATCH(1,(DATA!$D$133:$D$368=B1472)*(DATA!$E$133:$E$368=D1472),0)),"n/a")</f>
        <v>0</v>
      </c>
      <c r="G1472" s="86">
        <f t="array" ref="G1472">IFERROR(INDEX(DATA!$R$133:$R$368,MATCH(1,(DATA!$D$133:$D$368=B1472)*(DATA!$E$133:$E$368=D1472),0)),"n/a")</f>
        <v>0</v>
      </c>
      <c r="H1472" s="77">
        <f t="array" ref="H1472">IFERROR(INDEX(DATA!$S$133:$S$368,MATCH(1,(DATA!$D$133:$D$368=B1472)*(DATA!$E$133:$E$368=D1472),0)),"n/a")</f>
        <v>0</v>
      </c>
      <c r="I1472" s="86">
        <f t="array" ref="I1472">IFERROR(INDEX(DATA!$AB$133:$AB$368,MATCH(1,(DATA!$D$133:$D$368=B1472)*(DATA!$E$133:$E$368=D1472),0)),"n/a")</f>
        <v>1</v>
      </c>
      <c r="J1472" s="77">
        <f t="array" ref="J1472">IFERROR(INDEX(DATA!$AC$133:$AC$368,MATCH(1,(DATA!$D$133:$D$368=B1472)*(DATA!$E$133:$E$368=D1472),0)),"n/a")</f>
        <v>0</v>
      </c>
      <c r="K1472" s="86">
        <f t="array" ref="K1472">IFERROR(INDEX(DATA!$AL$133:$AL$368,MATCH(1,(DATA!$D$133:$D$368=B1472)*(DATA!$E$133:$E$368=D1472),0)),"n/a")</f>
        <v>1</v>
      </c>
      <c r="L1472" s="77">
        <f t="array" ref="L1472">IFERROR(INDEX(DATA!$AM$133:$AM$368,MATCH(1,(DATA!$D$133:$D$368=B1472)*(DATA!$E$133:$E$368=D1472),0)),"n/a")</f>
        <v>-0.84599999999999997</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v>
      </c>
      <c r="J1473" s="77">
        <f t="array" ref="J1473">IFERROR(INDEX(DATA!$AC$133:$AC$368,MATCH(1,(DATA!$D$133:$D$368=B1473)*(DATA!$E$133:$E$368=D1473),0)),"n/a")</f>
        <v>0</v>
      </c>
      <c r="K1473" s="86">
        <f t="array" ref="K1473">IFERROR(INDEX(DATA!$AL$133:$AL$368,MATCH(1,(DATA!$D$133:$D$368=B1473)*(DATA!$E$133:$E$368=D1473),0)),"n/a")</f>
        <v>0</v>
      </c>
      <c r="L1473" s="77">
        <f t="array" ref="L1473">IFERROR(INDEX(DATA!$AM$133:$AM$368,MATCH(1,(DATA!$D$133:$D$368=B1473)*(DATA!$E$133:$E$368=D1473),0)),"n/a")</f>
        <v>-0.94499999999999995</v>
      </c>
    </row>
    <row r="1474" spans="1:12" x14ac:dyDescent="0.2">
      <c r="A1474" s="75" t="s">
        <v>19</v>
      </c>
      <c r="B1474" s="66" t="s">
        <v>22</v>
      </c>
      <c r="C1474" s="66" t="s">
        <v>9</v>
      </c>
      <c r="D1474" s="66" t="s">
        <v>310</v>
      </c>
      <c r="E1474" s="86">
        <f t="array" ref="E1474">IFERROR(INDEX(DATA!$H$133:$H$368,MATCH(1,(DATA!$D$133:$D$368=B1474)*(DATA!$E$133:$E$368=D1474),0)),"n/a")</f>
        <v>0</v>
      </c>
      <c r="F1474" s="77">
        <f t="array" ref="F1474">IFERROR(INDEX(DATA!$I$133:$I$368,MATCH(1,(DATA!$D$133:$D$368=B1474)*(DATA!$E$133:$E$368=D1474),0)),"n/a")</f>
        <v>0</v>
      </c>
      <c r="G1474" s="86">
        <f t="array" ref="G1474">IFERROR(INDEX(DATA!$R$133:$R$368,MATCH(1,(DATA!$D$133:$D$368=B1474)*(DATA!$E$133:$E$368=D1474),0)),"n/a")</f>
        <v>0</v>
      </c>
      <c r="H1474" s="77">
        <f t="array" ref="H1474">IFERROR(INDEX(DATA!$S$133:$S$368,MATCH(1,(DATA!$D$133:$D$368=B1474)*(DATA!$E$133:$E$368=D1474),0)),"n/a")</f>
        <v>0</v>
      </c>
      <c r="I1474" s="86">
        <f t="array" ref="I1474">IFERROR(INDEX(DATA!$AB$133:$AB$368,MATCH(1,(DATA!$D$133:$D$368=B1474)*(DATA!$E$133:$E$368=D1474),0)),"n/a")</f>
        <v>0</v>
      </c>
      <c r="J1474" s="77">
        <f t="array" ref="J1474">IFERROR(INDEX(DATA!$AC$133:$AC$368,MATCH(1,(DATA!$D$133:$D$368=B1474)*(DATA!$E$133:$E$368=D1474),0)),"n/a")</f>
        <v>0</v>
      </c>
      <c r="K1474" s="86">
        <f t="array" ref="K1474">IFERROR(INDEX(DATA!$AL$133:$AL$368,MATCH(1,(DATA!$D$133:$D$368=B1474)*(DATA!$E$133:$E$368=D1474),0)),"n/a")</f>
        <v>0</v>
      </c>
      <c r="L1474" s="77">
        <f t="array" ref="L1474">IFERROR(INDEX(DATA!$AM$133:$AM$368,MATCH(1,(DATA!$D$133:$D$368=B1474)*(DATA!$E$133:$E$368=D1474),0)),"n/a")</f>
        <v>-1</v>
      </c>
    </row>
    <row r="1475" spans="1:12" x14ac:dyDescent="0.2">
      <c r="A1475" s="75" t="s">
        <v>19</v>
      </c>
      <c r="B1475" s="66" t="s">
        <v>22</v>
      </c>
      <c r="C1475" s="66" t="s">
        <v>9</v>
      </c>
      <c r="D1475" s="66" t="s">
        <v>311</v>
      </c>
      <c r="E1475" s="86">
        <f t="array" ref="E1475">IFERROR(INDEX(DATA!$H$133:$H$368,MATCH(1,(DATA!$D$133:$D$368=B1475)*(DATA!$E$133:$E$368=D1475),0)),"n/a")</f>
        <v>3</v>
      </c>
      <c r="F1475" s="77">
        <f t="array" ref="F1475">IFERROR(INDEX(DATA!$I$133:$I$368,MATCH(1,(DATA!$D$133:$D$368=B1475)*(DATA!$E$133:$E$368=D1475),0)),"n/a")</f>
        <v>16.222000000000001</v>
      </c>
      <c r="G1475" s="86">
        <f t="array" ref="G1475">IFERROR(INDEX(DATA!$R$133:$R$368,MATCH(1,(DATA!$D$133:$D$368=B1475)*(DATA!$E$133:$E$368=D1475),0)),"n/a")</f>
        <v>6</v>
      </c>
      <c r="H1475" s="77">
        <f t="array" ref="H1475">IFERROR(INDEX(DATA!$S$133:$S$368,MATCH(1,(DATA!$D$133:$D$368=B1475)*(DATA!$E$133:$E$368=D1475),0)),"n/a")</f>
        <v>11.667</v>
      </c>
      <c r="I1475" s="86">
        <f t="array" ref="I1475">IFERROR(INDEX(DATA!$AB$133:$AB$368,MATCH(1,(DATA!$D$133:$D$368=B1475)*(DATA!$E$133:$E$368=D1475),0)),"n/a")</f>
        <v>7</v>
      </c>
      <c r="J1475" s="77">
        <f t="array" ref="J1475">IFERROR(INDEX(DATA!$AC$133:$AC$368,MATCH(1,(DATA!$D$133:$D$368=B1475)*(DATA!$E$133:$E$368=D1475),0)),"n/a")</f>
        <v>6.3559999999999999</v>
      </c>
      <c r="K1475" s="86">
        <f t="array" ref="K1475">IFERROR(INDEX(DATA!$AL$133:$AL$368,MATCH(1,(DATA!$D$133:$D$368=B1475)*(DATA!$E$133:$E$368=D1475),0)),"n/a")</f>
        <v>8</v>
      </c>
      <c r="L1475" s="77">
        <f t="array" ref="L1475">IFERROR(INDEX(DATA!$AM$133:$AM$368,MATCH(1,(DATA!$D$133:$D$368=B1475)*(DATA!$E$133:$E$368=D1475),0)),"n/a")</f>
        <v>3.8279999999999998</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-0.69</v>
      </c>
      <c r="G1476" s="86">
        <f t="array" ref="G1476">IFERROR(INDEX(DATA!$R$133:$R$368,MATCH(1,(DATA!$D$133:$D$368=B1476)*(DATA!$E$133:$E$368=D1476),0)),"n/a")</f>
        <v>1</v>
      </c>
      <c r="H1476" s="77">
        <f t="array" ref="H1476">IFERROR(INDEX(DATA!$S$133:$S$368,MATCH(1,(DATA!$D$133:$D$368=B1476)*(DATA!$E$133:$E$368=D1476),0)),"n/a")</f>
        <v>0.217</v>
      </c>
      <c r="I1476" s="86">
        <f t="array" ref="I1476">IFERROR(INDEX(DATA!$AB$133:$AB$368,MATCH(1,(DATA!$D$133:$D$368=B1476)*(DATA!$E$133:$E$368=D1476),0)),"n/a")</f>
        <v>2</v>
      </c>
      <c r="J1476" s="77">
        <f t="array" ref="J1476">IFERROR(INDEX(DATA!$AC$133:$AC$368,MATCH(1,(DATA!$D$133:$D$368=B1476)*(DATA!$E$133:$E$368=D1476),0)),"n/a")</f>
        <v>0.11</v>
      </c>
      <c r="K1476" s="86">
        <f t="array" ref="K1476">IFERROR(INDEX(DATA!$AL$133:$AL$368,MATCH(1,(DATA!$D$133:$D$368=B1476)*(DATA!$E$133:$E$368=D1476),0)),"n/a")</f>
        <v>3</v>
      </c>
      <c r="L1476" s="77">
        <f t="array" ref="L1476">IFERROR(INDEX(DATA!$AM$133:$AM$368,MATCH(1,(DATA!$D$133:$D$368=B1476)*(DATA!$E$133:$E$368=D1476),0)),"n/a")</f>
        <v>-0.35899999999999999</v>
      </c>
    </row>
    <row r="1477" spans="1:12" x14ac:dyDescent="0.2">
      <c r="A1477" s="75" t="s">
        <v>19</v>
      </c>
      <c r="B1477" s="66" t="s">
        <v>22</v>
      </c>
      <c r="C1477" s="66" t="s">
        <v>9</v>
      </c>
      <c r="D1477" s="66" t="s">
        <v>313</v>
      </c>
      <c r="E1477" s="86">
        <f t="array" ref="E1477">IFERROR(INDEX(DATA!$H$133:$H$368,MATCH(1,(DATA!$D$133:$D$368=B1477)*(DATA!$E$133:$E$368=D1477),0)),"n/a")</f>
        <v>3</v>
      </c>
      <c r="F1477" s="77">
        <f t="array" ref="F1477">IFERROR(INDEX(DATA!$I$133:$I$368,MATCH(1,(DATA!$D$133:$D$368=B1477)*(DATA!$E$133:$E$368=D1477),0)),"n/a")</f>
        <v>2.379</v>
      </c>
      <c r="G1477" s="86">
        <f t="array" ref="G1477">IFERROR(INDEX(DATA!$R$133:$R$368,MATCH(1,(DATA!$D$133:$D$368=B1477)*(DATA!$E$133:$E$368=D1477),0)),"n/a")</f>
        <v>7</v>
      </c>
      <c r="H1477" s="77">
        <f t="array" ref="H1477">IFERROR(INDEX(DATA!$S$133:$S$368,MATCH(1,(DATA!$D$133:$D$368=B1477)*(DATA!$E$133:$E$368=D1477),0)),"n/a")</f>
        <v>0.32500000000000001</v>
      </c>
      <c r="I1477" s="86">
        <f t="array" ref="I1477">IFERROR(INDEX(DATA!$AB$133:$AB$368,MATCH(1,(DATA!$D$133:$D$368=B1477)*(DATA!$E$133:$E$368=D1477),0)),"n/a")</f>
        <v>15</v>
      </c>
      <c r="J1477" s="77">
        <f t="array" ref="J1477">IFERROR(INDEX(DATA!$AC$133:$AC$368,MATCH(1,(DATA!$D$133:$D$368=B1477)*(DATA!$E$133:$E$368=D1477),0)),"n/a")</f>
        <v>0.39</v>
      </c>
      <c r="K1477" s="86">
        <f t="array" ref="K1477">IFERROR(INDEX(DATA!$AL$133:$AL$368,MATCH(1,(DATA!$D$133:$D$368=B1477)*(DATA!$E$133:$E$368=D1477),0)),"n/a")</f>
        <v>26</v>
      </c>
      <c r="L1477" s="77">
        <f t="array" ref="L1477">IFERROR(INDEX(DATA!$AM$133:$AM$368,MATCH(1,(DATA!$D$133:$D$368=B1477)*(DATA!$E$133:$E$368=D1477),0)),"n/a")</f>
        <v>3.5999999999999997E-2</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0</v>
      </c>
      <c r="H1478" s="77">
        <f t="array" ref="H1478">IFERROR(INDEX(DATA!$S$133:$S$368,MATCH(1,(DATA!$D$133:$D$368=B1478)*(DATA!$E$133:$E$368=D1478),0)),"n/a")</f>
        <v>-1</v>
      </c>
      <c r="I1478" s="86">
        <f t="array" ref="I1478">IFERROR(INDEX(DATA!$AB$133:$AB$368,MATCH(1,(DATA!$D$133:$D$368=B1478)*(DATA!$E$133:$E$368=D1478),0)),"n/a")</f>
        <v>6</v>
      </c>
      <c r="J1478" s="77">
        <f t="array" ref="J1478">IFERROR(INDEX(DATA!$AC$133:$AC$368,MATCH(1,(DATA!$D$133:$D$368=B1478)*(DATA!$E$133:$E$368=D1478),0)),"n/a")</f>
        <v>10.167</v>
      </c>
      <c r="K1478" s="86">
        <f t="array" ref="K1478">IFERROR(INDEX(DATA!$AL$133:$AL$368,MATCH(1,(DATA!$D$133:$D$368=B1478)*(DATA!$E$133:$E$368=D1478),0)),"n/a")</f>
        <v>39</v>
      </c>
      <c r="L1478" s="77">
        <f t="array" ref="L1478">IFERROR(INDEX(DATA!$AM$133:$AM$368,MATCH(1,(DATA!$D$133:$D$368=B1478)*(DATA!$E$133:$E$368=D1478),0)),"n/a")</f>
        <v>70.962999999999994</v>
      </c>
    </row>
    <row r="1479" spans="1:12" x14ac:dyDescent="0.2">
      <c r="A1479" s="75" t="s">
        <v>19</v>
      </c>
      <c r="B1479" s="66" t="s">
        <v>22</v>
      </c>
      <c r="C1479" s="66" t="s">
        <v>9</v>
      </c>
      <c r="D1479" s="66" t="s">
        <v>315</v>
      </c>
      <c r="E1479" s="86">
        <f t="array" ref="E1479">IFERROR(INDEX(DATA!$H$133:$H$368,MATCH(1,(DATA!$D$133:$D$368=B1479)*(DATA!$E$133:$E$368=D1479),0)),"n/a")</f>
        <v>66</v>
      </c>
      <c r="F1479" s="77">
        <f t="array" ref="F1479">IFERROR(INDEX(DATA!$I$133:$I$368,MATCH(1,(DATA!$D$133:$D$368=B1479)*(DATA!$E$133:$E$368=D1479),0)),"n/a")</f>
        <v>-3.0000000000000001E-3</v>
      </c>
      <c r="G1479" s="86">
        <f t="array" ref="G1479">IFERROR(INDEX(DATA!$R$133:$R$368,MATCH(1,(DATA!$D$133:$D$368=B1479)*(DATA!$E$133:$E$368=D1479),0)),"n/a")</f>
        <v>203</v>
      </c>
      <c r="H1479" s="77">
        <f t="array" ref="H1479">IFERROR(INDEX(DATA!$S$133:$S$368,MATCH(1,(DATA!$D$133:$D$368=B1479)*(DATA!$E$133:$E$368=D1479),0)),"n/a")</f>
        <v>0.52100000000000002</v>
      </c>
      <c r="I1479" s="86">
        <f t="array" ref="I1479">IFERROR(INDEX(DATA!$AB$133:$AB$368,MATCH(1,(DATA!$D$133:$D$368=B1479)*(DATA!$E$133:$E$368=D1479),0)),"n/a")</f>
        <v>435</v>
      </c>
      <c r="J1479" s="77">
        <f t="array" ref="J1479">IFERROR(INDEX(DATA!$AC$133:$AC$368,MATCH(1,(DATA!$D$133:$D$368=B1479)*(DATA!$E$133:$E$368=D1479),0)),"n/a")</f>
        <v>0.433</v>
      </c>
      <c r="K1479" s="86">
        <f t="array" ref="K1479">IFERROR(INDEX(DATA!$AL$133:$AL$368,MATCH(1,(DATA!$D$133:$D$368=B1479)*(DATA!$E$133:$E$368=D1479),0)),"n/a")</f>
        <v>904</v>
      </c>
      <c r="L1479" s="77">
        <f t="array" ref="L1479">IFERROR(INDEX(DATA!$AM$133:$AM$368,MATCH(1,(DATA!$D$133:$D$368=B1479)*(DATA!$E$133:$E$368=D1479),0)),"n/a")</f>
        <v>1.7669999999999999</v>
      </c>
    </row>
    <row r="1480" spans="1:12" x14ac:dyDescent="0.2">
      <c r="A1480" s="75" t="s">
        <v>19</v>
      </c>
      <c r="B1480" s="66" t="s">
        <v>22</v>
      </c>
      <c r="C1480" s="66" t="s">
        <v>9</v>
      </c>
      <c r="D1480" s="66" t="s">
        <v>316</v>
      </c>
      <c r="E1480" s="86">
        <f t="array" ref="E1480">IFERROR(INDEX(DATA!$H$133:$H$368,MATCH(1,(DATA!$D$133:$D$368=B1480)*(DATA!$E$133:$E$368=D1480),0)),"n/a")</f>
        <v>0</v>
      </c>
      <c r="F1480" s="77">
        <f t="array" ref="F1480">IFERROR(INDEX(DATA!$I$133:$I$368,MATCH(1,(DATA!$D$133:$D$368=B1480)*(DATA!$E$133:$E$368=D1480),0)),"n/a")</f>
        <v>0</v>
      </c>
      <c r="G1480" s="86">
        <f t="array" ref="G1480">IFERROR(INDEX(DATA!$R$133:$R$368,MATCH(1,(DATA!$D$133:$D$368=B1480)*(DATA!$E$133:$E$368=D1480),0)),"n/a")</f>
        <v>0</v>
      </c>
      <c r="H1480" s="77">
        <f t="array" ref="H1480">IFERROR(INDEX(DATA!$S$133:$S$368,MATCH(1,(DATA!$D$133:$D$368=B1480)*(DATA!$E$133:$E$368=D1480),0)),"n/a")</f>
        <v>0</v>
      </c>
      <c r="I1480" s="86">
        <f t="array" ref="I1480">IFERROR(INDEX(DATA!$AB$133:$AB$368,MATCH(1,(DATA!$D$133:$D$368=B1480)*(DATA!$E$133:$E$368=D1480),0)),"n/a")</f>
        <v>0</v>
      </c>
      <c r="J1480" s="77">
        <f t="array" ref="J1480">IFERROR(INDEX(DATA!$AC$133:$AC$368,MATCH(1,(DATA!$D$133:$D$368=B1480)*(DATA!$E$133:$E$368=D1480),0)),"n/a")</f>
        <v>0</v>
      </c>
      <c r="K1480" s="86">
        <f t="array" ref="K1480">IFERROR(INDEX(DATA!$AL$133:$AL$368,MATCH(1,(DATA!$D$133:$D$368=B1480)*(DATA!$E$133:$E$368=D1480),0)),"n/a")</f>
        <v>0</v>
      </c>
      <c r="L1480" s="77">
        <f t="array" ref="L1480">IFERROR(INDEX(DATA!$AM$133:$AM$368,MATCH(1,(DATA!$D$133:$D$368=B1480)*(DATA!$E$133:$E$368=D1480),0)),"n/a")</f>
        <v>-1</v>
      </c>
    </row>
    <row r="1481" spans="1:12" x14ac:dyDescent="0.2">
      <c r="A1481" s="75" t="s">
        <v>19</v>
      </c>
      <c r="B1481" s="66" t="s">
        <v>22</v>
      </c>
      <c r="C1481" s="66" t="s">
        <v>9</v>
      </c>
      <c r="D1481" s="66" t="s">
        <v>317</v>
      </c>
      <c r="E1481" s="86">
        <f t="array" ref="E1481">IFERROR(INDEX(DATA!$H$133:$H$368,MATCH(1,(DATA!$D$133:$D$368=B1481)*(DATA!$E$133:$E$368=D1481),0)),"n/a")</f>
        <v>66</v>
      </c>
      <c r="F1481" s="77">
        <f t="array" ref="F1481">IFERROR(INDEX(DATA!$I$133:$I$368,MATCH(1,(DATA!$D$133:$D$368=B1481)*(DATA!$E$133:$E$368=D1481),0)),"n/a")</f>
        <v>0</v>
      </c>
      <c r="G1481" s="86">
        <f t="array" ref="G1481">IFERROR(INDEX(DATA!$R$133:$R$368,MATCH(1,(DATA!$D$133:$D$368=B1481)*(DATA!$E$133:$E$368=D1481),0)),"n/a")</f>
        <v>145</v>
      </c>
      <c r="H1481" s="77">
        <f t="array" ref="H1481">IFERROR(INDEX(DATA!$S$133:$S$368,MATCH(1,(DATA!$D$133:$D$368=B1481)*(DATA!$E$133:$E$368=D1481),0)),"n/a")</f>
        <v>0</v>
      </c>
      <c r="I1481" s="86">
        <f t="array" ref="I1481">IFERROR(INDEX(DATA!$AB$133:$AB$368,MATCH(1,(DATA!$D$133:$D$368=B1481)*(DATA!$E$133:$E$368=D1481),0)),"n/a")</f>
        <v>145</v>
      </c>
      <c r="J1481" s="77">
        <f t="array" ref="J1481">IFERROR(INDEX(DATA!$AC$133:$AC$368,MATCH(1,(DATA!$D$133:$D$368=B1481)*(DATA!$E$133:$E$368=D1481),0)),"n/a")</f>
        <v>0</v>
      </c>
      <c r="K1481" s="86">
        <f t="array" ref="K1481">IFERROR(INDEX(DATA!$AL$133:$AL$368,MATCH(1,(DATA!$D$133:$D$368=B1481)*(DATA!$E$133:$E$368=D1481),0)),"n/a")</f>
        <v>145</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2</v>
      </c>
      <c r="F1482" s="77">
        <f t="array" ref="F1482">IFERROR(INDEX(DATA!$I$133:$I$368,MATCH(1,(DATA!$D$133:$D$368=B1482)*(DATA!$E$133:$E$368=D1482),0)),"n/a")</f>
        <v>0</v>
      </c>
      <c r="G1482" s="86">
        <f t="array" ref="G1482">IFERROR(INDEX(DATA!$R$133:$R$368,MATCH(1,(DATA!$D$133:$D$368=B1482)*(DATA!$E$133:$E$368=D1482),0)),"n/a")</f>
        <v>2</v>
      </c>
      <c r="H1482" s="77">
        <f t="array" ref="H1482">IFERROR(INDEX(DATA!$S$133:$S$368,MATCH(1,(DATA!$D$133:$D$368=B1482)*(DATA!$E$133:$E$368=D1482),0)),"n/a")</f>
        <v>0</v>
      </c>
      <c r="I1482" s="86">
        <f t="array" ref="I1482">IFERROR(INDEX(DATA!$AB$133:$AB$368,MATCH(1,(DATA!$D$133:$D$368=B1482)*(DATA!$E$133:$E$368=D1482),0)),"n/a")</f>
        <v>2</v>
      </c>
      <c r="J1482" s="77">
        <f t="array" ref="J1482">IFERROR(INDEX(DATA!$AC$133:$AC$368,MATCH(1,(DATA!$D$133:$D$368=B1482)*(DATA!$E$133:$E$368=D1482),0)),"n/a")</f>
        <v>0</v>
      </c>
      <c r="K1482" s="86">
        <f t="array" ref="K1482">IFERROR(INDEX(DATA!$AL$133:$AL$368,MATCH(1,(DATA!$D$133:$D$368=B1482)*(DATA!$E$133:$E$368=D1482),0)),"n/a")</f>
        <v>3</v>
      </c>
      <c r="L1482" s="77">
        <f t="array" ref="L1482">IFERROR(INDEX(DATA!$AM$133:$AM$368,MATCH(1,(DATA!$D$133:$D$368=B1482)*(DATA!$E$133:$E$368=D1482),0)),"n/a")</f>
        <v>10.042999999999999</v>
      </c>
    </row>
    <row r="1483" spans="1:12" x14ac:dyDescent="0.2">
      <c r="A1483" s="75" t="s">
        <v>19</v>
      </c>
      <c r="B1483" s="66" t="s">
        <v>22</v>
      </c>
      <c r="C1483" s="66" t="s">
        <v>9</v>
      </c>
      <c r="D1483" s="66" t="s">
        <v>344</v>
      </c>
      <c r="E1483" s="86">
        <f t="array" ref="E1483">IFERROR(INDEX(DATA!$H$133:$H$368,MATCH(1,(DATA!$D$133:$D$368=B1483)*(DATA!$E$133:$E$368=D1483),0)),"n/a")</f>
        <v>5</v>
      </c>
      <c r="F1483" s="77">
        <f t="array" ref="F1483">IFERROR(INDEX(DATA!$I$133:$I$368,MATCH(1,(DATA!$D$133:$D$368=B1483)*(DATA!$E$133:$E$368=D1483),0)),"n/a")</f>
        <v>0.22500000000000001</v>
      </c>
      <c r="G1483" s="86">
        <f t="array" ref="G1483">IFERROR(INDEX(DATA!$R$133:$R$368,MATCH(1,(DATA!$D$133:$D$368=B1483)*(DATA!$E$133:$E$368=D1483),0)),"n/a")</f>
        <v>12</v>
      </c>
      <c r="H1483" s="77">
        <f t="array" ref="H1483">IFERROR(INDEX(DATA!$S$133:$S$368,MATCH(1,(DATA!$D$133:$D$368=B1483)*(DATA!$E$133:$E$368=D1483),0)),"n/a")</f>
        <v>0.35899999999999999</v>
      </c>
      <c r="I1483" s="86">
        <f t="array" ref="I1483">IFERROR(INDEX(DATA!$AB$133:$AB$368,MATCH(1,(DATA!$D$133:$D$368=B1483)*(DATA!$E$133:$E$368=D1483),0)),"n/a")</f>
        <v>26</v>
      </c>
      <c r="J1483" s="77">
        <f t="array" ref="J1483">IFERROR(INDEX(DATA!$AC$133:$AC$368,MATCH(1,(DATA!$D$133:$D$368=B1483)*(DATA!$E$133:$E$368=D1483),0)),"n/a")</f>
        <v>0.79600000000000004</v>
      </c>
      <c r="K1483" s="86">
        <f t="array" ref="K1483">IFERROR(INDEX(DATA!$AL$133:$AL$368,MATCH(1,(DATA!$D$133:$D$368=B1483)*(DATA!$E$133:$E$368=D1483),0)),"n/a")</f>
        <v>54</v>
      </c>
      <c r="L1483" s="77">
        <f t="array" ref="L1483">IFERROR(INDEX(DATA!$AM$133:$AM$368,MATCH(1,(DATA!$D$133:$D$368=B1483)*(DATA!$E$133:$E$368=D1483),0)),"n/a")</f>
        <v>0.06</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0</v>
      </c>
      <c r="G1484" s="86">
        <f t="array" ref="G1484">IFERROR(INDEX(DATA!$R$133:$R$368,MATCH(1,(DATA!$D$133:$D$368=B1484)*(DATA!$E$133:$E$368=D1484),0)),"n/a")</f>
        <v>1</v>
      </c>
      <c r="H1484" s="77">
        <f t="array" ref="H1484">IFERROR(INDEX(DATA!$S$133:$S$368,MATCH(1,(DATA!$D$133:$D$368=B1484)*(DATA!$E$133:$E$368=D1484),0)),"n/a")</f>
        <v>0</v>
      </c>
      <c r="I1484" s="86">
        <f t="array" ref="I1484">IFERROR(INDEX(DATA!$AB$133:$AB$368,MATCH(1,(DATA!$D$133:$D$368=B1484)*(DATA!$E$133:$E$368=D1484),0)),"n/a")</f>
        <v>1</v>
      </c>
      <c r="J1484" s="77">
        <f t="array" ref="J1484">IFERROR(INDEX(DATA!$AC$133:$AC$368,MATCH(1,(DATA!$D$133:$D$368=B1484)*(DATA!$E$133:$E$368=D1484),0)),"n/a")</f>
        <v>0</v>
      </c>
      <c r="K1484" s="86">
        <f t="array" ref="K1484">IFERROR(INDEX(DATA!$AL$133:$AL$368,MATCH(1,(DATA!$D$133:$D$368=B1484)*(DATA!$E$133:$E$368=D1484),0)),"n/a")</f>
        <v>2</v>
      </c>
      <c r="L1484" s="77">
        <f t="array" ref="L1484">IFERROR(INDEX(DATA!$AM$133:$AM$368,MATCH(1,(DATA!$D$133:$D$368=B1484)*(DATA!$E$133:$E$368=D1484),0)),"n/a")</f>
        <v>0</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87</v>
      </c>
      <c r="F1486" s="77">
        <f t="array" ref="F1486">IFERROR(INDEX(DATA!$K$133:$K$368,MATCH(1,(DATA!$D$133:$D$368=B1486)*(DATA!$E$133:$E$368=D1486),0)),"n/a")</f>
        <v>0</v>
      </c>
      <c r="G1486" s="86">
        <f t="array" ref="G1486">IFERROR(INDEX(DATA!$T$133:$T$368,MATCH(1,(DATA!$D$133:$D$368=B1486)*(DATA!$E$133:$E$368=D1486),0)),"n/a")</f>
        <v>229</v>
      </c>
      <c r="H1486" s="77">
        <f t="array" ref="H1486">IFERROR(INDEX(DATA!$U$133:$U$368,MATCH(1,(DATA!$D$133:$D$368=B1486)*(DATA!$E$133:$E$368=D1486),0)),"n/a")</f>
        <v>0</v>
      </c>
      <c r="I1486" s="86">
        <f t="array" ref="I1486">IFERROR(INDEX(DATA!$AD$133:$AD$368,MATCH(1,(DATA!$D$133:$D$368=B1486)*(DATA!$E$133:$E$368=D1486),0)),"n/a")</f>
        <v>229</v>
      </c>
      <c r="J1486" s="77">
        <f t="array" ref="J1486">IFERROR(INDEX(DATA!$AE$133:$AE$368,MATCH(1,(DATA!$D$133:$D$368=B1486)*(DATA!$E$133:$E$368=D1486),0)),"n/a")</f>
        <v>0</v>
      </c>
      <c r="K1486" s="86">
        <f t="array" ref="K1486">IFERROR(INDEX(DATA!$AN$133:$AN$368,MATCH(1,(DATA!$D$133:$D$368=B1486)*(DATA!$E$133:$E$368=D1486),0)),"n/a")</f>
        <v>229</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54</v>
      </c>
      <c r="F1488" s="77">
        <f t="array" ref="F1488">IFERROR(INDEX(DATA!$K$133:$K$368,MATCH(1,(DATA!$D$133:$D$368=B1488)*(DATA!$E$133:$E$368=D1488),0)),"n/a")</f>
        <v>8.6999999999999994E-2</v>
      </c>
      <c r="G1488" s="86">
        <f t="array" ref="G1488">IFERROR(INDEX(DATA!$T$133:$T$368,MATCH(1,(DATA!$D$133:$D$368=B1488)*(DATA!$E$133:$E$368=D1488),0)),"n/a")</f>
        <v>170</v>
      </c>
      <c r="H1488" s="77">
        <f t="array" ref="H1488">IFERROR(INDEX(DATA!$U$133:$U$368,MATCH(1,(DATA!$D$133:$D$368=B1488)*(DATA!$E$133:$E$368=D1488),0)),"n/a")</f>
        <v>-0.10299999999999999</v>
      </c>
      <c r="I1488" s="86">
        <f t="array" ref="I1488">IFERROR(INDEX(DATA!$AD$133:$AD$368,MATCH(1,(DATA!$D$133:$D$368=B1488)*(DATA!$E$133:$E$368=D1488),0)),"n/a")</f>
        <v>214</v>
      </c>
      <c r="J1488" s="77">
        <f t="array" ref="J1488">IFERROR(INDEX(DATA!$AE$133:$AE$368,MATCH(1,(DATA!$D$133:$D$368=B1488)*(DATA!$E$133:$E$368=D1488),0)),"n/a")</f>
        <v>-0.19600000000000001</v>
      </c>
      <c r="K1488" s="86">
        <f t="array" ref="K1488">IFERROR(INDEX(DATA!$AN$133:$AN$368,MATCH(1,(DATA!$D$133:$D$368=B1488)*(DATA!$E$133:$E$368=D1488),0)),"n/a")</f>
        <v>518</v>
      </c>
      <c r="L1488" s="77">
        <f t="array" ref="L1488">IFERROR(INDEX(DATA!$AO$133:$AO$368,MATCH(1,(DATA!$D$133:$D$368=B1488)*(DATA!$E$133:$E$368=D1488),0)),"n/a")</f>
        <v>-0.26400000000000001</v>
      </c>
    </row>
    <row r="1489" spans="1:12" x14ac:dyDescent="0.2">
      <c r="A1489" s="75" t="s">
        <v>19</v>
      </c>
      <c r="B1489" s="66" t="s">
        <v>22</v>
      </c>
      <c r="C1489" s="66" t="s">
        <v>25</v>
      </c>
      <c r="D1489" s="66" t="s">
        <v>274</v>
      </c>
      <c r="E1489" s="86" t="str">
        <f t="array" ref="E1489">IFERROR(INDEX(DATA!$J$133:$J$368,MATCH(1,(DATA!$D$133:$D$368=B1489)*(DATA!$E$133:$E$368=D1489),0)),"n/a")</f>
        <v>n/a</v>
      </c>
      <c r="F1489" s="77" t="str">
        <f t="array" ref="F1489">IFERROR(INDEX(DATA!$K$133:$K$368,MATCH(1,(DATA!$D$133:$D$368=B1489)*(DATA!$E$133:$E$368=D1489),0)),"n/a")</f>
        <v>n/a</v>
      </c>
      <c r="G1489" s="86" t="str">
        <f t="array" ref="G1489">IFERROR(INDEX(DATA!$T$133:$T$368,MATCH(1,(DATA!$D$133:$D$368=B1489)*(DATA!$E$133:$E$368=D1489),0)),"n/a")</f>
        <v>n/a</v>
      </c>
      <c r="H1489" s="77" t="str">
        <f t="array" ref="H1489">IFERROR(INDEX(DATA!$U$133:$U$368,MATCH(1,(DATA!$D$133:$D$368=B1489)*(DATA!$E$133:$E$368=D1489),0)),"n/a")</f>
        <v>n/a</v>
      </c>
      <c r="I1489" s="86" t="str">
        <f t="array" ref="I1489">IFERROR(INDEX(DATA!$AD$133:$AD$368,MATCH(1,(DATA!$D$133:$D$368=B1489)*(DATA!$E$133:$E$368=D1489),0)),"n/a")</f>
        <v>n/a</v>
      </c>
      <c r="J1489" s="77" t="str">
        <f t="array" ref="J1489">IFERROR(INDEX(DATA!$AE$133:$AE$368,MATCH(1,(DATA!$D$133:$D$368=B1489)*(DATA!$E$133:$E$368=D1489),0)),"n/a")</f>
        <v>n/a</v>
      </c>
      <c r="K1489" s="86" t="str">
        <f t="array" ref="K1489">IFERROR(INDEX(DATA!$AN$133:$AN$368,MATCH(1,(DATA!$D$133:$D$368=B1489)*(DATA!$E$133:$E$368=D1489),0)),"n/a")</f>
        <v>n/a</v>
      </c>
      <c r="L1489" s="77" t="str">
        <f t="array" ref="L1489">IFERROR(INDEX(DATA!$AO$133:$AO$368,MATCH(1,(DATA!$D$133:$D$368=B1489)*(DATA!$E$133:$E$368=D1489),0)),"n/a")</f>
        <v>n/a</v>
      </c>
    </row>
    <row r="1490" spans="1:12" x14ac:dyDescent="0.2">
      <c r="A1490" s="75" t="s">
        <v>19</v>
      </c>
      <c r="B1490" s="66" t="s">
        <v>22</v>
      </c>
      <c r="C1490" s="66" t="s">
        <v>25</v>
      </c>
      <c r="D1490" s="66" t="s">
        <v>275</v>
      </c>
      <c r="E1490" s="86">
        <f t="array" ref="E1490">IFERROR(INDEX(DATA!$J$133:$J$368,MATCH(1,(DATA!$D$133:$D$368=B1490)*(DATA!$E$133:$E$368=D1490),0)),"n/a")</f>
        <v>63</v>
      </c>
      <c r="F1490" s="77">
        <f t="array" ref="F1490">IFERROR(INDEX(DATA!$K$133:$K$368,MATCH(1,(DATA!$D$133:$D$368=B1490)*(DATA!$E$133:$E$368=D1490),0)),"n/a")</f>
        <v>0</v>
      </c>
      <c r="G1490" s="86">
        <f t="array" ref="G1490">IFERROR(INDEX(DATA!$T$133:$T$368,MATCH(1,(DATA!$D$133:$D$368=B1490)*(DATA!$E$133:$E$368=D1490),0)),"n/a")</f>
        <v>110</v>
      </c>
      <c r="H1490" s="77">
        <f t="array" ref="H1490">IFERROR(INDEX(DATA!$U$133:$U$368,MATCH(1,(DATA!$D$133:$D$368=B1490)*(DATA!$E$133:$E$368=D1490),0)),"n/a")</f>
        <v>0</v>
      </c>
      <c r="I1490" s="86">
        <f t="array" ref="I1490">IFERROR(INDEX(DATA!$AD$133:$AD$368,MATCH(1,(DATA!$D$133:$D$368=B1490)*(DATA!$E$133:$E$368=D1490),0)),"n/a")</f>
        <v>110</v>
      </c>
      <c r="J1490" s="77">
        <f t="array" ref="J1490">IFERROR(INDEX(DATA!$AE$133:$AE$368,MATCH(1,(DATA!$D$133:$D$368=B1490)*(DATA!$E$133:$E$368=D1490),0)),"n/a")</f>
        <v>6.5529999999999999</v>
      </c>
      <c r="K1490" s="86">
        <f t="array" ref="K1490">IFERROR(INDEX(DATA!$AN$133:$AN$368,MATCH(1,(DATA!$D$133:$D$368=B1490)*(DATA!$E$133:$E$368=D1490),0)),"n/a")</f>
        <v>110</v>
      </c>
      <c r="L1490" s="77">
        <f t="array" ref="L1490">IFERROR(INDEX(DATA!$AO$133:$AO$368,MATCH(1,(DATA!$D$133:$D$368=B1490)*(DATA!$E$133:$E$368=D1490),0)),"n/a")</f>
        <v>5.9729999999999999</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-1</v>
      </c>
      <c r="G1491" s="86">
        <f t="array" ref="G1491">IFERROR(INDEX(DATA!$T$133:$T$368,MATCH(1,(DATA!$D$133:$D$368=B1491)*(DATA!$E$133:$E$368=D1491),0)),"n/a")</f>
        <v>61</v>
      </c>
      <c r="H1491" s="77">
        <f t="array" ref="H1491">IFERROR(INDEX(DATA!$U$133:$U$368,MATCH(1,(DATA!$D$133:$D$368=B1491)*(DATA!$E$133:$E$368=D1491),0)),"n/a")</f>
        <v>1.175</v>
      </c>
      <c r="I1491" s="86">
        <f t="array" ref="I1491">IFERROR(INDEX(DATA!$AD$133:$AD$368,MATCH(1,(DATA!$D$133:$D$368=B1491)*(DATA!$E$133:$E$368=D1491),0)),"n/a")</f>
        <v>63</v>
      </c>
      <c r="J1491" s="77">
        <f t="array" ref="J1491">IFERROR(INDEX(DATA!$AE$133:$AE$368,MATCH(1,(DATA!$D$133:$D$368=B1491)*(DATA!$E$133:$E$368=D1491),0)),"n/a")</f>
        <v>-0.61099999999999999</v>
      </c>
      <c r="K1491" s="86">
        <f t="array" ref="K1491">IFERROR(INDEX(DATA!$AN$133:$AN$368,MATCH(1,(DATA!$D$133:$D$368=B1491)*(DATA!$E$133:$E$368=D1491),0)),"n/a")</f>
        <v>96</v>
      </c>
      <c r="L1491" s="77">
        <f t="array" ref="L1491">IFERROR(INDEX(DATA!$AO$133:$AO$368,MATCH(1,(DATA!$D$133:$D$368=B1491)*(DATA!$E$133:$E$368=D1491),0)),"n/a")</f>
        <v>-0.47899999999999998</v>
      </c>
    </row>
    <row r="1492" spans="1:12" x14ac:dyDescent="0.2">
      <c r="A1492" s="75" t="s">
        <v>19</v>
      </c>
      <c r="B1492" s="66" t="s">
        <v>22</v>
      </c>
      <c r="C1492" s="66" t="s">
        <v>25</v>
      </c>
      <c r="D1492" s="66" t="s">
        <v>277</v>
      </c>
      <c r="E1492" s="86">
        <f t="array" ref="E1492">IFERROR(INDEX(DATA!$J$133:$J$368,MATCH(1,(DATA!$D$133:$D$368=B1492)*(DATA!$E$133:$E$368=D1492),0)),"n/a")</f>
        <v>0</v>
      </c>
      <c r="F1492" s="77">
        <f t="array" ref="F1492">IFERROR(INDEX(DATA!$K$133:$K$368,MATCH(1,(DATA!$D$133:$D$368=B1492)*(DATA!$E$133:$E$368=D1492),0)),"n/a")</f>
        <v>0</v>
      </c>
      <c r="G1492" s="86">
        <f t="array" ref="G1492">IFERROR(INDEX(DATA!$T$133:$T$368,MATCH(1,(DATA!$D$133:$D$368=B1492)*(DATA!$E$133:$E$368=D1492),0)),"n/a")</f>
        <v>0</v>
      </c>
      <c r="H1492" s="77">
        <f t="array" ref="H1492">IFERROR(INDEX(DATA!$U$133:$U$368,MATCH(1,(DATA!$D$133:$D$368=B1492)*(DATA!$E$133:$E$368=D1492),0)),"n/a")</f>
        <v>0</v>
      </c>
      <c r="I1492" s="86">
        <f t="array" ref="I1492">IFERROR(INDEX(DATA!$AD$133:$AD$368,MATCH(1,(DATA!$D$133:$D$368=B1492)*(DATA!$E$133:$E$368=D1492),0)),"n/a")</f>
        <v>0</v>
      </c>
      <c r="J1492" s="77">
        <f t="array" ref="J1492">IFERROR(INDEX(DATA!$AE$133:$AE$368,MATCH(1,(DATA!$D$133:$D$368=B1492)*(DATA!$E$133:$E$368=D1492),0)),"n/a")</f>
        <v>0</v>
      </c>
      <c r="K1492" s="86">
        <f t="array" ref="K1492">IFERROR(INDEX(DATA!$AN$133:$AN$368,MATCH(1,(DATA!$D$133:$D$368=B1492)*(DATA!$E$133:$E$368=D1492),0)),"n/a")</f>
        <v>0</v>
      </c>
      <c r="L1492" s="77">
        <f t="array" ref="L1492">IFERROR(INDEX(DATA!$AO$133:$AO$368,MATCH(1,(DATA!$D$133:$D$368=B1492)*(DATA!$E$133:$E$368=D1492),0)),"n/a")</f>
        <v>-1</v>
      </c>
    </row>
    <row r="1493" spans="1:12" x14ac:dyDescent="0.2">
      <c r="A1493" s="75" t="s">
        <v>19</v>
      </c>
      <c r="B1493" s="66" t="s">
        <v>22</v>
      </c>
      <c r="C1493" s="66" t="s">
        <v>25</v>
      </c>
      <c r="D1493" s="66" t="s">
        <v>278</v>
      </c>
      <c r="E1493" s="86">
        <f t="array" ref="E1493">IFERROR(INDEX(DATA!$J$133:$J$368,MATCH(1,(DATA!$D$133:$D$368=B1493)*(DATA!$E$133:$E$368=D1493),0)),"n/a")</f>
        <v>32</v>
      </c>
      <c r="F1493" s="77">
        <f t="array" ref="F1493">IFERROR(INDEX(DATA!$K$133:$K$368,MATCH(1,(DATA!$D$133:$D$368=B1493)*(DATA!$E$133:$E$368=D1493),0)),"n/a")</f>
        <v>0.26800000000000002</v>
      </c>
      <c r="G1493" s="86">
        <f t="array" ref="G1493">IFERROR(INDEX(DATA!$T$133:$T$368,MATCH(1,(DATA!$D$133:$D$368=B1493)*(DATA!$E$133:$E$368=D1493),0)),"n/a")</f>
        <v>80</v>
      </c>
      <c r="H1493" s="77">
        <f t="array" ref="H1493">IFERROR(INDEX(DATA!$U$133:$U$368,MATCH(1,(DATA!$D$133:$D$368=B1493)*(DATA!$E$133:$E$368=D1493),0)),"n/a")</f>
        <v>0.10299999999999999</v>
      </c>
      <c r="I1493" s="86">
        <f t="array" ref="I1493">IFERROR(INDEX(DATA!$AD$133:$AD$368,MATCH(1,(DATA!$D$133:$D$368=B1493)*(DATA!$E$133:$E$368=D1493),0)),"n/a")</f>
        <v>129</v>
      </c>
      <c r="J1493" s="77">
        <f t="array" ref="J1493">IFERROR(INDEX(DATA!$AE$133:$AE$368,MATCH(1,(DATA!$D$133:$D$368=B1493)*(DATA!$E$133:$E$368=D1493),0)),"n/a")</f>
        <v>5.3999999999999999E-2</v>
      </c>
      <c r="K1493" s="86">
        <f t="array" ref="K1493">IFERROR(INDEX(DATA!$AN$133:$AN$368,MATCH(1,(DATA!$D$133:$D$368=B1493)*(DATA!$E$133:$E$368=D1493),0)),"n/a")</f>
        <v>317</v>
      </c>
      <c r="L1493" s="77">
        <f t="array" ref="L1493">IFERROR(INDEX(DATA!$AO$133:$AO$368,MATCH(1,(DATA!$D$133:$D$368=B1493)*(DATA!$E$133:$E$368=D1493),0)),"n/a")</f>
        <v>2.3E-2</v>
      </c>
    </row>
    <row r="1494" spans="1:12" x14ac:dyDescent="0.2">
      <c r="A1494" s="75" t="s">
        <v>19</v>
      </c>
      <c r="B1494" s="66" t="s">
        <v>22</v>
      </c>
      <c r="C1494" s="66" t="s">
        <v>25</v>
      </c>
      <c r="D1494" s="66" t="s">
        <v>279</v>
      </c>
      <c r="E1494" s="86">
        <f t="array" ref="E1494">IFERROR(INDEX(DATA!$J$133:$J$368,MATCH(1,(DATA!$D$133:$D$368=B1494)*(DATA!$E$133:$E$368=D1494),0)),"n/a")</f>
        <v>205</v>
      </c>
      <c r="F1494" s="77">
        <f t="array" ref="F1494">IFERROR(INDEX(DATA!$K$133:$K$368,MATCH(1,(DATA!$D$133:$D$368=B1494)*(DATA!$E$133:$E$368=D1494),0)),"n/a")</f>
        <v>-0.39900000000000002</v>
      </c>
      <c r="G1494" s="86">
        <f t="array" ref="G1494">IFERROR(INDEX(DATA!$T$133:$T$368,MATCH(1,(DATA!$D$133:$D$368=B1494)*(DATA!$E$133:$E$368=D1494),0)),"n/a")</f>
        <v>456</v>
      </c>
      <c r="H1494" s="77">
        <f t="array" ref="H1494">IFERROR(INDEX(DATA!$U$133:$U$368,MATCH(1,(DATA!$D$133:$D$368=B1494)*(DATA!$E$133:$E$368=D1494),0)),"n/a")</f>
        <v>-0.55500000000000005</v>
      </c>
      <c r="I1494" s="86">
        <f t="array" ref="I1494">IFERROR(INDEX(DATA!$AD$133:$AD$368,MATCH(1,(DATA!$D$133:$D$368=B1494)*(DATA!$E$133:$E$368=D1494),0)),"n/a")</f>
        <v>769</v>
      </c>
      <c r="J1494" s="77">
        <f t="array" ref="J1494">IFERROR(INDEX(DATA!$AE$133:$AE$368,MATCH(1,(DATA!$D$133:$D$368=B1494)*(DATA!$E$133:$E$368=D1494),0)),"n/a")</f>
        <v>-0.57999999999999996</v>
      </c>
      <c r="K1494" s="86">
        <f t="array" ref="K1494">IFERROR(INDEX(DATA!$AN$133:$AN$368,MATCH(1,(DATA!$D$133:$D$368=B1494)*(DATA!$E$133:$E$368=D1494),0)),"n/a")</f>
        <v>2653</v>
      </c>
      <c r="L1494" s="77">
        <f t="array" ref="L1494">IFERROR(INDEX(DATA!$AO$133:$AO$368,MATCH(1,(DATA!$D$133:$D$368=B1494)*(DATA!$E$133:$E$368=D1494),0)),"n/a")</f>
        <v>-0.42099999999999999</v>
      </c>
    </row>
    <row r="1495" spans="1:12" x14ac:dyDescent="0.2">
      <c r="A1495" s="75" t="s">
        <v>19</v>
      </c>
      <c r="B1495" s="66" t="s">
        <v>22</v>
      </c>
      <c r="C1495" s="66" t="s">
        <v>25</v>
      </c>
      <c r="D1495" s="66" t="s">
        <v>280</v>
      </c>
      <c r="E1495" s="86">
        <f t="array" ref="E1495">IFERROR(INDEX(DATA!$J$133:$J$368,MATCH(1,(DATA!$D$133:$D$368=B1495)*(DATA!$E$133:$E$368=D1495),0)),"n/a")</f>
        <v>498</v>
      </c>
      <c r="F1495" s="77">
        <f t="array" ref="F1495">IFERROR(INDEX(DATA!$K$133:$K$368,MATCH(1,(DATA!$D$133:$D$368=B1495)*(DATA!$E$133:$E$368=D1495),0)),"n/a")</f>
        <v>2.7E-2</v>
      </c>
      <c r="G1495" s="86">
        <f t="array" ref="G1495">IFERROR(INDEX(DATA!$T$133:$T$368,MATCH(1,(DATA!$D$133:$D$368=B1495)*(DATA!$E$133:$E$368=D1495),0)),"n/a")</f>
        <v>1238</v>
      </c>
      <c r="H1495" s="77">
        <f t="array" ref="H1495">IFERROR(INDEX(DATA!$U$133:$U$368,MATCH(1,(DATA!$D$133:$D$368=B1495)*(DATA!$E$133:$E$368=D1495),0)),"n/a")</f>
        <v>-9.8000000000000004E-2</v>
      </c>
      <c r="I1495" s="86">
        <f t="array" ref="I1495">IFERROR(INDEX(DATA!$AD$133:$AD$368,MATCH(1,(DATA!$D$133:$D$368=B1495)*(DATA!$E$133:$E$368=D1495),0)),"n/a")</f>
        <v>1976</v>
      </c>
      <c r="J1495" s="77">
        <f t="array" ref="J1495">IFERROR(INDEX(DATA!$AE$133:$AE$368,MATCH(1,(DATA!$D$133:$D$368=B1495)*(DATA!$E$133:$E$368=D1495),0)),"n/a")</f>
        <v>-3.1E-2</v>
      </c>
      <c r="K1495" s="86">
        <f t="array" ref="K1495">IFERROR(INDEX(DATA!$AN$133:$AN$368,MATCH(1,(DATA!$D$133:$D$368=B1495)*(DATA!$E$133:$E$368=D1495),0)),"n/a")</f>
        <v>6217</v>
      </c>
      <c r="L1495" s="77">
        <f t="array" ref="L1495">IFERROR(INDEX(DATA!$AO$133:$AO$368,MATCH(1,(DATA!$D$133:$D$368=B1495)*(DATA!$E$133:$E$368=D1495),0)),"n/a")</f>
        <v>-6.0000000000000001E-3</v>
      </c>
    </row>
    <row r="1496" spans="1:12" x14ac:dyDescent="0.2">
      <c r="A1496" s="75" t="s">
        <v>19</v>
      </c>
      <c r="B1496" s="66" t="s">
        <v>22</v>
      </c>
      <c r="C1496" s="66" t="s">
        <v>25</v>
      </c>
      <c r="D1496" s="66" t="s">
        <v>281</v>
      </c>
      <c r="E1496" s="86">
        <f t="array" ref="E1496">IFERROR(INDEX(DATA!$J$133:$J$368,MATCH(1,(DATA!$D$133:$D$368=B1496)*(DATA!$E$133:$E$368=D1496),0)),"n/a")</f>
        <v>488</v>
      </c>
      <c r="F1496" s="77">
        <f t="array" ref="F1496">IFERROR(INDEX(DATA!$K$133:$K$368,MATCH(1,(DATA!$D$133:$D$368=B1496)*(DATA!$E$133:$E$368=D1496),0)),"n/a")</f>
        <v>-0.113</v>
      </c>
      <c r="G1496" s="86">
        <f t="array" ref="G1496">IFERROR(INDEX(DATA!$T$133:$T$368,MATCH(1,(DATA!$D$133:$D$368=B1496)*(DATA!$E$133:$E$368=D1496),0)),"n/a")</f>
        <v>1202</v>
      </c>
      <c r="H1496" s="77">
        <f t="array" ref="H1496">IFERROR(INDEX(DATA!$U$133:$U$368,MATCH(1,(DATA!$D$133:$D$368=B1496)*(DATA!$E$133:$E$368=D1496),0)),"n/a")</f>
        <v>-0.13700000000000001</v>
      </c>
      <c r="I1496" s="86">
        <f t="array" ref="I1496">IFERROR(INDEX(DATA!$AD$133:$AD$368,MATCH(1,(DATA!$D$133:$D$368=B1496)*(DATA!$E$133:$E$368=D1496),0)),"n/a")</f>
        <v>1986</v>
      </c>
      <c r="J1496" s="77">
        <f t="array" ref="J1496">IFERROR(INDEX(DATA!$AE$133:$AE$368,MATCH(1,(DATA!$D$133:$D$368=B1496)*(DATA!$E$133:$E$368=D1496),0)),"n/a")</f>
        <v>-0.10299999999999999</v>
      </c>
      <c r="K1496" s="86">
        <f t="array" ref="K1496">IFERROR(INDEX(DATA!$AN$133:$AN$368,MATCH(1,(DATA!$D$133:$D$368=B1496)*(DATA!$E$133:$E$368=D1496),0)),"n/a")</f>
        <v>6107</v>
      </c>
      <c r="L1496" s="77">
        <f t="array" ref="L1496">IFERROR(INDEX(DATA!$AO$133:$AO$368,MATCH(1,(DATA!$D$133:$D$368=B1496)*(DATA!$E$133:$E$368=D1496),0)),"n/a")</f>
        <v>-8.8999999999999996E-2</v>
      </c>
    </row>
    <row r="1497" spans="1:12" x14ac:dyDescent="0.2">
      <c r="A1497" s="75" t="s">
        <v>19</v>
      </c>
      <c r="B1497" s="66" t="s">
        <v>22</v>
      </c>
      <c r="C1497" s="66" t="s">
        <v>25</v>
      </c>
      <c r="D1497" s="66" t="s">
        <v>282</v>
      </c>
      <c r="E1497" s="86">
        <f t="array" ref="E1497">IFERROR(INDEX(DATA!$J$133:$J$368,MATCH(1,(DATA!$D$133:$D$368=B1497)*(DATA!$E$133:$E$368=D1497),0)),"n/a")</f>
        <v>91</v>
      </c>
      <c r="F1497" s="77">
        <f t="array" ref="F1497">IFERROR(INDEX(DATA!$K$133:$K$368,MATCH(1,(DATA!$D$133:$D$368=B1497)*(DATA!$E$133:$E$368=D1497),0)),"n/a")</f>
        <v>-0.11799999999999999</v>
      </c>
      <c r="G1497" s="86">
        <f t="array" ref="G1497">IFERROR(INDEX(DATA!$T$133:$T$368,MATCH(1,(DATA!$D$133:$D$368=B1497)*(DATA!$E$133:$E$368=D1497),0)),"n/a")</f>
        <v>263</v>
      </c>
      <c r="H1497" s="77">
        <f t="array" ref="H1497">IFERROR(INDEX(DATA!$U$133:$U$368,MATCH(1,(DATA!$D$133:$D$368=B1497)*(DATA!$E$133:$E$368=D1497),0)),"n/a")</f>
        <v>0.22</v>
      </c>
      <c r="I1497" s="86">
        <f t="array" ref="I1497">IFERROR(INDEX(DATA!$AD$133:$AD$368,MATCH(1,(DATA!$D$133:$D$368=B1497)*(DATA!$E$133:$E$368=D1497),0)),"n/a")</f>
        <v>491</v>
      </c>
      <c r="J1497" s="77">
        <f t="array" ref="J1497">IFERROR(INDEX(DATA!$AE$133:$AE$368,MATCH(1,(DATA!$D$133:$D$368=B1497)*(DATA!$E$133:$E$368=D1497),0)),"n/a")</f>
        <v>0.29099999999999998</v>
      </c>
      <c r="K1497" s="86">
        <f t="array" ref="K1497">IFERROR(INDEX(DATA!$AN$133:$AN$368,MATCH(1,(DATA!$D$133:$D$368=B1497)*(DATA!$E$133:$E$368=D1497),0)),"n/a")</f>
        <v>1219</v>
      </c>
      <c r="L1497" s="77">
        <f t="array" ref="L1497">IFERROR(INDEX(DATA!$AO$133:$AO$368,MATCH(1,(DATA!$D$133:$D$368=B1497)*(DATA!$E$133:$E$368=D1497),0)),"n/a")</f>
        <v>0.46400000000000002</v>
      </c>
    </row>
    <row r="1498" spans="1:12" x14ac:dyDescent="0.2">
      <c r="A1498" s="75" t="s">
        <v>19</v>
      </c>
      <c r="B1498" s="66" t="s">
        <v>22</v>
      </c>
      <c r="C1498" s="66" t="s">
        <v>25</v>
      </c>
      <c r="D1498" s="66" t="s">
        <v>283</v>
      </c>
      <c r="E1498" s="86">
        <f t="array" ref="E1498">IFERROR(INDEX(DATA!$J$133:$J$368,MATCH(1,(DATA!$D$133:$D$368=B1498)*(DATA!$E$133:$E$368=D1498),0)),"n/a")</f>
        <v>136</v>
      </c>
      <c r="F1498" s="77">
        <f t="array" ref="F1498">IFERROR(INDEX(DATA!$K$133:$K$368,MATCH(1,(DATA!$D$133:$D$368=B1498)*(DATA!$E$133:$E$368=D1498),0)),"n/a")</f>
        <v>0</v>
      </c>
      <c r="G1498" s="86">
        <f t="array" ref="G1498">IFERROR(INDEX(DATA!$T$133:$T$368,MATCH(1,(DATA!$D$133:$D$368=B1498)*(DATA!$E$133:$E$368=D1498),0)),"n/a")</f>
        <v>395</v>
      </c>
      <c r="H1498" s="77">
        <f t="array" ref="H1498">IFERROR(INDEX(DATA!$U$133:$U$368,MATCH(1,(DATA!$D$133:$D$368=B1498)*(DATA!$E$133:$E$368=D1498),0)),"n/a")</f>
        <v>167.226</v>
      </c>
      <c r="I1498" s="86">
        <f t="array" ref="I1498">IFERROR(INDEX(DATA!$AD$133:$AD$368,MATCH(1,(DATA!$D$133:$D$368=B1498)*(DATA!$E$133:$E$368=D1498),0)),"n/a")</f>
        <v>689</v>
      </c>
      <c r="J1498" s="77">
        <f t="array" ref="J1498">IFERROR(INDEX(DATA!$AE$133:$AE$368,MATCH(1,(DATA!$D$133:$D$368=B1498)*(DATA!$E$133:$E$368=D1498),0)),"n/a")</f>
        <v>71.263000000000005</v>
      </c>
      <c r="K1498" s="86">
        <f t="array" ref="K1498">IFERROR(INDEX(DATA!$AN$133:$AN$368,MATCH(1,(DATA!$D$133:$D$368=B1498)*(DATA!$E$133:$E$368=D1498),0)),"n/a")</f>
        <v>689</v>
      </c>
      <c r="L1498" s="77">
        <f t="array" ref="L1498">IFERROR(INDEX(DATA!$AO$133:$AO$368,MATCH(1,(DATA!$D$133:$D$368=B1498)*(DATA!$E$133:$E$368=D1498),0)),"n/a")</f>
        <v>63.725000000000001</v>
      </c>
    </row>
    <row r="1499" spans="1:12" x14ac:dyDescent="0.2">
      <c r="A1499" s="75" t="s">
        <v>19</v>
      </c>
      <c r="B1499" s="66" t="s">
        <v>22</v>
      </c>
      <c r="C1499" s="66" t="s">
        <v>25</v>
      </c>
      <c r="D1499" s="66" t="s">
        <v>284</v>
      </c>
      <c r="E1499" s="86">
        <f t="array" ref="E1499">IFERROR(INDEX(DATA!$J$133:$J$368,MATCH(1,(DATA!$D$133:$D$368=B1499)*(DATA!$E$133:$E$368=D1499),0)),"n/a")</f>
        <v>569</v>
      </c>
      <c r="F1499" s="77">
        <f t="array" ref="F1499">IFERROR(INDEX(DATA!$K$133:$K$368,MATCH(1,(DATA!$D$133:$D$368=B1499)*(DATA!$E$133:$E$368=D1499),0)),"n/a")</f>
        <v>2.4E-2</v>
      </c>
      <c r="G1499" s="86">
        <f t="array" ref="G1499">IFERROR(INDEX(DATA!$T$133:$T$368,MATCH(1,(DATA!$D$133:$D$368=B1499)*(DATA!$E$133:$E$368=D1499),0)),"n/a")</f>
        <v>1420</v>
      </c>
      <c r="H1499" s="77">
        <f t="array" ref="H1499">IFERROR(INDEX(DATA!$U$133:$U$368,MATCH(1,(DATA!$D$133:$D$368=B1499)*(DATA!$E$133:$E$368=D1499),0)),"n/a")</f>
        <v>0.13600000000000001</v>
      </c>
      <c r="I1499" s="86">
        <f t="array" ref="I1499">IFERROR(INDEX(DATA!$AD$133:$AD$368,MATCH(1,(DATA!$D$133:$D$368=B1499)*(DATA!$E$133:$E$368=D1499),0)),"n/a")</f>
        <v>2242</v>
      </c>
      <c r="J1499" s="77">
        <f t="array" ref="J1499">IFERROR(INDEX(DATA!$AE$133:$AE$368,MATCH(1,(DATA!$D$133:$D$368=B1499)*(DATA!$E$133:$E$368=D1499),0)),"n/a")</f>
        <v>0.11899999999999999</v>
      </c>
      <c r="K1499" s="86">
        <f t="array" ref="K1499">IFERROR(INDEX(DATA!$AN$133:$AN$368,MATCH(1,(DATA!$D$133:$D$368=B1499)*(DATA!$E$133:$E$368=D1499),0)),"n/a")</f>
        <v>5809</v>
      </c>
      <c r="L1499" s="77">
        <f t="array" ref="L1499">IFERROR(INDEX(DATA!$AO$133:$AO$368,MATCH(1,(DATA!$D$133:$D$368=B1499)*(DATA!$E$133:$E$368=D1499),0)),"n/a")</f>
        <v>8.6999999999999994E-2</v>
      </c>
    </row>
    <row r="1500" spans="1:12" x14ac:dyDescent="0.2">
      <c r="A1500" s="75" t="s">
        <v>19</v>
      </c>
      <c r="B1500" s="66" t="s">
        <v>22</v>
      </c>
      <c r="C1500" s="66" t="s">
        <v>25</v>
      </c>
      <c r="D1500" s="66" t="s">
        <v>285</v>
      </c>
      <c r="E1500" s="86" t="str">
        <f t="array" ref="E1500">IFERROR(INDEX(DATA!$J$133:$J$368,MATCH(1,(DATA!$D$133:$D$368=B1500)*(DATA!$E$133:$E$368=D1500),0)),"n/a")</f>
        <v>n/a</v>
      </c>
      <c r="F1500" s="77" t="str">
        <f t="array" ref="F1500">IFERROR(INDEX(DATA!$K$133:$K$368,MATCH(1,(DATA!$D$133:$D$368=B1500)*(DATA!$E$133:$E$368=D1500),0)),"n/a")</f>
        <v>n/a</v>
      </c>
      <c r="G1500" s="86" t="str">
        <f t="array" ref="G1500">IFERROR(INDEX(DATA!$T$133:$T$368,MATCH(1,(DATA!$D$133:$D$368=B1500)*(DATA!$E$133:$E$368=D1500),0)),"n/a")</f>
        <v>n/a</v>
      </c>
      <c r="H1500" s="77" t="str">
        <f t="array" ref="H1500">IFERROR(INDEX(DATA!$U$133:$U$368,MATCH(1,(DATA!$D$133:$D$368=B1500)*(DATA!$E$133:$E$368=D1500),0)),"n/a")</f>
        <v>n/a</v>
      </c>
      <c r="I1500" s="86" t="str">
        <f t="array" ref="I1500">IFERROR(INDEX(DATA!$AD$133:$AD$368,MATCH(1,(DATA!$D$133:$D$368=B1500)*(DATA!$E$133:$E$368=D1500),0)),"n/a")</f>
        <v>n/a</v>
      </c>
      <c r="J1500" s="77" t="str">
        <f t="array" ref="J1500">IFERROR(INDEX(DATA!$AE$133:$AE$368,MATCH(1,(DATA!$D$133:$D$368=B1500)*(DATA!$E$133:$E$368=D1500),0)),"n/a")</f>
        <v>n/a</v>
      </c>
      <c r="K1500" s="86" t="str">
        <f t="array" ref="K1500">IFERROR(INDEX(DATA!$AN$133:$AN$368,MATCH(1,(DATA!$D$133:$D$368=B1500)*(DATA!$E$133:$E$368=D1500),0)),"n/a")</f>
        <v>n/a</v>
      </c>
      <c r="L1500" s="77" t="str">
        <f t="array" ref="L1500">IFERROR(INDEX(DATA!$AO$133:$AO$368,MATCH(1,(DATA!$D$133:$D$368=B1500)*(DATA!$E$133:$E$368=D1500),0)),"n/a")</f>
        <v>n/a</v>
      </c>
    </row>
    <row r="1501" spans="1:12" x14ac:dyDescent="0.2">
      <c r="A1501" s="75" t="s">
        <v>19</v>
      </c>
      <c r="B1501" s="66" t="s">
        <v>22</v>
      </c>
      <c r="C1501" s="66" t="s">
        <v>25</v>
      </c>
      <c r="D1501" s="66" t="s">
        <v>286</v>
      </c>
      <c r="E1501" s="86">
        <f t="array" ref="E1501">IFERROR(INDEX(DATA!$J$133:$J$368,MATCH(1,(DATA!$D$133:$D$368=B1501)*(DATA!$E$133:$E$368=D1501),0)),"n/a")</f>
        <v>0</v>
      </c>
      <c r="F1501" s="77">
        <f t="array" ref="F1501">IFERROR(INDEX(DATA!$K$133:$K$368,MATCH(1,(DATA!$D$133:$D$368=B1501)*(DATA!$E$133:$E$368=D1501),0)),"n/a")</f>
        <v>0</v>
      </c>
      <c r="G1501" s="86">
        <f t="array" ref="G1501">IFERROR(INDEX(DATA!$T$133:$T$368,MATCH(1,(DATA!$D$133:$D$368=B1501)*(DATA!$E$133:$E$368=D1501),0)),"n/a")</f>
        <v>147</v>
      </c>
      <c r="H1501" s="77">
        <f t="array" ref="H1501">IFERROR(INDEX(DATA!$U$133:$U$368,MATCH(1,(DATA!$D$133:$D$368=B1501)*(DATA!$E$133:$E$368=D1501),0)),"n/a")</f>
        <v>24.413</v>
      </c>
      <c r="I1501" s="86">
        <f t="array" ref="I1501">IFERROR(INDEX(DATA!$AD$133:$AD$368,MATCH(1,(DATA!$D$133:$D$368=B1501)*(DATA!$E$133:$E$368=D1501),0)),"n/a")</f>
        <v>153</v>
      </c>
      <c r="J1501" s="77">
        <f t="array" ref="J1501">IFERROR(INDEX(DATA!$AE$133:$AE$368,MATCH(1,(DATA!$D$133:$D$368=B1501)*(DATA!$E$133:$E$368=D1501),0)),"n/a")</f>
        <v>7.2430000000000003</v>
      </c>
      <c r="K1501" s="86">
        <f t="array" ref="K1501">IFERROR(INDEX(DATA!$AN$133:$AN$368,MATCH(1,(DATA!$D$133:$D$368=B1501)*(DATA!$E$133:$E$368=D1501),0)),"n/a")</f>
        <v>164</v>
      </c>
      <c r="L1501" s="77">
        <f t="array" ref="L1501">IFERROR(INDEX(DATA!$AO$133:$AO$368,MATCH(1,(DATA!$D$133:$D$368=B1501)*(DATA!$E$133:$E$368=D1501),0)),"n/a")</f>
        <v>-0.43099999999999999</v>
      </c>
    </row>
    <row r="1502" spans="1:12" x14ac:dyDescent="0.2">
      <c r="A1502" s="75" t="s">
        <v>19</v>
      </c>
      <c r="B1502" s="66" t="s">
        <v>22</v>
      </c>
      <c r="C1502" s="66" t="s">
        <v>25</v>
      </c>
      <c r="D1502" s="66" t="s">
        <v>287</v>
      </c>
      <c r="E1502" s="86">
        <f t="array" ref="E1502">IFERROR(INDEX(DATA!$J$133:$J$368,MATCH(1,(DATA!$D$133:$D$368=B1502)*(DATA!$E$133:$E$368=D1502),0)),"n/a")</f>
        <v>60</v>
      </c>
      <c r="F1502" s="77">
        <f t="array" ref="F1502">IFERROR(INDEX(DATA!$K$133:$K$368,MATCH(1,(DATA!$D$133:$D$368=B1502)*(DATA!$E$133:$E$368=D1502),0)),"n/a")</f>
        <v>-0.72699999999999998</v>
      </c>
      <c r="G1502" s="86">
        <f t="array" ref="G1502">IFERROR(INDEX(DATA!$T$133:$T$368,MATCH(1,(DATA!$D$133:$D$368=B1502)*(DATA!$E$133:$E$368=D1502),0)),"n/a")</f>
        <v>179</v>
      </c>
      <c r="H1502" s="77">
        <f t="array" ref="H1502">IFERROR(INDEX(DATA!$U$133:$U$368,MATCH(1,(DATA!$D$133:$D$368=B1502)*(DATA!$E$133:$E$368=D1502),0)),"n/a")</f>
        <v>-0.85099999999999998</v>
      </c>
      <c r="I1502" s="86">
        <f t="array" ref="I1502">IFERROR(INDEX(DATA!$AD$133:$AD$368,MATCH(1,(DATA!$D$133:$D$368=B1502)*(DATA!$E$133:$E$368=D1502),0)),"n/a")</f>
        <v>495</v>
      </c>
      <c r="J1502" s="77">
        <f t="array" ref="J1502">IFERROR(INDEX(DATA!$AE$133:$AE$368,MATCH(1,(DATA!$D$133:$D$368=B1502)*(DATA!$E$133:$E$368=D1502),0)),"n/a")</f>
        <v>-0.85399999999999998</v>
      </c>
      <c r="K1502" s="86">
        <f t="array" ref="K1502">IFERROR(INDEX(DATA!$AN$133:$AN$368,MATCH(1,(DATA!$D$133:$D$368=B1502)*(DATA!$E$133:$E$368=D1502),0)),"n/a")</f>
        <v>1420</v>
      </c>
      <c r="L1502" s="77">
        <f t="array" ref="L1502">IFERROR(INDEX(DATA!$AO$133:$AO$368,MATCH(1,(DATA!$D$133:$D$368=B1502)*(DATA!$E$133:$E$368=D1502),0)),"n/a")</f>
        <v>-0.66400000000000003</v>
      </c>
    </row>
    <row r="1503" spans="1:12" x14ac:dyDescent="0.2">
      <c r="A1503" s="75" t="s">
        <v>19</v>
      </c>
      <c r="B1503" s="66" t="s">
        <v>22</v>
      </c>
      <c r="C1503" s="66" t="s">
        <v>25</v>
      </c>
      <c r="D1503" s="66" t="s">
        <v>288</v>
      </c>
      <c r="E1503" s="86">
        <f t="array" ref="E1503">IFERROR(INDEX(DATA!$J$133:$J$368,MATCH(1,(DATA!$D$133:$D$368=B1503)*(DATA!$E$133:$E$368=D1503),0)),"n/a")</f>
        <v>194</v>
      </c>
      <c r="F1503" s="77">
        <f t="array" ref="F1503">IFERROR(INDEX(DATA!$K$133:$K$368,MATCH(1,(DATA!$D$133:$D$368=B1503)*(DATA!$E$133:$E$368=D1503),0)),"n/a")</f>
        <v>-0.25900000000000001</v>
      </c>
      <c r="G1503" s="86">
        <f t="array" ref="G1503">IFERROR(INDEX(DATA!$T$133:$T$368,MATCH(1,(DATA!$D$133:$D$368=B1503)*(DATA!$E$133:$E$368=D1503),0)),"n/a")</f>
        <v>609</v>
      </c>
      <c r="H1503" s="77">
        <f t="array" ref="H1503">IFERROR(INDEX(DATA!$U$133:$U$368,MATCH(1,(DATA!$D$133:$D$368=B1503)*(DATA!$E$133:$E$368=D1503),0)),"n/a")</f>
        <v>3.9E-2</v>
      </c>
      <c r="I1503" s="86">
        <f t="array" ref="I1503">IFERROR(INDEX(DATA!$AD$133:$AD$368,MATCH(1,(DATA!$D$133:$D$368=B1503)*(DATA!$E$133:$E$368=D1503),0)),"n/a")</f>
        <v>1086</v>
      </c>
      <c r="J1503" s="77">
        <f t="array" ref="J1503">IFERROR(INDEX(DATA!$AE$133:$AE$368,MATCH(1,(DATA!$D$133:$D$368=B1503)*(DATA!$E$133:$E$368=D1503),0)),"n/a")</f>
        <v>2.5999999999999999E-2</v>
      </c>
      <c r="K1503" s="86">
        <f t="array" ref="K1503">IFERROR(INDEX(DATA!$AN$133:$AN$368,MATCH(1,(DATA!$D$133:$D$368=B1503)*(DATA!$E$133:$E$368=D1503),0)),"n/a")</f>
        <v>2655</v>
      </c>
      <c r="L1503" s="77">
        <f t="array" ref="L1503">IFERROR(INDEX(DATA!$AO$133:$AO$368,MATCH(1,(DATA!$D$133:$D$368=B1503)*(DATA!$E$133:$E$368=D1503),0)),"n/a")</f>
        <v>0.09</v>
      </c>
    </row>
    <row r="1504" spans="1:12" x14ac:dyDescent="0.2">
      <c r="A1504" s="75" t="s">
        <v>19</v>
      </c>
      <c r="B1504" s="66" t="s">
        <v>22</v>
      </c>
      <c r="C1504" s="66" t="s">
        <v>25</v>
      </c>
      <c r="D1504" s="66" t="s">
        <v>289</v>
      </c>
      <c r="E1504" s="86">
        <f t="array" ref="E1504">IFERROR(INDEX(DATA!$J$133:$J$368,MATCH(1,(DATA!$D$133:$D$368=B1504)*(DATA!$E$133:$E$368=D1504),0)),"n/a")</f>
        <v>42</v>
      </c>
      <c r="F1504" s="77">
        <f t="array" ref="F1504">IFERROR(INDEX(DATA!$K$133:$K$368,MATCH(1,(DATA!$D$133:$D$368=B1504)*(DATA!$E$133:$E$368=D1504),0)),"n/a")</f>
        <v>0.749</v>
      </c>
      <c r="G1504" s="86">
        <f t="array" ref="G1504">IFERROR(INDEX(DATA!$T$133:$T$368,MATCH(1,(DATA!$D$133:$D$368=B1504)*(DATA!$E$133:$E$368=D1504),0)),"n/a")</f>
        <v>100</v>
      </c>
      <c r="H1504" s="77">
        <f t="array" ref="H1504">IFERROR(INDEX(DATA!$U$133:$U$368,MATCH(1,(DATA!$D$133:$D$368=B1504)*(DATA!$E$133:$E$368=D1504),0)),"n/a")</f>
        <v>-0.26300000000000001</v>
      </c>
      <c r="I1504" s="86">
        <f t="array" ref="I1504">IFERROR(INDEX(DATA!$AD$133:$AD$368,MATCH(1,(DATA!$D$133:$D$368=B1504)*(DATA!$E$133:$E$368=D1504),0)),"n/a")</f>
        <v>158</v>
      </c>
      <c r="J1504" s="77">
        <f t="array" ref="J1504">IFERROR(INDEX(DATA!$AE$133:$AE$368,MATCH(1,(DATA!$D$133:$D$368=B1504)*(DATA!$E$133:$E$368=D1504),0)),"n/a")</f>
        <v>-0.36299999999999999</v>
      </c>
      <c r="K1504" s="86">
        <f t="array" ref="K1504">IFERROR(INDEX(DATA!$AN$133:$AN$368,MATCH(1,(DATA!$D$133:$D$368=B1504)*(DATA!$E$133:$E$368=D1504),0)),"n/a")</f>
        <v>390</v>
      </c>
      <c r="L1504" s="77">
        <f t="array" ref="L1504">IFERROR(INDEX(DATA!$AO$133:$AO$368,MATCH(1,(DATA!$D$133:$D$368=B1504)*(DATA!$E$133:$E$368=D1504),0)),"n/a")</f>
        <v>-0.51900000000000002</v>
      </c>
    </row>
    <row r="1505" spans="1:12" x14ac:dyDescent="0.2">
      <c r="A1505" s="75" t="s">
        <v>19</v>
      </c>
      <c r="B1505" s="66" t="s">
        <v>22</v>
      </c>
      <c r="C1505" s="66" t="s">
        <v>25</v>
      </c>
      <c r="D1505" s="66" t="s">
        <v>290</v>
      </c>
      <c r="E1505" s="86">
        <f t="array" ref="E1505">IFERROR(INDEX(DATA!$J$133:$J$368,MATCH(1,(DATA!$D$133:$D$368=B1505)*(DATA!$E$133:$E$368=D1505),0)),"n/a")</f>
        <v>1</v>
      </c>
      <c r="F1505" s="77">
        <f t="array" ref="F1505">IFERROR(INDEX(DATA!$K$133:$K$368,MATCH(1,(DATA!$D$133:$D$368=B1505)*(DATA!$E$133:$E$368=D1505),0)),"n/a")</f>
        <v>0</v>
      </c>
      <c r="G1505" s="86">
        <f t="array" ref="G1505">IFERROR(INDEX(DATA!$T$133:$T$368,MATCH(1,(DATA!$D$133:$D$368=B1505)*(DATA!$E$133:$E$368=D1505),0)),"n/a")</f>
        <v>1</v>
      </c>
      <c r="H1505" s="77">
        <f t="array" ref="H1505">IFERROR(INDEX(DATA!$U$133:$U$368,MATCH(1,(DATA!$D$133:$D$368=B1505)*(DATA!$E$133:$E$368=D1505),0)),"n/a")</f>
        <v>-0.79800000000000004</v>
      </c>
      <c r="I1505" s="86">
        <f t="array" ref="I1505">IFERROR(INDEX(DATA!$AD$133:$AD$368,MATCH(1,(DATA!$D$133:$D$368=B1505)*(DATA!$E$133:$E$368=D1505),0)),"n/a")</f>
        <v>4</v>
      </c>
      <c r="J1505" s="77">
        <f t="array" ref="J1505">IFERROR(INDEX(DATA!$AE$133:$AE$368,MATCH(1,(DATA!$D$133:$D$368=B1505)*(DATA!$E$133:$E$368=D1505),0)),"n/a")</f>
        <v>-0.56499999999999995</v>
      </c>
      <c r="K1505" s="86">
        <f t="array" ref="K1505">IFERROR(INDEX(DATA!$AN$133:$AN$368,MATCH(1,(DATA!$D$133:$D$368=B1505)*(DATA!$E$133:$E$368=D1505),0)),"n/a")</f>
        <v>5</v>
      </c>
      <c r="L1505" s="77">
        <f t="array" ref="L1505">IFERROR(INDEX(DATA!$AO$133:$AO$368,MATCH(1,(DATA!$D$133:$D$368=B1505)*(DATA!$E$133:$E$368=D1505),0)),"n/a")</f>
        <v>-0.72499999999999998</v>
      </c>
    </row>
    <row r="1506" spans="1:12" x14ac:dyDescent="0.2">
      <c r="A1506" s="75" t="s">
        <v>19</v>
      </c>
      <c r="B1506" s="66" t="s">
        <v>22</v>
      </c>
      <c r="C1506" s="66" t="s">
        <v>25</v>
      </c>
      <c r="D1506" s="66" t="s">
        <v>291</v>
      </c>
      <c r="E1506" s="86">
        <f t="array" ref="E1506">IFERROR(INDEX(DATA!$J$133:$J$368,MATCH(1,(DATA!$D$133:$D$368=B1506)*(DATA!$E$133:$E$368=D1506),0)),"n/a")</f>
        <v>0</v>
      </c>
      <c r="F1506" s="77">
        <f t="array" ref="F1506">IFERROR(INDEX(DATA!$K$133:$K$368,MATCH(1,(DATA!$D$133:$D$368=B1506)*(DATA!$E$133:$E$368=D1506),0)),"n/a")</f>
        <v>0</v>
      </c>
      <c r="G1506" s="86">
        <f t="array" ref="G1506">IFERROR(INDEX(DATA!$T$133:$T$368,MATCH(1,(DATA!$D$133:$D$368=B1506)*(DATA!$E$133:$E$368=D1506),0)),"n/a")</f>
        <v>6</v>
      </c>
      <c r="H1506" s="77">
        <f t="array" ref="H1506">IFERROR(INDEX(DATA!$U$133:$U$368,MATCH(1,(DATA!$D$133:$D$368=B1506)*(DATA!$E$133:$E$368=D1506),0)),"n/a")</f>
        <v>0.96499999999999997</v>
      </c>
      <c r="I1506" s="86">
        <f t="array" ref="I1506">IFERROR(INDEX(DATA!$AD$133:$AD$368,MATCH(1,(DATA!$D$133:$D$368=B1506)*(DATA!$E$133:$E$368=D1506),0)),"n/a")</f>
        <v>63</v>
      </c>
      <c r="J1506" s="77">
        <f t="array" ref="J1506">IFERROR(INDEX(DATA!$AE$133:$AE$368,MATCH(1,(DATA!$D$133:$D$368=B1506)*(DATA!$E$133:$E$368=D1506),0)),"n/a")</f>
        <v>21.097999999999999</v>
      </c>
      <c r="K1506" s="86">
        <f t="array" ref="K1506">IFERROR(INDEX(DATA!$AN$133:$AN$368,MATCH(1,(DATA!$D$133:$D$368=B1506)*(DATA!$E$133:$E$368=D1506),0)),"n/a")</f>
        <v>100</v>
      </c>
      <c r="L1506" s="77">
        <f t="array" ref="L1506">IFERROR(INDEX(DATA!$AO$133:$AO$368,MATCH(1,(DATA!$D$133:$D$368=B1506)*(DATA!$E$133:$E$368=D1506),0)),"n/a")</f>
        <v>4.3289999999999997</v>
      </c>
    </row>
    <row r="1507" spans="1:12" x14ac:dyDescent="0.2">
      <c r="A1507" s="75" t="s">
        <v>19</v>
      </c>
      <c r="B1507" s="66" t="s">
        <v>22</v>
      </c>
      <c r="C1507" s="66" t="s">
        <v>25</v>
      </c>
      <c r="D1507" s="66" t="s">
        <v>292</v>
      </c>
      <c r="E1507" s="86">
        <f t="array" ref="E1507">IFERROR(INDEX(DATA!$J$133:$J$368,MATCH(1,(DATA!$D$133:$D$368=B1507)*(DATA!$E$133:$E$368=D1507),0)),"n/a")</f>
        <v>42</v>
      </c>
      <c r="F1507" s="77">
        <f t="array" ref="F1507">IFERROR(INDEX(DATA!$K$133:$K$368,MATCH(1,(DATA!$D$133:$D$368=B1507)*(DATA!$E$133:$E$368=D1507),0)),"n/a")</f>
        <v>-4.2000000000000003E-2</v>
      </c>
      <c r="G1507" s="86">
        <f t="array" ref="G1507">IFERROR(INDEX(DATA!$T$133:$T$368,MATCH(1,(DATA!$D$133:$D$368=B1507)*(DATA!$E$133:$E$368=D1507),0)),"n/a")</f>
        <v>141</v>
      </c>
      <c r="H1507" s="77">
        <f t="array" ref="H1507">IFERROR(INDEX(DATA!$U$133:$U$368,MATCH(1,(DATA!$D$133:$D$368=B1507)*(DATA!$E$133:$E$368=D1507),0)),"n/a")</f>
        <v>0.378</v>
      </c>
      <c r="I1507" s="86">
        <f t="array" ref="I1507">IFERROR(INDEX(DATA!$AD$133:$AD$368,MATCH(1,(DATA!$D$133:$D$368=B1507)*(DATA!$E$133:$E$368=D1507),0)),"n/a")</f>
        <v>252</v>
      </c>
      <c r="J1507" s="77">
        <f t="array" ref="J1507">IFERROR(INDEX(DATA!$AE$133:$AE$368,MATCH(1,(DATA!$D$133:$D$368=B1507)*(DATA!$E$133:$E$368=D1507),0)),"n/a")</f>
        <v>0.443</v>
      </c>
      <c r="K1507" s="86">
        <f t="array" ref="K1507">IFERROR(INDEX(DATA!$AN$133:$AN$368,MATCH(1,(DATA!$D$133:$D$368=B1507)*(DATA!$E$133:$E$368=D1507),0)),"n/a")</f>
        <v>502</v>
      </c>
      <c r="L1507" s="77">
        <f t="array" ref="L1507">IFERROR(INDEX(DATA!$AO$133:$AO$368,MATCH(1,(DATA!$D$133:$D$368=B1507)*(DATA!$E$133:$E$368=D1507),0)),"n/a")</f>
        <v>0.375</v>
      </c>
    </row>
    <row r="1508" spans="1:12" x14ac:dyDescent="0.2">
      <c r="A1508" s="75" t="s">
        <v>19</v>
      </c>
      <c r="B1508" s="66" t="s">
        <v>22</v>
      </c>
      <c r="C1508" s="66" t="s">
        <v>25</v>
      </c>
      <c r="D1508" s="66" t="s">
        <v>293</v>
      </c>
      <c r="E1508" s="86">
        <f t="array" ref="E1508">IFERROR(INDEX(DATA!$J$133:$J$368,MATCH(1,(DATA!$D$133:$D$368=B1508)*(DATA!$E$133:$E$368=D1508),0)),"n/a")</f>
        <v>117</v>
      </c>
      <c r="F1508" s="77">
        <f t="array" ref="F1508">IFERROR(INDEX(DATA!$K$133:$K$368,MATCH(1,(DATA!$D$133:$D$368=B1508)*(DATA!$E$133:$E$368=D1508),0)),"n/a")</f>
        <v>5.8000000000000003E-2</v>
      </c>
      <c r="G1508" s="86">
        <f t="array" ref="G1508">IFERROR(INDEX(DATA!$T$133:$T$368,MATCH(1,(DATA!$D$133:$D$368=B1508)*(DATA!$E$133:$E$368=D1508),0)),"n/a")</f>
        <v>468</v>
      </c>
      <c r="H1508" s="77">
        <f t="array" ref="H1508">IFERROR(INDEX(DATA!$U$133:$U$368,MATCH(1,(DATA!$D$133:$D$368=B1508)*(DATA!$E$133:$E$368=D1508),0)),"n/a")</f>
        <v>3.6999999999999998E-2</v>
      </c>
      <c r="I1508" s="86">
        <f t="array" ref="I1508">IFERROR(INDEX(DATA!$AD$133:$AD$368,MATCH(1,(DATA!$D$133:$D$368=B1508)*(DATA!$E$133:$E$368=D1508),0)),"n/a")</f>
        <v>639</v>
      </c>
      <c r="J1508" s="77">
        <f t="array" ref="J1508">IFERROR(INDEX(DATA!$AE$133:$AE$368,MATCH(1,(DATA!$D$133:$D$368=B1508)*(DATA!$E$133:$E$368=D1508),0)),"n/a")</f>
        <v>-5.3999999999999999E-2</v>
      </c>
      <c r="K1508" s="86">
        <f t="array" ref="K1508">IFERROR(INDEX(DATA!$AN$133:$AN$368,MATCH(1,(DATA!$D$133:$D$368=B1508)*(DATA!$E$133:$E$368=D1508),0)),"n/a")</f>
        <v>1357</v>
      </c>
      <c r="L1508" s="77">
        <f t="array" ref="L1508">IFERROR(INDEX(DATA!$AO$133:$AO$368,MATCH(1,(DATA!$D$133:$D$368=B1508)*(DATA!$E$133:$E$368=D1508),0)),"n/a")</f>
        <v>-0.29599999999999999</v>
      </c>
    </row>
    <row r="1509" spans="1:12" x14ac:dyDescent="0.2">
      <c r="A1509" s="75" t="s">
        <v>19</v>
      </c>
      <c r="B1509" s="66" t="s">
        <v>22</v>
      </c>
      <c r="C1509" s="66" t="s">
        <v>25</v>
      </c>
      <c r="D1509" s="66" t="s">
        <v>294</v>
      </c>
      <c r="E1509" s="86">
        <f t="array" ref="E1509">IFERROR(INDEX(DATA!$J$133:$J$368,MATCH(1,(DATA!$D$133:$D$368=B1509)*(DATA!$E$133:$E$368=D1509),0)),"n/a")</f>
        <v>123</v>
      </c>
      <c r="F1509" s="77">
        <f t="array" ref="F1509">IFERROR(INDEX(DATA!$K$133:$K$368,MATCH(1,(DATA!$D$133:$D$368=B1509)*(DATA!$E$133:$E$368=D1509),0)),"n/a")</f>
        <v>4.5830000000000002</v>
      </c>
      <c r="G1509" s="86">
        <f t="array" ref="G1509">IFERROR(INDEX(DATA!$T$133:$T$368,MATCH(1,(DATA!$D$133:$D$368=B1509)*(DATA!$E$133:$E$368=D1509),0)),"n/a")</f>
        <v>165</v>
      </c>
      <c r="H1509" s="77">
        <f t="array" ref="H1509">IFERROR(INDEX(DATA!$U$133:$U$368,MATCH(1,(DATA!$D$133:$D$368=B1509)*(DATA!$E$133:$E$368=D1509),0)),"n/a")</f>
        <v>1.5629999999999999</v>
      </c>
      <c r="I1509" s="86">
        <f t="array" ref="I1509">IFERROR(INDEX(DATA!$AD$133:$AD$368,MATCH(1,(DATA!$D$133:$D$368=B1509)*(DATA!$E$133:$E$368=D1509),0)),"n/a")</f>
        <v>186</v>
      </c>
      <c r="J1509" s="77">
        <f t="array" ref="J1509">IFERROR(INDEX(DATA!$AE$133:$AE$368,MATCH(1,(DATA!$D$133:$D$368=B1509)*(DATA!$E$133:$E$368=D1509),0)),"n/a")</f>
        <v>0.42099999999999999</v>
      </c>
      <c r="K1509" s="86">
        <f t="array" ref="K1509">IFERROR(INDEX(DATA!$AN$133:$AN$368,MATCH(1,(DATA!$D$133:$D$368=B1509)*(DATA!$E$133:$E$368=D1509),0)),"n/a")</f>
        <v>274</v>
      </c>
      <c r="L1509" s="77">
        <f t="array" ref="L1509">IFERROR(INDEX(DATA!$AO$133:$AO$368,MATCH(1,(DATA!$D$133:$D$368=B1509)*(DATA!$E$133:$E$368=D1509),0)),"n/a")</f>
        <v>0.42699999999999999</v>
      </c>
    </row>
    <row r="1510" spans="1:12" x14ac:dyDescent="0.2">
      <c r="A1510" s="75" t="s">
        <v>19</v>
      </c>
      <c r="B1510" s="66" t="s">
        <v>22</v>
      </c>
      <c r="C1510" s="66" t="s">
        <v>25</v>
      </c>
      <c r="D1510" s="66" t="s">
        <v>295</v>
      </c>
      <c r="E1510" s="86">
        <f t="array" ref="E1510">IFERROR(INDEX(DATA!$J$133:$J$368,MATCH(1,(DATA!$D$133:$D$368=B1510)*(DATA!$E$133:$E$368=D1510),0)),"n/a")</f>
        <v>0</v>
      </c>
      <c r="F1510" s="77">
        <f t="array" ref="F1510">IFERROR(INDEX(DATA!$K$133:$K$368,MATCH(1,(DATA!$D$133:$D$368=B1510)*(DATA!$E$133:$E$368=D1510),0)),"n/a")</f>
        <v>-1</v>
      </c>
      <c r="G1510" s="86">
        <f t="array" ref="G1510">IFERROR(INDEX(DATA!$T$133:$T$368,MATCH(1,(DATA!$D$133:$D$368=B1510)*(DATA!$E$133:$E$368=D1510),0)),"n/a")</f>
        <v>0</v>
      </c>
      <c r="H1510" s="77">
        <f t="array" ref="H1510">IFERROR(INDEX(DATA!$U$133:$U$368,MATCH(1,(DATA!$D$133:$D$368=B1510)*(DATA!$E$133:$E$368=D1510),0)),"n/a")</f>
        <v>-1</v>
      </c>
      <c r="I1510" s="86">
        <f t="array" ref="I1510">IFERROR(INDEX(DATA!$AD$133:$AD$368,MATCH(1,(DATA!$D$133:$D$368=B1510)*(DATA!$E$133:$E$368=D1510),0)),"n/a")</f>
        <v>0</v>
      </c>
      <c r="J1510" s="77">
        <f t="array" ref="J1510">IFERROR(INDEX(DATA!$AE$133:$AE$368,MATCH(1,(DATA!$D$133:$D$368=B1510)*(DATA!$E$133:$E$368=D1510),0)),"n/a")</f>
        <v>-1</v>
      </c>
      <c r="K1510" s="86">
        <f t="array" ref="K1510">IFERROR(INDEX(DATA!$AN$133:$AN$368,MATCH(1,(DATA!$D$133:$D$368=B1510)*(DATA!$E$133:$E$368=D1510),0)),"n/a")</f>
        <v>87</v>
      </c>
      <c r="L1510" s="77">
        <f t="array" ref="L1510">IFERROR(INDEX(DATA!$AO$133:$AO$368,MATCH(1,(DATA!$D$133:$D$368=B1510)*(DATA!$E$133:$E$368=D1510),0)),"n/a")</f>
        <v>-0.93600000000000005</v>
      </c>
    </row>
    <row r="1511" spans="1:12" x14ac:dyDescent="0.2">
      <c r="A1511" s="75" t="s">
        <v>19</v>
      </c>
      <c r="B1511" s="66" t="s">
        <v>22</v>
      </c>
      <c r="C1511" s="66" t="s">
        <v>25</v>
      </c>
      <c r="D1511" s="66" t="s">
        <v>296</v>
      </c>
      <c r="E1511" s="86">
        <f t="array" ref="E1511">IFERROR(INDEX(DATA!$J$133:$J$368,MATCH(1,(DATA!$D$133:$D$368=B1511)*(DATA!$E$133:$E$368=D1511),0)),"n/a")</f>
        <v>14</v>
      </c>
      <c r="F1511" s="77">
        <f t="array" ref="F1511">IFERROR(INDEX(DATA!$K$133:$K$368,MATCH(1,(DATA!$D$133:$D$368=B1511)*(DATA!$E$133:$E$368=D1511),0)),"n/a")</f>
        <v>-0.82</v>
      </c>
      <c r="G1511" s="86">
        <f t="array" ref="G1511">IFERROR(INDEX(DATA!$T$133:$T$368,MATCH(1,(DATA!$D$133:$D$368=B1511)*(DATA!$E$133:$E$368=D1511),0)),"n/a")</f>
        <v>31</v>
      </c>
      <c r="H1511" s="77">
        <f t="array" ref="H1511">IFERROR(INDEX(DATA!$U$133:$U$368,MATCH(1,(DATA!$D$133:$D$368=B1511)*(DATA!$E$133:$E$368=D1511),0)),"n/a")</f>
        <v>-0.88300000000000001</v>
      </c>
      <c r="I1511" s="86">
        <f t="array" ref="I1511">IFERROR(INDEX(DATA!$AD$133:$AD$368,MATCH(1,(DATA!$D$133:$D$368=B1511)*(DATA!$E$133:$E$368=D1511),0)),"n/a")</f>
        <v>41</v>
      </c>
      <c r="J1511" s="77">
        <f t="array" ref="J1511">IFERROR(INDEX(DATA!$AE$133:$AE$368,MATCH(1,(DATA!$D$133:$D$368=B1511)*(DATA!$E$133:$E$368=D1511),0)),"n/a")</f>
        <v>-0.91600000000000004</v>
      </c>
      <c r="K1511" s="86">
        <f t="array" ref="K1511">IFERROR(INDEX(DATA!$AN$133:$AN$368,MATCH(1,(DATA!$D$133:$D$368=B1511)*(DATA!$E$133:$E$368=D1511),0)),"n/a")</f>
        <v>162</v>
      </c>
      <c r="L1511" s="77">
        <f t="array" ref="L1511">IFERROR(INDEX(DATA!$AO$133:$AO$368,MATCH(1,(DATA!$D$133:$D$368=B1511)*(DATA!$E$133:$E$368=D1511),0)),"n/a")</f>
        <v>-0.872</v>
      </c>
    </row>
    <row r="1512" spans="1:12" x14ac:dyDescent="0.2">
      <c r="A1512" s="75" t="s">
        <v>19</v>
      </c>
      <c r="B1512" s="66" t="s">
        <v>22</v>
      </c>
      <c r="C1512" s="66" t="s">
        <v>25</v>
      </c>
      <c r="D1512" s="66" t="s">
        <v>297</v>
      </c>
      <c r="E1512" s="86">
        <f t="array" ref="E1512">IFERROR(INDEX(DATA!$J$133:$J$368,MATCH(1,(DATA!$D$133:$D$368=B1512)*(DATA!$E$133:$E$368=D1512),0)),"n/a")</f>
        <v>142</v>
      </c>
      <c r="F1512" s="77">
        <f t="array" ref="F1512">IFERROR(INDEX(DATA!$K$133:$K$368,MATCH(1,(DATA!$D$133:$D$368=B1512)*(DATA!$E$133:$E$368=D1512),0)),"n/a")</f>
        <v>-0.128</v>
      </c>
      <c r="G1512" s="86">
        <f t="array" ref="G1512">IFERROR(INDEX(DATA!$T$133:$T$368,MATCH(1,(DATA!$D$133:$D$368=B1512)*(DATA!$E$133:$E$368=D1512),0)),"n/a")</f>
        <v>412</v>
      </c>
      <c r="H1512" s="77">
        <f t="array" ref="H1512">IFERROR(INDEX(DATA!$U$133:$U$368,MATCH(1,(DATA!$D$133:$D$368=B1512)*(DATA!$E$133:$E$368=D1512),0)),"n/a")</f>
        <v>-8.0000000000000002E-3</v>
      </c>
      <c r="I1512" s="86">
        <f t="array" ref="I1512">IFERROR(INDEX(DATA!$AD$133:$AD$368,MATCH(1,(DATA!$D$133:$D$368=B1512)*(DATA!$E$133:$E$368=D1512),0)),"n/a")</f>
        <v>554</v>
      </c>
      <c r="J1512" s="77">
        <f t="array" ref="J1512">IFERROR(INDEX(DATA!$AE$133:$AE$368,MATCH(1,(DATA!$D$133:$D$368=B1512)*(DATA!$E$133:$E$368=D1512),0)),"n/a")</f>
        <v>-0.216</v>
      </c>
      <c r="K1512" s="86">
        <f t="array" ref="K1512">IFERROR(INDEX(DATA!$AN$133:$AN$368,MATCH(1,(DATA!$D$133:$D$368=B1512)*(DATA!$E$133:$E$368=D1512),0)),"n/a")</f>
        <v>1519</v>
      </c>
      <c r="L1512" s="77">
        <f t="array" ref="L1512">IFERROR(INDEX(DATA!$AO$133:$AO$368,MATCH(1,(DATA!$D$133:$D$368=B1512)*(DATA!$E$133:$E$368=D1512),0)),"n/a")</f>
        <v>-0.27</v>
      </c>
    </row>
    <row r="1513" spans="1:12" x14ac:dyDescent="0.2">
      <c r="A1513" s="75" t="s">
        <v>19</v>
      </c>
      <c r="B1513" s="66" t="s">
        <v>22</v>
      </c>
      <c r="C1513" s="66" t="s">
        <v>25</v>
      </c>
      <c r="D1513" s="66" t="s">
        <v>298</v>
      </c>
      <c r="E1513" s="86">
        <f t="array" ref="E1513">IFERROR(INDEX(DATA!$J$133:$J$368,MATCH(1,(DATA!$D$133:$D$368=B1513)*(DATA!$E$133:$E$368=D1513),0)),"n/a")</f>
        <v>15</v>
      </c>
      <c r="F1513" s="77">
        <f t="array" ref="F1513">IFERROR(INDEX(DATA!$K$133:$K$368,MATCH(1,(DATA!$D$133:$D$368=B1513)*(DATA!$E$133:$E$368=D1513),0)),"n/a")</f>
        <v>0</v>
      </c>
      <c r="G1513" s="86">
        <f t="array" ref="G1513">IFERROR(INDEX(DATA!$T$133:$T$368,MATCH(1,(DATA!$D$133:$D$368=B1513)*(DATA!$E$133:$E$368=D1513),0)),"n/a")</f>
        <v>28</v>
      </c>
      <c r="H1513" s="77">
        <f t="array" ref="H1513">IFERROR(INDEX(DATA!$U$133:$U$368,MATCH(1,(DATA!$D$133:$D$368=B1513)*(DATA!$E$133:$E$368=D1513),0)),"n/a")</f>
        <v>0</v>
      </c>
      <c r="I1513" s="86">
        <f t="array" ref="I1513">IFERROR(INDEX(DATA!$AD$133:$AD$368,MATCH(1,(DATA!$D$133:$D$368=B1513)*(DATA!$E$133:$E$368=D1513),0)),"n/a")</f>
        <v>41</v>
      </c>
      <c r="J1513" s="77">
        <f t="array" ref="J1513">IFERROR(INDEX(DATA!$AE$133:$AE$368,MATCH(1,(DATA!$D$133:$D$368=B1513)*(DATA!$E$133:$E$368=D1513),0)),"n/a")</f>
        <v>0</v>
      </c>
      <c r="K1513" s="86">
        <f t="array" ref="K1513">IFERROR(INDEX(DATA!$AN$133:$AN$368,MATCH(1,(DATA!$D$133:$D$368=B1513)*(DATA!$E$133:$E$368=D1513),0)),"n/a")</f>
        <v>95</v>
      </c>
      <c r="L1513" s="77">
        <f t="array" ref="L1513">IFERROR(INDEX(DATA!$AO$133:$AO$368,MATCH(1,(DATA!$D$133:$D$368=B1513)*(DATA!$E$133:$E$368=D1513),0)),"n/a")</f>
        <v>0</v>
      </c>
    </row>
    <row r="1514" spans="1:12" x14ac:dyDescent="0.2">
      <c r="A1514" s="75" t="s">
        <v>19</v>
      </c>
      <c r="B1514" s="66" t="s">
        <v>22</v>
      </c>
      <c r="C1514" s="66" t="s">
        <v>25</v>
      </c>
      <c r="D1514" s="66" t="s">
        <v>299</v>
      </c>
      <c r="E1514" s="86">
        <f t="array" ref="E1514">IFERROR(INDEX(DATA!$J$133:$J$368,MATCH(1,(DATA!$D$133:$D$368=B1514)*(DATA!$E$133:$E$368=D1514),0)),"n/a")</f>
        <v>1254</v>
      </c>
      <c r="F1514" s="77">
        <f t="array" ref="F1514">IFERROR(INDEX(DATA!$K$133:$K$368,MATCH(1,(DATA!$D$133:$D$368=B1514)*(DATA!$E$133:$E$368=D1514),0)),"n/a")</f>
        <v>1.522</v>
      </c>
      <c r="G1514" s="86">
        <f t="array" ref="G1514">IFERROR(INDEX(DATA!$T$133:$T$368,MATCH(1,(DATA!$D$133:$D$368=B1514)*(DATA!$E$133:$E$368=D1514),0)),"n/a")</f>
        <v>3754</v>
      </c>
      <c r="H1514" s="77">
        <f t="array" ref="H1514">IFERROR(INDEX(DATA!$U$133:$U$368,MATCH(1,(DATA!$D$133:$D$368=B1514)*(DATA!$E$133:$E$368=D1514),0)),"n/a")</f>
        <v>0.39100000000000001</v>
      </c>
      <c r="I1514" s="86">
        <f t="array" ref="I1514">IFERROR(INDEX(DATA!$AD$133:$AD$368,MATCH(1,(DATA!$D$133:$D$368=B1514)*(DATA!$E$133:$E$368=D1514),0)),"n/a")</f>
        <v>6726</v>
      </c>
      <c r="J1514" s="77">
        <f t="array" ref="J1514">IFERROR(INDEX(DATA!$AE$133:$AE$368,MATCH(1,(DATA!$D$133:$D$368=B1514)*(DATA!$E$133:$E$368=D1514),0)),"n/a")</f>
        <v>7.2999999999999995E-2</v>
      </c>
      <c r="K1514" s="86">
        <f t="array" ref="K1514">IFERROR(INDEX(DATA!$AN$133:$AN$368,MATCH(1,(DATA!$D$133:$D$368=B1514)*(DATA!$E$133:$E$368=D1514),0)),"n/a")</f>
        <v>12268</v>
      </c>
      <c r="L1514" s="77">
        <f t="array" ref="L1514">IFERROR(INDEX(DATA!$AO$133:$AO$368,MATCH(1,(DATA!$D$133:$D$368=B1514)*(DATA!$E$133:$E$368=D1514),0)),"n/a")</f>
        <v>0.27200000000000002</v>
      </c>
    </row>
    <row r="1515" spans="1:12" x14ac:dyDescent="0.2">
      <c r="A1515" s="75" t="s">
        <v>19</v>
      </c>
      <c r="B1515" s="66" t="s">
        <v>22</v>
      </c>
      <c r="C1515" s="66" t="s">
        <v>25</v>
      </c>
      <c r="D1515" s="66" t="s">
        <v>300</v>
      </c>
      <c r="E1515" s="86">
        <f t="array" ref="E1515">IFERROR(INDEX(DATA!$J$133:$J$368,MATCH(1,(DATA!$D$133:$D$368=B1515)*(DATA!$E$133:$E$368=D1515),0)),"n/a")</f>
        <v>348</v>
      </c>
      <c r="F1515" s="77">
        <f t="array" ref="F1515">IFERROR(INDEX(DATA!$K$133:$K$368,MATCH(1,(DATA!$D$133:$D$368=B1515)*(DATA!$E$133:$E$368=D1515),0)),"n/a")</f>
        <v>0</v>
      </c>
      <c r="G1515" s="86">
        <f t="array" ref="G1515">IFERROR(INDEX(DATA!$T$133:$T$368,MATCH(1,(DATA!$D$133:$D$368=B1515)*(DATA!$E$133:$E$368=D1515),0)),"n/a")</f>
        <v>507</v>
      </c>
      <c r="H1515" s="77">
        <f t="array" ref="H1515">IFERROR(INDEX(DATA!$U$133:$U$368,MATCH(1,(DATA!$D$133:$D$368=B1515)*(DATA!$E$133:$E$368=D1515),0)),"n/a")</f>
        <v>0</v>
      </c>
      <c r="I1515" s="86">
        <f t="array" ref="I1515">IFERROR(INDEX(DATA!$AD$133:$AD$368,MATCH(1,(DATA!$D$133:$D$368=B1515)*(DATA!$E$133:$E$368=D1515),0)),"n/a")</f>
        <v>507</v>
      </c>
      <c r="J1515" s="77">
        <f t="array" ref="J1515">IFERROR(INDEX(DATA!$AE$133:$AE$368,MATCH(1,(DATA!$D$133:$D$368=B1515)*(DATA!$E$133:$E$368=D1515),0)),"n/a")</f>
        <v>0</v>
      </c>
      <c r="K1515" s="86">
        <f t="array" ref="K1515">IFERROR(INDEX(DATA!$AN$133:$AN$368,MATCH(1,(DATA!$D$133:$D$368=B1515)*(DATA!$E$133:$E$368=D1515),0)),"n/a")</f>
        <v>507</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43</v>
      </c>
      <c r="F1517" s="77">
        <f t="array" ref="F1517">IFERROR(INDEX(DATA!$K$133:$K$368,MATCH(1,(DATA!$D$133:$D$368=B1517)*(DATA!$E$133:$E$368=D1517),0)),"n/a")</f>
        <v>0</v>
      </c>
      <c r="G1517" s="86">
        <f t="array" ref="G1517">IFERROR(INDEX(DATA!$T$133:$T$368,MATCH(1,(DATA!$D$133:$D$368=B1517)*(DATA!$E$133:$E$368=D1517),0)),"n/a")</f>
        <v>43</v>
      </c>
      <c r="H1517" s="77">
        <f t="array" ref="H1517">IFERROR(INDEX(DATA!$U$133:$U$368,MATCH(1,(DATA!$D$133:$D$368=B1517)*(DATA!$E$133:$E$368=D1517),0)),"n/a")</f>
        <v>0</v>
      </c>
      <c r="I1517" s="86">
        <f t="array" ref="I1517">IFERROR(INDEX(DATA!$AD$133:$AD$368,MATCH(1,(DATA!$D$133:$D$368=B1517)*(DATA!$E$133:$E$368=D1517),0)),"n/a")</f>
        <v>43</v>
      </c>
      <c r="J1517" s="77">
        <f t="array" ref="J1517">IFERROR(INDEX(DATA!$AE$133:$AE$368,MATCH(1,(DATA!$D$133:$D$368=B1517)*(DATA!$E$133:$E$368=D1517),0)),"n/a")</f>
        <v>0</v>
      </c>
      <c r="K1517" s="86">
        <f t="array" ref="K1517">IFERROR(INDEX(DATA!$AN$133:$AN$368,MATCH(1,(DATA!$D$133:$D$368=B1517)*(DATA!$E$133:$E$368=D1517),0)),"n/a")</f>
        <v>56</v>
      </c>
      <c r="L1517" s="77">
        <f t="array" ref="L1517">IFERROR(INDEX(DATA!$AO$133:$AO$368,MATCH(1,(DATA!$D$133:$D$368=B1517)*(DATA!$E$133:$E$368=D1517),0)),"n/a")</f>
        <v>0</v>
      </c>
    </row>
    <row r="1518" spans="1:12" x14ac:dyDescent="0.2">
      <c r="A1518" s="75" t="s">
        <v>19</v>
      </c>
      <c r="B1518" s="66" t="s">
        <v>22</v>
      </c>
      <c r="C1518" s="66" t="s">
        <v>25</v>
      </c>
      <c r="D1518" s="66" t="s">
        <v>303</v>
      </c>
      <c r="E1518" s="86">
        <f t="array" ref="E1518">IFERROR(INDEX(DATA!$J$133:$J$368,MATCH(1,(DATA!$D$133:$D$368=B1518)*(DATA!$E$133:$E$368=D1518),0)),"n/a")</f>
        <v>78</v>
      </c>
      <c r="F1518" s="77">
        <f t="array" ref="F1518">IFERROR(INDEX(DATA!$K$133:$K$368,MATCH(1,(DATA!$D$133:$D$368=B1518)*(DATA!$E$133:$E$368=D1518),0)),"n/a")</f>
        <v>21.497</v>
      </c>
      <c r="G1518" s="86">
        <f t="array" ref="G1518">IFERROR(INDEX(DATA!$T$133:$T$368,MATCH(1,(DATA!$D$133:$D$368=B1518)*(DATA!$E$133:$E$368=D1518),0)),"n/a")</f>
        <v>298</v>
      </c>
      <c r="H1518" s="77">
        <f t="array" ref="H1518">IFERROR(INDEX(DATA!$U$133:$U$368,MATCH(1,(DATA!$D$133:$D$368=B1518)*(DATA!$E$133:$E$368=D1518),0)),"n/a")</f>
        <v>10.227</v>
      </c>
      <c r="I1518" s="86">
        <f t="array" ref="I1518">IFERROR(INDEX(DATA!$AD$133:$AD$368,MATCH(1,(DATA!$D$133:$D$368=B1518)*(DATA!$E$133:$E$368=D1518),0)),"n/a")</f>
        <v>384</v>
      </c>
      <c r="J1518" s="77">
        <f t="array" ref="J1518">IFERROR(INDEX(DATA!$AE$133:$AE$368,MATCH(1,(DATA!$D$133:$D$368=B1518)*(DATA!$E$133:$E$368=D1518),0)),"n/a")</f>
        <v>7.3849999999999998</v>
      </c>
      <c r="K1518" s="86">
        <f t="array" ref="K1518">IFERROR(INDEX(DATA!$AN$133:$AN$368,MATCH(1,(DATA!$D$133:$D$368=B1518)*(DATA!$E$133:$E$368=D1518),0)),"n/a")</f>
        <v>655</v>
      </c>
      <c r="L1518" s="77">
        <f t="array" ref="L1518">IFERROR(INDEX(DATA!$AO$133:$AO$368,MATCH(1,(DATA!$D$133:$D$368=B1518)*(DATA!$E$133:$E$368=D1518),0)),"n/a")</f>
        <v>1.821</v>
      </c>
    </row>
    <row r="1519" spans="1:12" x14ac:dyDescent="0.2">
      <c r="A1519" s="75" t="s">
        <v>19</v>
      </c>
      <c r="B1519" s="66" t="s">
        <v>22</v>
      </c>
      <c r="C1519" s="66" t="s">
        <v>25</v>
      </c>
      <c r="D1519" s="66" t="s">
        <v>304</v>
      </c>
      <c r="E1519" s="86">
        <f t="array" ref="E1519">IFERROR(INDEX(DATA!$J$133:$J$368,MATCH(1,(DATA!$D$133:$D$368=B1519)*(DATA!$E$133:$E$368=D1519),0)),"n/a")</f>
        <v>798</v>
      </c>
      <c r="F1519" s="77">
        <f t="array" ref="F1519">IFERROR(INDEX(DATA!$K$133:$K$368,MATCH(1,(DATA!$D$133:$D$368=B1519)*(DATA!$E$133:$E$368=D1519),0)),"n/a")</f>
        <v>5.5709999999999997</v>
      </c>
      <c r="G1519" s="86">
        <f t="array" ref="G1519">IFERROR(INDEX(DATA!$T$133:$T$368,MATCH(1,(DATA!$D$133:$D$368=B1519)*(DATA!$E$133:$E$368=D1519),0)),"n/a")</f>
        <v>1986</v>
      </c>
      <c r="H1519" s="77">
        <f t="array" ref="H1519">IFERROR(INDEX(DATA!$U$133:$U$368,MATCH(1,(DATA!$D$133:$D$368=B1519)*(DATA!$E$133:$E$368=D1519),0)),"n/a")</f>
        <v>2.27</v>
      </c>
      <c r="I1519" s="86">
        <f t="array" ref="I1519">IFERROR(INDEX(DATA!$AD$133:$AD$368,MATCH(1,(DATA!$D$133:$D$368=B1519)*(DATA!$E$133:$E$368=D1519),0)),"n/a")</f>
        <v>3246</v>
      </c>
      <c r="J1519" s="77">
        <f t="array" ref="J1519">IFERROR(INDEX(DATA!$AE$133:$AE$368,MATCH(1,(DATA!$D$133:$D$368=B1519)*(DATA!$E$133:$E$368=D1519),0)),"n/a")</f>
        <v>0.85</v>
      </c>
      <c r="K1519" s="86">
        <f t="array" ref="K1519">IFERROR(INDEX(DATA!$AN$133:$AN$368,MATCH(1,(DATA!$D$133:$D$368=B1519)*(DATA!$E$133:$E$368=D1519),0)),"n/a")</f>
        <v>5928</v>
      </c>
      <c r="L1519" s="77">
        <f t="array" ref="L1519">IFERROR(INDEX(DATA!$AO$133:$AO$368,MATCH(1,(DATA!$D$133:$D$368=B1519)*(DATA!$E$133:$E$368=D1519),0)),"n/a")</f>
        <v>0.67400000000000004</v>
      </c>
    </row>
    <row r="1520" spans="1:12" x14ac:dyDescent="0.2">
      <c r="A1520" s="75" t="s">
        <v>19</v>
      </c>
      <c r="B1520" s="66" t="s">
        <v>22</v>
      </c>
      <c r="C1520" s="66" t="s">
        <v>25</v>
      </c>
      <c r="D1520" s="66" t="s">
        <v>305</v>
      </c>
      <c r="E1520" s="86">
        <f t="array" ref="E1520">IFERROR(INDEX(DATA!$J$133:$J$368,MATCH(1,(DATA!$D$133:$D$368=B1520)*(DATA!$E$133:$E$368=D1520),0)),"n/a")</f>
        <v>28</v>
      </c>
      <c r="F1520" s="77">
        <f t="array" ref="F1520">IFERROR(INDEX(DATA!$K$133:$K$368,MATCH(1,(DATA!$D$133:$D$368=B1520)*(DATA!$E$133:$E$368=D1520),0)),"n/a")</f>
        <v>-0.218</v>
      </c>
      <c r="G1520" s="86">
        <f t="array" ref="G1520">IFERROR(INDEX(DATA!$T$133:$T$368,MATCH(1,(DATA!$D$133:$D$368=B1520)*(DATA!$E$133:$E$368=D1520),0)),"n/a")</f>
        <v>65</v>
      </c>
      <c r="H1520" s="77">
        <f t="array" ref="H1520">IFERROR(INDEX(DATA!$U$133:$U$368,MATCH(1,(DATA!$D$133:$D$368=B1520)*(DATA!$E$133:$E$368=D1520),0)),"n/a")</f>
        <v>-0.58199999999999996</v>
      </c>
      <c r="I1520" s="86">
        <f t="array" ref="I1520">IFERROR(INDEX(DATA!$AD$133:$AD$368,MATCH(1,(DATA!$D$133:$D$368=B1520)*(DATA!$E$133:$E$368=D1520),0)),"n/a")</f>
        <v>99</v>
      </c>
      <c r="J1520" s="77">
        <f t="array" ref="J1520">IFERROR(INDEX(DATA!$AE$133:$AE$368,MATCH(1,(DATA!$D$133:$D$368=B1520)*(DATA!$E$133:$E$368=D1520),0)),"n/a")</f>
        <v>-0.53300000000000003</v>
      </c>
      <c r="K1520" s="86">
        <f t="array" ref="K1520">IFERROR(INDEX(DATA!$AN$133:$AN$368,MATCH(1,(DATA!$D$133:$D$368=B1520)*(DATA!$E$133:$E$368=D1520),0)),"n/a")</f>
        <v>232</v>
      </c>
      <c r="L1520" s="77">
        <f t="array" ref="L1520">IFERROR(INDEX(DATA!$AO$133:$AO$368,MATCH(1,(DATA!$D$133:$D$368=B1520)*(DATA!$E$133:$E$368=D1520),0)),"n/a")</f>
        <v>-0.54600000000000004</v>
      </c>
    </row>
    <row r="1521" spans="1:12" x14ac:dyDescent="0.2">
      <c r="A1521" s="75" t="s">
        <v>19</v>
      </c>
      <c r="B1521" s="66" t="s">
        <v>22</v>
      </c>
      <c r="C1521" s="66" t="s">
        <v>25</v>
      </c>
      <c r="D1521" s="66" t="s">
        <v>306</v>
      </c>
      <c r="E1521" s="86">
        <f t="array" ref="E1521">IFERROR(INDEX(DATA!$J$133:$J$368,MATCH(1,(DATA!$D$133:$D$368=B1521)*(DATA!$E$133:$E$368=D1521),0)),"n/a")</f>
        <v>1264</v>
      </c>
      <c r="F1521" s="77">
        <f t="array" ref="F1521">IFERROR(INDEX(DATA!$K$133:$K$368,MATCH(1,(DATA!$D$133:$D$368=B1521)*(DATA!$E$133:$E$368=D1521),0)),"n/a")</f>
        <v>-5.6000000000000001E-2</v>
      </c>
      <c r="G1521" s="86">
        <f t="array" ref="G1521">IFERROR(INDEX(DATA!$T$133:$T$368,MATCH(1,(DATA!$D$133:$D$368=B1521)*(DATA!$E$133:$E$368=D1521),0)),"n/a")</f>
        <v>2897</v>
      </c>
      <c r="H1521" s="77">
        <f t="array" ref="H1521">IFERROR(INDEX(DATA!$U$133:$U$368,MATCH(1,(DATA!$D$133:$D$368=B1521)*(DATA!$E$133:$E$368=D1521),0)),"n/a")</f>
        <v>7.0000000000000001E-3</v>
      </c>
      <c r="I1521" s="86">
        <f t="array" ref="I1521">IFERROR(INDEX(DATA!$AD$133:$AD$368,MATCH(1,(DATA!$D$133:$D$368=B1521)*(DATA!$E$133:$E$368=D1521),0)),"n/a")</f>
        <v>4852</v>
      </c>
      <c r="J1521" s="77">
        <f t="array" ref="J1521">IFERROR(INDEX(DATA!$AE$133:$AE$368,MATCH(1,(DATA!$D$133:$D$368=B1521)*(DATA!$E$133:$E$368=D1521),0)),"n/a")</f>
        <v>6.7000000000000004E-2</v>
      </c>
      <c r="K1521" s="86">
        <f t="array" ref="K1521">IFERROR(INDEX(DATA!$AN$133:$AN$368,MATCH(1,(DATA!$D$133:$D$368=B1521)*(DATA!$E$133:$E$368=D1521),0)),"n/a")</f>
        <v>14137</v>
      </c>
      <c r="L1521" s="77">
        <f t="array" ref="L1521">IFERROR(INDEX(DATA!$AO$133:$AO$368,MATCH(1,(DATA!$D$133:$D$368=B1521)*(DATA!$E$133:$E$368=D1521),0)),"n/a")</f>
        <v>6.6000000000000003E-2</v>
      </c>
    </row>
    <row r="1522" spans="1:12" x14ac:dyDescent="0.2">
      <c r="A1522" s="75" t="s">
        <v>19</v>
      </c>
      <c r="B1522" s="66" t="s">
        <v>22</v>
      </c>
      <c r="C1522" s="66" t="s">
        <v>25</v>
      </c>
      <c r="D1522" s="66" t="s">
        <v>307</v>
      </c>
      <c r="E1522" s="86">
        <f t="array" ref="E1522">IFERROR(INDEX(DATA!$J$133:$J$368,MATCH(1,(DATA!$D$133:$D$368=B1522)*(DATA!$E$133:$E$368=D1522),0)),"n/a")</f>
        <v>475</v>
      </c>
      <c r="F1522" s="77">
        <f t="array" ref="F1522">IFERROR(INDEX(DATA!$K$133:$K$368,MATCH(1,(DATA!$D$133:$D$368=B1522)*(DATA!$E$133:$E$368=D1522),0)),"n/a")</f>
        <v>38.777999999999999</v>
      </c>
      <c r="G1522" s="86">
        <f t="array" ref="G1522">IFERROR(INDEX(DATA!$T$133:$T$368,MATCH(1,(DATA!$D$133:$D$368=B1522)*(DATA!$E$133:$E$368=D1522),0)),"n/a")</f>
        <v>954</v>
      </c>
      <c r="H1522" s="77">
        <f t="array" ref="H1522">IFERROR(INDEX(DATA!$U$133:$U$368,MATCH(1,(DATA!$D$133:$D$368=B1522)*(DATA!$E$133:$E$368=D1522),0)),"n/a")</f>
        <v>17.37</v>
      </c>
      <c r="I1522" s="86">
        <f t="array" ref="I1522">IFERROR(INDEX(DATA!$AD$133:$AD$368,MATCH(1,(DATA!$D$133:$D$368=B1522)*(DATA!$E$133:$E$368=D1522),0)),"n/a")</f>
        <v>1468</v>
      </c>
      <c r="J1522" s="77">
        <f t="array" ref="J1522">IFERROR(INDEX(DATA!$AE$133:$AE$368,MATCH(1,(DATA!$D$133:$D$368=B1522)*(DATA!$E$133:$E$368=D1522),0)),"n/a")</f>
        <v>1.6140000000000001</v>
      </c>
      <c r="K1522" s="86">
        <f t="array" ref="K1522">IFERROR(INDEX(DATA!$AN$133:$AN$368,MATCH(1,(DATA!$D$133:$D$368=B1522)*(DATA!$E$133:$E$368=D1522),0)),"n/a")</f>
        <v>1741</v>
      </c>
      <c r="L1522" s="77">
        <f t="array" ref="L1522">IFERROR(INDEX(DATA!$AO$133:$AO$368,MATCH(1,(DATA!$D$133:$D$368=B1522)*(DATA!$E$133:$E$368=D1522),0)),"n/a")</f>
        <v>0.20499999999999999</v>
      </c>
    </row>
    <row r="1523" spans="1:12" x14ac:dyDescent="0.2">
      <c r="A1523" s="75" t="s">
        <v>19</v>
      </c>
      <c r="B1523" s="66" t="s">
        <v>22</v>
      </c>
      <c r="C1523" s="66" t="s">
        <v>25</v>
      </c>
      <c r="D1523" s="66" t="s">
        <v>308</v>
      </c>
      <c r="E1523" s="86">
        <f t="array" ref="E1523">IFERROR(INDEX(DATA!$J$133:$J$368,MATCH(1,(DATA!$D$133:$D$368=B1523)*(DATA!$E$133:$E$368=D1523),0)),"n/a")</f>
        <v>0</v>
      </c>
      <c r="F1523" s="77">
        <f t="array" ref="F1523">IFERROR(INDEX(DATA!$K$133:$K$368,MATCH(1,(DATA!$D$133:$D$368=B1523)*(DATA!$E$133:$E$368=D1523),0)),"n/a")</f>
        <v>0</v>
      </c>
      <c r="G1523" s="86">
        <f t="array" ref="G1523">IFERROR(INDEX(DATA!$T$133:$T$368,MATCH(1,(DATA!$D$133:$D$368=B1523)*(DATA!$E$133:$E$368=D1523),0)),"n/a")</f>
        <v>2</v>
      </c>
      <c r="H1523" s="77">
        <f t="array" ref="H1523">IFERROR(INDEX(DATA!$U$133:$U$368,MATCH(1,(DATA!$D$133:$D$368=B1523)*(DATA!$E$133:$E$368=D1523),0)),"n/a")</f>
        <v>0</v>
      </c>
      <c r="I1523" s="86">
        <f t="array" ref="I1523">IFERROR(INDEX(DATA!$AD$133:$AD$368,MATCH(1,(DATA!$D$133:$D$368=B1523)*(DATA!$E$133:$E$368=D1523),0)),"n/a")</f>
        <v>3</v>
      </c>
      <c r="J1523" s="77">
        <f t="array" ref="J1523">IFERROR(INDEX(DATA!$AE$133:$AE$368,MATCH(1,(DATA!$D$133:$D$368=B1523)*(DATA!$E$133:$E$368=D1523),0)),"n/a")</f>
        <v>0</v>
      </c>
      <c r="K1523" s="86">
        <f t="array" ref="K1523">IFERROR(INDEX(DATA!$AN$133:$AN$368,MATCH(1,(DATA!$D$133:$D$368=B1523)*(DATA!$E$133:$E$368=D1523),0)),"n/a")</f>
        <v>3</v>
      </c>
      <c r="L1523" s="77">
        <f t="array" ref="L1523">IFERROR(INDEX(DATA!$AO$133:$AO$368,MATCH(1,(DATA!$D$133:$D$368=B1523)*(DATA!$E$133:$E$368=D1523),0)),"n/a")</f>
        <v>-0.91700000000000004</v>
      </c>
    </row>
    <row r="1524" spans="1:12" x14ac:dyDescent="0.2">
      <c r="A1524" s="75" t="s">
        <v>19</v>
      </c>
      <c r="B1524" s="66" t="s">
        <v>22</v>
      </c>
      <c r="C1524" s="66" t="s">
        <v>25</v>
      </c>
      <c r="D1524" s="66" t="s">
        <v>309</v>
      </c>
      <c r="E1524" s="86">
        <f t="array" ref="E1524">IFERROR(INDEX(DATA!$J$133:$J$368,MATCH(1,(DATA!$D$133:$D$368=B1524)*(DATA!$E$133:$E$368=D1524),0)),"n/a")</f>
        <v>1</v>
      </c>
      <c r="F1524" s="77">
        <f t="array" ref="F1524">IFERROR(INDEX(DATA!$K$133:$K$368,MATCH(1,(DATA!$D$133:$D$368=B1524)*(DATA!$E$133:$E$368=D1524),0)),"n/a")</f>
        <v>0</v>
      </c>
      <c r="G1524" s="86">
        <f t="array" ref="G1524">IFERROR(INDEX(DATA!$T$133:$T$368,MATCH(1,(DATA!$D$133:$D$368=B1524)*(DATA!$E$133:$E$368=D1524),0)),"n/a")</f>
        <v>1</v>
      </c>
      <c r="H1524" s="77">
        <f t="array" ref="H1524">IFERROR(INDEX(DATA!$U$133:$U$368,MATCH(1,(DATA!$D$133:$D$368=B1524)*(DATA!$E$133:$E$368=D1524),0)),"n/a")</f>
        <v>0</v>
      </c>
      <c r="I1524" s="86">
        <f t="array" ref="I1524">IFERROR(INDEX(DATA!$AD$133:$AD$368,MATCH(1,(DATA!$D$133:$D$368=B1524)*(DATA!$E$133:$E$368=D1524),0)),"n/a")</f>
        <v>1</v>
      </c>
      <c r="J1524" s="77">
        <f t="array" ref="J1524">IFERROR(INDEX(DATA!$AE$133:$AE$368,MATCH(1,(DATA!$D$133:$D$368=B1524)*(DATA!$E$133:$E$368=D1524),0)),"n/a")</f>
        <v>0</v>
      </c>
      <c r="K1524" s="86">
        <f t="array" ref="K1524">IFERROR(INDEX(DATA!$AN$133:$AN$368,MATCH(1,(DATA!$D$133:$D$368=B1524)*(DATA!$E$133:$E$368=D1524),0)),"n/a")</f>
        <v>3</v>
      </c>
      <c r="L1524" s="77">
        <f t="array" ref="L1524">IFERROR(INDEX(DATA!$AO$133:$AO$368,MATCH(1,(DATA!$D$133:$D$368=B1524)*(DATA!$E$133:$E$368=D1524),0)),"n/a")</f>
        <v>-0.91500000000000004</v>
      </c>
    </row>
    <row r="1525" spans="1:12" x14ac:dyDescent="0.2">
      <c r="A1525" s="75" t="s">
        <v>19</v>
      </c>
      <c r="B1525" s="66" t="s">
        <v>22</v>
      </c>
      <c r="C1525" s="66" t="s">
        <v>25</v>
      </c>
      <c r="D1525" s="66" t="s">
        <v>310</v>
      </c>
      <c r="E1525" s="86">
        <f t="array" ref="E1525">IFERROR(INDEX(DATA!$J$133:$J$368,MATCH(1,(DATA!$D$133:$D$368=B1525)*(DATA!$E$133:$E$368=D1525),0)),"n/a")</f>
        <v>0</v>
      </c>
      <c r="F1525" s="77">
        <f t="array" ref="F1525">IFERROR(INDEX(DATA!$K$133:$K$368,MATCH(1,(DATA!$D$133:$D$368=B1525)*(DATA!$E$133:$E$368=D1525),0)),"n/a")</f>
        <v>0</v>
      </c>
      <c r="G1525" s="86">
        <f t="array" ref="G1525">IFERROR(INDEX(DATA!$T$133:$T$368,MATCH(1,(DATA!$D$133:$D$368=B1525)*(DATA!$E$133:$E$368=D1525),0)),"n/a")</f>
        <v>0</v>
      </c>
      <c r="H1525" s="77">
        <f t="array" ref="H1525">IFERROR(INDEX(DATA!$U$133:$U$368,MATCH(1,(DATA!$D$133:$D$368=B1525)*(DATA!$E$133:$E$368=D1525),0)),"n/a")</f>
        <v>0</v>
      </c>
      <c r="I1525" s="86">
        <f t="array" ref="I1525">IFERROR(INDEX(DATA!$AD$133:$AD$368,MATCH(1,(DATA!$D$133:$D$368=B1525)*(DATA!$E$133:$E$368=D1525),0)),"n/a")</f>
        <v>0</v>
      </c>
      <c r="J1525" s="77">
        <f t="array" ref="J1525">IFERROR(INDEX(DATA!$AE$133:$AE$368,MATCH(1,(DATA!$D$133:$D$368=B1525)*(DATA!$E$133:$E$368=D1525),0)),"n/a")</f>
        <v>0</v>
      </c>
      <c r="K1525" s="86">
        <f t="array" ref="K1525">IFERROR(INDEX(DATA!$AN$133:$AN$368,MATCH(1,(DATA!$D$133:$D$368=B1525)*(DATA!$E$133:$E$368=D1525),0)),"n/a")</f>
        <v>0</v>
      </c>
      <c r="L1525" s="77">
        <f t="array" ref="L1525">IFERROR(INDEX(DATA!$AO$133:$AO$368,MATCH(1,(DATA!$D$133:$D$368=B1525)*(DATA!$E$133:$E$368=D1525),0)),"n/a")</f>
        <v>-1</v>
      </c>
    </row>
    <row r="1526" spans="1:12" x14ac:dyDescent="0.2">
      <c r="A1526" s="75" t="s">
        <v>19</v>
      </c>
      <c r="B1526" s="66" t="s">
        <v>22</v>
      </c>
      <c r="C1526" s="66" t="s">
        <v>25</v>
      </c>
      <c r="D1526" s="66" t="s">
        <v>311</v>
      </c>
      <c r="E1526" s="86">
        <f t="array" ref="E1526">IFERROR(INDEX(DATA!$J$133:$J$368,MATCH(1,(DATA!$D$133:$D$368=B1526)*(DATA!$E$133:$E$368=D1526),0)),"n/a")</f>
        <v>11</v>
      </c>
      <c r="F1526" s="77">
        <f t="array" ref="F1526">IFERROR(INDEX(DATA!$K$133:$K$368,MATCH(1,(DATA!$D$133:$D$368=B1526)*(DATA!$E$133:$E$368=D1526),0)),"n/a")</f>
        <v>1.6830000000000001</v>
      </c>
      <c r="G1526" s="86">
        <f t="array" ref="G1526">IFERROR(INDEX(DATA!$T$133:$T$368,MATCH(1,(DATA!$D$133:$D$368=B1526)*(DATA!$E$133:$E$368=D1526),0)),"n/a")</f>
        <v>21</v>
      </c>
      <c r="H1526" s="77">
        <f t="array" ref="H1526">IFERROR(INDEX(DATA!$U$133:$U$368,MATCH(1,(DATA!$D$133:$D$368=B1526)*(DATA!$E$133:$E$368=D1526),0)),"n/a")</f>
        <v>0.98499999999999999</v>
      </c>
      <c r="I1526" s="86">
        <f t="array" ref="I1526">IFERROR(INDEX(DATA!$AD$133:$AD$368,MATCH(1,(DATA!$D$133:$D$368=B1526)*(DATA!$E$133:$E$368=D1526),0)),"n/a")</f>
        <v>22</v>
      </c>
      <c r="J1526" s="77">
        <f t="array" ref="J1526">IFERROR(INDEX(DATA!$AE$133:$AE$368,MATCH(1,(DATA!$D$133:$D$368=B1526)*(DATA!$E$133:$E$368=D1526),0)),"n/a")</f>
        <v>0.104</v>
      </c>
      <c r="K1526" s="86">
        <f t="array" ref="K1526">IFERROR(INDEX(DATA!$AN$133:$AN$368,MATCH(1,(DATA!$D$133:$D$368=B1526)*(DATA!$E$133:$E$368=D1526),0)),"n/a")</f>
        <v>34</v>
      </c>
      <c r="L1526" s="77">
        <f t="array" ref="L1526">IFERROR(INDEX(DATA!$AO$133:$AO$368,MATCH(1,(DATA!$D$133:$D$368=B1526)*(DATA!$E$133:$E$368=D1526),0)),"n/a")</f>
        <v>-0.113</v>
      </c>
    </row>
    <row r="1527" spans="1:12" x14ac:dyDescent="0.2">
      <c r="A1527" s="75" t="s">
        <v>19</v>
      </c>
      <c r="B1527" s="66" t="s">
        <v>22</v>
      </c>
      <c r="C1527" s="66" t="s">
        <v>25</v>
      </c>
      <c r="D1527" s="66" t="s">
        <v>312</v>
      </c>
      <c r="E1527" s="86">
        <f t="array" ref="E1527">IFERROR(INDEX(DATA!$J$133:$J$368,MATCH(1,(DATA!$D$133:$D$368=B1527)*(DATA!$E$133:$E$368=D1527),0)),"n/a")</f>
        <v>5</v>
      </c>
      <c r="F1527" s="77">
        <f t="array" ref="F1527">IFERROR(INDEX(DATA!$K$133:$K$368,MATCH(1,(DATA!$D$133:$D$368=B1527)*(DATA!$E$133:$E$368=D1527),0)),"n/a")</f>
        <v>-0.67100000000000004</v>
      </c>
      <c r="G1527" s="86">
        <f t="array" ref="G1527">IFERROR(INDEX(DATA!$T$133:$T$368,MATCH(1,(DATA!$D$133:$D$368=B1527)*(DATA!$E$133:$E$368=D1527),0)),"n/a")</f>
        <v>22</v>
      </c>
      <c r="H1527" s="77">
        <f t="array" ref="H1527">IFERROR(INDEX(DATA!$U$133:$U$368,MATCH(1,(DATA!$D$133:$D$368=B1527)*(DATA!$E$133:$E$368=D1527),0)),"n/a")</f>
        <v>0.25700000000000001</v>
      </c>
      <c r="I1527" s="86">
        <f t="array" ref="I1527">IFERROR(INDEX(DATA!$AD$133:$AD$368,MATCH(1,(DATA!$D$133:$D$368=B1527)*(DATA!$E$133:$E$368=D1527),0)),"n/a")</f>
        <v>36</v>
      </c>
      <c r="J1527" s="77">
        <f t="array" ref="J1527">IFERROR(INDEX(DATA!$AE$133:$AE$368,MATCH(1,(DATA!$D$133:$D$368=B1527)*(DATA!$E$133:$E$368=D1527),0)),"n/a")</f>
        <v>0.13600000000000001</v>
      </c>
      <c r="K1527" s="86">
        <f t="array" ref="K1527">IFERROR(INDEX(DATA!$AN$133:$AN$368,MATCH(1,(DATA!$D$133:$D$368=B1527)*(DATA!$E$133:$E$368=D1527),0)),"n/a")</f>
        <v>63</v>
      </c>
      <c r="L1527" s="77">
        <f t="array" ref="L1527">IFERROR(INDEX(DATA!$AO$133:$AO$368,MATCH(1,(DATA!$D$133:$D$368=B1527)*(DATA!$E$133:$E$368=D1527),0)),"n/a")</f>
        <v>-0.35299999999999998</v>
      </c>
    </row>
    <row r="1528" spans="1:12" x14ac:dyDescent="0.2">
      <c r="A1528" s="75" t="s">
        <v>19</v>
      </c>
      <c r="B1528" s="66" t="s">
        <v>22</v>
      </c>
      <c r="C1528" s="66" t="s">
        <v>25</v>
      </c>
      <c r="D1528" s="66" t="s">
        <v>313</v>
      </c>
      <c r="E1528" s="86">
        <f t="array" ref="E1528">IFERROR(INDEX(DATA!$J$133:$J$368,MATCH(1,(DATA!$D$133:$D$368=B1528)*(DATA!$E$133:$E$368=D1528),0)),"n/a")</f>
        <v>13</v>
      </c>
      <c r="F1528" s="77">
        <f t="array" ref="F1528">IFERROR(INDEX(DATA!$K$133:$K$368,MATCH(1,(DATA!$D$133:$D$368=B1528)*(DATA!$E$133:$E$368=D1528),0)),"n/a")</f>
        <v>3.234</v>
      </c>
      <c r="G1528" s="86">
        <f t="array" ref="G1528">IFERROR(INDEX(DATA!$T$133:$T$368,MATCH(1,(DATA!$D$133:$D$368=B1528)*(DATA!$E$133:$E$368=D1528),0)),"n/a")</f>
        <v>27</v>
      </c>
      <c r="H1528" s="77">
        <f t="array" ref="H1528">IFERROR(INDEX(DATA!$U$133:$U$368,MATCH(1,(DATA!$D$133:$D$368=B1528)*(DATA!$E$133:$E$368=D1528),0)),"n/a")</f>
        <v>0.68700000000000006</v>
      </c>
      <c r="I1528" s="86">
        <f t="array" ref="I1528">IFERROR(INDEX(DATA!$AD$133:$AD$368,MATCH(1,(DATA!$D$133:$D$368=B1528)*(DATA!$E$133:$E$368=D1528),0)),"n/a")</f>
        <v>63</v>
      </c>
      <c r="J1528" s="77">
        <f t="array" ref="J1528">IFERROR(INDEX(DATA!$AE$133:$AE$368,MATCH(1,(DATA!$D$133:$D$368=B1528)*(DATA!$E$133:$E$368=D1528),0)),"n/a")</f>
        <v>0.78</v>
      </c>
      <c r="K1528" s="86">
        <f t="array" ref="K1528">IFERROR(INDEX(DATA!$AN$133:$AN$368,MATCH(1,(DATA!$D$133:$D$368=B1528)*(DATA!$E$133:$E$368=D1528),0)),"n/a")</f>
        <v>101</v>
      </c>
      <c r="L1528" s="77">
        <f t="array" ref="L1528">IFERROR(INDEX(DATA!$AO$133:$AO$368,MATCH(1,(DATA!$D$133:$D$368=B1528)*(DATA!$E$133:$E$368=D1528),0)),"n/a")</f>
        <v>0.253</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0</v>
      </c>
      <c r="H1529" s="77">
        <f t="array" ref="H1529">IFERROR(INDEX(DATA!$U$133:$U$368,MATCH(1,(DATA!$D$133:$D$368=B1529)*(DATA!$E$133:$E$368=D1529),0)),"n/a")</f>
        <v>-1</v>
      </c>
      <c r="I1529" s="86">
        <f t="array" ref="I1529">IFERROR(INDEX(DATA!$AD$133:$AD$368,MATCH(1,(DATA!$D$133:$D$368=B1529)*(DATA!$E$133:$E$368=D1529),0)),"n/a")</f>
        <v>20</v>
      </c>
      <c r="J1529" s="77">
        <f t="array" ref="J1529">IFERROR(INDEX(DATA!$AE$133:$AE$368,MATCH(1,(DATA!$D$133:$D$368=B1529)*(DATA!$E$133:$E$368=D1529),0)),"n/a")</f>
        <v>21.591000000000001</v>
      </c>
      <c r="K1529" s="86">
        <f t="array" ref="K1529">IFERROR(INDEX(DATA!$AN$133:$AN$368,MATCH(1,(DATA!$D$133:$D$368=B1529)*(DATA!$E$133:$E$368=D1529),0)),"n/a")</f>
        <v>103</v>
      </c>
      <c r="L1529" s="77">
        <f t="array" ref="L1529">IFERROR(INDEX(DATA!$AO$133:$AO$368,MATCH(1,(DATA!$D$133:$D$368=B1529)*(DATA!$E$133:$E$368=D1529),0)),"n/a")</f>
        <v>116.5</v>
      </c>
    </row>
    <row r="1530" spans="1:12" x14ac:dyDescent="0.2">
      <c r="A1530" s="75" t="s">
        <v>19</v>
      </c>
      <c r="B1530" s="66" t="s">
        <v>22</v>
      </c>
      <c r="C1530" s="66" t="s">
        <v>25</v>
      </c>
      <c r="D1530" s="66" t="s">
        <v>315</v>
      </c>
      <c r="E1530" s="86">
        <f t="array" ref="E1530">IFERROR(INDEX(DATA!$J$133:$J$368,MATCH(1,(DATA!$D$133:$D$368=B1530)*(DATA!$E$133:$E$368=D1530),0)),"n/a")</f>
        <v>227</v>
      </c>
      <c r="F1530" s="77">
        <f t="array" ref="F1530">IFERROR(INDEX(DATA!$K$133:$K$368,MATCH(1,(DATA!$D$133:$D$368=B1530)*(DATA!$E$133:$E$368=D1530),0)),"n/a")</f>
        <v>0.78600000000000003</v>
      </c>
      <c r="G1530" s="86">
        <f t="array" ref="G1530">IFERROR(INDEX(DATA!$T$133:$T$368,MATCH(1,(DATA!$D$133:$D$368=B1530)*(DATA!$E$133:$E$368=D1530),0)),"n/a")</f>
        <v>708</v>
      </c>
      <c r="H1530" s="77">
        <f t="array" ref="H1530">IFERROR(INDEX(DATA!$U$133:$U$368,MATCH(1,(DATA!$D$133:$D$368=B1530)*(DATA!$E$133:$E$368=D1530),0)),"n/a")</f>
        <v>1.6539999999999999</v>
      </c>
      <c r="I1530" s="86">
        <f t="array" ref="I1530">IFERROR(INDEX(DATA!$AD$133:$AD$368,MATCH(1,(DATA!$D$133:$D$368=B1530)*(DATA!$E$133:$E$368=D1530),0)),"n/a")</f>
        <v>1364</v>
      </c>
      <c r="J1530" s="77">
        <f t="array" ref="J1530">IFERROR(INDEX(DATA!$AE$133:$AE$368,MATCH(1,(DATA!$D$133:$D$368=B1530)*(DATA!$E$133:$E$368=D1530),0)),"n/a")</f>
        <v>1.359</v>
      </c>
      <c r="K1530" s="86">
        <f t="array" ref="K1530">IFERROR(INDEX(DATA!$AN$133:$AN$368,MATCH(1,(DATA!$D$133:$D$368=B1530)*(DATA!$E$133:$E$368=D1530),0)),"n/a")</f>
        <v>2511</v>
      </c>
      <c r="L1530" s="77">
        <f t="array" ref="L1530">IFERROR(INDEX(DATA!$AO$133:$AO$368,MATCH(1,(DATA!$D$133:$D$368=B1530)*(DATA!$E$133:$E$368=D1530),0)),"n/a")</f>
        <v>2.9990000000000001</v>
      </c>
    </row>
    <row r="1531" spans="1:12" x14ac:dyDescent="0.2">
      <c r="A1531" s="75" t="s">
        <v>19</v>
      </c>
      <c r="B1531" s="66" t="s">
        <v>22</v>
      </c>
      <c r="C1531" s="66" t="s">
        <v>25</v>
      </c>
      <c r="D1531" s="66" t="s">
        <v>316</v>
      </c>
      <c r="E1531" s="86">
        <f t="array" ref="E1531">IFERROR(INDEX(DATA!$J$133:$J$368,MATCH(1,(DATA!$D$133:$D$368=B1531)*(DATA!$E$133:$E$368=D1531),0)),"n/a")</f>
        <v>0</v>
      </c>
      <c r="F1531" s="77">
        <f t="array" ref="F1531">IFERROR(INDEX(DATA!$K$133:$K$368,MATCH(1,(DATA!$D$133:$D$368=B1531)*(DATA!$E$133:$E$368=D1531),0)),"n/a")</f>
        <v>0</v>
      </c>
      <c r="G1531" s="86">
        <f t="array" ref="G1531">IFERROR(INDEX(DATA!$T$133:$T$368,MATCH(1,(DATA!$D$133:$D$368=B1531)*(DATA!$E$133:$E$368=D1531),0)),"n/a")</f>
        <v>0</v>
      </c>
      <c r="H1531" s="77">
        <f t="array" ref="H1531">IFERROR(INDEX(DATA!$U$133:$U$368,MATCH(1,(DATA!$D$133:$D$368=B1531)*(DATA!$E$133:$E$368=D1531),0)),"n/a")</f>
        <v>0</v>
      </c>
      <c r="I1531" s="86">
        <f t="array" ref="I1531">IFERROR(INDEX(DATA!$AD$133:$AD$368,MATCH(1,(DATA!$D$133:$D$368=B1531)*(DATA!$E$133:$E$368=D1531),0)),"n/a")</f>
        <v>0</v>
      </c>
      <c r="J1531" s="77">
        <f t="array" ref="J1531">IFERROR(INDEX(DATA!$AE$133:$AE$368,MATCH(1,(DATA!$D$133:$D$368=B1531)*(DATA!$E$133:$E$368=D1531),0)),"n/a")</f>
        <v>0</v>
      </c>
      <c r="K1531" s="86">
        <f t="array" ref="K1531">IFERROR(INDEX(DATA!$AN$133:$AN$368,MATCH(1,(DATA!$D$133:$D$368=B1531)*(DATA!$E$133:$E$368=D1531),0)),"n/a")</f>
        <v>0</v>
      </c>
      <c r="L1531" s="77">
        <f t="array" ref="L1531">IFERROR(INDEX(DATA!$AO$133:$AO$368,MATCH(1,(DATA!$D$133:$D$368=B1531)*(DATA!$E$133:$E$368=D1531),0)),"n/a")</f>
        <v>-1</v>
      </c>
    </row>
    <row r="1532" spans="1:12" x14ac:dyDescent="0.2">
      <c r="A1532" s="75" t="s">
        <v>19</v>
      </c>
      <c r="B1532" s="66" t="s">
        <v>22</v>
      </c>
      <c r="C1532" s="66" t="s">
        <v>25</v>
      </c>
      <c r="D1532" s="66" t="s">
        <v>317</v>
      </c>
      <c r="E1532" s="86">
        <f t="array" ref="E1532">IFERROR(INDEX(DATA!$J$133:$J$368,MATCH(1,(DATA!$D$133:$D$368=B1532)*(DATA!$E$133:$E$368=D1532),0)),"n/a")</f>
        <v>230</v>
      </c>
      <c r="F1532" s="77">
        <f t="array" ref="F1532">IFERROR(INDEX(DATA!$K$133:$K$368,MATCH(1,(DATA!$D$133:$D$368=B1532)*(DATA!$E$133:$E$368=D1532),0)),"n/a")</f>
        <v>0</v>
      </c>
      <c r="G1532" s="86">
        <f t="array" ref="G1532">IFERROR(INDEX(DATA!$T$133:$T$368,MATCH(1,(DATA!$D$133:$D$368=B1532)*(DATA!$E$133:$E$368=D1532),0)),"n/a")</f>
        <v>503</v>
      </c>
      <c r="H1532" s="77">
        <f t="array" ref="H1532">IFERROR(INDEX(DATA!$U$133:$U$368,MATCH(1,(DATA!$D$133:$D$368=B1532)*(DATA!$E$133:$E$368=D1532),0)),"n/a")</f>
        <v>0</v>
      </c>
      <c r="I1532" s="86">
        <f t="array" ref="I1532">IFERROR(INDEX(DATA!$AD$133:$AD$368,MATCH(1,(DATA!$D$133:$D$368=B1532)*(DATA!$E$133:$E$368=D1532),0)),"n/a")</f>
        <v>503</v>
      </c>
      <c r="J1532" s="77">
        <f t="array" ref="J1532">IFERROR(INDEX(DATA!$AE$133:$AE$368,MATCH(1,(DATA!$D$133:$D$368=B1532)*(DATA!$E$133:$E$368=D1532),0)),"n/a")</f>
        <v>0</v>
      </c>
      <c r="K1532" s="86">
        <f t="array" ref="K1532">IFERROR(INDEX(DATA!$AN$133:$AN$368,MATCH(1,(DATA!$D$133:$D$368=B1532)*(DATA!$E$133:$E$368=D1532),0)),"n/a")</f>
        <v>503</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50</v>
      </c>
      <c r="F1533" s="77">
        <f t="array" ref="F1533">IFERROR(INDEX(DATA!$K$133:$K$368,MATCH(1,(DATA!$D$133:$D$368=B1533)*(DATA!$E$133:$E$368=D1533),0)),"n/a")</f>
        <v>0</v>
      </c>
      <c r="G1533" s="86">
        <f t="array" ref="G1533">IFERROR(INDEX(DATA!$T$133:$T$368,MATCH(1,(DATA!$D$133:$D$368=B1533)*(DATA!$E$133:$E$368=D1533),0)),"n/a")</f>
        <v>61</v>
      </c>
      <c r="H1533" s="77">
        <f t="array" ref="H1533">IFERROR(INDEX(DATA!$U$133:$U$368,MATCH(1,(DATA!$D$133:$D$368=B1533)*(DATA!$E$133:$E$368=D1533),0)),"n/a")</f>
        <v>0</v>
      </c>
      <c r="I1533" s="86">
        <f t="array" ref="I1533">IFERROR(INDEX(DATA!$AD$133:$AD$368,MATCH(1,(DATA!$D$133:$D$368=B1533)*(DATA!$E$133:$E$368=D1533),0)),"n/a")</f>
        <v>64</v>
      </c>
      <c r="J1533" s="77">
        <f t="array" ref="J1533">IFERROR(INDEX(DATA!$AE$133:$AE$368,MATCH(1,(DATA!$D$133:$D$368=B1533)*(DATA!$E$133:$E$368=D1533),0)),"n/a")</f>
        <v>0</v>
      </c>
      <c r="K1533" s="86">
        <f t="array" ref="K1533">IFERROR(INDEX(DATA!$AN$133:$AN$368,MATCH(1,(DATA!$D$133:$D$368=B1533)*(DATA!$E$133:$E$368=D1533),0)),"n/a")</f>
        <v>72</v>
      </c>
      <c r="L1533" s="77">
        <f t="array" ref="L1533">IFERROR(INDEX(DATA!$AO$133:$AO$368,MATCH(1,(DATA!$D$133:$D$368=B1533)*(DATA!$E$133:$E$368=D1533),0)),"n/a")</f>
        <v>28.901</v>
      </c>
    </row>
    <row r="1534" spans="1:12" x14ac:dyDescent="0.2">
      <c r="A1534" s="75" t="s">
        <v>19</v>
      </c>
      <c r="B1534" s="66" t="s">
        <v>22</v>
      </c>
      <c r="C1534" s="66" t="s">
        <v>25</v>
      </c>
      <c r="D1534" s="66" t="s">
        <v>344</v>
      </c>
      <c r="E1534" s="86">
        <f t="array" ref="E1534">IFERROR(INDEX(DATA!$J$133:$J$368,MATCH(1,(DATA!$D$133:$D$368=B1534)*(DATA!$E$133:$E$368=D1534),0)),"n/a")</f>
        <v>162</v>
      </c>
      <c r="F1534" s="77">
        <f t="array" ref="F1534">IFERROR(INDEX(DATA!$K$133:$K$368,MATCH(1,(DATA!$D$133:$D$368=B1534)*(DATA!$E$133:$E$368=D1534),0)),"n/a")</f>
        <v>0.22500000000000001</v>
      </c>
      <c r="G1534" s="86">
        <f t="array" ref="G1534">IFERROR(INDEX(DATA!$T$133:$T$368,MATCH(1,(DATA!$D$133:$D$368=B1534)*(DATA!$E$133:$E$368=D1534),0)),"n/a")</f>
        <v>391</v>
      </c>
      <c r="H1534" s="77">
        <f t="array" ref="H1534">IFERROR(INDEX(DATA!$U$133:$U$368,MATCH(1,(DATA!$D$133:$D$368=B1534)*(DATA!$E$133:$E$368=D1534),0)),"n/a")</f>
        <v>0.35599999999999998</v>
      </c>
      <c r="I1534" s="86">
        <f t="array" ref="I1534">IFERROR(INDEX(DATA!$AD$133:$AD$368,MATCH(1,(DATA!$D$133:$D$368=B1534)*(DATA!$E$133:$E$368=D1534),0)),"n/a")</f>
        <v>637</v>
      </c>
      <c r="J1534" s="77">
        <f t="array" ref="J1534">IFERROR(INDEX(DATA!$AE$133:$AE$368,MATCH(1,(DATA!$D$133:$D$368=B1534)*(DATA!$E$133:$E$368=D1534),0)),"n/a")</f>
        <v>0.38200000000000001</v>
      </c>
      <c r="K1534" s="86">
        <f t="array" ref="K1534">IFERROR(INDEX(DATA!$AN$133:$AN$368,MATCH(1,(DATA!$D$133:$D$368=B1534)*(DATA!$E$133:$E$368=D1534),0)),"n/a")</f>
        <v>1492</v>
      </c>
      <c r="L1534" s="77">
        <f t="array" ref="L1534">IFERROR(INDEX(DATA!$AO$133:$AO$368,MATCH(1,(DATA!$D$133:$D$368=B1534)*(DATA!$E$133:$E$368=D1534),0)),"n/a")</f>
        <v>2E-3</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0</v>
      </c>
      <c r="G1535" s="86">
        <f t="array" ref="G1535">IFERROR(INDEX(DATA!$T$133:$T$368,MATCH(1,(DATA!$D$133:$D$368=B1535)*(DATA!$E$133:$E$368=D1535),0)),"n/a")</f>
        <v>12</v>
      </c>
      <c r="H1535" s="77">
        <f t="array" ref="H1535">IFERROR(INDEX(DATA!$U$133:$U$368,MATCH(1,(DATA!$D$133:$D$368=B1535)*(DATA!$E$133:$E$368=D1535),0)),"n/a")</f>
        <v>0</v>
      </c>
      <c r="I1535" s="86">
        <f t="array" ref="I1535">IFERROR(INDEX(DATA!$AD$133:$AD$368,MATCH(1,(DATA!$D$133:$D$368=B1535)*(DATA!$E$133:$E$368=D1535),0)),"n/a")</f>
        <v>12</v>
      </c>
      <c r="J1535" s="77">
        <f t="array" ref="J1535">IFERROR(INDEX(DATA!$AE$133:$AE$368,MATCH(1,(DATA!$D$133:$D$368=B1535)*(DATA!$E$133:$E$368=D1535),0)),"n/a")</f>
        <v>0</v>
      </c>
      <c r="K1535" s="86">
        <f t="array" ref="K1535">IFERROR(INDEX(DATA!$AN$133:$AN$368,MATCH(1,(DATA!$D$133:$D$368=B1535)*(DATA!$E$133:$E$368=D1535),0)),"n/a")</f>
        <v>29</v>
      </c>
      <c r="L1535" s="77">
        <f t="array" ref="L1535">IFERROR(INDEX(DATA!$AO$133:$AO$368,MATCH(1,(DATA!$D$133:$D$368=B1535)*(DATA!$E$133:$E$368=D1535),0)),"n/a")</f>
        <v>0</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42.41</v>
      </c>
      <c r="F1537" s="77">
        <f t="array" ref="F1537">IFERROR(INDEX(DATA!$M$133:$M$368,MATCH(1,(DATA!$D$133:$D$368=B1537)*(DATA!$E$133:$E$368=D1537),0)),"n/a")</f>
        <v>0</v>
      </c>
      <c r="G1537" s="87">
        <f t="array" ref="G1537">IFERROR(INDEX(DATA!$V$133:$V$368,MATCH(1,(DATA!$D$133:$D$368=B1537)*(DATA!$E$133:$E$368=D1537),0)),"n/a")</f>
        <v>39.43</v>
      </c>
      <c r="H1537" s="77">
        <f t="array" ref="H1537">IFERROR(INDEX(DATA!$W$133:$W$368,MATCH(1,(DATA!$D$133:$D$368=B1537)*(DATA!$E$133:$E$368=D1537),0)),"n/a")</f>
        <v>0</v>
      </c>
      <c r="I1537" s="87">
        <f t="array" ref="I1537">IFERROR(INDEX(DATA!$AF$133:$AF$368,MATCH(1,(DATA!$D$133:$D$368=B1537)*(DATA!$E$133:$E$368=D1537),0)),"n/a")</f>
        <v>39.43</v>
      </c>
      <c r="J1537" s="77">
        <f t="array" ref="J1537">IFERROR(INDEX(DATA!$AG$133:$AG$368,MATCH(1,(DATA!$D$133:$D$368=B1537)*(DATA!$E$133:$E$368=D1537),0)),"n/a")</f>
        <v>0</v>
      </c>
      <c r="K1537" s="87">
        <f t="array" ref="K1537">IFERROR(INDEX(DATA!$AP$133:$AP$368,MATCH(1,(DATA!$D$133:$D$368=B1537)*(DATA!$E$133:$E$368=D1537),0)),"n/a")</f>
        <v>39.43</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67.91</v>
      </c>
      <c r="F1539" s="77">
        <f t="array" ref="F1539">IFERROR(INDEX(DATA!$M$133:$M$368,MATCH(1,(DATA!$D$133:$D$368=B1539)*(DATA!$E$133:$E$368=D1539),0)),"n/a")</f>
        <v>-0.16500000000000001</v>
      </c>
      <c r="G1539" s="87">
        <f t="array" ref="G1539">IFERROR(INDEX(DATA!$V$133:$V$368,MATCH(1,(DATA!$D$133:$D$368=B1539)*(DATA!$E$133:$E$368=D1539),0)),"n/a")</f>
        <v>41.66</v>
      </c>
      <c r="H1539" s="77">
        <f t="array" ref="H1539">IFERROR(INDEX(DATA!$W$133:$W$368,MATCH(1,(DATA!$D$133:$D$368=B1539)*(DATA!$E$133:$E$368=D1539),0)),"n/a")</f>
        <v>1.26</v>
      </c>
      <c r="I1539" s="87">
        <f t="array" ref="I1539">IFERROR(INDEX(DATA!$AF$133:$AF$368,MATCH(1,(DATA!$D$133:$D$368=B1539)*(DATA!$E$133:$E$368=D1539),0)),"n/a")</f>
        <v>44.08</v>
      </c>
      <c r="J1539" s="77">
        <f t="array" ref="J1539">IFERROR(INDEX(DATA!$AG$133:$AG$368,MATCH(1,(DATA!$D$133:$D$368=B1539)*(DATA!$E$133:$E$368=D1539),0)),"n/a")</f>
        <v>0.97899999999999998</v>
      </c>
      <c r="K1539" s="87">
        <f t="array" ref="K1539">IFERROR(INDEX(DATA!$AP$133:$AP$368,MATCH(1,(DATA!$D$133:$D$368=B1539)*(DATA!$E$133:$E$368=D1539),0)),"n/a")</f>
        <v>49.76</v>
      </c>
      <c r="L1539" s="77">
        <f t="array" ref="L1539">IFERROR(INDEX(DATA!$AQ$133:$AQ$368,MATCH(1,(DATA!$D$133:$D$368=B1539)*(DATA!$E$133:$E$368=D1539),0)),"n/a")</f>
        <v>0.20300000000000001</v>
      </c>
    </row>
    <row r="1540" spans="1:12" x14ac:dyDescent="0.2">
      <c r="A1540" s="75" t="s">
        <v>19</v>
      </c>
      <c r="B1540" s="66" t="s">
        <v>22</v>
      </c>
      <c r="C1540" s="66" t="s">
        <v>10</v>
      </c>
      <c r="D1540" s="66" t="s">
        <v>274</v>
      </c>
      <c r="E1540" s="87" t="str">
        <f t="array" ref="E1540">IFERROR(INDEX(DATA!$L$133:$L$368,MATCH(1,(DATA!$D$133:$D$368=B1540)*(DATA!$E$133:$E$368=D1540),0)),"n/a")</f>
        <v>n/a</v>
      </c>
      <c r="F1540" s="77" t="str">
        <f t="array" ref="F1540">IFERROR(INDEX(DATA!$M$133:$M$368,MATCH(1,(DATA!$D$133:$D$368=B1540)*(DATA!$E$133:$E$368=D1540),0)),"n/a")</f>
        <v>n/a</v>
      </c>
      <c r="G1540" s="87" t="str">
        <f t="array" ref="G1540">IFERROR(INDEX(DATA!$V$133:$V$368,MATCH(1,(DATA!$D$133:$D$368=B1540)*(DATA!$E$133:$E$368=D1540),0)),"n/a")</f>
        <v>n/a</v>
      </c>
      <c r="H1540" s="77" t="str">
        <f t="array" ref="H1540">IFERROR(INDEX(DATA!$W$133:$W$368,MATCH(1,(DATA!$D$133:$D$368=B1540)*(DATA!$E$133:$E$368=D1540),0)),"n/a")</f>
        <v>n/a</v>
      </c>
      <c r="I1540" s="87" t="str">
        <f t="array" ref="I1540">IFERROR(INDEX(DATA!$AF$133:$AF$368,MATCH(1,(DATA!$D$133:$D$368=B1540)*(DATA!$E$133:$E$368=D1540),0)),"n/a")</f>
        <v>n/a</v>
      </c>
      <c r="J1540" s="77" t="str">
        <f t="array" ref="J1540">IFERROR(INDEX(DATA!$AG$133:$AG$368,MATCH(1,(DATA!$D$133:$D$368=B1540)*(DATA!$E$133:$E$368=D1540),0)),"n/a")</f>
        <v>n/a</v>
      </c>
      <c r="K1540" s="87" t="str">
        <f t="array" ref="K1540">IFERROR(INDEX(DATA!$AP$133:$AP$368,MATCH(1,(DATA!$D$133:$D$368=B1540)*(DATA!$E$133:$E$368=D1540),0)),"n/a")</f>
        <v>n/a</v>
      </c>
      <c r="L1540" s="77" t="str">
        <f t="array" ref="L1540">IFERROR(INDEX(DATA!$AQ$133:$AQ$368,MATCH(1,(DATA!$D$133:$D$368=B1540)*(DATA!$E$133:$E$368=D1540),0)),"n/a")</f>
        <v>n/a</v>
      </c>
    </row>
    <row r="1541" spans="1:12" x14ac:dyDescent="0.2">
      <c r="A1541" s="75" t="s">
        <v>19</v>
      </c>
      <c r="B1541" s="66" t="s">
        <v>22</v>
      </c>
      <c r="C1541" s="66" t="s">
        <v>10</v>
      </c>
      <c r="D1541" s="66" t="s">
        <v>275</v>
      </c>
      <c r="E1541" s="87">
        <f t="array" ref="E1541">IFERROR(INDEX(DATA!$L$133:$L$368,MATCH(1,(DATA!$D$133:$D$368=B1541)*(DATA!$E$133:$E$368=D1541),0)),"n/a")</f>
        <v>63.7</v>
      </c>
      <c r="F1541" s="77">
        <f t="array" ref="F1541">IFERROR(INDEX(DATA!$M$133:$M$368,MATCH(1,(DATA!$D$133:$D$368=B1541)*(DATA!$E$133:$E$368=D1541),0)),"n/a")</f>
        <v>0</v>
      </c>
      <c r="G1541" s="87">
        <f t="array" ref="G1541">IFERROR(INDEX(DATA!$V$133:$V$368,MATCH(1,(DATA!$D$133:$D$368=B1541)*(DATA!$E$133:$E$368=D1541),0)),"n/a")</f>
        <v>46.12</v>
      </c>
      <c r="H1541" s="77">
        <f t="array" ref="H1541">IFERROR(INDEX(DATA!$W$133:$W$368,MATCH(1,(DATA!$D$133:$D$368=B1541)*(DATA!$E$133:$E$368=D1541),0)),"n/a")</f>
        <v>0</v>
      </c>
      <c r="I1541" s="87">
        <f t="array" ref="I1541">IFERROR(INDEX(DATA!$AF$133:$AF$368,MATCH(1,(DATA!$D$133:$D$368=B1541)*(DATA!$E$133:$E$368=D1541),0)),"n/a")</f>
        <v>46.12</v>
      </c>
      <c r="J1541" s="77">
        <f t="array" ref="J1541">IFERROR(INDEX(DATA!$AG$133:$AG$368,MATCH(1,(DATA!$D$133:$D$368=B1541)*(DATA!$E$133:$E$368=D1541),0)),"n/a")</f>
        <v>0.58099999999999996</v>
      </c>
      <c r="K1541" s="87">
        <f t="array" ref="K1541">IFERROR(INDEX(DATA!$AP$133:$AP$368,MATCH(1,(DATA!$D$133:$D$368=B1541)*(DATA!$E$133:$E$368=D1541),0)),"n/a")</f>
        <v>46.12</v>
      </c>
      <c r="L1541" s="77">
        <f t="array" ref="L1541">IFERROR(INDEX(DATA!$AQ$133:$AQ$368,MATCH(1,(DATA!$D$133:$D$368=B1541)*(DATA!$E$133:$E$368=D1541),0)),"n/a")</f>
        <v>0.42499999999999999</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-1</v>
      </c>
      <c r="G1542" s="87">
        <f t="array" ref="G1542">IFERROR(INDEX(DATA!$V$133:$V$368,MATCH(1,(DATA!$D$133:$D$368=B1542)*(DATA!$E$133:$E$368=D1542),0)),"n/a")</f>
        <v>30.18</v>
      </c>
      <c r="H1542" s="77">
        <f t="array" ref="H1542">IFERROR(INDEX(DATA!$W$133:$W$368,MATCH(1,(DATA!$D$133:$D$368=B1542)*(DATA!$E$133:$E$368=D1542),0)),"n/a")</f>
        <v>-0.1</v>
      </c>
      <c r="I1542" s="87">
        <f t="array" ref="I1542">IFERROR(INDEX(DATA!$AF$133:$AF$368,MATCH(1,(DATA!$D$133:$D$368=B1542)*(DATA!$E$133:$E$368=D1542),0)),"n/a")</f>
        <v>31.14</v>
      </c>
      <c r="J1542" s="77">
        <f t="array" ref="J1542">IFERROR(INDEX(DATA!$AG$133:$AG$368,MATCH(1,(DATA!$D$133:$D$368=B1542)*(DATA!$E$133:$E$368=D1542),0)),"n/a")</f>
        <v>0.79800000000000004</v>
      </c>
      <c r="K1542" s="87">
        <f t="array" ref="K1542">IFERROR(INDEX(DATA!$AP$133:$AP$368,MATCH(1,(DATA!$D$133:$D$368=B1542)*(DATA!$E$133:$E$368=D1542),0)),"n/a")</f>
        <v>29.7</v>
      </c>
      <c r="L1542" s="77">
        <f t="array" ref="L1542">IFERROR(INDEX(DATA!$AQ$133:$AQ$368,MATCH(1,(DATA!$D$133:$D$368=B1542)*(DATA!$E$133:$E$368=D1542),0)),"n/a")</f>
        <v>0.45700000000000002</v>
      </c>
    </row>
    <row r="1543" spans="1:12" x14ac:dyDescent="0.2">
      <c r="A1543" s="75" t="s">
        <v>19</v>
      </c>
      <c r="B1543" s="66" t="s">
        <v>22</v>
      </c>
      <c r="C1543" s="66" t="s">
        <v>10</v>
      </c>
      <c r="D1543" s="66" t="s">
        <v>277</v>
      </c>
      <c r="E1543" s="87">
        <f t="array" ref="E1543">IFERROR(INDEX(DATA!$L$133:$L$368,MATCH(1,(DATA!$D$133:$D$368=B1543)*(DATA!$E$133:$E$368=D1543),0)),"n/a")</f>
        <v>0</v>
      </c>
      <c r="F1543" s="77">
        <f t="array" ref="F1543">IFERROR(INDEX(DATA!$M$133:$M$368,MATCH(1,(DATA!$D$133:$D$368=B1543)*(DATA!$E$133:$E$368=D1543),0)),"n/a")</f>
        <v>0</v>
      </c>
      <c r="G1543" s="87">
        <f t="array" ref="G1543">IFERROR(INDEX(DATA!$V$133:$V$368,MATCH(1,(DATA!$D$133:$D$368=B1543)*(DATA!$E$133:$E$368=D1543),0)),"n/a")</f>
        <v>0</v>
      </c>
      <c r="H1543" s="77">
        <f t="array" ref="H1543">IFERROR(INDEX(DATA!$W$133:$W$368,MATCH(1,(DATA!$D$133:$D$368=B1543)*(DATA!$E$133:$E$368=D1543),0)),"n/a")</f>
        <v>0</v>
      </c>
      <c r="I1543" s="87">
        <f t="array" ref="I1543">IFERROR(INDEX(DATA!$AF$133:$AF$368,MATCH(1,(DATA!$D$133:$D$368=B1543)*(DATA!$E$133:$E$368=D1543),0)),"n/a")</f>
        <v>0</v>
      </c>
      <c r="J1543" s="77">
        <f t="array" ref="J1543">IFERROR(INDEX(DATA!$AG$133:$AG$368,MATCH(1,(DATA!$D$133:$D$368=B1543)*(DATA!$E$133:$E$368=D1543),0)),"n/a")</f>
        <v>0</v>
      </c>
      <c r="K1543" s="87">
        <f t="array" ref="K1543">IFERROR(INDEX(DATA!$AP$133:$AP$368,MATCH(1,(DATA!$D$133:$D$368=B1543)*(DATA!$E$133:$E$368=D1543),0)),"n/a")</f>
        <v>0</v>
      </c>
      <c r="L1543" s="77">
        <f t="array" ref="L1543">IFERROR(INDEX(DATA!$AQ$133:$AQ$368,MATCH(1,(DATA!$D$133:$D$368=B1543)*(DATA!$E$133:$E$368=D1543),0)),"n/a")</f>
        <v>-1</v>
      </c>
    </row>
    <row r="1544" spans="1:12" x14ac:dyDescent="0.2">
      <c r="A1544" s="75" t="s">
        <v>19</v>
      </c>
      <c r="B1544" s="66" t="s">
        <v>22</v>
      </c>
      <c r="C1544" s="66" t="s">
        <v>10</v>
      </c>
      <c r="D1544" s="66" t="s">
        <v>278</v>
      </c>
      <c r="E1544" s="87">
        <f t="array" ref="E1544">IFERROR(INDEX(DATA!$L$133:$L$368,MATCH(1,(DATA!$D$133:$D$368=B1544)*(DATA!$E$133:$E$368=D1544),0)),"n/a")</f>
        <v>20.23</v>
      </c>
      <c r="F1544" s="77">
        <f t="array" ref="F1544">IFERROR(INDEX(DATA!$M$133:$M$368,MATCH(1,(DATA!$D$133:$D$368=B1544)*(DATA!$E$133:$E$368=D1544),0)),"n/a")</f>
        <v>-0.20899999999999999</v>
      </c>
      <c r="G1544" s="87">
        <f t="array" ref="G1544">IFERROR(INDEX(DATA!$V$133:$V$368,MATCH(1,(DATA!$D$133:$D$368=B1544)*(DATA!$E$133:$E$368=D1544),0)),"n/a")</f>
        <v>22.15</v>
      </c>
      <c r="H1544" s="77">
        <f t="array" ref="H1544">IFERROR(INDEX(DATA!$W$133:$W$368,MATCH(1,(DATA!$D$133:$D$368=B1544)*(DATA!$E$133:$E$368=D1544),0)),"n/a")</f>
        <v>-5.0999999999999997E-2</v>
      </c>
      <c r="I1544" s="87">
        <f t="array" ref="I1544">IFERROR(INDEX(DATA!$AF$133:$AF$368,MATCH(1,(DATA!$D$133:$D$368=B1544)*(DATA!$E$133:$E$368=D1544),0)),"n/a")</f>
        <v>22.32</v>
      </c>
      <c r="J1544" s="77">
        <f t="array" ref="J1544">IFERROR(INDEX(DATA!$AG$133:$AG$368,MATCH(1,(DATA!$D$133:$D$368=B1544)*(DATA!$E$133:$E$368=D1544),0)),"n/a")</f>
        <v>4.0000000000000001E-3</v>
      </c>
      <c r="K1544" s="87">
        <f t="array" ref="K1544">IFERROR(INDEX(DATA!$AP$133:$AP$368,MATCH(1,(DATA!$D$133:$D$368=B1544)*(DATA!$E$133:$E$368=D1544),0)),"n/a")</f>
        <v>22.49</v>
      </c>
      <c r="L1544" s="77">
        <f t="array" ref="L1544">IFERROR(INDEX(DATA!$AQ$133:$AQ$368,MATCH(1,(DATA!$D$133:$D$368=B1544)*(DATA!$E$133:$E$368=D1544),0)),"n/a")</f>
        <v>0.06</v>
      </c>
    </row>
    <row r="1545" spans="1:12" x14ac:dyDescent="0.2">
      <c r="A1545" s="75" t="s">
        <v>19</v>
      </c>
      <c r="B1545" s="66" t="s">
        <v>22</v>
      </c>
      <c r="C1545" s="66" t="s">
        <v>10</v>
      </c>
      <c r="D1545" s="66" t="s">
        <v>279</v>
      </c>
      <c r="E1545" s="87">
        <f t="array" ref="E1545">IFERROR(INDEX(DATA!$L$133:$L$368,MATCH(1,(DATA!$D$133:$D$368=B1545)*(DATA!$E$133:$E$368=D1545),0)),"n/a")</f>
        <v>60.08</v>
      </c>
      <c r="F1545" s="77">
        <f t="array" ref="F1545">IFERROR(INDEX(DATA!$M$133:$M$368,MATCH(1,(DATA!$D$133:$D$368=B1545)*(DATA!$E$133:$E$368=D1545),0)),"n/a")</f>
        <v>6.2E-2</v>
      </c>
      <c r="G1545" s="87">
        <f t="array" ref="G1545">IFERROR(INDEX(DATA!$V$133:$V$368,MATCH(1,(DATA!$D$133:$D$368=B1545)*(DATA!$E$133:$E$368=D1545),0)),"n/a")</f>
        <v>55.21</v>
      </c>
      <c r="H1545" s="77">
        <f t="array" ref="H1545">IFERROR(INDEX(DATA!$W$133:$W$368,MATCH(1,(DATA!$D$133:$D$368=B1545)*(DATA!$E$133:$E$368=D1545),0)),"n/a")</f>
        <v>-0.13800000000000001</v>
      </c>
      <c r="I1545" s="87">
        <f t="array" ref="I1545">IFERROR(INDEX(DATA!$AF$133:$AF$368,MATCH(1,(DATA!$D$133:$D$368=B1545)*(DATA!$E$133:$E$368=D1545),0)),"n/a")</f>
        <v>58.67</v>
      </c>
      <c r="J1545" s="77">
        <f t="array" ref="J1545">IFERROR(INDEX(DATA!$AG$133:$AG$368,MATCH(1,(DATA!$D$133:$D$368=B1545)*(DATA!$E$133:$E$368=D1545),0)),"n/a")</f>
        <v>-3.5000000000000003E-2</v>
      </c>
      <c r="K1545" s="87">
        <f t="array" ref="K1545">IFERROR(INDEX(DATA!$AP$133:$AP$368,MATCH(1,(DATA!$D$133:$D$368=B1545)*(DATA!$E$133:$E$368=D1545),0)),"n/a")</f>
        <v>73.64</v>
      </c>
      <c r="L1545" s="77">
        <f t="array" ref="L1545">IFERROR(INDEX(DATA!$AQ$133:$AQ$368,MATCH(1,(DATA!$D$133:$D$368=B1545)*(DATA!$E$133:$E$368=D1545),0)),"n/a")</f>
        <v>0.185</v>
      </c>
    </row>
    <row r="1546" spans="1:12" x14ac:dyDescent="0.2">
      <c r="A1546" s="75" t="s">
        <v>19</v>
      </c>
      <c r="B1546" s="66" t="s">
        <v>22</v>
      </c>
      <c r="C1546" s="66" t="s">
        <v>10</v>
      </c>
      <c r="D1546" s="66" t="s">
        <v>280</v>
      </c>
      <c r="E1546" s="87">
        <f t="array" ref="E1546">IFERROR(INDEX(DATA!$L$133:$L$368,MATCH(1,(DATA!$D$133:$D$368=B1546)*(DATA!$E$133:$E$368=D1546),0)),"n/a")</f>
        <v>50.49</v>
      </c>
      <c r="F1546" s="77">
        <f t="array" ref="F1546">IFERROR(INDEX(DATA!$M$133:$M$368,MATCH(1,(DATA!$D$133:$D$368=B1546)*(DATA!$E$133:$E$368=D1546),0)),"n/a")</f>
        <v>-0.40899999999999997</v>
      </c>
      <c r="G1546" s="87">
        <f t="array" ref="G1546">IFERROR(INDEX(DATA!$V$133:$V$368,MATCH(1,(DATA!$D$133:$D$368=B1546)*(DATA!$E$133:$E$368=D1546),0)),"n/a")</f>
        <v>48.5</v>
      </c>
      <c r="H1546" s="77">
        <f t="array" ref="H1546">IFERROR(INDEX(DATA!$W$133:$W$368,MATCH(1,(DATA!$D$133:$D$368=B1546)*(DATA!$E$133:$E$368=D1546),0)),"n/a")</f>
        <v>-0.42399999999999999</v>
      </c>
      <c r="I1546" s="87">
        <f t="array" ref="I1546">IFERROR(INDEX(DATA!$AF$133:$AF$368,MATCH(1,(DATA!$D$133:$D$368=B1546)*(DATA!$E$133:$E$368=D1546),0)),"n/a")</f>
        <v>57.84</v>
      </c>
      <c r="J1546" s="77">
        <f t="array" ref="J1546">IFERROR(INDEX(DATA!$AG$133:$AG$368,MATCH(1,(DATA!$D$133:$D$368=B1546)*(DATA!$E$133:$E$368=D1546),0)),"n/a")</f>
        <v>-0.312</v>
      </c>
      <c r="K1546" s="87">
        <f t="array" ref="K1546">IFERROR(INDEX(DATA!$AP$133:$AP$368,MATCH(1,(DATA!$D$133:$D$368=B1546)*(DATA!$E$133:$E$368=D1546),0)),"n/a")</f>
        <v>72.53</v>
      </c>
      <c r="L1546" s="77">
        <f t="array" ref="L1546">IFERROR(INDEX(DATA!$AQ$133:$AQ$368,MATCH(1,(DATA!$D$133:$D$368=B1546)*(DATA!$E$133:$E$368=D1546),0)),"n/a")</f>
        <v>-0.14299999999999999</v>
      </c>
    </row>
    <row r="1547" spans="1:12" x14ac:dyDescent="0.2">
      <c r="A1547" s="75" t="s">
        <v>19</v>
      </c>
      <c r="B1547" s="66" t="s">
        <v>22</v>
      </c>
      <c r="C1547" s="66" t="s">
        <v>10</v>
      </c>
      <c r="D1547" s="66" t="s">
        <v>281</v>
      </c>
      <c r="E1547" s="87">
        <f t="array" ref="E1547">IFERROR(INDEX(DATA!$L$133:$L$368,MATCH(1,(DATA!$D$133:$D$368=B1547)*(DATA!$E$133:$E$368=D1547),0)),"n/a")</f>
        <v>49.02</v>
      </c>
      <c r="F1547" s="77">
        <f t="array" ref="F1547">IFERROR(INDEX(DATA!$M$133:$M$368,MATCH(1,(DATA!$D$133:$D$368=B1547)*(DATA!$E$133:$E$368=D1547),0)),"n/a")</f>
        <v>-0.19700000000000001</v>
      </c>
      <c r="G1547" s="87">
        <f t="array" ref="G1547">IFERROR(INDEX(DATA!$V$133:$V$368,MATCH(1,(DATA!$D$133:$D$368=B1547)*(DATA!$E$133:$E$368=D1547),0)),"n/a")</f>
        <v>49.89</v>
      </c>
      <c r="H1547" s="77">
        <f t="array" ref="H1547">IFERROR(INDEX(DATA!$W$133:$W$368,MATCH(1,(DATA!$D$133:$D$368=B1547)*(DATA!$E$133:$E$368=D1547),0)),"n/a")</f>
        <v>-0.193</v>
      </c>
      <c r="I1547" s="87">
        <f t="array" ref="I1547">IFERROR(INDEX(DATA!$AF$133:$AF$368,MATCH(1,(DATA!$D$133:$D$368=B1547)*(DATA!$E$133:$E$368=D1547),0)),"n/a")</f>
        <v>51.46</v>
      </c>
      <c r="J1547" s="77">
        <f t="array" ref="J1547">IFERROR(INDEX(DATA!$AG$133:$AG$368,MATCH(1,(DATA!$D$133:$D$368=B1547)*(DATA!$E$133:$E$368=D1547),0)),"n/a")</f>
        <v>-0.19400000000000001</v>
      </c>
      <c r="K1547" s="87">
        <f t="array" ref="K1547">IFERROR(INDEX(DATA!$AP$133:$AP$368,MATCH(1,(DATA!$D$133:$D$368=B1547)*(DATA!$E$133:$E$368=D1547),0)),"n/a")</f>
        <v>54.11</v>
      </c>
      <c r="L1547" s="77">
        <f t="array" ref="L1547">IFERROR(INDEX(DATA!$AQ$133:$AQ$368,MATCH(1,(DATA!$D$133:$D$368=B1547)*(DATA!$E$133:$E$368=D1547),0)),"n/a")</f>
        <v>-6.9000000000000006E-2</v>
      </c>
    </row>
    <row r="1548" spans="1:12" x14ac:dyDescent="0.2">
      <c r="A1548" s="75" t="s">
        <v>19</v>
      </c>
      <c r="B1548" s="66" t="s">
        <v>22</v>
      </c>
      <c r="C1548" s="66" t="s">
        <v>10</v>
      </c>
      <c r="D1548" s="66" t="s">
        <v>282</v>
      </c>
      <c r="E1548" s="87">
        <f t="array" ref="E1548">IFERROR(INDEX(DATA!$L$133:$L$368,MATCH(1,(DATA!$D$133:$D$368=B1548)*(DATA!$E$133:$E$368=D1548),0)),"n/a")</f>
        <v>78.06</v>
      </c>
      <c r="F1548" s="77">
        <f t="array" ref="F1548">IFERROR(INDEX(DATA!$M$133:$M$368,MATCH(1,(DATA!$D$133:$D$368=B1548)*(DATA!$E$133:$E$368=D1548),0)),"n/a")</f>
        <v>-0.188</v>
      </c>
      <c r="G1548" s="87">
        <f t="array" ref="G1548">IFERROR(INDEX(DATA!$V$133:$V$368,MATCH(1,(DATA!$D$133:$D$368=B1548)*(DATA!$E$133:$E$368=D1548),0)),"n/a")</f>
        <v>77.89</v>
      </c>
      <c r="H1548" s="77">
        <f t="array" ref="H1548">IFERROR(INDEX(DATA!$W$133:$W$368,MATCH(1,(DATA!$D$133:$D$368=B1548)*(DATA!$E$133:$E$368=D1548),0)),"n/a")</f>
        <v>-0.191</v>
      </c>
      <c r="I1548" s="87">
        <f t="array" ref="I1548">IFERROR(INDEX(DATA!$AF$133:$AF$368,MATCH(1,(DATA!$D$133:$D$368=B1548)*(DATA!$E$133:$E$368=D1548),0)),"n/a")</f>
        <v>81.180000000000007</v>
      </c>
      <c r="J1548" s="77">
        <f t="array" ref="J1548">IFERROR(INDEX(DATA!$AG$133:$AG$368,MATCH(1,(DATA!$D$133:$D$368=B1548)*(DATA!$E$133:$E$368=D1548),0)),"n/a")</f>
        <v>0</v>
      </c>
      <c r="K1548" s="87">
        <f t="array" ref="K1548">IFERROR(INDEX(DATA!$AP$133:$AP$368,MATCH(1,(DATA!$D$133:$D$368=B1548)*(DATA!$E$133:$E$368=D1548),0)),"n/a")</f>
        <v>78.61</v>
      </c>
      <c r="L1548" s="77">
        <f t="array" ref="L1548">IFERROR(INDEX(DATA!$AQ$133:$AQ$368,MATCH(1,(DATA!$D$133:$D$368=B1548)*(DATA!$E$133:$E$368=D1548),0)),"n/a")</f>
        <v>-9.6000000000000002E-2</v>
      </c>
    </row>
    <row r="1549" spans="1:12" x14ac:dyDescent="0.2">
      <c r="A1549" s="75" t="s">
        <v>19</v>
      </c>
      <c r="B1549" s="66" t="s">
        <v>22</v>
      </c>
      <c r="C1549" s="66" t="s">
        <v>10</v>
      </c>
      <c r="D1549" s="66" t="s">
        <v>283</v>
      </c>
      <c r="E1549" s="87">
        <f t="array" ref="E1549">IFERROR(INDEX(DATA!$L$133:$L$368,MATCH(1,(DATA!$D$133:$D$368=B1549)*(DATA!$E$133:$E$368=D1549),0)),"n/a")</f>
        <v>13.31</v>
      </c>
      <c r="F1549" s="77">
        <f t="array" ref="F1549">IFERROR(INDEX(DATA!$M$133:$M$368,MATCH(1,(DATA!$D$133:$D$368=B1549)*(DATA!$E$133:$E$368=D1549),0)),"n/a")</f>
        <v>0</v>
      </c>
      <c r="G1549" s="87">
        <f t="array" ref="G1549">IFERROR(INDEX(DATA!$V$133:$V$368,MATCH(1,(DATA!$D$133:$D$368=B1549)*(DATA!$E$133:$E$368=D1549),0)),"n/a")</f>
        <v>13.28</v>
      </c>
      <c r="H1549" s="77">
        <f t="array" ref="H1549">IFERROR(INDEX(DATA!$W$133:$W$368,MATCH(1,(DATA!$D$133:$D$368=B1549)*(DATA!$E$133:$E$368=D1549),0)),"n/a")</f>
        <v>1.2629999999999999</v>
      </c>
      <c r="I1549" s="87">
        <f t="array" ref="I1549">IFERROR(INDEX(DATA!$AF$133:$AF$368,MATCH(1,(DATA!$D$133:$D$368=B1549)*(DATA!$E$133:$E$368=D1549),0)),"n/a")</f>
        <v>13.2</v>
      </c>
      <c r="J1549" s="77">
        <f t="array" ref="J1549">IFERROR(INDEX(DATA!$AG$133:$AG$368,MATCH(1,(DATA!$D$133:$D$368=B1549)*(DATA!$E$133:$E$368=D1549),0)),"n/a")</f>
        <v>2.7090000000000001</v>
      </c>
      <c r="K1549" s="87">
        <f t="array" ref="K1549">IFERROR(INDEX(DATA!$AP$133:$AP$368,MATCH(1,(DATA!$D$133:$D$368=B1549)*(DATA!$E$133:$E$368=D1549),0)),"n/a")</f>
        <v>13.2</v>
      </c>
      <c r="L1549" s="77">
        <f t="array" ref="L1549">IFERROR(INDEX(DATA!$AQ$133:$AQ$368,MATCH(1,(DATA!$D$133:$D$368=B1549)*(DATA!$E$133:$E$368=D1549),0)),"n/a")</f>
        <v>2.4180000000000001</v>
      </c>
    </row>
    <row r="1550" spans="1:12" x14ac:dyDescent="0.2">
      <c r="A1550" s="75" t="s">
        <v>19</v>
      </c>
      <c r="B1550" s="66" t="s">
        <v>22</v>
      </c>
      <c r="C1550" s="66" t="s">
        <v>10</v>
      </c>
      <c r="D1550" s="66" t="s">
        <v>284</v>
      </c>
      <c r="E1550" s="87">
        <f t="array" ref="E1550">IFERROR(INDEX(DATA!$L$133:$L$368,MATCH(1,(DATA!$D$133:$D$368=B1550)*(DATA!$E$133:$E$368=D1550),0)),"n/a")</f>
        <v>80.040000000000006</v>
      </c>
      <c r="F1550" s="77">
        <f t="array" ref="F1550">IFERROR(INDEX(DATA!$M$133:$M$368,MATCH(1,(DATA!$D$133:$D$368=B1550)*(DATA!$E$133:$E$368=D1550),0)),"n/a")</f>
        <v>-0.13900000000000001</v>
      </c>
      <c r="G1550" s="87">
        <f t="array" ref="G1550">IFERROR(INDEX(DATA!$V$133:$V$368,MATCH(1,(DATA!$D$133:$D$368=B1550)*(DATA!$E$133:$E$368=D1550),0)),"n/a")</f>
        <v>84.81</v>
      </c>
      <c r="H1550" s="77">
        <f t="array" ref="H1550">IFERROR(INDEX(DATA!$W$133:$W$368,MATCH(1,(DATA!$D$133:$D$368=B1550)*(DATA!$E$133:$E$368=D1550),0)),"n/a")</f>
        <v>-0.09</v>
      </c>
      <c r="I1550" s="87">
        <f t="array" ref="I1550">IFERROR(INDEX(DATA!$AF$133:$AF$368,MATCH(1,(DATA!$D$133:$D$368=B1550)*(DATA!$E$133:$E$368=D1550),0)),"n/a")</f>
        <v>82.08</v>
      </c>
      <c r="J1550" s="77">
        <f t="array" ref="J1550">IFERROR(INDEX(DATA!$AG$133:$AG$368,MATCH(1,(DATA!$D$133:$D$368=B1550)*(DATA!$E$133:$E$368=D1550),0)),"n/a")</f>
        <v>-0.121</v>
      </c>
      <c r="K1550" s="87">
        <f t="array" ref="K1550">IFERROR(INDEX(DATA!$AP$133:$AP$368,MATCH(1,(DATA!$D$133:$D$368=B1550)*(DATA!$E$133:$E$368=D1550),0)),"n/a")</f>
        <v>85.09</v>
      </c>
      <c r="L1550" s="77">
        <f t="array" ref="L1550">IFERROR(INDEX(DATA!$AQ$133:$AQ$368,MATCH(1,(DATA!$D$133:$D$368=B1550)*(DATA!$E$133:$E$368=D1550),0)),"n/a")</f>
        <v>-0.09</v>
      </c>
    </row>
    <row r="1551" spans="1:12" x14ac:dyDescent="0.2">
      <c r="A1551" s="75" t="s">
        <v>19</v>
      </c>
      <c r="B1551" s="66" t="s">
        <v>22</v>
      </c>
      <c r="C1551" s="66" t="s">
        <v>10</v>
      </c>
      <c r="D1551" s="66" t="s">
        <v>285</v>
      </c>
      <c r="E1551" s="87" t="str">
        <f t="array" ref="E1551">IFERROR(INDEX(DATA!$L$133:$L$368,MATCH(1,(DATA!$D$133:$D$368=B1551)*(DATA!$E$133:$E$368=D1551),0)),"n/a")</f>
        <v>n/a</v>
      </c>
      <c r="F1551" s="77" t="str">
        <f t="array" ref="F1551">IFERROR(INDEX(DATA!$M$133:$M$368,MATCH(1,(DATA!$D$133:$D$368=B1551)*(DATA!$E$133:$E$368=D1551),0)),"n/a")</f>
        <v>n/a</v>
      </c>
      <c r="G1551" s="87" t="str">
        <f t="array" ref="G1551">IFERROR(INDEX(DATA!$V$133:$V$368,MATCH(1,(DATA!$D$133:$D$368=B1551)*(DATA!$E$133:$E$368=D1551),0)),"n/a")</f>
        <v>n/a</v>
      </c>
      <c r="H1551" s="77" t="str">
        <f t="array" ref="H1551">IFERROR(INDEX(DATA!$W$133:$W$368,MATCH(1,(DATA!$D$133:$D$368=B1551)*(DATA!$E$133:$E$368=D1551),0)),"n/a")</f>
        <v>n/a</v>
      </c>
      <c r="I1551" s="87" t="str">
        <f t="array" ref="I1551">IFERROR(INDEX(DATA!$AF$133:$AF$368,MATCH(1,(DATA!$D$133:$D$368=B1551)*(DATA!$E$133:$E$368=D1551),0)),"n/a")</f>
        <v>n/a</v>
      </c>
      <c r="J1551" s="77" t="str">
        <f t="array" ref="J1551">IFERROR(INDEX(DATA!$AG$133:$AG$368,MATCH(1,(DATA!$D$133:$D$368=B1551)*(DATA!$E$133:$E$368=D1551),0)),"n/a")</f>
        <v>n/a</v>
      </c>
      <c r="K1551" s="87" t="str">
        <f t="array" ref="K1551">IFERROR(INDEX(DATA!$AP$133:$AP$368,MATCH(1,(DATA!$D$133:$D$368=B1551)*(DATA!$E$133:$E$368=D1551),0)),"n/a")</f>
        <v>n/a</v>
      </c>
      <c r="L1551" s="77" t="str">
        <f t="array" ref="L1551">IFERROR(INDEX(DATA!$AQ$133:$AQ$368,MATCH(1,(DATA!$D$133:$D$368=B1551)*(DATA!$E$133:$E$368=D1551),0)),"n/a")</f>
        <v>n/a</v>
      </c>
    </row>
    <row r="1552" spans="1:12" x14ac:dyDescent="0.2">
      <c r="A1552" s="75" t="s">
        <v>19</v>
      </c>
      <c r="B1552" s="66" t="s">
        <v>22</v>
      </c>
      <c r="C1552" s="66" t="s">
        <v>10</v>
      </c>
      <c r="D1552" s="66" t="s">
        <v>286</v>
      </c>
      <c r="E1552" s="87">
        <f t="array" ref="E1552">IFERROR(INDEX(DATA!$L$133:$L$368,MATCH(1,(DATA!$D$133:$D$368=B1552)*(DATA!$E$133:$E$368=D1552),0)),"n/a")</f>
        <v>0</v>
      </c>
      <c r="F1552" s="77">
        <f t="array" ref="F1552">IFERROR(INDEX(DATA!$M$133:$M$368,MATCH(1,(DATA!$D$133:$D$368=B1552)*(DATA!$E$133:$E$368=D1552),0)),"n/a")</f>
        <v>0</v>
      </c>
      <c r="G1552" s="87">
        <f t="array" ref="G1552">IFERROR(INDEX(DATA!$V$133:$V$368,MATCH(1,(DATA!$D$133:$D$368=B1552)*(DATA!$E$133:$E$368=D1552),0)),"n/a")</f>
        <v>4.6100000000000003</v>
      </c>
      <c r="H1552" s="77">
        <f t="array" ref="H1552">IFERROR(INDEX(DATA!$W$133:$W$368,MATCH(1,(DATA!$D$133:$D$368=B1552)*(DATA!$E$133:$E$368=D1552),0)),"n/a")</f>
        <v>0.54300000000000004</v>
      </c>
      <c r="I1552" s="87">
        <f t="array" ref="I1552">IFERROR(INDEX(DATA!$AF$133:$AF$368,MATCH(1,(DATA!$D$133:$D$368=B1552)*(DATA!$E$133:$E$368=D1552),0)),"n/a")</f>
        <v>5.14</v>
      </c>
      <c r="J1552" s="77">
        <f t="array" ref="J1552">IFERROR(INDEX(DATA!$AG$133:$AG$368,MATCH(1,(DATA!$D$133:$D$368=B1552)*(DATA!$E$133:$E$368=D1552),0)),"n/a")</f>
        <v>-0.66600000000000004</v>
      </c>
      <c r="K1552" s="87">
        <f t="array" ref="K1552">IFERROR(INDEX(DATA!$AP$133:$AP$368,MATCH(1,(DATA!$D$133:$D$368=B1552)*(DATA!$E$133:$E$368=D1552),0)),"n/a")</f>
        <v>5.39</v>
      </c>
      <c r="L1552" s="77">
        <f t="array" ref="L1552">IFERROR(INDEX(DATA!$AQ$133:$AQ$368,MATCH(1,(DATA!$D$133:$D$368=B1552)*(DATA!$E$133:$E$368=D1552),0)),"n/a")</f>
        <v>-0.55200000000000005</v>
      </c>
    </row>
    <row r="1553" spans="1:12" x14ac:dyDescent="0.2">
      <c r="A1553" s="75" t="s">
        <v>19</v>
      </c>
      <c r="B1553" s="66" t="s">
        <v>22</v>
      </c>
      <c r="C1553" s="66" t="s">
        <v>10</v>
      </c>
      <c r="D1553" s="66" t="s">
        <v>287</v>
      </c>
      <c r="E1553" s="87">
        <f t="array" ref="E1553">IFERROR(INDEX(DATA!$L$133:$L$368,MATCH(1,(DATA!$D$133:$D$368=B1553)*(DATA!$E$133:$E$368=D1553),0)),"n/a")</f>
        <v>14.32</v>
      </c>
      <c r="F1553" s="77">
        <f t="array" ref="F1553">IFERROR(INDEX(DATA!$M$133:$M$368,MATCH(1,(DATA!$D$133:$D$368=B1553)*(DATA!$E$133:$E$368=D1553),0)),"n/a")</f>
        <v>1.2889999999999999</v>
      </c>
      <c r="G1553" s="87">
        <f t="array" ref="G1553">IFERROR(INDEX(DATA!$V$133:$V$368,MATCH(1,(DATA!$D$133:$D$368=B1553)*(DATA!$E$133:$E$368=D1553),0)),"n/a")</f>
        <v>12.88</v>
      </c>
      <c r="H1553" s="77">
        <f t="array" ref="H1553">IFERROR(INDEX(DATA!$W$133:$W$368,MATCH(1,(DATA!$D$133:$D$368=B1553)*(DATA!$E$133:$E$368=D1553),0)),"n/a")</f>
        <v>1.3540000000000001</v>
      </c>
      <c r="I1553" s="87">
        <f t="array" ref="I1553">IFERROR(INDEX(DATA!$AF$133:$AF$368,MATCH(1,(DATA!$D$133:$D$368=B1553)*(DATA!$E$133:$E$368=D1553),0)),"n/a")</f>
        <v>10.33</v>
      </c>
      <c r="J1553" s="77">
        <f t="array" ref="J1553">IFERROR(INDEX(DATA!$AG$133:$AG$368,MATCH(1,(DATA!$D$133:$D$368=B1553)*(DATA!$E$133:$E$368=D1553),0)),"n/a")</f>
        <v>1.028</v>
      </c>
      <c r="K1553" s="87">
        <f t="array" ref="K1553">IFERROR(INDEX(DATA!$AP$133:$AP$368,MATCH(1,(DATA!$D$133:$D$368=B1553)*(DATA!$E$133:$E$368=D1553),0)),"n/a")</f>
        <v>8.89</v>
      </c>
      <c r="L1553" s="77">
        <f t="array" ref="L1553">IFERROR(INDEX(DATA!$AQ$133:$AQ$368,MATCH(1,(DATA!$D$133:$D$368=B1553)*(DATA!$E$133:$E$368=D1553),0)),"n/a")</f>
        <v>0.64300000000000002</v>
      </c>
    </row>
    <row r="1554" spans="1:12" x14ac:dyDescent="0.2">
      <c r="A1554" s="75" t="s">
        <v>19</v>
      </c>
      <c r="B1554" s="66" t="s">
        <v>22</v>
      </c>
      <c r="C1554" s="66" t="s">
        <v>10</v>
      </c>
      <c r="D1554" s="66" t="s">
        <v>288</v>
      </c>
      <c r="E1554" s="87">
        <f t="array" ref="E1554">IFERROR(INDEX(DATA!$L$133:$L$368,MATCH(1,(DATA!$D$133:$D$368=B1554)*(DATA!$E$133:$E$368=D1554),0)),"n/a")</f>
        <v>95.72</v>
      </c>
      <c r="F1554" s="77">
        <f t="array" ref="F1554">IFERROR(INDEX(DATA!$M$133:$M$368,MATCH(1,(DATA!$D$133:$D$368=B1554)*(DATA!$E$133:$E$368=D1554),0)),"n/a")</f>
        <v>0.37</v>
      </c>
      <c r="G1554" s="87">
        <f t="array" ref="G1554">IFERROR(INDEX(DATA!$V$133:$V$368,MATCH(1,(DATA!$D$133:$D$368=B1554)*(DATA!$E$133:$E$368=D1554),0)),"n/a")</f>
        <v>95.24</v>
      </c>
      <c r="H1554" s="77">
        <f t="array" ref="H1554">IFERROR(INDEX(DATA!$W$133:$W$368,MATCH(1,(DATA!$D$133:$D$368=B1554)*(DATA!$E$133:$E$368=D1554),0)),"n/a")</f>
        <v>0.17499999999999999</v>
      </c>
      <c r="I1554" s="87">
        <f t="array" ref="I1554">IFERROR(INDEX(DATA!$AF$133:$AF$368,MATCH(1,(DATA!$D$133:$D$368=B1554)*(DATA!$E$133:$E$368=D1554),0)),"n/a")</f>
        <v>95.03</v>
      </c>
      <c r="J1554" s="77">
        <f t="array" ref="J1554">IFERROR(INDEX(DATA!$AG$133:$AG$368,MATCH(1,(DATA!$D$133:$D$368=B1554)*(DATA!$E$133:$E$368=D1554),0)),"n/a")</f>
        <v>9.5000000000000001E-2</v>
      </c>
      <c r="K1554" s="87">
        <f t="array" ref="K1554">IFERROR(INDEX(DATA!$AP$133:$AP$368,MATCH(1,(DATA!$D$133:$D$368=B1554)*(DATA!$E$133:$E$368=D1554),0)),"n/a")</f>
        <v>91.69</v>
      </c>
      <c r="L1554" s="77">
        <f t="array" ref="L1554">IFERROR(INDEX(DATA!$AQ$133:$AQ$368,MATCH(1,(DATA!$D$133:$D$368=B1554)*(DATA!$E$133:$E$368=D1554),0)),"n/a")</f>
        <v>2.3E-2</v>
      </c>
    </row>
    <row r="1555" spans="1:12" x14ac:dyDescent="0.2">
      <c r="A1555" s="75" t="s">
        <v>19</v>
      </c>
      <c r="B1555" s="66" t="s">
        <v>22</v>
      </c>
      <c r="C1555" s="66" t="s">
        <v>10</v>
      </c>
      <c r="D1555" s="66" t="s">
        <v>289</v>
      </c>
      <c r="E1555" s="87">
        <f t="array" ref="E1555">IFERROR(INDEX(DATA!$L$133:$L$368,MATCH(1,(DATA!$D$133:$D$368=B1555)*(DATA!$E$133:$E$368=D1555),0)),"n/a")</f>
        <v>49.01</v>
      </c>
      <c r="F1555" s="77">
        <f t="array" ref="F1555">IFERROR(INDEX(DATA!$M$133:$M$368,MATCH(1,(DATA!$D$133:$D$368=B1555)*(DATA!$E$133:$E$368=D1555),0)),"n/a")</f>
        <v>-0.432</v>
      </c>
      <c r="G1555" s="87">
        <f t="array" ref="G1555">IFERROR(INDEX(DATA!$V$133:$V$368,MATCH(1,(DATA!$D$133:$D$368=B1555)*(DATA!$E$133:$E$368=D1555),0)),"n/a")</f>
        <v>54.46</v>
      </c>
      <c r="H1555" s="77">
        <f t="array" ref="H1555">IFERROR(INDEX(DATA!$W$133:$W$368,MATCH(1,(DATA!$D$133:$D$368=B1555)*(DATA!$E$133:$E$368=D1555),0)),"n/a")</f>
        <v>-2.4E-2</v>
      </c>
      <c r="I1555" s="87">
        <f t="array" ref="I1555">IFERROR(INDEX(DATA!$AF$133:$AF$368,MATCH(1,(DATA!$D$133:$D$368=B1555)*(DATA!$E$133:$E$368=D1555),0)),"n/a")</f>
        <v>57.83</v>
      </c>
      <c r="J1555" s="77">
        <f t="array" ref="J1555">IFERROR(INDEX(DATA!$AG$133:$AG$368,MATCH(1,(DATA!$D$133:$D$368=B1555)*(DATA!$E$133:$E$368=D1555),0)),"n/a")</f>
        <v>0.88600000000000001</v>
      </c>
      <c r="K1555" s="87">
        <f t="array" ref="K1555">IFERROR(INDEX(DATA!$AP$133:$AP$368,MATCH(1,(DATA!$D$133:$D$368=B1555)*(DATA!$E$133:$E$368=D1555),0)),"n/a")</f>
        <v>55.82</v>
      </c>
      <c r="L1555" s="77">
        <f t="array" ref="L1555">IFERROR(INDEX(DATA!$AQ$133:$AQ$368,MATCH(1,(DATA!$D$133:$D$368=B1555)*(DATA!$E$133:$E$368=D1555),0)),"n/a")</f>
        <v>2.0049999999999999</v>
      </c>
    </row>
    <row r="1556" spans="1:12" x14ac:dyDescent="0.2">
      <c r="A1556" s="75" t="s">
        <v>19</v>
      </c>
      <c r="B1556" s="66" t="s">
        <v>22</v>
      </c>
      <c r="C1556" s="66" t="s">
        <v>10</v>
      </c>
      <c r="D1556" s="66" t="s">
        <v>290</v>
      </c>
      <c r="E1556" s="87">
        <f t="array" ref="E1556">IFERROR(INDEX(DATA!$L$133:$L$368,MATCH(1,(DATA!$D$133:$D$368=B1556)*(DATA!$E$133:$E$368=D1556),0)),"n/a")</f>
        <v>32.200000000000003</v>
      </c>
      <c r="F1556" s="77">
        <f t="array" ref="F1556">IFERROR(INDEX(DATA!$M$133:$M$368,MATCH(1,(DATA!$D$133:$D$368=B1556)*(DATA!$E$133:$E$368=D1556),0)),"n/a")</f>
        <v>0</v>
      </c>
      <c r="G1556" s="87">
        <f t="array" ref="G1556">IFERROR(INDEX(DATA!$V$133:$V$368,MATCH(1,(DATA!$D$133:$D$368=B1556)*(DATA!$E$133:$E$368=D1556),0)),"n/a")</f>
        <v>32.200000000000003</v>
      </c>
      <c r="H1556" s="77">
        <f t="array" ref="H1556">IFERROR(INDEX(DATA!$W$133:$W$368,MATCH(1,(DATA!$D$133:$D$368=B1556)*(DATA!$E$133:$E$368=D1556),0)),"n/a")</f>
        <v>10.555</v>
      </c>
      <c r="I1556" s="87">
        <f t="array" ref="I1556">IFERROR(INDEX(DATA!$AF$133:$AF$368,MATCH(1,(DATA!$D$133:$D$368=B1556)*(DATA!$E$133:$E$368=D1556),0)),"n/a")</f>
        <v>31.87</v>
      </c>
      <c r="J1556" s="77">
        <f t="array" ref="J1556">IFERROR(INDEX(DATA!$AG$133:$AG$368,MATCH(1,(DATA!$D$133:$D$368=B1556)*(DATA!$E$133:$E$368=D1556),0)),"n/a")</f>
        <v>2.181</v>
      </c>
      <c r="K1556" s="87">
        <f t="array" ref="K1556">IFERROR(INDEX(DATA!$AP$133:$AP$368,MATCH(1,(DATA!$D$133:$D$368=B1556)*(DATA!$E$133:$E$368=D1556),0)),"n/a")</f>
        <v>32.03</v>
      </c>
      <c r="L1556" s="77">
        <f t="array" ref="L1556">IFERROR(INDEX(DATA!$AQ$133:$AQ$368,MATCH(1,(DATA!$D$133:$D$368=B1556)*(DATA!$E$133:$E$368=D1556),0)),"n/a")</f>
        <v>0.41599999999999998</v>
      </c>
    </row>
    <row r="1557" spans="1:12" x14ac:dyDescent="0.2">
      <c r="A1557" s="75" t="s">
        <v>19</v>
      </c>
      <c r="B1557" s="66" t="s">
        <v>22</v>
      </c>
      <c r="C1557" s="66" t="s">
        <v>10</v>
      </c>
      <c r="D1557" s="66" t="s">
        <v>291</v>
      </c>
      <c r="E1557" s="87">
        <f t="array" ref="E1557">IFERROR(INDEX(DATA!$L$133:$L$368,MATCH(1,(DATA!$D$133:$D$368=B1557)*(DATA!$E$133:$E$368=D1557),0)),"n/a")</f>
        <v>0</v>
      </c>
      <c r="F1557" s="77">
        <f t="array" ref="F1557">IFERROR(INDEX(DATA!$M$133:$M$368,MATCH(1,(DATA!$D$133:$D$368=B1557)*(DATA!$E$133:$E$368=D1557),0)),"n/a")</f>
        <v>0</v>
      </c>
      <c r="G1557" s="87">
        <f t="array" ref="G1557">IFERROR(INDEX(DATA!$V$133:$V$368,MATCH(1,(DATA!$D$133:$D$368=B1557)*(DATA!$E$133:$E$368=D1557),0)),"n/a")</f>
        <v>17.41</v>
      </c>
      <c r="H1557" s="77">
        <f t="array" ref="H1557">IFERROR(INDEX(DATA!$W$133:$W$368,MATCH(1,(DATA!$D$133:$D$368=B1557)*(DATA!$E$133:$E$368=D1557),0)),"n/a")</f>
        <v>-0.13400000000000001</v>
      </c>
      <c r="I1557" s="87">
        <f t="array" ref="I1557">IFERROR(INDEX(DATA!$AF$133:$AF$368,MATCH(1,(DATA!$D$133:$D$368=B1557)*(DATA!$E$133:$E$368=D1557),0)),"n/a")</f>
        <v>25.77</v>
      </c>
      <c r="J1557" s="77">
        <f t="array" ref="J1557">IFERROR(INDEX(DATA!$AG$133:$AG$368,MATCH(1,(DATA!$D$133:$D$368=B1557)*(DATA!$E$133:$E$368=D1557),0)),"n/a")</f>
        <v>0.28199999999999997</v>
      </c>
      <c r="K1557" s="87">
        <f t="array" ref="K1557">IFERROR(INDEX(DATA!$AP$133:$AP$368,MATCH(1,(DATA!$D$133:$D$368=B1557)*(DATA!$E$133:$E$368=D1557),0)),"n/a")</f>
        <v>21.98</v>
      </c>
      <c r="L1557" s="77">
        <f t="array" ref="L1557">IFERROR(INDEX(DATA!$AQ$133:$AQ$368,MATCH(1,(DATA!$D$133:$D$368=B1557)*(DATA!$E$133:$E$368=D1557),0)),"n/a")</f>
        <v>0.24299999999999999</v>
      </c>
    </row>
    <row r="1558" spans="1:12" x14ac:dyDescent="0.2">
      <c r="A1558" s="75" t="s">
        <v>19</v>
      </c>
      <c r="B1558" s="66" t="s">
        <v>22</v>
      </c>
      <c r="C1558" s="66" t="s">
        <v>10</v>
      </c>
      <c r="D1558" s="66" t="s">
        <v>292</v>
      </c>
      <c r="E1558" s="87">
        <f t="array" ref="E1558">IFERROR(INDEX(DATA!$L$133:$L$368,MATCH(1,(DATA!$D$133:$D$368=B1558)*(DATA!$E$133:$E$368=D1558),0)),"n/a")</f>
        <v>33.270000000000003</v>
      </c>
      <c r="F1558" s="77">
        <f t="array" ref="F1558">IFERROR(INDEX(DATA!$M$133:$M$368,MATCH(1,(DATA!$D$133:$D$368=B1558)*(DATA!$E$133:$E$368=D1558),0)),"n/a")</f>
        <v>1.41</v>
      </c>
      <c r="G1558" s="87">
        <f t="array" ref="G1558">IFERROR(INDEX(DATA!$V$133:$V$368,MATCH(1,(DATA!$D$133:$D$368=B1558)*(DATA!$E$133:$E$368=D1558),0)),"n/a")</f>
        <v>29.56</v>
      </c>
      <c r="H1558" s="77">
        <f t="array" ref="H1558">IFERROR(INDEX(DATA!$W$133:$W$368,MATCH(1,(DATA!$D$133:$D$368=B1558)*(DATA!$E$133:$E$368=D1558),0)),"n/a")</f>
        <v>0.97899999999999998</v>
      </c>
      <c r="I1558" s="87">
        <f t="array" ref="I1558">IFERROR(INDEX(DATA!$AF$133:$AF$368,MATCH(1,(DATA!$D$133:$D$368=B1558)*(DATA!$E$133:$E$368=D1558),0)),"n/a")</f>
        <v>24.1</v>
      </c>
      <c r="J1558" s="77">
        <f t="array" ref="J1558">IFERROR(INDEX(DATA!$AG$133:$AG$368,MATCH(1,(DATA!$D$133:$D$368=B1558)*(DATA!$E$133:$E$368=D1558),0)),"n/a")</f>
        <v>0.43099999999999999</v>
      </c>
      <c r="K1558" s="87">
        <f t="array" ref="K1558">IFERROR(INDEX(DATA!$AP$133:$AP$368,MATCH(1,(DATA!$D$133:$D$368=B1558)*(DATA!$E$133:$E$368=D1558),0)),"n/a")</f>
        <v>23.97</v>
      </c>
      <c r="L1558" s="77">
        <f t="array" ref="L1558">IFERROR(INDEX(DATA!$AQ$133:$AQ$368,MATCH(1,(DATA!$D$133:$D$368=B1558)*(DATA!$E$133:$E$368=D1558),0)),"n/a")</f>
        <v>0.39700000000000002</v>
      </c>
    </row>
    <row r="1559" spans="1:12" x14ac:dyDescent="0.2">
      <c r="A1559" s="75" t="s">
        <v>19</v>
      </c>
      <c r="B1559" s="66" t="s">
        <v>22</v>
      </c>
      <c r="C1559" s="66" t="s">
        <v>10</v>
      </c>
      <c r="D1559" s="66" t="s">
        <v>293</v>
      </c>
      <c r="E1559" s="87">
        <f t="array" ref="E1559">IFERROR(INDEX(DATA!$L$133:$L$368,MATCH(1,(DATA!$D$133:$D$368=B1559)*(DATA!$E$133:$E$368=D1559),0)),"n/a")</f>
        <v>37.92</v>
      </c>
      <c r="F1559" s="77">
        <f t="array" ref="F1559">IFERROR(INDEX(DATA!$M$133:$M$368,MATCH(1,(DATA!$D$133:$D$368=B1559)*(DATA!$E$133:$E$368=D1559),0)),"n/a")</f>
        <v>-0.48599999999999999</v>
      </c>
      <c r="G1559" s="87">
        <f t="array" ref="G1559">IFERROR(INDEX(DATA!$V$133:$V$368,MATCH(1,(DATA!$D$133:$D$368=B1559)*(DATA!$E$133:$E$368=D1559),0)),"n/a")</f>
        <v>29.46</v>
      </c>
      <c r="H1559" s="77">
        <f t="array" ref="H1559">IFERROR(INDEX(DATA!$W$133:$W$368,MATCH(1,(DATA!$D$133:$D$368=B1559)*(DATA!$E$133:$E$368=D1559),0)),"n/a")</f>
        <v>-0.50700000000000001</v>
      </c>
      <c r="I1559" s="87">
        <f t="array" ref="I1559">IFERROR(INDEX(DATA!$AF$133:$AF$368,MATCH(1,(DATA!$D$133:$D$368=B1559)*(DATA!$E$133:$E$368=D1559),0)),"n/a")</f>
        <v>38.86</v>
      </c>
      <c r="J1559" s="77">
        <f t="array" ref="J1559">IFERROR(INDEX(DATA!$AG$133:$AG$368,MATCH(1,(DATA!$D$133:$D$368=B1559)*(DATA!$E$133:$E$368=D1559),0)),"n/a")</f>
        <v>-0.33300000000000002</v>
      </c>
      <c r="K1559" s="87">
        <f t="array" ref="K1559">IFERROR(INDEX(DATA!$AP$133:$AP$368,MATCH(1,(DATA!$D$133:$D$368=B1559)*(DATA!$E$133:$E$368=D1559),0)),"n/a")</f>
        <v>47.37</v>
      </c>
      <c r="L1559" s="77">
        <f t="array" ref="L1559">IFERROR(INDEX(DATA!$AQ$133:$AQ$368,MATCH(1,(DATA!$D$133:$D$368=B1559)*(DATA!$E$133:$E$368=D1559),0)),"n/a")</f>
        <v>-0.09</v>
      </c>
    </row>
    <row r="1560" spans="1:12" x14ac:dyDescent="0.2">
      <c r="A1560" s="75" t="s">
        <v>19</v>
      </c>
      <c r="B1560" s="66" t="s">
        <v>22</v>
      </c>
      <c r="C1560" s="66" t="s">
        <v>10</v>
      </c>
      <c r="D1560" s="66" t="s">
        <v>294</v>
      </c>
      <c r="E1560" s="87">
        <f t="array" ref="E1560">IFERROR(INDEX(DATA!$L$133:$L$368,MATCH(1,(DATA!$D$133:$D$368=B1560)*(DATA!$E$133:$E$368=D1560),0)),"n/a")</f>
        <v>4.2</v>
      </c>
      <c r="F1560" s="77">
        <f t="array" ref="F1560">IFERROR(INDEX(DATA!$M$133:$M$368,MATCH(1,(DATA!$D$133:$D$368=B1560)*(DATA!$E$133:$E$368=D1560),0)),"n/a")</f>
        <v>4.9000000000000002E-2</v>
      </c>
      <c r="G1560" s="87">
        <f t="array" ref="G1560">IFERROR(INDEX(DATA!$V$133:$V$368,MATCH(1,(DATA!$D$133:$D$368=B1560)*(DATA!$E$133:$E$368=D1560),0)),"n/a")</f>
        <v>4.43</v>
      </c>
      <c r="H1560" s="77">
        <f t="array" ref="H1560">IFERROR(INDEX(DATA!$W$133:$W$368,MATCH(1,(DATA!$D$133:$D$368=B1560)*(DATA!$E$133:$E$368=D1560),0)),"n/a")</f>
        <v>0.13800000000000001</v>
      </c>
      <c r="I1560" s="87">
        <f t="array" ref="I1560">IFERROR(INDEX(DATA!$AF$133:$AF$368,MATCH(1,(DATA!$D$133:$D$368=B1560)*(DATA!$E$133:$E$368=D1560),0)),"n/a")</f>
        <v>4.6500000000000004</v>
      </c>
      <c r="J1560" s="77">
        <f t="array" ref="J1560">IFERROR(INDEX(DATA!$AG$133:$AG$368,MATCH(1,(DATA!$D$133:$D$368=B1560)*(DATA!$E$133:$E$368=D1560),0)),"n/a")</f>
        <v>0.21099999999999999</v>
      </c>
      <c r="K1560" s="87">
        <f t="array" ref="K1560">IFERROR(INDEX(DATA!$AP$133:$AP$368,MATCH(1,(DATA!$D$133:$D$368=B1560)*(DATA!$E$133:$E$368=D1560),0)),"n/a")</f>
        <v>4.59</v>
      </c>
      <c r="L1560" s="77">
        <f t="array" ref="L1560">IFERROR(INDEX(DATA!$AQ$133:$AQ$368,MATCH(1,(DATA!$D$133:$D$368=B1560)*(DATA!$E$133:$E$368=D1560),0)),"n/a")</f>
        <v>3.5000000000000003E-2</v>
      </c>
    </row>
    <row r="1561" spans="1:12" x14ac:dyDescent="0.2">
      <c r="A1561" s="75" t="s">
        <v>19</v>
      </c>
      <c r="B1561" s="66" t="s">
        <v>22</v>
      </c>
      <c r="C1561" s="66" t="s">
        <v>10</v>
      </c>
      <c r="D1561" s="66" t="s">
        <v>295</v>
      </c>
      <c r="E1561" s="87">
        <f t="array" ref="E1561">IFERROR(INDEX(DATA!$L$133:$L$368,MATCH(1,(DATA!$D$133:$D$368=B1561)*(DATA!$E$133:$E$368=D1561),0)),"n/a")</f>
        <v>0</v>
      </c>
      <c r="F1561" s="77">
        <f t="array" ref="F1561">IFERROR(INDEX(DATA!$M$133:$M$368,MATCH(1,(DATA!$D$133:$D$368=B1561)*(DATA!$E$133:$E$368=D1561),0)),"n/a")</f>
        <v>-1</v>
      </c>
      <c r="G1561" s="87">
        <f t="array" ref="G1561">IFERROR(INDEX(DATA!$V$133:$V$368,MATCH(1,(DATA!$D$133:$D$368=B1561)*(DATA!$E$133:$E$368=D1561),0)),"n/a")</f>
        <v>0</v>
      </c>
      <c r="H1561" s="77">
        <f t="array" ref="H1561">IFERROR(INDEX(DATA!$W$133:$W$368,MATCH(1,(DATA!$D$133:$D$368=B1561)*(DATA!$E$133:$E$368=D1561),0)),"n/a")</f>
        <v>-1</v>
      </c>
      <c r="I1561" s="87">
        <f t="array" ref="I1561">IFERROR(INDEX(DATA!$AF$133:$AF$368,MATCH(1,(DATA!$D$133:$D$368=B1561)*(DATA!$E$133:$E$368=D1561),0)),"n/a")</f>
        <v>0</v>
      </c>
      <c r="J1561" s="77">
        <f t="array" ref="J1561">IFERROR(INDEX(DATA!$AG$133:$AG$368,MATCH(1,(DATA!$D$133:$D$368=B1561)*(DATA!$E$133:$E$368=D1561),0)),"n/a")</f>
        <v>-1</v>
      </c>
      <c r="K1561" s="87">
        <f t="array" ref="K1561">IFERROR(INDEX(DATA!$AP$133:$AP$368,MATCH(1,(DATA!$D$133:$D$368=B1561)*(DATA!$E$133:$E$368=D1561),0)),"n/a")</f>
        <v>77.849999999999994</v>
      </c>
      <c r="L1561" s="77">
        <f t="array" ref="L1561">IFERROR(INDEX(DATA!$AQ$133:$AQ$368,MATCH(1,(DATA!$D$133:$D$368=B1561)*(DATA!$E$133:$E$368=D1561),0)),"n/a")</f>
        <v>6.7000000000000004E-2</v>
      </c>
    </row>
    <row r="1562" spans="1:12" x14ac:dyDescent="0.2">
      <c r="A1562" s="75" t="s">
        <v>19</v>
      </c>
      <c r="B1562" s="66" t="s">
        <v>22</v>
      </c>
      <c r="C1562" s="66" t="s">
        <v>10</v>
      </c>
      <c r="D1562" s="66" t="s">
        <v>296</v>
      </c>
      <c r="E1562" s="87">
        <f t="array" ref="E1562">IFERROR(INDEX(DATA!$L$133:$L$368,MATCH(1,(DATA!$D$133:$D$368=B1562)*(DATA!$E$133:$E$368=D1562),0)),"n/a")</f>
        <v>15.05</v>
      </c>
      <c r="F1562" s="77">
        <f t="array" ref="F1562">IFERROR(INDEX(DATA!$M$133:$M$368,MATCH(1,(DATA!$D$133:$D$368=B1562)*(DATA!$E$133:$E$368=D1562),0)),"n/a")</f>
        <v>-0.77</v>
      </c>
      <c r="G1562" s="87">
        <f t="array" ref="G1562">IFERROR(INDEX(DATA!$V$133:$V$368,MATCH(1,(DATA!$D$133:$D$368=B1562)*(DATA!$E$133:$E$368=D1562),0)),"n/a")</f>
        <v>14.95</v>
      </c>
      <c r="H1562" s="77">
        <f t="array" ref="H1562">IFERROR(INDEX(DATA!$W$133:$W$368,MATCH(1,(DATA!$D$133:$D$368=B1562)*(DATA!$E$133:$E$368=D1562),0)),"n/a")</f>
        <v>-0.79200000000000004</v>
      </c>
      <c r="I1562" s="87">
        <f t="array" ref="I1562">IFERROR(INDEX(DATA!$AF$133:$AF$368,MATCH(1,(DATA!$D$133:$D$368=B1562)*(DATA!$E$133:$E$368=D1562),0)),"n/a")</f>
        <v>14.88</v>
      </c>
      <c r="J1562" s="77">
        <f t="array" ref="J1562">IFERROR(INDEX(DATA!$AG$133:$AG$368,MATCH(1,(DATA!$D$133:$D$368=B1562)*(DATA!$E$133:$E$368=D1562),0)),"n/a")</f>
        <v>-0.77800000000000002</v>
      </c>
      <c r="K1562" s="87">
        <f t="array" ref="K1562">IFERROR(INDEX(DATA!$AP$133:$AP$368,MATCH(1,(DATA!$D$133:$D$368=B1562)*(DATA!$E$133:$E$368=D1562),0)),"n/a")</f>
        <v>25.99</v>
      </c>
      <c r="L1562" s="77">
        <f t="array" ref="L1562">IFERROR(INDEX(DATA!$AQ$133:$AQ$368,MATCH(1,(DATA!$D$133:$D$368=B1562)*(DATA!$E$133:$E$368=D1562),0)),"n/a")</f>
        <v>-0.60699999999999998</v>
      </c>
    </row>
    <row r="1563" spans="1:12" x14ac:dyDescent="0.2">
      <c r="A1563" s="75" t="s">
        <v>19</v>
      </c>
      <c r="B1563" s="66" t="s">
        <v>22</v>
      </c>
      <c r="C1563" s="66" t="s">
        <v>10</v>
      </c>
      <c r="D1563" s="66" t="s">
        <v>297</v>
      </c>
      <c r="E1563" s="87">
        <f t="array" ref="E1563">IFERROR(INDEX(DATA!$L$133:$L$368,MATCH(1,(DATA!$D$133:$D$368=B1563)*(DATA!$E$133:$E$368=D1563),0)),"n/a")</f>
        <v>60.38</v>
      </c>
      <c r="F1563" s="77">
        <f t="array" ref="F1563">IFERROR(INDEX(DATA!$M$133:$M$368,MATCH(1,(DATA!$D$133:$D$368=B1563)*(DATA!$E$133:$E$368=D1563),0)),"n/a")</f>
        <v>0.21099999999999999</v>
      </c>
      <c r="G1563" s="87">
        <f t="array" ref="G1563">IFERROR(INDEX(DATA!$V$133:$V$368,MATCH(1,(DATA!$D$133:$D$368=B1563)*(DATA!$E$133:$E$368=D1563),0)),"n/a")</f>
        <v>46.53</v>
      </c>
      <c r="H1563" s="77">
        <f t="array" ref="H1563">IFERROR(INDEX(DATA!$W$133:$W$368,MATCH(1,(DATA!$D$133:$D$368=B1563)*(DATA!$E$133:$E$368=D1563),0)),"n/a")</f>
        <v>-0.13100000000000001</v>
      </c>
      <c r="I1563" s="87">
        <f t="array" ref="I1563">IFERROR(INDEX(DATA!$AF$133:$AF$368,MATCH(1,(DATA!$D$133:$D$368=B1563)*(DATA!$E$133:$E$368=D1563),0)),"n/a")</f>
        <v>51.73</v>
      </c>
      <c r="J1563" s="77">
        <f t="array" ref="J1563">IFERROR(INDEX(DATA!$AG$133:$AG$368,MATCH(1,(DATA!$D$133:$D$368=B1563)*(DATA!$E$133:$E$368=D1563),0)),"n/a")</f>
        <v>-3.6999999999999998E-2</v>
      </c>
      <c r="K1563" s="87">
        <f t="array" ref="K1563">IFERROR(INDEX(DATA!$AP$133:$AP$368,MATCH(1,(DATA!$D$133:$D$368=B1563)*(DATA!$E$133:$E$368=D1563),0)),"n/a")</f>
        <v>53.78</v>
      </c>
      <c r="L1563" s="77">
        <f t="array" ref="L1563">IFERROR(INDEX(DATA!$AQ$133:$AQ$368,MATCH(1,(DATA!$D$133:$D$368=B1563)*(DATA!$E$133:$E$368=D1563),0)),"n/a")</f>
        <v>-5.6000000000000001E-2</v>
      </c>
    </row>
    <row r="1564" spans="1:12" x14ac:dyDescent="0.2">
      <c r="A1564" s="75" t="s">
        <v>19</v>
      </c>
      <c r="B1564" s="66" t="s">
        <v>22</v>
      </c>
      <c r="C1564" s="66" t="s">
        <v>10</v>
      </c>
      <c r="D1564" s="66" t="s">
        <v>298</v>
      </c>
      <c r="E1564" s="87">
        <f t="array" ref="E1564">IFERROR(INDEX(DATA!$L$133:$L$368,MATCH(1,(DATA!$D$133:$D$368=B1564)*(DATA!$E$133:$E$368=D1564),0)),"n/a")</f>
        <v>89.52</v>
      </c>
      <c r="F1564" s="77">
        <f t="array" ref="F1564">IFERROR(INDEX(DATA!$M$133:$M$368,MATCH(1,(DATA!$D$133:$D$368=B1564)*(DATA!$E$133:$E$368=D1564),0)),"n/a")</f>
        <v>0</v>
      </c>
      <c r="G1564" s="87">
        <f t="array" ref="G1564">IFERROR(INDEX(DATA!$V$133:$V$368,MATCH(1,(DATA!$D$133:$D$368=B1564)*(DATA!$E$133:$E$368=D1564),0)),"n/a")</f>
        <v>90.12</v>
      </c>
      <c r="H1564" s="77">
        <f t="array" ref="H1564">IFERROR(INDEX(DATA!$W$133:$W$368,MATCH(1,(DATA!$D$133:$D$368=B1564)*(DATA!$E$133:$E$368=D1564),0)),"n/a")</f>
        <v>0</v>
      </c>
      <c r="I1564" s="87">
        <f t="array" ref="I1564">IFERROR(INDEX(DATA!$AF$133:$AF$368,MATCH(1,(DATA!$D$133:$D$368=B1564)*(DATA!$E$133:$E$368=D1564),0)),"n/a")</f>
        <v>89.86</v>
      </c>
      <c r="J1564" s="77">
        <f t="array" ref="J1564">IFERROR(INDEX(DATA!$AG$133:$AG$368,MATCH(1,(DATA!$D$133:$D$368=B1564)*(DATA!$E$133:$E$368=D1564),0)),"n/a")</f>
        <v>0</v>
      </c>
      <c r="K1564" s="87">
        <f t="array" ref="K1564">IFERROR(INDEX(DATA!$AP$133:$AP$368,MATCH(1,(DATA!$D$133:$D$368=B1564)*(DATA!$E$133:$E$368=D1564),0)),"n/a")</f>
        <v>89.9</v>
      </c>
      <c r="L1564" s="77">
        <f t="array" ref="L1564">IFERROR(INDEX(DATA!$AQ$133:$AQ$368,MATCH(1,(DATA!$D$133:$D$368=B1564)*(DATA!$E$133:$E$368=D1564),0)),"n/a")</f>
        <v>0</v>
      </c>
    </row>
    <row r="1565" spans="1:12" x14ac:dyDescent="0.2">
      <c r="A1565" s="75" t="s">
        <v>19</v>
      </c>
      <c r="B1565" s="66" t="s">
        <v>22</v>
      </c>
      <c r="C1565" s="66" t="s">
        <v>10</v>
      </c>
      <c r="D1565" s="66" t="s">
        <v>299</v>
      </c>
      <c r="E1565" s="87">
        <f t="array" ref="E1565">IFERROR(INDEX(DATA!$L$133:$L$368,MATCH(1,(DATA!$D$133:$D$368=B1565)*(DATA!$E$133:$E$368=D1565),0)),"n/a")</f>
        <v>8.76</v>
      </c>
      <c r="F1565" s="77">
        <f t="array" ref="F1565">IFERROR(INDEX(DATA!$M$133:$M$368,MATCH(1,(DATA!$D$133:$D$368=B1565)*(DATA!$E$133:$E$368=D1565),0)),"n/a")</f>
        <v>0.16800000000000001</v>
      </c>
      <c r="G1565" s="87">
        <f t="array" ref="G1565">IFERROR(INDEX(DATA!$V$133:$V$368,MATCH(1,(DATA!$D$133:$D$368=B1565)*(DATA!$E$133:$E$368=D1565),0)),"n/a")</f>
        <v>8</v>
      </c>
      <c r="H1565" s="77">
        <f t="array" ref="H1565">IFERROR(INDEX(DATA!$W$133:$W$368,MATCH(1,(DATA!$D$133:$D$368=B1565)*(DATA!$E$133:$E$368=D1565),0)),"n/a")</f>
        <v>0.214</v>
      </c>
      <c r="I1565" s="87">
        <f t="array" ref="I1565">IFERROR(INDEX(DATA!$AF$133:$AF$368,MATCH(1,(DATA!$D$133:$D$368=B1565)*(DATA!$E$133:$E$368=D1565),0)),"n/a")</f>
        <v>8.36</v>
      </c>
      <c r="J1565" s="77">
        <f t="array" ref="J1565">IFERROR(INDEX(DATA!$AG$133:$AG$368,MATCH(1,(DATA!$D$133:$D$368=B1565)*(DATA!$E$133:$E$368=D1565),0)),"n/a")</f>
        <v>0.318</v>
      </c>
      <c r="K1565" s="87">
        <f t="array" ref="K1565">IFERROR(INDEX(DATA!$AP$133:$AP$368,MATCH(1,(DATA!$D$133:$D$368=B1565)*(DATA!$E$133:$E$368=D1565),0)),"n/a")</f>
        <v>8.39</v>
      </c>
      <c r="L1565" s="77">
        <f t="array" ref="L1565">IFERROR(INDEX(DATA!$AQ$133:$AQ$368,MATCH(1,(DATA!$D$133:$D$368=B1565)*(DATA!$E$133:$E$368=D1565),0)),"n/a")</f>
        <v>0.14199999999999999</v>
      </c>
    </row>
    <row r="1566" spans="1:12" x14ac:dyDescent="0.2">
      <c r="A1566" s="75" t="s">
        <v>19</v>
      </c>
      <c r="B1566" s="66" t="s">
        <v>22</v>
      </c>
      <c r="C1566" s="66" t="s">
        <v>10</v>
      </c>
      <c r="D1566" s="66" t="s">
        <v>300</v>
      </c>
      <c r="E1566" s="87">
        <f t="array" ref="E1566">IFERROR(INDEX(DATA!$L$133:$L$368,MATCH(1,(DATA!$D$133:$D$368=B1566)*(DATA!$E$133:$E$368=D1566),0)),"n/a")</f>
        <v>53.91</v>
      </c>
      <c r="F1566" s="77">
        <f t="array" ref="F1566">IFERROR(INDEX(DATA!$M$133:$M$368,MATCH(1,(DATA!$D$133:$D$368=B1566)*(DATA!$E$133:$E$368=D1566),0)),"n/a")</f>
        <v>0</v>
      </c>
      <c r="G1566" s="87">
        <f t="array" ref="G1566">IFERROR(INDEX(DATA!$V$133:$V$368,MATCH(1,(DATA!$D$133:$D$368=B1566)*(DATA!$E$133:$E$368=D1566),0)),"n/a")</f>
        <v>55.98</v>
      </c>
      <c r="H1566" s="77">
        <f t="array" ref="H1566">IFERROR(INDEX(DATA!$W$133:$W$368,MATCH(1,(DATA!$D$133:$D$368=B1566)*(DATA!$E$133:$E$368=D1566),0)),"n/a")</f>
        <v>0</v>
      </c>
      <c r="I1566" s="87">
        <f t="array" ref="I1566">IFERROR(INDEX(DATA!$AF$133:$AF$368,MATCH(1,(DATA!$D$133:$D$368=B1566)*(DATA!$E$133:$E$368=D1566),0)),"n/a")</f>
        <v>55.98</v>
      </c>
      <c r="J1566" s="77">
        <f t="array" ref="J1566">IFERROR(INDEX(DATA!$AG$133:$AG$368,MATCH(1,(DATA!$D$133:$D$368=B1566)*(DATA!$E$133:$E$368=D1566),0)),"n/a")</f>
        <v>0</v>
      </c>
      <c r="K1566" s="87">
        <f t="array" ref="K1566">IFERROR(INDEX(DATA!$AP$133:$AP$368,MATCH(1,(DATA!$D$133:$D$368=B1566)*(DATA!$E$133:$E$368=D1566),0)),"n/a")</f>
        <v>55.98</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18.57</v>
      </c>
      <c r="F1568" s="77">
        <f t="array" ref="F1568">IFERROR(INDEX(DATA!$M$133:$M$368,MATCH(1,(DATA!$D$133:$D$368=B1568)*(DATA!$E$133:$E$368=D1568),0)),"n/a")</f>
        <v>0</v>
      </c>
      <c r="G1568" s="87">
        <f t="array" ref="G1568">IFERROR(INDEX(DATA!$V$133:$V$368,MATCH(1,(DATA!$D$133:$D$368=B1568)*(DATA!$E$133:$E$368=D1568),0)),"n/a")</f>
        <v>18.57</v>
      </c>
      <c r="H1568" s="77">
        <f t="array" ref="H1568">IFERROR(INDEX(DATA!$W$133:$W$368,MATCH(1,(DATA!$D$133:$D$368=B1568)*(DATA!$E$133:$E$368=D1568),0)),"n/a")</f>
        <v>0</v>
      </c>
      <c r="I1568" s="87">
        <f t="array" ref="I1568">IFERROR(INDEX(DATA!$AF$133:$AF$368,MATCH(1,(DATA!$D$133:$D$368=B1568)*(DATA!$E$133:$E$368=D1568),0)),"n/a")</f>
        <v>18.57</v>
      </c>
      <c r="J1568" s="77">
        <f t="array" ref="J1568">IFERROR(INDEX(DATA!$AG$133:$AG$368,MATCH(1,(DATA!$D$133:$D$368=B1568)*(DATA!$E$133:$E$368=D1568),0)),"n/a")</f>
        <v>0</v>
      </c>
      <c r="K1568" s="87">
        <f t="array" ref="K1568">IFERROR(INDEX(DATA!$AP$133:$AP$368,MATCH(1,(DATA!$D$133:$D$368=B1568)*(DATA!$E$133:$E$368=D1568),0)),"n/a")</f>
        <v>44.46</v>
      </c>
      <c r="L1568" s="77">
        <f t="array" ref="L1568">IFERROR(INDEX(DATA!$AQ$133:$AQ$368,MATCH(1,(DATA!$D$133:$D$368=B1568)*(DATA!$E$133:$E$368=D1568),0)),"n/a")</f>
        <v>0</v>
      </c>
    </row>
    <row r="1569" spans="1:12" x14ac:dyDescent="0.2">
      <c r="A1569" s="75" t="s">
        <v>19</v>
      </c>
      <c r="B1569" s="66" t="s">
        <v>22</v>
      </c>
      <c r="C1569" s="66" t="s">
        <v>10</v>
      </c>
      <c r="D1569" s="66" t="s">
        <v>303</v>
      </c>
      <c r="E1569" s="87">
        <f t="array" ref="E1569">IFERROR(INDEX(DATA!$L$133:$L$368,MATCH(1,(DATA!$D$133:$D$368=B1569)*(DATA!$E$133:$E$368=D1569),0)),"n/a")</f>
        <v>27.57</v>
      </c>
      <c r="F1569" s="77">
        <f t="array" ref="F1569">IFERROR(INDEX(DATA!$M$133:$M$368,MATCH(1,(DATA!$D$133:$D$368=B1569)*(DATA!$E$133:$E$368=D1569),0)),"n/a")</f>
        <v>-0.69499999999999995</v>
      </c>
      <c r="G1569" s="87">
        <f t="array" ref="G1569">IFERROR(INDEX(DATA!$V$133:$V$368,MATCH(1,(DATA!$D$133:$D$368=B1569)*(DATA!$E$133:$E$368=D1569),0)),"n/a")</f>
        <v>21.19</v>
      </c>
      <c r="H1569" s="77">
        <f t="array" ref="H1569">IFERROR(INDEX(DATA!$W$133:$W$368,MATCH(1,(DATA!$D$133:$D$368=B1569)*(DATA!$E$133:$E$368=D1569),0)),"n/a")</f>
        <v>-0.77900000000000003</v>
      </c>
      <c r="I1569" s="87">
        <f t="array" ref="I1569">IFERROR(INDEX(DATA!$AF$133:$AF$368,MATCH(1,(DATA!$D$133:$D$368=B1569)*(DATA!$E$133:$E$368=D1569),0)),"n/a")</f>
        <v>24.25</v>
      </c>
      <c r="J1569" s="77">
        <f t="array" ref="J1569">IFERROR(INDEX(DATA!$AG$133:$AG$368,MATCH(1,(DATA!$D$133:$D$368=B1569)*(DATA!$E$133:$E$368=D1569),0)),"n/a")</f>
        <v>-0.73299999999999998</v>
      </c>
      <c r="K1569" s="87">
        <f t="array" ref="K1569">IFERROR(INDEX(DATA!$AP$133:$AP$368,MATCH(1,(DATA!$D$133:$D$368=B1569)*(DATA!$E$133:$E$368=D1569),0)),"n/a")</f>
        <v>30.53</v>
      </c>
      <c r="L1569" s="77">
        <f t="array" ref="L1569">IFERROR(INDEX(DATA!$AQ$133:$AQ$368,MATCH(1,(DATA!$D$133:$D$368=B1569)*(DATA!$E$133:$E$368=D1569),0)),"n/a")</f>
        <v>-0.64200000000000002</v>
      </c>
    </row>
    <row r="1570" spans="1:12" x14ac:dyDescent="0.2">
      <c r="A1570" s="75" t="s">
        <v>19</v>
      </c>
      <c r="B1570" s="66" t="s">
        <v>22</v>
      </c>
      <c r="C1570" s="66" t="s">
        <v>10</v>
      </c>
      <c r="D1570" s="66" t="s">
        <v>304</v>
      </c>
      <c r="E1570" s="87">
        <f t="array" ref="E1570">IFERROR(INDEX(DATA!$L$133:$L$368,MATCH(1,(DATA!$D$133:$D$368=B1570)*(DATA!$E$133:$E$368=D1570),0)),"n/a")</f>
        <v>7.76</v>
      </c>
      <c r="F1570" s="77">
        <f t="array" ref="F1570">IFERROR(INDEX(DATA!$M$133:$M$368,MATCH(1,(DATA!$D$133:$D$368=B1570)*(DATA!$E$133:$E$368=D1570),0)),"n/a")</f>
        <v>-0.57799999999999996</v>
      </c>
      <c r="G1570" s="87">
        <f t="array" ref="G1570">IFERROR(INDEX(DATA!$V$133:$V$368,MATCH(1,(DATA!$D$133:$D$368=B1570)*(DATA!$E$133:$E$368=D1570),0)),"n/a")</f>
        <v>6.92</v>
      </c>
      <c r="H1570" s="77">
        <f t="array" ref="H1570">IFERROR(INDEX(DATA!$W$133:$W$368,MATCH(1,(DATA!$D$133:$D$368=B1570)*(DATA!$E$133:$E$368=D1570),0)),"n/a")</f>
        <v>0.40300000000000002</v>
      </c>
      <c r="I1570" s="87">
        <f t="array" ref="I1570">IFERROR(INDEX(DATA!$AF$133:$AF$368,MATCH(1,(DATA!$D$133:$D$368=B1570)*(DATA!$E$133:$E$368=D1570),0)),"n/a")</f>
        <v>6.25</v>
      </c>
      <c r="J1570" s="77">
        <f t="array" ref="J1570">IFERROR(INDEX(DATA!$AG$133:$AG$368,MATCH(1,(DATA!$D$133:$D$368=B1570)*(DATA!$E$133:$E$368=D1570),0)),"n/a")</f>
        <v>0.51700000000000002</v>
      </c>
      <c r="K1570" s="87">
        <f t="array" ref="K1570">IFERROR(INDEX(DATA!$AP$133:$AP$368,MATCH(1,(DATA!$D$133:$D$368=B1570)*(DATA!$E$133:$E$368=D1570),0)),"n/a")</f>
        <v>6.66</v>
      </c>
      <c r="L1570" s="77">
        <f t="array" ref="L1570">IFERROR(INDEX(DATA!$AQ$133:$AQ$368,MATCH(1,(DATA!$D$133:$D$368=B1570)*(DATA!$E$133:$E$368=D1570),0)),"n/a")</f>
        <v>0.34899999999999998</v>
      </c>
    </row>
    <row r="1571" spans="1:12" x14ac:dyDescent="0.2">
      <c r="A1571" s="75" t="s">
        <v>19</v>
      </c>
      <c r="B1571" s="66" t="s">
        <v>22</v>
      </c>
      <c r="C1571" s="66" t="s">
        <v>10</v>
      </c>
      <c r="D1571" s="66" t="s">
        <v>305</v>
      </c>
      <c r="E1571" s="87">
        <f t="array" ref="E1571">IFERROR(INDEX(DATA!$L$133:$L$368,MATCH(1,(DATA!$D$133:$D$368=B1571)*(DATA!$E$133:$E$368=D1571),0)),"n/a")</f>
        <v>15.7</v>
      </c>
      <c r="F1571" s="77">
        <f t="array" ref="F1571">IFERROR(INDEX(DATA!$M$133:$M$368,MATCH(1,(DATA!$D$133:$D$368=B1571)*(DATA!$E$133:$E$368=D1571),0)),"n/a")</f>
        <v>0.14799999999999999</v>
      </c>
      <c r="G1571" s="87">
        <f t="array" ref="G1571">IFERROR(INDEX(DATA!$V$133:$V$368,MATCH(1,(DATA!$D$133:$D$368=B1571)*(DATA!$E$133:$E$368=D1571),0)),"n/a")</f>
        <v>22.22</v>
      </c>
      <c r="H1571" s="77">
        <f t="array" ref="H1571">IFERROR(INDEX(DATA!$W$133:$W$368,MATCH(1,(DATA!$D$133:$D$368=B1571)*(DATA!$E$133:$E$368=D1571),0)),"n/a")</f>
        <v>0.59099999999999997</v>
      </c>
      <c r="I1571" s="87">
        <f t="array" ref="I1571">IFERROR(INDEX(DATA!$AF$133:$AF$368,MATCH(1,(DATA!$D$133:$D$368=B1571)*(DATA!$E$133:$E$368=D1571),0)),"n/a")</f>
        <v>19.690000000000001</v>
      </c>
      <c r="J1571" s="77">
        <f t="array" ref="J1571">IFERROR(INDEX(DATA!$AG$133:$AG$368,MATCH(1,(DATA!$D$133:$D$368=B1571)*(DATA!$E$133:$E$368=D1571),0)),"n/a")</f>
        <v>0.40500000000000003</v>
      </c>
      <c r="K1571" s="87">
        <f t="array" ref="K1571">IFERROR(INDEX(DATA!$AP$133:$AP$368,MATCH(1,(DATA!$D$133:$D$368=B1571)*(DATA!$E$133:$E$368=D1571),0)),"n/a")</f>
        <v>16.61</v>
      </c>
      <c r="L1571" s="77">
        <f t="array" ref="L1571">IFERROR(INDEX(DATA!$AQ$133:$AQ$368,MATCH(1,(DATA!$D$133:$D$368=B1571)*(DATA!$E$133:$E$368=D1571),0)),"n/a")</f>
        <v>-7.9000000000000001E-2</v>
      </c>
    </row>
    <row r="1572" spans="1:12" x14ac:dyDescent="0.2">
      <c r="A1572" s="75" t="s">
        <v>19</v>
      </c>
      <c r="B1572" s="66" t="s">
        <v>22</v>
      </c>
      <c r="C1572" s="66" t="s">
        <v>10</v>
      </c>
      <c r="D1572" s="66" t="s">
        <v>306</v>
      </c>
      <c r="E1572" s="87">
        <f t="array" ref="E1572">IFERROR(INDEX(DATA!$L$133:$L$368,MATCH(1,(DATA!$D$133:$D$368=B1572)*(DATA!$E$133:$E$368=D1572),0)),"n/a")</f>
        <v>40.14</v>
      </c>
      <c r="F1572" s="77">
        <f t="array" ref="F1572">IFERROR(INDEX(DATA!$M$133:$M$368,MATCH(1,(DATA!$D$133:$D$368=B1572)*(DATA!$E$133:$E$368=D1572),0)),"n/a")</f>
        <v>-0.189</v>
      </c>
      <c r="G1572" s="87">
        <f t="array" ref="G1572">IFERROR(INDEX(DATA!$V$133:$V$368,MATCH(1,(DATA!$D$133:$D$368=B1572)*(DATA!$E$133:$E$368=D1572),0)),"n/a")</f>
        <v>41.83</v>
      </c>
      <c r="H1572" s="77">
        <f t="array" ref="H1572">IFERROR(INDEX(DATA!$W$133:$W$368,MATCH(1,(DATA!$D$133:$D$368=B1572)*(DATA!$E$133:$E$368=D1572),0)),"n/a")</f>
        <v>-0.23400000000000001</v>
      </c>
      <c r="I1572" s="87">
        <f t="array" ref="I1572">IFERROR(INDEX(DATA!$AF$133:$AF$368,MATCH(1,(DATA!$D$133:$D$368=B1572)*(DATA!$E$133:$E$368=D1572),0)),"n/a")</f>
        <v>43.01</v>
      </c>
      <c r="J1572" s="77">
        <f t="array" ref="J1572">IFERROR(INDEX(DATA!$AG$133:$AG$368,MATCH(1,(DATA!$D$133:$D$368=B1572)*(DATA!$E$133:$E$368=D1572),0)),"n/a")</f>
        <v>-0.17199999999999999</v>
      </c>
      <c r="K1572" s="87">
        <f t="array" ref="K1572">IFERROR(INDEX(DATA!$AP$133:$AP$368,MATCH(1,(DATA!$D$133:$D$368=B1572)*(DATA!$E$133:$E$368=D1572),0)),"n/a")</f>
        <v>50.97</v>
      </c>
      <c r="L1572" s="77">
        <f t="array" ref="L1572">IFERROR(INDEX(DATA!$AQ$133:$AQ$368,MATCH(1,(DATA!$D$133:$D$368=B1572)*(DATA!$E$133:$E$368=D1572),0)),"n/a")</f>
        <v>-0.156</v>
      </c>
    </row>
    <row r="1573" spans="1:12" x14ac:dyDescent="0.2">
      <c r="A1573" s="75" t="s">
        <v>19</v>
      </c>
      <c r="B1573" s="66" t="s">
        <v>22</v>
      </c>
      <c r="C1573" s="66" t="s">
        <v>10</v>
      </c>
      <c r="D1573" s="66" t="s">
        <v>307</v>
      </c>
      <c r="E1573" s="87">
        <f t="array" ref="E1573">IFERROR(INDEX(DATA!$L$133:$L$368,MATCH(1,(DATA!$D$133:$D$368=B1573)*(DATA!$E$133:$E$368=D1573),0)),"n/a")</f>
        <v>14.41</v>
      </c>
      <c r="F1573" s="77">
        <f t="array" ref="F1573">IFERROR(INDEX(DATA!$M$133:$M$368,MATCH(1,(DATA!$D$133:$D$368=B1573)*(DATA!$E$133:$E$368=D1573),0)),"n/a")</f>
        <v>23.574000000000002</v>
      </c>
      <c r="G1573" s="87">
        <f t="array" ref="G1573">IFERROR(INDEX(DATA!$V$133:$V$368,MATCH(1,(DATA!$D$133:$D$368=B1573)*(DATA!$E$133:$E$368=D1573),0)),"n/a")</f>
        <v>13.87</v>
      </c>
      <c r="H1573" s="77">
        <f t="array" ref="H1573">IFERROR(INDEX(DATA!$W$133:$W$368,MATCH(1,(DATA!$D$133:$D$368=B1573)*(DATA!$E$133:$E$368=D1573),0)),"n/a")</f>
        <v>22.535</v>
      </c>
      <c r="I1573" s="87">
        <f t="array" ref="I1573">IFERROR(INDEX(DATA!$AF$133:$AF$368,MATCH(1,(DATA!$D$133:$D$368=B1573)*(DATA!$E$133:$E$368=D1573),0)),"n/a")</f>
        <v>12.8</v>
      </c>
      <c r="J1573" s="77">
        <f t="array" ref="J1573">IFERROR(INDEX(DATA!$AG$133:$AG$368,MATCH(1,(DATA!$D$133:$D$368=B1573)*(DATA!$E$133:$E$368=D1573),0)),"n/a")</f>
        <v>20.689</v>
      </c>
      <c r="K1573" s="87">
        <f t="array" ref="K1573">IFERROR(INDEX(DATA!$AP$133:$AP$368,MATCH(1,(DATA!$D$133:$D$368=B1573)*(DATA!$E$133:$E$368=D1573),0)),"n/a")</f>
        <v>10.81</v>
      </c>
      <c r="L1573" s="77">
        <f t="array" ref="L1573">IFERROR(INDEX(DATA!$AQ$133:$AQ$368,MATCH(1,(DATA!$D$133:$D$368=B1573)*(DATA!$E$133:$E$368=D1573),0)),"n/a")</f>
        <v>17.224</v>
      </c>
    </row>
    <row r="1574" spans="1:12" x14ac:dyDescent="0.2">
      <c r="A1574" s="75" t="s">
        <v>19</v>
      </c>
      <c r="B1574" s="66" t="s">
        <v>22</v>
      </c>
      <c r="C1574" s="66" t="s">
        <v>10</v>
      </c>
      <c r="D1574" s="66" t="s">
        <v>308</v>
      </c>
      <c r="E1574" s="87">
        <f t="array" ref="E1574">IFERROR(INDEX(DATA!$L$133:$L$368,MATCH(1,(DATA!$D$133:$D$368=B1574)*(DATA!$E$133:$E$368=D1574),0)),"n/a")</f>
        <v>0</v>
      </c>
      <c r="F1574" s="77">
        <f t="array" ref="F1574">IFERROR(INDEX(DATA!$M$133:$M$368,MATCH(1,(DATA!$D$133:$D$368=B1574)*(DATA!$E$133:$E$368=D1574),0)),"n/a")</f>
        <v>0</v>
      </c>
      <c r="G1574" s="87">
        <f t="array" ref="G1574">IFERROR(INDEX(DATA!$V$133:$V$368,MATCH(1,(DATA!$D$133:$D$368=B1574)*(DATA!$E$133:$E$368=D1574),0)),"n/a")</f>
        <v>82.17</v>
      </c>
      <c r="H1574" s="77">
        <f t="array" ref="H1574">IFERROR(INDEX(DATA!$W$133:$W$368,MATCH(1,(DATA!$D$133:$D$368=B1574)*(DATA!$E$133:$E$368=D1574),0)),"n/a")</f>
        <v>0</v>
      </c>
      <c r="I1574" s="87">
        <f t="array" ref="I1574">IFERROR(INDEX(DATA!$AF$133:$AF$368,MATCH(1,(DATA!$D$133:$D$368=B1574)*(DATA!$E$133:$E$368=D1574),0)),"n/a")</f>
        <v>10.119999999999999</v>
      </c>
      <c r="J1574" s="77">
        <f t="array" ref="J1574">IFERROR(INDEX(DATA!$AG$133:$AG$368,MATCH(1,(DATA!$D$133:$D$368=B1574)*(DATA!$E$133:$E$368=D1574),0)),"n/a")</f>
        <v>0</v>
      </c>
      <c r="K1574" s="87">
        <f t="array" ref="K1574">IFERROR(INDEX(DATA!$AP$133:$AP$368,MATCH(1,(DATA!$D$133:$D$368=B1574)*(DATA!$E$133:$E$368=D1574),0)),"n/a")</f>
        <v>10.119999999999999</v>
      </c>
      <c r="L1574" s="77">
        <f t="array" ref="L1574">IFERROR(INDEX(DATA!$AQ$133:$AQ$368,MATCH(1,(DATA!$D$133:$D$368=B1574)*(DATA!$E$133:$E$368=D1574),0)),"n/a")</f>
        <v>-0.42499999999999999</v>
      </c>
    </row>
    <row r="1575" spans="1:12" x14ac:dyDescent="0.2">
      <c r="A1575" s="75" t="s">
        <v>19</v>
      </c>
      <c r="B1575" s="66" t="s">
        <v>22</v>
      </c>
      <c r="C1575" s="66" t="s">
        <v>10</v>
      </c>
      <c r="D1575" s="66" t="s">
        <v>309</v>
      </c>
      <c r="E1575" s="87">
        <f t="array" ref="E1575">IFERROR(INDEX(DATA!$L$133:$L$368,MATCH(1,(DATA!$D$133:$D$368=B1575)*(DATA!$E$133:$E$368=D1575),0)),"n/a")</f>
        <v>49.25</v>
      </c>
      <c r="F1575" s="77">
        <f t="array" ref="F1575">IFERROR(INDEX(DATA!$M$133:$M$368,MATCH(1,(DATA!$D$133:$D$368=B1575)*(DATA!$E$133:$E$368=D1575),0)),"n/a")</f>
        <v>0</v>
      </c>
      <c r="G1575" s="87">
        <f t="array" ref="G1575">IFERROR(INDEX(DATA!$V$133:$V$368,MATCH(1,(DATA!$D$133:$D$368=B1575)*(DATA!$E$133:$E$368=D1575),0)),"n/a")</f>
        <v>49.25</v>
      </c>
      <c r="H1575" s="77">
        <f t="array" ref="H1575">IFERROR(INDEX(DATA!$W$133:$W$368,MATCH(1,(DATA!$D$133:$D$368=B1575)*(DATA!$E$133:$E$368=D1575),0)),"n/a")</f>
        <v>0</v>
      </c>
      <c r="I1575" s="87">
        <f t="array" ref="I1575">IFERROR(INDEX(DATA!$AF$133:$AF$368,MATCH(1,(DATA!$D$133:$D$368=B1575)*(DATA!$E$133:$E$368=D1575),0)),"n/a")</f>
        <v>49.25</v>
      </c>
      <c r="J1575" s="77">
        <f t="array" ref="J1575">IFERROR(INDEX(DATA!$AG$133:$AG$368,MATCH(1,(DATA!$D$133:$D$368=B1575)*(DATA!$E$133:$E$368=D1575),0)),"n/a")</f>
        <v>-0.251</v>
      </c>
      <c r="K1575" s="87">
        <f t="array" ref="K1575">IFERROR(INDEX(DATA!$AP$133:$AP$368,MATCH(1,(DATA!$D$133:$D$368=B1575)*(DATA!$E$133:$E$368=D1575),0)),"n/a")</f>
        <v>57.44</v>
      </c>
      <c r="L1575" s="77">
        <f t="array" ref="L1575">IFERROR(INDEX(DATA!$AQ$133:$AQ$368,MATCH(1,(DATA!$D$133:$D$368=B1575)*(DATA!$E$133:$E$368=D1575),0)),"n/a")</f>
        <v>0.45400000000000001</v>
      </c>
    </row>
    <row r="1576" spans="1:12" x14ac:dyDescent="0.2">
      <c r="A1576" s="75" t="s">
        <v>19</v>
      </c>
      <c r="B1576" s="66" t="s">
        <v>22</v>
      </c>
      <c r="C1576" s="66" t="s">
        <v>10</v>
      </c>
      <c r="D1576" s="66" t="s">
        <v>310</v>
      </c>
      <c r="E1576" s="87">
        <f t="array" ref="E1576">IFERROR(INDEX(DATA!$L$133:$L$368,MATCH(1,(DATA!$D$133:$D$368=B1576)*(DATA!$E$133:$E$368=D1576),0)),"n/a")</f>
        <v>0</v>
      </c>
      <c r="F1576" s="77">
        <f t="array" ref="F1576">IFERROR(INDEX(DATA!$M$133:$M$368,MATCH(1,(DATA!$D$133:$D$368=B1576)*(DATA!$E$133:$E$368=D1576),0)),"n/a")</f>
        <v>0</v>
      </c>
      <c r="G1576" s="87">
        <f t="array" ref="G1576">IFERROR(INDEX(DATA!$V$133:$V$368,MATCH(1,(DATA!$D$133:$D$368=B1576)*(DATA!$E$133:$E$368=D1576),0)),"n/a")</f>
        <v>0</v>
      </c>
      <c r="H1576" s="77">
        <f t="array" ref="H1576">IFERROR(INDEX(DATA!$W$133:$W$368,MATCH(1,(DATA!$D$133:$D$368=B1576)*(DATA!$E$133:$E$368=D1576),0)),"n/a")</f>
        <v>0</v>
      </c>
      <c r="I1576" s="87">
        <f t="array" ref="I1576">IFERROR(INDEX(DATA!$AF$133:$AF$368,MATCH(1,(DATA!$D$133:$D$368=B1576)*(DATA!$E$133:$E$368=D1576),0)),"n/a")</f>
        <v>0</v>
      </c>
      <c r="J1576" s="77">
        <f t="array" ref="J1576">IFERROR(INDEX(DATA!$AG$133:$AG$368,MATCH(1,(DATA!$D$133:$D$368=B1576)*(DATA!$E$133:$E$368=D1576),0)),"n/a")</f>
        <v>0</v>
      </c>
      <c r="K1576" s="87">
        <f t="array" ref="K1576">IFERROR(INDEX(DATA!$AP$133:$AP$368,MATCH(1,(DATA!$D$133:$D$368=B1576)*(DATA!$E$133:$E$368=D1576),0)),"n/a")</f>
        <v>0</v>
      </c>
      <c r="L1576" s="77">
        <f t="array" ref="L1576">IFERROR(INDEX(DATA!$AQ$133:$AQ$368,MATCH(1,(DATA!$D$133:$D$368=B1576)*(DATA!$E$133:$E$368=D1576),0)),"n/a")</f>
        <v>-1</v>
      </c>
    </row>
    <row r="1577" spans="1:12" x14ac:dyDescent="0.2">
      <c r="A1577" s="75" t="s">
        <v>19</v>
      </c>
      <c r="B1577" s="66" t="s">
        <v>22</v>
      </c>
      <c r="C1577" s="66" t="s">
        <v>10</v>
      </c>
      <c r="D1577" s="66" t="s">
        <v>311</v>
      </c>
      <c r="E1577" s="87">
        <f t="array" ref="E1577">IFERROR(INDEX(DATA!$L$133:$L$368,MATCH(1,(DATA!$D$133:$D$368=B1577)*(DATA!$E$133:$E$368=D1577),0)),"n/a")</f>
        <v>24.99</v>
      </c>
      <c r="F1577" s="77">
        <f t="array" ref="F1577">IFERROR(INDEX(DATA!$M$133:$M$368,MATCH(1,(DATA!$D$133:$D$368=B1577)*(DATA!$E$133:$E$368=D1577),0)),"n/a")</f>
        <v>-0.71599999999999997</v>
      </c>
      <c r="G1577" s="87">
        <f t="array" ref="G1577">IFERROR(INDEX(DATA!$V$133:$V$368,MATCH(1,(DATA!$D$133:$D$368=B1577)*(DATA!$E$133:$E$368=D1577),0)),"n/a")</f>
        <v>24.77</v>
      </c>
      <c r="H1577" s="77">
        <f t="array" ref="H1577">IFERROR(INDEX(DATA!$W$133:$W$368,MATCH(1,(DATA!$D$133:$D$368=B1577)*(DATA!$E$133:$E$368=D1577),0)),"n/a")</f>
        <v>-0.71499999999999997</v>
      </c>
      <c r="I1577" s="87">
        <f t="array" ref="I1577">IFERROR(INDEX(DATA!$AF$133:$AF$368,MATCH(1,(DATA!$D$133:$D$368=B1577)*(DATA!$E$133:$E$368=D1577),0)),"n/a")</f>
        <v>23.16</v>
      </c>
      <c r="J1577" s="77">
        <f t="array" ref="J1577">IFERROR(INDEX(DATA!$AG$133:$AG$368,MATCH(1,(DATA!$D$133:$D$368=B1577)*(DATA!$E$133:$E$368=D1577),0)),"n/a")</f>
        <v>-0.73399999999999999</v>
      </c>
      <c r="K1577" s="87">
        <f t="array" ref="K1577">IFERROR(INDEX(DATA!$AP$133:$AP$368,MATCH(1,(DATA!$D$133:$D$368=B1577)*(DATA!$E$133:$E$368=D1577),0)),"n/a")</f>
        <v>23.58</v>
      </c>
      <c r="L1577" s="77">
        <f t="array" ref="L1577">IFERROR(INDEX(DATA!$AQ$133:$AQ$368,MATCH(1,(DATA!$D$133:$D$368=B1577)*(DATA!$E$133:$E$368=D1577),0)),"n/a")</f>
        <v>-0.72699999999999998</v>
      </c>
    </row>
    <row r="1578" spans="1:12" x14ac:dyDescent="0.2">
      <c r="A1578" s="75" t="s">
        <v>19</v>
      </c>
      <c r="B1578" s="66" t="s">
        <v>22</v>
      </c>
      <c r="C1578" s="66" t="s">
        <v>10</v>
      </c>
      <c r="D1578" s="66" t="s">
        <v>312</v>
      </c>
      <c r="E1578" s="87">
        <f t="array" ref="E1578">IFERROR(INDEX(DATA!$L$133:$L$368,MATCH(1,(DATA!$D$133:$D$368=B1578)*(DATA!$E$133:$E$368=D1578),0)),"n/a")</f>
        <v>132.41</v>
      </c>
      <c r="F1578" s="77">
        <f t="array" ref="F1578">IFERROR(INDEX(DATA!$M$133:$M$368,MATCH(1,(DATA!$D$133:$D$368=B1578)*(DATA!$E$133:$E$368=D1578),0)),"n/a")</f>
        <v>0.23200000000000001</v>
      </c>
      <c r="G1578" s="87">
        <f t="array" ref="G1578">IFERROR(INDEX(DATA!$V$133:$V$368,MATCH(1,(DATA!$D$133:$D$368=B1578)*(DATA!$E$133:$E$368=D1578),0)),"n/a")</f>
        <v>128.69</v>
      </c>
      <c r="H1578" s="77">
        <f t="array" ref="H1578">IFERROR(INDEX(DATA!$W$133:$W$368,MATCH(1,(DATA!$D$133:$D$368=B1578)*(DATA!$E$133:$E$368=D1578),0)),"n/a")</f>
        <v>0.17299999999999999</v>
      </c>
      <c r="I1578" s="87">
        <f t="array" ref="I1578">IFERROR(INDEX(DATA!$AF$133:$AF$368,MATCH(1,(DATA!$D$133:$D$368=B1578)*(DATA!$E$133:$E$368=D1578),0)),"n/a")</f>
        <v>127.85</v>
      </c>
      <c r="J1578" s="77">
        <f t="array" ref="J1578">IFERROR(INDEX(DATA!$AG$133:$AG$368,MATCH(1,(DATA!$D$133:$D$368=B1578)*(DATA!$E$133:$E$368=D1578),0)),"n/a")</f>
        <v>9.2999999999999999E-2</v>
      </c>
      <c r="K1578" s="87">
        <f t="array" ref="K1578">IFERROR(INDEX(DATA!$AP$133:$AP$368,MATCH(1,(DATA!$D$133:$D$368=B1578)*(DATA!$E$133:$E$368=D1578),0)),"n/a")</f>
        <v>127.43</v>
      </c>
      <c r="L1578" s="77">
        <f t="array" ref="L1578">IFERROR(INDEX(DATA!$AQ$133:$AQ$368,MATCH(1,(DATA!$D$133:$D$368=B1578)*(DATA!$E$133:$E$368=D1578),0)),"n/a")</f>
        <v>0.02</v>
      </c>
    </row>
    <row r="1579" spans="1:12" x14ac:dyDescent="0.2">
      <c r="A1579" s="75" t="s">
        <v>19</v>
      </c>
      <c r="B1579" s="66" t="s">
        <v>22</v>
      </c>
      <c r="C1579" s="66" t="s">
        <v>10</v>
      </c>
      <c r="D1579" s="66" t="s">
        <v>313</v>
      </c>
      <c r="E1579" s="87">
        <f t="array" ref="E1579">IFERROR(INDEX(DATA!$L$133:$L$368,MATCH(1,(DATA!$D$133:$D$368=B1579)*(DATA!$E$133:$E$368=D1579),0)),"n/a")</f>
        <v>17.64</v>
      </c>
      <c r="F1579" s="77">
        <f t="array" ref="F1579">IFERROR(INDEX(DATA!$M$133:$M$368,MATCH(1,(DATA!$D$133:$D$368=B1579)*(DATA!$E$133:$E$368=D1579),0)),"n/a")</f>
        <v>3.2000000000000001E-2</v>
      </c>
      <c r="G1579" s="87">
        <f t="array" ref="G1579">IFERROR(INDEX(DATA!$V$133:$V$368,MATCH(1,(DATA!$D$133:$D$368=B1579)*(DATA!$E$133:$E$368=D1579),0)),"n/a")</f>
        <v>19.809999999999999</v>
      </c>
      <c r="H1579" s="77">
        <f t="array" ref="H1579">IFERROR(INDEX(DATA!$W$133:$W$368,MATCH(1,(DATA!$D$133:$D$368=B1579)*(DATA!$E$133:$E$368=D1579),0)),"n/a")</f>
        <v>0.26200000000000001</v>
      </c>
      <c r="I1579" s="87">
        <f t="array" ref="I1579">IFERROR(INDEX(DATA!$AF$133:$AF$368,MATCH(1,(DATA!$D$133:$D$368=B1579)*(DATA!$E$133:$E$368=D1579),0)),"n/a")</f>
        <v>26.96</v>
      </c>
      <c r="J1579" s="77">
        <f t="array" ref="J1579">IFERROR(INDEX(DATA!$AG$133:$AG$368,MATCH(1,(DATA!$D$133:$D$368=B1579)*(DATA!$E$133:$E$368=D1579),0)),"n/a")</f>
        <v>0.29499999999999998</v>
      </c>
      <c r="K1579" s="87">
        <f t="array" ref="K1579">IFERROR(INDEX(DATA!$AP$133:$AP$368,MATCH(1,(DATA!$D$133:$D$368=B1579)*(DATA!$E$133:$E$368=D1579),0)),"n/a")</f>
        <v>26.65</v>
      </c>
      <c r="L1579" s="77">
        <f t="array" ref="L1579">IFERROR(INDEX(DATA!$AQ$133:$AQ$368,MATCH(1,(DATA!$D$133:$D$368=B1579)*(DATA!$E$133:$E$368=D1579),0)),"n/a")</f>
        <v>0.50900000000000001</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0</v>
      </c>
      <c r="H1580" s="77">
        <f t="array" ref="H1580">IFERROR(INDEX(DATA!$W$133:$W$368,MATCH(1,(DATA!$D$133:$D$368=B1580)*(DATA!$E$133:$E$368=D1580),0)),"n/a")</f>
        <v>-1</v>
      </c>
      <c r="I1580" s="87">
        <f t="array" ref="I1580">IFERROR(INDEX(DATA!$AF$133:$AF$368,MATCH(1,(DATA!$D$133:$D$368=B1580)*(DATA!$E$133:$E$368=D1580),0)),"n/a")</f>
        <v>12.41</v>
      </c>
      <c r="J1580" s="77">
        <f t="array" ref="J1580">IFERROR(INDEX(DATA!$AG$133:$AG$368,MATCH(1,(DATA!$D$133:$D$368=B1580)*(DATA!$E$133:$E$368=D1580),0)),"n/a")</f>
        <v>1.5089999999999999</v>
      </c>
      <c r="K1580" s="87">
        <f t="array" ref="K1580">IFERROR(INDEX(DATA!$AP$133:$AP$368,MATCH(1,(DATA!$D$133:$D$368=B1580)*(DATA!$E$133:$E$368=D1580),0)),"n/a")</f>
        <v>7.87</v>
      </c>
      <c r="L1580" s="77">
        <f t="array" ref="L1580">IFERROR(INDEX(DATA!$AQ$133:$AQ$368,MATCH(1,(DATA!$D$133:$D$368=B1580)*(DATA!$E$133:$E$368=D1580),0)),"n/a")</f>
        <v>0.59199999999999997</v>
      </c>
    </row>
    <row r="1581" spans="1:12" x14ac:dyDescent="0.2">
      <c r="A1581" s="75" t="s">
        <v>19</v>
      </c>
      <c r="B1581" s="66" t="s">
        <v>22</v>
      </c>
      <c r="C1581" s="66" t="s">
        <v>10</v>
      </c>
      <c r="D1581" s="66" t="s">
        <v>315</v>
      </c>
      <c r="E1581" s="87">
        <f t="array" ref="E1581">IFERROR(INDEX(DATA!$L$133:$L$368,MATCH(1,(DATA!$D$133:$D$368=B1581)*(DATA!$E$133:$E$368=D1581),0)),"n/a")</f>
        <v>25.87</v>
      </c>
      <c r="F1581" s="77">
        <f t="array" ref="F1581">IFERROR(INDEX(DATA!$M$133:$M$368,MATCH(1,(DATA!$D$133:$D$368=B1581)*(DATA!$E$133:$E$368=D1581),0)),"n/a")</f>
        <v>-0.14099999999999999</v>
      </c>
      <c r="G1581" s="87">
        <f t="array" ref="G1581">IFERROR(INDEX(DATA!$V$133:$V$368,MATCH(1,(DATA!$D$133:$D$368=B1581)*(DATA!$E$133:$E$368=D1581),0)),"n/a")</f>
        <v>23.83</v>
      </c>
      <c r="H1581" s="77">
        <f t="array" ref="H1581">IFERROR(INDEX(DATA!$W$133:$W$368,MATCH(1,(DATA!$D$133:$D$368=B1581)*(DATA!$E$133:$E$368=D1581),0)),"n/a")</f>
        <v>-0.25</v>
      </c>
      <c r="I1581" s="87">
        <f t="array" ref="I1581">IFERROR(INDEX(DATA!$AF$133:$AF$368,MATCH(1,(DATA!$D$133:$D$368=B1581)*(DATA!$E$133:$E$368=D1581),0)),"n/a")</f>
        <v>21.78</v>
      </c>
      <c r="J1581" s="77">
        <f t="array" ref="J1581">IFERROR(INDEX(DATA!$AG$133:$AG$368,MATCH(1,(DATA!$D$133:$D$368=B1581)*(DATA!$E$133:$E$368=D1581),0)),"n/a")</f>
        <v>-0.33800000000000002</v>
      </c>
      <c r="K1581" s="87">
        <f t="array" ref="K1581">IFERROR(INDEX(DATA!$AP$133:$AP$368,MATCH(1,(DATA!$D$133:$D$368=B1581)*(DATA!$E$133:$E$368=D1581),0)),"n/a")</f>
        <v>28.01</v>
      </c>
      <c r="L1581" s="77">
        <f t="array" ref="L1581">IFERROR(INDEX(DATA!$AQ$133:$AQ$368,MATCH(1,(DATA!$D$133:$D$368=B1581)*(DATA!$E$133:$E$368=D1581),0)),"n/a")</f>
        <v>-0.13100000000000001</v>
      </c>
    </row>
    <row r="1582" spans="1:12" x14ac:dyDescent="0.2">
      <c r="A1582" s="75" t="s">
        <v>19</v>
      </c>
      <c r="B1582" s="66" t="s">
        <v>22</v>
      </c>
      <c r="C1582" s="66" t="s">
        <v>10</v>
      </c>
      <c r="D1582" s="66" t="s">
        <v>316</v>
      </c>
      <c r="E1582" s="87">
        <f t="array" ref="E1582">IFERROR(INDEX(DATA!$L$133:$L$368,MATCH(1,(DATA!$D$133:$D$368=B1582)*(DATA!$E$133:$E$368=D1582),0)),"n/a")</f>
        <v>0</v>
      </c>
      <c r="F1582" s="77">
        <f t="array" ref="F1582">IFERROR(INDEX(DATA!$M$133:$M$368,MATCH(1,(DATA!$D$133:$D$368=B1582)*(DATA!$E$133:$E$368=D1582),0)),"n/a")</f>
        <v>0</v>
      </c>
      <c r="G1582" s="87">
        <f t="array" ref="G1582">IFERROR(INDEX(DATA!$V$133:$V$368,MATCH(1,(DATA!$D$133:$D$368=B1582)*(DATA!$E$133:$E$368=D1582),0)),"n/a")</f>
        <v>0</v>
      </c>
      <c r="H1582" s="77">
        <f t="array" ref="H1582">IFERROR(INDEX(DATA!$W$133:$W$368,MATCH(1,(DATA!$D$133:$D$368=B1582)*(DATA!$E$133:$E$368=D1582),0)),"n/a")</f>
        <v>0</v>
      </c>
      <c r="I1582" s="87">
        <f t="array" ref="I1582">IFERROR(INDEX(DATA!$AF$133:$AF$368,MATCH(1,(DATA!$D$133:$D$368=B1582)*(DATA!$E$133:$E$368=D1582),0)),"n/a")</f>
        <v>0</v>
      </c>
      <c r="J1582" s="77">
        <f t="array" ref="J1582">IFERROR(INDEX(DATA!$AG$133:$AG$368,MATCH(1,(DATA!$D$133:$D$368=B1582)*(DATA!$E$133:$E$368=D1582),0)),"n/a")</f>
        <v>0</v>
      </c>
      <c r="K1582" s="87">
        <f t="array" ref="K1582">IFERROR(INDEX(DATA!$AP$133:$AP$368,MATCH(1,(DATA!$D$133:$D$368=B1582)*(DATA!$E$133:$E$368=D1582),0)),"n/a")</f>
        <v>0</v>
      </c>
      <c r="L1582" s="77">
        <f t="array" ref="L1582">IFERROR(INDEX(DATA!$AQ$133:$AQ$368,MATCH(1,(DATA!$D$133:$D$368=B1582)*(DATA!$E$133:$E$368=D1582),0)),"n/a")</f>
        <v>-1</v>
      </c>
    </row>
    <row r="1583" spans="1:12" x14ac:dyDescent="0.2">
      <c r="A1583" s="75" t="s">
        <v>19</v>
      </c>
      <c r="B1583" s="66" t="s">
        <v>22</v>
      </c>
      <c r="C1583" s="66" t="s">
        <v>10</v>
      </c>
      <c r="D1583" s="66" t="s">
        <v>317</v>
      </c>
      <c r="E1583" s="87">
        <f t="array" ref="E1583">IFERROR(INDEX(DATA!$L$133:$L$368,MATCH(1,(DATA!$D$133:$D$368=B1583)*(DATA!$E$133:$E$368=D1583),0)),"n/a")</f>
        <v>15.17</v>
      </c>
      <c r="F1583" s="77">
        <f t="array" ref="F1583">IFERROR(INDEX(DATA!$M$133:$M$368,MATCH(1,(DATA!$D$133:$D$368=B1583)*(DATA!$E$133:$E$368=D1583),0)),"n/a")</f>
        <v>0</v>
      </c>
      <c r="G1583" s="87">
        <f t="array" ref="G1583">IFERROR(INDEX(DATA!$V$133:$V$368,MATCH(1,(DATA!$D$133:$D$368=B1583)*(DATA!$E$133:$E$368=D1583),0)),"n/a")</f>
        <v>15.16</v>
      </c>
      <c r="H1583" s="77">
        <f t="array" ref="H1583">IFERROR(INDEX(DATA!$W$133:$W$368,MATCH(1,(DATA!$D$133:$D$368=B1583)*(DATA!$E$133:$E$368=D1583),0)),"n/a")</f>
        <v>0</v>
      </c>
      <c r="I1583" s="87">
        <f t="array" ref="I1583">IFERROR(INDEX(DATA!$AF$133:$AF$368,MATCH(1,(DATA!$D$133:$D$368=B1583)*(DATA!$E$133:$E$368=D1583),0)),"n/a")</f>
        <v>15.16</v>
      </c>
      <c r="J1583" s="77">
        <f t="array" ref="J1583">IFERROR(INDEX(DATA!$AG$133:$AG$368,MATCH(1,(DATA!$D$133:$D$368=B1583)*(DATA!$E$133:$E$368=D1583),0)),"n/a")</f>
        <v>0</v>
      </c>
      <c r="K1583" s="87">
        <f t="array" ref="K1583">IFERROR(INDEX(DATA!$AP$133:$AP$368,MATCH(1,(DATA!$D$133:$D$368=B1583)*(DATA!$E$133:$E$368=D1583),0)),"n/a")</f>
        <v>15.16</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15.08</v>
      </c>
      <c r="F1584" s="77">
        <f t="array" ref="F1584">IFERROR(INDEX(DATA!$M$133:$M$368,MATCH(1,(DATA!$D$133:$D$368=B1584)*(DATA!$E$133:$E$368=D1584),0)),"n/a")</f>
        <v>0</v>
      </c>
      <c r="G1584" s="87">
        <f t="array" ref="G1584">IFERROR(INDEX(DATA!$V$133:$V$368,MATCH(1,(DATA!$D$133:$D$368=B1584)*(DATA!$E$133:$E$368=D1584),0)),"n/a")</f>
        <v>15.03</v>
      </c>
      <c r="H1584" s="77">
        <f t="array" ref="H1584">IFERROR(INDEX(DATA!$W$133:$W$368,MATCH(1,(DATA!$D$133:$D$368=B1584)*(DATA!$E$133:$E$368=D1584),0)),"n/a")</f>
        <v>0</v>
      </c>
      <c r="I1584" s="87">
        <f t="array" ref="I1584">IFERROR(INDEX(DATA!$AF$133:$AF$368,MATCH(1,(DATA!$D$133:$D$368=B1584)*(DATA!$E$133:$E$368=D1584),0)),"n/a")</f>
        <v>19.86</v>
      </c>
      <c r="J1584" s="77">
        <f t="array" ref="J1584">IFERROR(INDEX(DATA!$AG$133:$AG$368,MATCH(1,(DATA!$D$133:$D$368=B1584)*(DATA!$E$133:$E$368=D1584),0)),"n/a")</f>
        <v>0</v>
      </c>
      <c r="K1584" s="87">
        <f t="array" ref="K1584">IFERROR(INDEX(DATA!$AP$133:$AP$368,MATCH(1,(DATA!$D$133:$D$368=B1584)*(DATA!$E$133:$E$368=D1584),0)),"n/a")</f>
        <v>32.909999999999997</v>
      </c>
      <c r="L1584" s="77">
        <f t="array" ref="L1584">IFERROR(INDEX(DATA!$AQ$133:$AQ$368,MATCH(1,(DATA!$D$133:$D$368=B1584)*(DATA!$E$133:$E$368=D1584),0)),"n/a")</f>
        <v>-0.16500000000000001</v>
      </c>
    </row>
    <row r="1585" spans="1:12" x14ac:dyDescent="0.2">
      <c r="A1585" s="75" t="s">
        <v>19</v>
      </c>
      <c r="B1585" s="66" t="s">
        <v>22</v>
      </c>
      <c r="C1585" s="66" t="s">
        <v>10</v>
      </c>
      <c r="D1585" s="66" t="s">
        <v>344</v>
      </c>
      <c r="E1585" s="87">
        <f t="array" ref="E1585">IFERROR(INDEX(DATA!$L$133:$L$368,MATCH(1,(DATA!$D$133:$D$368=B1585)*(DATA!$E$133:$E$368=D1585),0)),"n/a")</f>
        <v>92.91</v>
      </c>
      <c r="F1585" s="77">
        <f t="array" ref="F1585">IFERROR(INDEX(DATA!$M$133:$M$368,MATCH(1,(DATA!$D$133:$D$368=B1585)*(DATA!$E$133:$E$368=D1585),0)),"n/a")</f>
        <v>2.1999999999999999E-2</v>
      </c>
      <c r="G1585" s="87">
        <f t="array" ref="G1585">IFERROR(INDEX(DATA!$V$133:$V$368,MATCH(1,(DATA!$D$133:$D$368=B1585)*(DATA!$E$133:$E$368=D1585),0)),"n/a")</f>
        <v>92.51</v>
      </c>
      <c r="H1585" s="77">
        <f t="array" ref="H1585">IFERROR(INDEX(DATA!$W$133:$W$368,MATCH(1,(DATA!$D$133:$D$368=B1585)*(DATA!$E$133:$E$368=D1585),0)),"n/a")</f>
        <v>1.6E-2</v>
      </c>
      <c r="I1585" s="87">
        <f t="array" ref="I1585">IFERROR(INDEX(DATA!$AF$133:$AF$368,MATCH(1,(DATA!$D$133:$D$368=B1585)*(DATA!$E$133:$E$368=D1585),0)),"n/a")</f>
        <v>69.430000000000007</v>
      </c>
      <c r="J1585" s="77">
        <f t="array" ref="J1585">IFERROR(INDEX(DATA!$AG$133:$AG$368,MATCH(1,(DATA!$D$133:$D$368=B1585)*(DATA!$E$133:$E$368=D1585),0)),"n/a")</f>
        <v>-0.23300000000000001</v>
      </c>
      <c r="K1585" s="87">
        <f t="array" ref="K1585">IFERROR(INDEX(DATA!$AP$133:$AP$368,MATCH(1,(DATA!$D$133:$D$368=B1585)*(DATA!$E$133:$E$368=D1585),0)),"n/a")</f>
        <v>78.22</v>
      </c>
      <c r="L1585" s="77">
        <f t="array" ref="L1585">IFERROR(INDEX(DATA!$AQ$133:$AQ$368,MATCH(1,(DATA!$D$133:$D$368=B1585)*(DATA!$E$133:$E$368=D1585),0)),"n/a")</f>
        <v>-4.3999999999999997E-2</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0</v>
      </c>
      <c r="G1586" s="87">
        <f t="array" ref="G1586">IFERROR(INDEX(DATA!$V$133:$V$368,MATCH(1,(DATA!$D$133:$D$368=B1586)*(DATA!$E$133:$E$368=D1586),0)),"n/a")</f>
        <v>90.52</v>
      </c>
      <c r="H1586" s="77">
        <f t="array" ref="H1586">IFERROR(INDEX(DATA!$W$133:$W$368,MATCH(1,(DATA!$D$133:$D$368=B1586)*(DATA!$E$133:$E$368=D1586),0)),"n/a")</f>
        <v>0</v>
      </c>
      <c r="I1586" s="87">
        <f t="array" ref="I1586">IFERROR(INDEX(DATA!$AF$133:$AF$368,MATCH(1,(DATA!$D$133:$D$368=B1586)*(DATA!$E$133:$E$368=D1586),0)),"n/a")</f>
        <v>90.52</v>
      </c>
      <c r="J1586" s="77">
        <f t="array" ref="J1586">IFERROR(INDEX(DATA!$AG$133:$AG$368,MATCH(1,(DATA!$D$133:$D$368=B1586)*(DATA!$E$133:$E$368=D1586),0)),"n/a")</f>
        <v>0</v>
      </c>
      <c r="K1586" s="87">
        <f t="array" ref="K1586">IFERROR(INDEX(DATA!$AP$133:$AP$368,MATCH(1,(DATA!$D$133:$D$368=B1586)*(DATA!$E$133:$E$368=D1586),0)),"n/a")</f>
        <v>92.2</v>
      </c>
      <c r="L1586" s="77">
        <f t="array" ref="L1586">IFERROR(INDEX(DATA!$AQ$133:$AQ$368,MATCH(1,(DATA!$D$133:$D$368=B1586)*(DATA!$E$133:$E$368=D1586),0)),"n/a")</f>
        <v>0</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1.54</v>
      </c>
      <c r="F1588" s="77">
        <f t="array" ref="F1588">IFERROR(INDEX(DATA!$O$133:$O$368,MATCH(1,(DATA!$D$133:$D$368=B1588)*(DATA!$E$133:$E$368=D1588),0)),"n/a")</f>
        <v>0</v>
      </c>
      <c r="G1588" s="87">
        <f t="array" ref="G1588">IFERROR(INDEX(DATA!$X$133:$X$368,MATCH(1,(DATA!$D$133:$D$368=B1588)*(DATA!$E$133:$E$368=D1588),0)),"n/a")</f>
        <v>1.37</v>
      </c>
      <c r="H1588" s="77">
        <f t="array" ref="H1588">IFERROR(INDEX(DATA!$Y$133:$Y$368,MATCH(1,(DATA!$D$133:$D$368=B1588)*(DATA!$E$133:$E$368=D1588),0)),"n/a")</f>
        <v>0</v>
      </c>
      <c r="I1588" s="87">
        <f t="array" ref="I1588">IFERROR(INDEX(DATA!$AH$133:$AH$368,MATCH(1,(DATA!$D$133:$D$368=B1588)*(DATA!$E$133:$E$368=D1588),0)),"n/a")</f>
        <v>1.37</v>
      </c>
      <c r="J1588" s="77">
        <f t="array" ref="J1588">IFERROR(INDEX(DATA!$AI$133:$AI$368,MATCH(1,(DATA!$D$133:$D$368=B1588)*(DATA!$E$133:$E$368=D1588),0)),"n/a")</f>
        <v>0</v>
      </c>
      <c r="K1588" s="87">
        <f t="array" ref="K1588">IFERROR(INDEX(DATA!$AR$133:$AR$368,MATCH(1,(DATA!$D$133:$D$368=B1588)*(DATA!$E$133:$E$368=D1588),0)),"n/a")</f>
        <v>1.37</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2</v>
      </c>
      <c r="F1590" s="77">
        <f t="array" ref="F1590">IFERROR(INDEX(DATA!$O$133:$O$368,MATCH(1,(DATA!$D$133:$D$368=B1590)*(DATA!$E$133:$E$368=D1590),0)),"n/a")</f>
        <v>-0.38700000000000001</v>
      </c>
      <c r="G1590" s="87">
        <f t="array" ref="G1590">IFERROR(INDEX(DATA!$X$133:$X$368,MATCH(1,(DATA!$D$133:$D$368=B1590)*(DATA!$E$133:$E$368=D1590),0)),"n/a")</f>
        <v>5.9</v>
      </c>
      <c r="H1590" s="77">
        <f t="array" ref="H1590">IFERROR(INDEX(DATA!$Y$133:$Y$368,MATCH(1,(DATA!$D$133:$D$368=B1590)*(DATA!$E$133:$E$368=D1590),0)),"n/a")</f>
        <v>0.54600000000000004</v>
      </c>
      <c r="I1590" s="87">
        <f t="array" ref="I1590">IFERROR(INDEX(DATA!$AH$133:$AH$368,MATCH(1,(DATA!$D$133:$D$368=B1590)*(DATA!$E$133:$E$368=D1590),0)),"n/a")</f>
        <v>5.22</v>
      </c>
      <c r="J1590" s="77">
        <f t="array" ref="J1590">IFERROR(INDEX(DATA!$AI$133:$AI$368,MATCH(1,(DATA!$D$133:$D$368=B1590)*(DATA!$E$133:$E$368=D1590),0)),"n/a")</f>
        <v>0.501</v>
      </c>
      <c r="K1590" s="87">
        <f t="array" ref="K1590">IFERROR(INDEX(DATA!$AR$133:$AR$368,MATCH(1,(DATA!$D$133:$D$368=B1590)*(DATA!$E$133:$E$368=D1590),0)),"n/a")</f>
        <v>3.76</v>
      </c>
      <c r="L1590" s="77">
        <f t="array" ref="L1590">IFERROR(INDEX(DATA!$AS$133:$AS$368,MATCH(1,(DATA!$D$133:$D$368=B1590)*(DATA!$E$133:$E$368=D1590),0)),"n/a")</f>
        <v>-0.29899999999999999</v>
      </c>
    </row>
    <row r="1591" spans="1:12" x14ac:dyDescent="0.2">
      <c r="A1591" s="75" t="s">
        <v>19</v>
      </c>
      <c r="B1591" s="66" t="s">
        <v>22</v>
      </c>
      <c r="C1591" s="66" t="s">
        <v>26</v>
      </c>
      <c r="D1591" s="66" t="s">
        <v>274</v>
      </c>
      <c r="E1591" s="87" t="str">
        <f t="array" ref="E1591">IFERROR(INDEX(DATA!$N$133:$N$368,MATCH(1,(DATA!$D$133:$D$368=B1591)*(DATA!$E$133:$E$368=D1591),0)),"n/a")</f>
        <v>n/a</v>
      </c>
      <c r="F1591" s="77" t="str">
        <f t="array" ref="F1591">IFERROR(INDEX(DATA!$O$133:$O$368,MATCH(1,(DATA!$D$133:$D$368=B1591)*(DATA!$E$133:$E$368=D1591),0)),"n/a")</f>
        <v>n/a</v>
      </c>
      <c r="G1591" s="87" t="str">
        <f t="array" ref="G1591">IFERROR(INDEX(DATA!$X$133:$X$368,MATCH(1,(DATA!$D$133:$D$368=B1591)*(DATA!$E$133:$E$368=D1591),0)),"n/a")</f>
        <v>n/a</v>
      </c>
      <c r="H1591" s="77" t="str">
        <f t="array" ref="H1591">IFERROR(INDEX(DATA!$Y$133:$Y$368,MATCH(1,(DATA!$D$133:$D$368=B1591)*(DATA!$E$133:$E$368=D1591),0)),"n/a")</f>
        <v>n/a</v>
      </c>
      <c r="I1591" s="87" t="str">
        <f t="array" ref="I1591">IFERROR(INDEX(DATA!$AH$133:$AH$368,MATCH(1,(DATA!$D$133:$D$368=B1591)*(DATA!$E$133:$E$368=D1591),0)),"n/a")</f>
        <v>n/a</v>
      </c>
      <c r="J1591" s="77" t="str">
        <f t="array" ref="J1591">IFERROR(INDEX(DATA!$AI$133:$AI$368,MATCH(1,(DATA!$D$133:$D$368=B1591)*(DATA!$E$133:$E$368=D1591),0)),"n/a")</f>
        <v>n/a</v>
      </c>
      <c r="K1591" s="87" t="str">
        <f t="array" ref="K1591">IFERROR(INDEX(DATA!$AR$133:$AR$368,MATCH(1,(DATA!$D$133:$D$368=B1591)*(DATA!$E$133:$E$368=D1591),0)),"n/a")</f>
        <v>n/a</v>
      </c>
      <c r="L1591" s="77" t="str">
        <f t="array" ref="L1591">IFERROR(INDEX(DATA!$AS$133:$AS$368,MATCH(1,(DATA!$D$133:$D$368=B1591)*(DATA!$E$133:$E$368=D1591),0)),"n/a")</f>
        <v>n/a</v>
      </c>
    </row>
    <row r="1592" spans="1:12" x14ac:dyDescent="0.2">
      <c r="A1592" s="75" t="s">
        <v>19</v>
      </c>
      <c r="B1592" s="66" t="s">
        <v>22</v>
      </c>
      <c r="C1592" s="66" t="s">
        <v>26</v>
      </c>
      <c r="D1592" s="66" t="s">
        <v>275</v>
      </c>
      <c r="E1592" s="87">
        <f t="array" ref="E1592">IFERROR(INDEX(DATA!$N$133:$N$368,MATCH(1,(DATA!$D$133:$D$368=B1592)*(DATA!$E$133:$E$368=D1592),0)),"n/a")</f>
        <v>2.76</v>
      </c>
      <c r="F1592" s="77">
        <f t="array" ref="F1592">IFERROR(INDEX(DATA!$O$133:$O$368,MATCH(1,(DATA!$D$133:$D$368=B1592)*(DATA!$E$133:$E$368=D1592),0)),"n/a")</f>
        <v>0</v>
      </c>
      <c r="G1592" s="87">
        <f t="array" ref="G1592">IFERROR(INDEX(DATA!$X$133:$X$368,MATCH(1,(DATA!$D$133:$D$368=B1592)*(DATA!$E$133:$E$368=D1592),0)),"n/a")</f>
        <v>3.99</v>
      </c>
      <c r="H1592" s="77">
        <f t="array" ref="H1592">IFERROR(INDEX(DATA!$Y$133:$Y$368,MATCH(1,(DATA!$D$133:$D$368=B1592)*(DATA!$E$133:$E$368=D1592),0)),"n/a")</f>
        <v>0</v>
      </c>
      <c r="I1592" s="87">
        <f t="array" ref="I1592">IFERROR(INDEX(DATA!$AH$133:$AH$368,MATCH(1,(DATA!$D$133:$D$368=B1592)*(DATA!$E$133:$E$368=D1592),0)),"n/a")</f>
        <v>3.99</v>
      </c>
      <c r="J1592" s="77">
        <f t="array" ref="J1592">IFERROR(INDEX(DATA!$AI$133:$AI$368,MATCH(1,(DATA!$D$133:$D$368=B1592)*(DATA!$E$133:$E$368=D1592),0)),"n/a")</f>
        <v>-0.78100000000000003</v>
      </c>
      <c r="K1592" s="87">
        <f t="array" ref="K1592">IFERROR(INDEX(DATA!$AR$133:$AR$368,MATCH(1,(DATA!$D$133:$D$368=B1592)*(DATA!$E$133:$E$368=D1592),0)),"n/a")</f>
        <v>3.99</v>
      </c>
      <c r="L1592" s="77">
        <f t="array" ref="L1592">IFERROR(INDEX(DATA!$AS$133:$AS$368,MATCH(1,(DATA!$D$133:$D$368=B1592)*(DATA!$E$133:$E$368=D1592),0)),"n/a")</f>
        <v>-0.79900000000000004</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-1</v>
      </c>
      <c r="G1593" s="87">
        <f t="array" ref="G1593">IFERROR(INDEX(DATA!$X$133:$X$368,MATCH(1,(DATA!$D$133:$D$368=B1593)*(DATA!$E$133:$E$368=D1593),0)),"n/a")</f>
        <v>14.11</v>
      </c>
      <c r="H1593" s="77">
        <f t="array" ref="H1593">IFERROR(INDEX(DATA!$Y$133:$Y$368,MATCH(1,(DATA!$D$133:$D$368=B1593)*(DATA!$E$133:$E$368=D1593),0)),"n/a")</f>
        <v>-0.52800000000000002</v>
      </c>
      <c r="I1593" s="87">
        <f t="array" ref="I1593">IFERROR(INDEX(DATA!$AH$133:$AH$368,MATCH(1,(DATA!$D$133:$D$368=B1593)*(DATA!$E$133:$E$368=D1593),0)),"n/a")</f>
        <v>15.48</v>
      </c>
      <c r="J1593" s="77">
        <f t="array" ref="J1593">IFERROR(INDEX(DATA!$AI$133:$AI$368,MATCH(1,(DATA!$D$133:$D$368=B1593)*(DATA!$E$133:$E$368=D1593),0)),"n/a")</f>
        <v>1.0820000000000001</v>
      </c>
      <c r="K1593" s="87">
        <f t="array" ref="K1593">IFERROR(INDEX(DATA!$AR$133:$AR$368,MATCH(1,(DATA!$D$133:$D$368=B1593)*(DATA!$E$133:$E$368=D1593),0)),"n/a")</f>
        <v>20.149999999999999</v>
      </c>
      <c r="L1593" s="77">
        <f t="array" ref="L1593">IFERROR(INDEX(DATA!$AS$133:$AS$368,MATCH(1,(DATA!$D$133:$D$368=B1593)*(DATA!$E$133:$E$368=D1593),0)),"n/a")</f>
        <v>1.3520000000000001</v>
      </c>
    </row>
    <row r="1594" spans="1:12" x14ac:dyDescent="0.2">
      <c r="A1594" s="75" t="s">
        <v>19</v>
      </c>
      <c r="B1594" s="66" t="s">
        <v>22</v>
      </c>
      <c r="C1594" s="66" t="s">
        <v>26</v>
      </c>
      <c r="D1594" s="66" t="s">
        <v>277</v>
      </c>
      <c r="E1594" s="87">
        <f t="array" ref="E1594">IFERROR(INDEX(DATA!$N$133:$N$368,MATCH(1,(DATA!$D$133:$D$368=B1594)*(DATA!$E$133:$E$368=D1594),0)),"n/a")</f>
        <v>0</v>
      </c>
      <c r="F1594" s="77">
        <f t="array" ref="F1594">IFERROR(INDEX(DATA!$O$133:$O$368,MATCH(1,(DATA!$D$133:$D$368=B1594)*(DATA!$E$133:$E$368=D1594),0)),"n/a")</f>
        <v>0</v>
      </c>
      <c r="G1594" s="87">
        <f t="array" ref="G1594">IFERROR(INDEX(DATA!$X$133:$X$368,MATCH(1,(DATA!$D$133:$D$368=B1594)*(DATA!$E$133:$E$368=D1594),0)),"n/a")</f>
        <v>0</v>
      </c>
      <c r="H1594" s="77">
        <f t="array" ref="H1594">IFERROR(INDEX(DATA!$Y$133:$Y$368,MATCH(1,(DATA!$D$133:$D$368=B1594)*(DATA!$E$133:$E$368=D1594),0)),"n/a")</f>
        <v>0</v>
      </c>
      <c r="I1594" s="87">
        <f t="array" ref="I1594">IFERROR(INDEX(DATA!$AH$133:$AH$368,MATCH(1,(DATA!$D$133:$D$368=B1594)*(DATA!$E$133:$E$368=D1594),0)),"n/a")</f>
        <v>0</v>
      </c>
      <c r="J1594" s="77">
        <f t="array" ref="J1594">IFERROR(INDEX(DATA!$AI$133:$AI$368,MATCH(1,(DATA!$D$133:$D$368=B1594)*(DATA!$E$133:$E$368=D1594),0)),"n/a")</f>
        <v>0</v>
      </c>
      <c r="K1594" s="87">
        <f t="array" ref="K1594">IFERROR(INDEX(DATA!$AR$133:$AR$368,MATCH(1,(DATA!$D$133:$D$368=B1594)*(DATA!$E$133:$E$368=D1594),0)),"n/a")</f>
        <v>0</v>
      </c>
      <c r="L1594" s="77">
        <f t="array" ref="L1594">IFERROR(INDEX(DATA!$AS$133:$AS$368,MATCH(1,(DATA!$D$133:$D$368=B1594)*(DATA!$E$133:$E$368=D1594),0)),"n/a")</f>
        <v>-1</v>
      </c>
    </row>
    <row r="1595" spans="1:12" x14ac:dyDescent="0.2">
      <c r="A1595" s="75" t="s">
        <v>19</v>
      </c>
      <c r="B1595" s="66" t="s">
        <v>22</v>
      </c>
      <c r="C1595" s="66" t="s">
        <v>26</v>
      </c>
      <c r="D1595" s="66" t="s">
        <v>278</v>
      </c>
      <c r="E1595" s="87">
        <f t="array" ref="E1595">IFERROR(INDEX(DATA!$N$133:$N$368,MATCH(1,(DATA!$D$133:$D$368=B1595)*(DATA!$E$133:$E$368=D1595),0)),"n/a")</f>
        <v>4.49</v>
      </c>
      <c r="F1595" s="77">
        <f t="array" ref="F1595">IFERROR(INDEX(DATA!$O$133:$O$368,MATCH(1,(DATA!$D$133:$D$368=B1595)*(DATA!$E$133:$E$368=D1595),0)),"n/a")</f>
        <v>-0.24299999999999999</v>
      </c>
      <c r="G1595" s="87">
        <f t="array" ref="G1595">IFERROR(INDEX(DATA!$X$133:$X$368,MATCH(1,(DATA!$D$133:$D$368=B1595)*(DATA!$E$133:$E$368=D1595),0)),"n/a")</f>
        <v>4.9800000000000004</v>
      </c>
      <c r="H1595" s="77">
        <f t="array" ref="H1595">IFERROR(INDEX(DATA!$Y$133:$Y$368,MATCH(1,(DATA!$D$133:$D$368=B1595)*(DATA!$E$133:$E$368=D1595),0)),"n/a")</f>
        <v>-6.2E-2</v>
      </c>
      <c r="I1595" s="87">
        <f t="array" ref="I1595">IFERROR(INDEX(DATA!$AH$133:$AH$368,MATCH(1,(DATA!$D$133:$D$368=B1595)*(DATA!$E$133:$E$368=D1595),0)),"n/a")</f>
        <v>5.03</v>
      </c>
      <c r="J1595" s="77">
        <f t="array" ref="J1595">IFERROR(INDEX(DATA!$AI$133:$AI$368,MATCH(1,(DATA!$D$133:$D$368=B1595)*(DATA!$E$133:$E$368=D1595),0)),"n/a")</f>
        <v>2E-3</v>
      </c>
      <c r="K1595" s="87">
        <f t="array" ref="K1595">IFERROR(INDEX(DATA!$AR$133:$AR$368,MATCH(1,(DATA!$D$133:$D$368=B1595)*(DATA!$E$133:$E$368=D1595),0)),"n/a")</f>
        <v>5.08</v>
      </c>
      <c r="L1595" s="77">
        <f t="array" ref="L1595">IFERROR(INDEX(DATA!$AS$133:$AS$368,MATCH(1,(DATA!$D$133:$D$368=B1595)*(DATA!$E$133:$E$368=D1595),0)),"n/a")</f>
        <v>0.06</v>
      </c>
    </row>
    <row r="1596" spans="1:12" x14ac:dyDescent="0.2">
      <c r="A1596" s="75" t="s">
        <v>19</v>
      </c>
      <c r="B1596" s="66" t="s">
        <v>22</v>
      </c>
      <c r="C1596" s="66" t="s">
        <v>26</v>
      </c>
      <c r="D1596" s="66" t="s">
        <v>279</v>
      </c>
      <c r="E1596" s="87">
        <f t="array" ref="E1596">IFERROR(INDEX(DATA!$N$133:$N$368,MATCH(1,(DATA!$D$133:$D$368=B1596)*(DATA!$E$133:$E$368=D1596),0)),"n/a")</f>
        <v>2.95</v>
      </c>
      <c r="F1596" s="77">
        <f t="array" ref="F1596">IFERROR(INDEX(DATA!$O$133:$O$368,MATCH(1,(DATA!$D$133:$D$368=B1596)*(DATA!$E$133:$E$368=D1596),0)),"n/a")</f>
        <v>0.317</v>
      </c>
      <c r="G1596" s="87">
        <f t="array" ref="G1596">IFERROR(INDEX(DATA!$X$133:$X$368,MATCH(1,(DATA!$D$133:$D$368=B1596)*(DATA!$E$133:$E$368=D1596),0)),"n/a")</f>
        <v>2.92</v>
      </c>
      <c r="H1596" s="77">
        <f t="array" ref="H1596">IFERROR(INDEX(DATA!$Y$133:$Y$368,MATCH(1,(DATA!$D$133:$D$368=B1596)*(DATA!$E$133:$E$368=D1596),0)),"n/a")</f>
        <v>0.32700000000000001</v>
      </c>
      <c r="I1596" s="87">
        <f t="array" ref="I1596">IFERROR(INDEX(DATA!$AH$133:$AH$368,MATCH(1,(DATA!$D$133:$D$368=B1596)*(DATA!$E$133:$E$368=D1596),0)),"n/a")</f>
        <v>2.95</v>
      </c>
      <c r="J1596" s="77">
        <f t="array" ref="J1596">IFERROR(INDEX(DATA!$AI$133:$AI$368,MATCH(1,(DATA!$D$133:$D$368=B1596)*(DATA!$E$133:$E$368=D1596),0)),"n/a")</f>
        <v>0.40799999999999997</v>
      </c>
      <c r="K1596" s="87">
        <f t="array" ref="K1596">IFERROR(INDEX(DATA!$AR$133:$AR$368,MATCH(1,(DATA!$D$133:$D$368=B1596)*(DATA!$E$133:$E$368=D1596),0)),"n/a")</f>
        <v>2.72</v>
      </c>
      <c r="L1596" s="77">
        <f t="array" ref="L1596">IFERROR(INDEX(DATA!$AS$133:$AS$368,MATCH(1,(DATA!$D$133:$D$368=B1596)*(DATA!$E$133:$E$368=D1596),0)),"n/a")</f>
        <v>0.26800000000000002</v>
      </c>
    </row>
    <row r="1597" spans="1:12" x14ac:dyDescent="0.2">
      <c r="A1597" s="75" t="s">
        <v>19</v>
      </c>
      <c r="B1597" s="66" t="s">
        <v>22</v>
      </c>
      <c r="C1597" s="66" t="s">
        <v>26</v>
      </c>
      <c r="D1597" s="66" t="s">
        <v>280</v>
      </c>
      <c r="E1597" s="87">
        <f t="array" ref="E1597">IFERROR(INDEX(DATA!$N$133:$N$368,MATCH(1,(DATA!$D$133:$D$368=B1597)*(DATA!$E$133:$E$368=D1597),0)),"n/a")</f>
        <v>2.93</v>
      </c>
      <c r="F1597" s="77">
        <f t="array" ref="F1597">IFERROR(INDEX(DATA!$O$133:$O$368,MATCH(1,(DATA!$D$133:$D$368=B1597)*(DATA!$E$133:$E$368=D1597),0)),"n/a")</f>
        <v>9.7000000000000003E-2</v>
      </c>
      <c r="G1597" s="87">
        <f t="array" ref="G1597">IFERROR(INDEX(DATA!$X$133:$X$368,MATCH(1,(DATA!$D$133:$D$368=B1597)*(DATA!$E$133:$E$368=D1597),0)),"n/a")</f>
        <v>2.87</v>
      </c>
      <c r="H1597" s="77">
        <f t="array" ref="H1597">IFERROR(INDEX(DATA!$Y$133:$Y$368,MATCH(1,(DATA!$D$133:$D$368=B1597)*(DATA!$E$133:$E$368=D1597),0)),"n/a")</f>
        <v>9.2999999999999999E-2</v>
      </c>
      <c r="I1597" s="87">
        <f t="array" ref="I1597">IFERROR(INDEX(DATA!$AH$133:$AH$368,MATCH(1,(DATA!$D$133:$D$368=B1597)*(DATA!$E$133:$E$368=D1597),0)),"n/a")</f>
        <v>2.82</v>
      </c>
      <c r="J1597" s="77">
        <f t="array" ref="J1597">IFERROR(INDEX(DATA!$AI$133:$AI$368,MATCH(1,(DATA!$D$133:$D$368=B1597)*(DATA!$E$133:$E$368=D1597),0)),"n/a")</f>
        <v>7.1999999999999995E-2</v>
      </c>
      <c r="K1597" s="87">
        <f t="array" ref="K1597">IFERROR(INDEX(DATA!$AR$133:$AR$368,MATCH(1,(DATA!$D$133:$D$368=B1597)*(DATA!$E$133:$E$368=D1597),0)),"n/a")</f>
        <v>2.67</v>
      </c>
      <c r="L1597" s="77">
        <f t="array" ref="L1597">IFERROR(INDEX(DATA!$AS$133:$AS$368,MATCH(1,(DATA!$D$133:$D$368=B1597)*(DATA!$E$133:$E$368=D1597),0)),"n/a")</f>
        <v>8.9999999999999993E-3</v>
      </c>
    </row>
    <row r="1598" spans="1:12" x14ac:dyDescent="0.2">
      <c r="A1598" s="75" t="s">
        <v>19</v>
      </c>
      <c r="B1598" s="66" t="s">
        <v>22</v>
      </c>
      <c r="C1598" s="66" t="s">
        <v>26</v>
      </c>
      <c r="D1598" s="66" t="s">
        <v>281</v>
      </c>
      <c r="E1598" s="87">
        <f t="array" ref="E1598">IFERROR(INDEX(DATA!$N$133:$N$368,MATCH(1,(DATA!$D$133:$D$368=B1598)*(DATA!$E$133:$E$368=D1598),0)),"n/a")</f>
        <v>3.24</v>
      </c>
      <c r="F1598" s="77">
        <f t="array" ref="F1598">IFERROR(INDEX(DATA!$O$133:$O$368,MATCH(1,(DATA!$D$133:$D$368=B1598)*(DATA!$E$133:$E$368=D1598),0)),"n/a")</f>
        <v>7.3999999999999996E-2</v>
      </c>
      <c r="G1598" s="87">
        <f t="array" ref="G1598">IFERROR(INDEX(DATA!$X$133:$X$368,MATCH(1,(DATA!$D$133:$D$368=B1598)*(DATA!$E$133:$E$368=D1598),0)),"n/a")</f>
        <v>3.21</v>
      </c>
      <c r="H1598" s="77">
        <f t="array" ref="H1598">IFERROR(INDEX(DATA!$Y$133:$Y$368,MATCH(1,(DATA!$D$133:$D$368=B1598)*(DATA!$E$133:$E$368=D1598),0)),"n/a")</f>
        <v>0.09</v>
      </c>
      <c r="I1598" s="87">
        <f t="array" ref="I1598">IFERROR(INDEX(DATA!$AH$133:$AH$368,MATCH(1,(DATA!$D$133:$D$368=B1598)*(DATA!$E$133:$E$368=D1598),0)),"n/a")</f>
        <v>3.15</v>
      </c>
      <c r="J1598" s="77">
        <f t="array" ref="J1598">IFERROR(INDEX(DATA!$AI$133:$AI$368,MATCH(1,(DATA!$D$133:$D$368=B1598)*(DATA!$E$133:$E$368=D1598),0)),"n/a")</f>
        <v>7.8E-2</v>
      </c>
      <c r="K1598" s="87">
        <f t="array" ref="K1598">IFERROR(INDEX(DATA!$AR$133:$AR$368,MATCH(1,(DATA!$D$133:$D$368=B1598)*(DATA!$E$133:$E$368=D1598),0)),"n/a")</f>
        <v>3.04</v>
      </c>
      <c r="L1598" s="77">
        <f t="array" ref="L1598">IFERROR(INDEX(DATA!$AS$133:$AS$368,MATCH(1,(DATA!$D$133:$D$368=B1598)*(DATA!$E$133:$E$368=D1598),0)),"n/a")</f>
        <v>4.4999999999999998E-2</v>
      </c>
    </row>
    <row r="1599" spans="1:12" x14ac:dyDescent="0.2">
      <c r="A1599" s="75" t="s">
        <v>19</v>
      </c>
      <c r="B1599" s="66" t="s">
        <v>22</v>
      </c>
      <c r="C1599" s="66" t="s">
        <v>26</v>
      </c>
      <c r="D1599" s="66" t="s">
        <v>282</v>
      </c>
      <c r="E1599" s="87">
        <f t="array" ref="E1599">IFERROR(INDEX(DATA!$N$133:$N$368,MATCH(1,(DATA!$D$133:$D$368=B1599)*(DATA!$E$133:$E$368=D1599),0)),"n/a")</f>
        <v>2.94</v>
      </c>
      <c r="F1599" s="77">
        <f t="array" ref="F1599">IFERROR(INDEX(DATA!$O$133:$O$368,MATCH(1,(DATA!$D$133:$D$368=B1599)*(DATA!$E$133:$E$368=D1599),0)),"n/a")</f>
        <v>-1.7999999999999999E-2</v>
      </c>
      <c r="G1599" s="87">
        <f t="array" ref="G1599">IFERROR(INDEX(DATA!$X$133:$X$368,MATCH(1,(DATA!$D$133:$D$368=B1599)*(DATA!$E$133:$E$368=D1599),0)),"n/a")</f>
        <v>2.99</v>
      </c>
      <c r="H1599" s="77">
        <f t="array" ref="H1599">IFERROR(INDEX(DATA!$Y$133:$Y$368,MATCH(1,(DATA!$D$133:$D$368=B1599)*(DATA!$E$133:$E$368=D1599),0)),"n/a")</f>
        <v>-1E-3</v>
      </c>
      <c r="I1599" s="87">
        <f t="array" ref="I1599">IFERROR(INDEX(DATA!$AH$133:$AH$368,MATCH(1,(DATA!$D$133:$D$368=B1599)*(DATA!$E$133:$E$368=D1599),0)),"n/a")</f>
        <v>3.06</v>
      </c>
      <c r="J1599" s="77">
        <f t="array" ref="J1599">IFERROR(INDEX(DATA!$AI$133:$AI$368,MATCH(1,(DATA!$D$133:$D$368=B1599)*(DATA!$E$133:$E$368=D1599),0)),"n/a")</f>
        <v>4.2000000000000003E-2</v>
      </c>
      <c r="K1599" s="87">
        <f t="array" ref="K1599">IFERROR(INDEX(DATA!$AR$133:$AR$368,MATCH(1,(DATA!$D$133:$D$368=B1599)*(DATA!$E$133:$E$368=D1599),0)),"n/a")</f>
        <v>3.09</v>
      </c>
      <c r="L1599" s="77">
        <f t="array" ref="L1599">IFERROR(INDEX(DATA!$AS$133:$AS$368,MATCH(1,(DATA!$D$133:$D$368=B1599)*(DATA!$E$133:$E$368=D1599),0)),"n/a")</f>
        <v>4.3999999999999997E-2</v>
      </c>
    </row>
    <row r="1600" spans="1:12" x14ac:dyDescent="0.2">
      <c r="A1600" s="75" t="s">
        <v>19</v>
      </c>
      <c r="B1600" s="66" t="s">
        <v>22</v>
      </c>
      <c r="C1600" s="66" t="s">
        <v>26</v>
      </c>
      <c r="D1600" s="66" t="s">
        <v>283</v>
      </c>
      <c r="E1600" s="87">
        <f t="array" ref="E1600">IFERROR(INDEX(DATA!$N$133:$N$368,MATCH(1,(DATA!$D$133:$D$368=B1600)*(DATA!$E$133:$E$368=D1600),0)),"n/a")</f>
        <v>4.99</v>
      </c>
      <c r="F1600" s="77">
        <f t="array" ref="F1600">IFERROR(INDEX(DATA!$O$133:$O$368,MATCH(1,(DATA!$D$133:$D$368=B1600)*(DATA!$E$133:$E$368=D1600),0)),"n/a")</f>
        <v>0</v>
      </c>
      <c r="G1600" s="87">
        <f t="array" ref="G1600">IFERROR(INDEX(DATA!$X$133:$X$368,MATCH(1,(DATA!$D$133:$D$368=B1600)*(DATA!$E$133:$E$368=D1600),0)),"n/a")</f>
        <v>4.9800000000000004</v>
      </c>
      <c r="H1600" s="77">
        <f t="array" ref="H1600">IFERROR(INDEX(DATA!$Y$133:$Y$368,MATCH(1,(DATA!$D$133:$D$368=B1600)*(DATA!$E$133:$E$368=D1600),0)),"n/a")</f>
        <v>0.76500000000000001</v>
      </c>
      <c r="I1600" s="87">
        <f t="array" ref="I1600">IFERROR(INDEX(DATA!$AH$133:$AH$368,MATCH(1,(DATA!$D$133:$D$368=B1600)*(DATA!$E$133:$E$368=D1600),0)),"n/a")</f>
        <v>4.96</v>
      </c>
      <c r="J1600" s="77">
        <f t="array" ref="J1600">IFERROR(INDEX(DATA!$AI$133:$AI$368,MATCH(1,(DATA!$D$133:$D$368=B1600)*(DATA!$E$133:$E$368=D1600),0)),"n/a")</f>
        <v>3.121</v>
      </c>
      <c r="K1600" s="87">
        <f t="array" ref="K1600">IFERROR(INDEX(DATA!$AR$133:$AR$368,MATCH(1,(DATA!$D$133:$D$368=B1600)*(DATA!$E$133:$E$368=D1600),0)),"n/a")</f>
        <v>4.96</v>
      </c>
      <c r="L1600" s="77">
        <f t="array" ref="L1600">IFERROR(INDEX(DATA!$AS$133:$AS$368,MATCH(1,(DATA!$D$133:$D$368=B1600)*(DATA!$E$133:$E$368=D1600),0)),"n/a")</f>
        <v>2.6120000000000001</v>
      </c>
    </row>
    <row r="1601" spans="1:12" x14ac:dyDescent="0.2">
      <c r="A1601" s="75" t="s">
        <v>19</v>
      </c>
      <c r="B1601" s="66" t="s">
        <v>22</v>
      </c>
      <c r="C1601" s="66" t="s">
        <v>26</v>
      </c>
      <c r="D1601" s="66" t="s">
        <v>284</v>
      </c>
      <c r="E1601" s="87">
        <f t="array" ref="E1601">IFERROR(INDEX(DATA!$N$133:$N$368,MATCH(1,(DATA!$D$133:$D$368=B1601)*(DATA!$E$133:$E$368=D1601),0)),"n/a")</f>
        <v>2.82</v>
      </c>
      <c r="F1601" s="77">
        <f t="array" ref="F1601">IFERROR(INDEX(DATA!$O$133:$O$368,MATCH(1,(DATA!$D$133:$D$368=B1601)*(DATA!$E$133:$E$368=D1601),0)),"n/a")</f>
        <v>-3.1E-2</v>
      </c>
      <c r="G1601" s="87">
        <f t="array" ref="G1601">IFERROR(INDEX(DATA!$X$133:$X$368,MATCH(1,(DATA!$D$133:$D$368=B1601)*(DATA!$E$133:$E$368=D1601),0)),"n/a")</f>
        <v>2.87</v>
      </c>
      <c r="H1601" s="77">
        <f t="array" ref="H1601">IFERROR(INDEX(DATA!$Y$133:$Y$368,MATCH(1,(DATA!$D$133:$D$368=B1601)*(DATA!$E$133:$E$368=D1601),0)),"n/a")</f>
        <v>-1.6E-2</v>
      </c>
      <c r="I1601" s="87">
        <f t="array" ref="I1601">IFERROR(INDEX(DATA!$AH$133:$AH$368,MATCH(1,(DATA!$D$133:$D$368=B1601)*(DATA!$E$133:$E$368=D1601),0)),"n/a")</f>
        <v>2.87</v>
      </c>
      <c r="J1601" s="77">
        <f t="array" ref="J1601">IFERROR(INDEX(DATA!$AI$133:$AI$368,MATCH(1,(DATA!$D$133:$D$368=B1601)*(DATA!$E$133:$E$368=D1601),0)),"n/a")</f>
        <v>-1.6E-2</v>
      </c>
      <c r="K1601" s="87">
        <f t="array" ref="K1601">IFERROR(INDEX(DATA!$AR$133:$AR$368,MATCH(1,(DATA!$D$133:$D$368=B1601)*(DATA!$E$133:$E$368=D1601),0)),"n/a")</f>
        <v>2.89</v>
      </c>
      <c r="L1601" s="77">
        <f t="array" ref="L1601">IFERROR(INDEX(DATA!$AS$133:$AS$368,MATCH(1,(DATA!$D$133:$D$368=B1601)*(DATA!$E$133:$E$368=D1601),0)),"n/a")</f>
        <v>-1.0999999999999999E-2</v>
      </c>
    </row>
    <row r="1602" spans="1:12" x14ac:dyDescent="0.2">
      <c r="A1602" s="75" t="s">
        <v>19</v>
      </c>
      <c r="B1602" s="66" t="s">
        <v>22</v>
      </c>
      <c r="C1602" s="66" t="s">
        <v>26</v>
      </c>
      <c r="D1602" s="66" t="s">
        <v>285</v>
      </c>
      <c r="E1602" s="87" t="str">
        <f t="array" ref="E1602">IFERROR(INDEX(DATA!$N$133:$N$368,MATCH(1,(DATA!$D$133:$D$368=B1602)*(DATA!$E$133:$E$368=D1602),0)),"n/a")</f>
        <v>n/a</v>
      </c>
      <c r="F1602" s="77" t="str">
        <f t="array" ref="F1602">IFERROR(INDEX(DATA!$O$133:$O$368,MATCH(1,(DATA!$D$133:$D$368=B1602)*(DATA!$E$133:$E$368=D1602),0)),"n/a")</f>
        <v>n/a</v>
      </c>
      <c r="G1602" s="87" t="str">
        <f t="array" ref="G1602">IFERROR(INDEX(DATA!$X$133:$X$368,MATCH(1,(DATA!$D$133:$D$368=B1602)*(DATA!$E$133:$E$368=D1602),0)),"n/a")</f>
        <v>n/a</v>
      </c>
      <c r="H1602" s="77" t="str">
        <f t="array" ref="H1602">IFERROR(INDEX(DATA!$Y$133:$Y$368,MATCH(1,(DATA!$D$133:$D$368=B1602)*(DATA!$E$133:$E$368=D1602),0)),"n/a")</f>
        <v>n/a</v>
      </c>
      <c r="I1602" s="87" t="str">
        <f t="array" ref="I1602">IFERROR(INDEX(DATA!$AH$133:$AH$368,MATCH(1,(DATA!$D$133:$D$368=B1602)*(DATA!$E$133:$E$368=D1602),0)),"n/a")</f>
        <v>n/a</v>
      </c>
      <c r="J1602" s="77" t="str">
        <f t="array" ref="J1602">IFERROR(INDEX(DATA!$AI$133:$AI$368,MATCH(1,(DATA!$D$133:$D$368=B1602)*(DATA!$E$133:$E$368=D1602),0)),"n/a")</f>
        <v>n/a</v>
      </c>
      <c r="K1602" s="87" t="str">
        <f t="array" ref="K1602">IFERROR(INDEX(DATA!$AR$133:$AR$368,MATCH(1,(DATA!$D$133:$D$368=B1602)*(DATA!$E$133:$E$368=D1602),0)),"n/a")</f>
        <v>n/a</v>
      </c>
      <c r="L1602" s="77" t="str">
        <f t="array" ref="L1602">IFERROR(INDEX(DATA!$AS$133:$AS$368,MATCH(1,(DATA!$D$133:$D$368=B1602)*(DATA!$E$133:$E$368=D1602),0)),"n/a")</f>
        <v>n/a</v>
      </c>
    </row>
    <row r="1603" spans="1:12" x14ac:dyDescent="0.2">
      <c r="A1603" s="75" t="s">
        <v>19</v>
      </c>
      <c r="B1603" s="66" t="s">
        <v>22</v>
      </c>
      <c r="C1603" s="66" t="s">
        <v>26</v>
      </c>
      <c r="D1603" s="66" t="s">
        <v>286</v>
      </c>
      <c r="E1603" s="87">
        <f t="array" ref="E1603">IFERROR(INDEX(DATA!$N$133:$N$368,MATCH(1,(DATA!$D$133:$D$368=B1603)*(DATA!$E$133:$E$368=D1603),0)),"n/a")</f>
        <v>0</v>
      </c>
      <c r="F1603" s="77">
        <f t="array" ref="F1603">IFERROR(INDEX(DATA!$O$133:$O$368,MATCH(1,(DATA!$D$133:$D$368=B1603)*(DATA!$E$133:$E$368=D1603),0)),"n/a")</f>
        <v>0</v>
      </c>
      <c r="G1603" s="87">
        <f t="array" ref="G1603">IFERROR(INDEX(DATA!$X$133:$X$368,MATCH(1,(DATA!$D$133:$D$368=B1603)*(DATA!$E$133:$E$368=D1603),0)),"n/a")</f>
        <v>2.41</v>
      </c>
      <c r="H1603" s="77">
        <f t="array" ref="H1603">IFERROR(INDEX(DATA!$Y$133:$Y$368,MATCH(1,(DATA!$D$133:$D$368=B1603)*(DATA!$E$133:$E$368=D1603),0)),"n/a")</f>
        <v>0.625</v>
      </c>
      <c r="I1603" s="87">
        <f t="array" ref="I1603">IFERROR(INDEX(DATA!$AH$133:$AH$368,MATCH(1,(DATA!$D$133:$D$368=B1603)*(DATA!$E$133:$E$368=D1603),0)),"n/a")</f>
        <v>2.65</v>
      </c>
      <c r="J1603" s="77">
        <f t="array" ref="J1603">IFERROR(INDEX(DATA!$AI$133:$AI$368,MATCH(1,(DATA!$D$133:$D$368=B1603)*(DATA!$E$133:$E$368=D1603),0)),"n/a")</f>
        <v>-0.59499999999999997</v>
      </c>
      <c r="K1603" s="87">
        <f t="array" ref="K1603">IFERROR(INDEX(DATA!$AR$133:$AR$368,MATCH(1,(DATA!$D$133:$D$368=B1603)*(DATA!$E$133:$E$368=D1603),0)),"n/a")</f>
        <v>2.67</v>
      </c>
      <c r="L1603" s="77">
        <f t="array" ref="L1603">IFERROR(INDEX(DATA!$AS$133:$AS$368,MATCH(1,(DATA!$D$133:$D$368=B1603)*(DATA!$E$133:$E$368=D1603),0)),"n/a")</f>
        <v>7.3999999999999996E-2</v>
      </c>
    </row>
    <row r="1604" spans="1:12" x14ac:dyDescent="0.2">
      <c r="A1604" s="75" t="s">
        <v>19</v>
      </c>
      <c r="B1604" s="66" t="s">
        <v>22</v>
      </c>
      <c r="C1604" s="66" t="s">
        <v>26</v>
      </c>
      <c r="D1604" s="66" t="s">
        <v>287</v>
      </c>
      <c r="E1604" s="87">
        <f t="array" ref="E1604">IFERROR(INDEX(DATA!$N$133:$N$368,MATCH(1,(DATA!$D$133:$D$368=B1604)*(DATA!$E$133:$E$368=D1604),0)),"n/a")</f>
        <v>7.09</v>
      </c>
      <c r="F1604" s="77">
        <f t="array" ref="F1604">IFERROR(INDEX(DATA!$O$133:$O$368,MATCH(1,(DATA!$D$133:$D$368=B1604)*(DATA!$E$133:$E$368=D1604),0)),"n/a")</f>
        <v>1.2889999999999999</v>
      </c>
      <c r="G1604" s="87">
        <f t="array" ref="G1604">IFERROR(INDEX(DATA!$X$133:$X$368,MATCH(1,(DATA!$D$133:$D$368=B1604)*(DATA!$E$133:$E$368=D1604),0)),"n/a")</f>
        <v>6.38</v>
      </c>
      <c r="H1604" s="77">
        <f t="array" ref="H1604">IFERROR(INDEX(DATA!$Y$133:$Y$368,MATCH(1,(DATA!$D$133:$D$368=B1604)*(DATA!$E$133:$E$368=D1604),0)),"n/a")</f>
        <v>0.92400000000000004</v>
      </c>
      <c r="I1604" s="87">
        <f t="array" ref="I1604">IFERROR(INDEX(DATA!$AH$133:$AH$368,MATCH(1,(DATA!$D$133:$D$368=B1604)*(DATA!$E$133:$E$368=D1604),0)),"n/a")</f>
        <v>5.43</v>
      </c>
      <c r="J1604" s="77">
        <f t="array" ref="J1604">IFERROR(INDEX(DATA!$AI$133:$AI$368,MATCH(1,(DATA!$D$133:$D$368=B1604)*(DATA!$E$133:$E$368=D1604),0)),"n/a")</f>
        <v>0.79100000000000004</v>
      </c>
      <c r="K1604" s="87">
        <f t="array" ref="K1604">IFERROR(INDEX(DATA!$AR$133:$AR$368,MATCH(1,(DATA!$D$133:$D$368=B1604)*(DATA!$E$133:$E$368=D1604),0)),"n/a")</f>
        <v>4.5</v>
      </c>
      <c r="L1604" s="77">
        <f t="array" ref="L1604">IFERROR(INDEX(DATA!$AS$133:$AS$368,MATCH(1,(DATA!$D$133:$D$368=B1604)*(DATA!$E$133:$E$368=D1604),0)),"n/a")</f>
        <v>0.439</v>
      </c>
    </row>
    <row r="1605" spans="1:12" x14ac:dyDescent="0.2">
      <c r="A1605" s="75" t="s">
        <v>19</v>
      </c>
      <c r="B1605" s="66" t="s">
        <v>22</v>
      </c>
      <c r="C1605" s="66" t="s">
        <v>26</v>
      </c>
      <c r="D1605" s="66" t="s">
        <v>288</v>
      </c>
      <c r="E1605" s="87">
        <f t="array" ref="E1605">IFERROR(INDEX(DATA!$N$133:$N$368,MATCH(1,(DATA!$D$133:$D$368=B1605)*(DATA!$E$133:$E$368=D1605),0)),"n/a")</f>
        <v>2.99</v>
      </c>
      <c r="F1605" s="77">
        <f t="array" ref="F1605">IFERROR(INDEX(DATA!$O$133:$O$368,MATCH(1,(DATA!$D$133:$D$368=B1605)*(DATA!$E$133:$E$368=D1605),0)),"n/a")</f>
        <v>-0.14899999999999999</v>
      </c>
      <c r="G1605" s="87">
        <f t="array" ref="G1605">IFERROR(INDEX(DATA!$X$133:$X$368,MATCH(1,(DATA!$D$133:$D$368=B1605)*(DATA!$E$133:$E$368=D1605),0)),"n/a")</f>
        <v>2.99</v>
      </c>
      <c r="H1605" s="77">
        <f t="array" ref="H1605">IFERROR(INDEX(DATA!$Y$133:$Y$368,MATCH(1,(DATA!$D$133:$D$368=B1605)*(DATA!$E$133:$E$368=D1605),0)),"n/a")</f>
        <v>-7.2999999999999995E-2</v>
      </c>
      <c r="I1605" s="87">
        <f t="array" ref="I1605">IFERROR(INDEX(DATA!$AH$133:$AH$368,MATCH(1,(DATA!$D$133:$D$368=B1605)*(DATA!$E$133:$E$368=D1605),0)),"n/a")</f>
        <v>2.99</v>
      </c>
      <c r="J1605" s="77">
        <f t="array" ref="J1605">IFERROR(INDEX(DATA!$AI$133:$AI$368,MATCH(1,(DATA!$D$133:$D$368=B1605)*(DATA!$E$133:$E$368=D1605),0)),"n/a")</f>
        <v>-4.2000000000000003E-2</v>
      </c>
      <c r="K1605" s="87">
        <f t="array" ref="K1605">IFERROR(INDEX(DATA!$AR$133:$AR$368,MATCH(1,(DATA!$D$133:$D$368=B1605)*(DATA!$E$133:$E$368=D1605),0)),"n/a")</f>
        <v>2.98</v>
      </c>
      <c r="L1605" s="77">
        <f t="array" ref="L1605">IFERROR(INDEX(DATA!$AS$133:$AS$368,MATCH(1,(DATA!$D$133:$D$368=B1605)*(DATA!$E$133:$E$368=D1605),0)),"n/a")</f>
        <v>-0.02</v>
      </c>
    </row>
    <row r="1606" spans="1:12" x14ac:dyDescent="0.2">
      <c r="A1606" s="75" t="s">
        <v>19</v>
      </c>
      <c r="B1606" s="66" t="s">
        <v>22</v>
      </c>
      <c r="C1606" s="66" t="s">
        <v>26</v>
      </c>
      <c r="D1606" s="66" t="s">
        <v>289</v>
      </c>
      <c r="E1606" s="87">
        <f t="array" ref="E1606">IFERROR(INDEX(DATA!$N$133:$N$368,MATCH(1,(DATA!$D$133:$D$368=B1606)*(DATA!$E$133:$E$368=D1606),0)),"n/a")</f>
        <v>1.54</v>
      </c>
      <c r="F1606" s="77">
        <f t="array" ref="F1606">IFERROR(INDEX(DATA!$O$133:$O$368,MATCH(1,(DATA!$D$133:$D$368=B1606)*(DATA!$E$133:$E$368=D1606),0)),"n/a")</f>
        <v>-0.43099999999999999</v>
      </c>
      <c r="G1606" s="87">
        <f t="array" ref="G1606">IFERROR(INDEX(DATA!$X$133:$X$368,MATCH(1,(DATA!$D$133:$D$368=B1606)*(DATA!$E$133:$E$368=D1606),0)),"n/a")</f>
        <v>1.71</v>
      </c>
      <c r="H1606" s="77">
        <f t="array" ref="H1606">IFERROR(INDEX(DATA!$Y$133:$Y$368,MATCH(1,(DATA!$D$133:$D$368=B1606)*(DATA!$E$133:$E$368=D1606),0)),"n/a")</f>
        <v>-1.9E-2</v>
      </c>
      <c r="I1606" s="87">
        <f t="array" ref="I1606">IFERROR(INDEX(DATA!$AH$133:$AH$368,MATCH(1,(DATA!$D$133:$D$368=B1606)*(DATA!$E$133:$E$368=D1606),0)),"n/a")</f>
        <v>1.96</v>
      </c>
      <c r="J1606" s="77">
        <f t="array" ref="J1606">IFERROR(INDEX(DATA!$AI$133:$AI$368,MATCH(1,(DATA!$D$133:$D$368=B1606)*(DATA!$E$133:$E$368=D1606),0)),"n/a")</f>
        <v>-0.121</v>
      </c>
      <c r="K1606" s="87">
        <f t="array" ref="K1606">IFERROR(INDEX(DATA!$AR$133:$AR$368,MATCH(1,(DATA!$D$133:$D$368=B1606)*(DATA!$E$133:$E$368=D1606),0)),"n/a")</f>
        <v>1.92</v>
      </c>
      <c r="L1606" s="77">
        <f t="array" ref="L1606">IFERROR(INDEX(DATA!$AS$133:$AS$368,MATCH(1,(DATA!$D$133:$D$368=B1606)*(DATA!$E$133:$E$368=D1606),0)),"n/a")</f>
        <v>-5.7000000000000002E-2</v>
      </c>
    </row>
    <row r="1607" spans="1:12" x14ac:dyDescent="0.2">
      <c r="A1607" s="75" t="s">
        <v>19</v>
      </c>
      <c r="B1607" s="66" t="s">
        <v>22</v>
      </c>
      <c r="C1607" s="66" t="s">
        <v>26</v>
      </c>
      <c r="D1607" s="66" t="s">
        <v>290</v>
      </c>
      <c r="E1607" s="87">
        <f t="array" ref="E1607">IFERROR(INDEX(DATA!$N$133:$N$368,MATCH(1,(DATA!$D$133:$D$368=B1607)*(DATA!$E$133:$E$368=D1607),0)),"n/a")</f>
        <v>3.99</v>
      </c>
      <c r="F1607" s="77">
        <f t="array" ref="F1607">IFERROR(INDEX(DATA!$O$133:$O$368,MATCH(1,(DATA!$D$133:$D$368=B1607)*(DATA!$E$133:$E$368=D1607),0)),"n/a")</f>
        <v>0</v>
      </c>
      <c r="G1607" s="87">
        <f t="array" ref="G1607">IFERROR(INDEX(DATA!$X$133:$X$368,MATCH(1,(DATA!$D$133:$D$368=B1607)*(DATA!$E$133:$E$368=D1607),0)),"n/a")</f>
        <v>3.99</v>
      </c>
      <c r="H1607" s="77">
        <f t="array" ref="H1607">IFERROR(INDEX(DATA!$Y$133:$Y$368,MATCH(1,(DATA!$D$133:$D$368=B1607)*(DATA!$E$133:$E$368=D1607),0)),"n/a")</f>
        <v>4.7300000000000004</v>
      </c>
      <c r="I1607" s="87">
        <f t="array" ref="I1607">IFERROR(INDEX(DATA!$AH$133:$AH$368,MATCH(1,(DATA!$D$133:$D$368=B1607)*(DATA!$E$133:$E$368=D1607),0)),"n/a")</f>
        <v>3.98</v>
      </c>
      <c r="J1607" s="77">
        <f t="array" ref="J1607">IFERROR(INDEX(DATA!$AI$133:$AI$368,MATCH(1,(DATA!$D$133:$D$368=B1607)*(DATA!$E$133:$E$368=D1607),0)),"n/a")</f>
        <v>0.85</v>
      </c>
      <c r="K1607" s="87">
        <f t="array" ref="K1607">IFERROR(INDEX(DATA!$AR$133:$AR$368,MATCH(1,(DATA!$D$133:$D$368=B1607)*(DATA!$E$133:$E$368=D1607),0)),"n/a")</f>
        <v>3.98</v>
      </c>
      <c r="L1607" s="77">
        <f t="array" ref="L1607">IFERROR(INDEX(DATA!$AS$133:$AS$368,MATCH(1,(DATA!$D$133:$D$368=B1607)*(DATA!$E$133:$E$368=D1607),0)),"n/a")</f>
        <v>3.2000000000000001E-2</v>
      </c>
    </row>
    <row r="1608" spans="1:12" x14ac:dyDescent="0.2">
      <c r="A1608" s="75" t="s">
        <v>19</v>
      </c>
      <c r="B1608" s="66" t="s">
        <v>22</v>
      </c>
      <c r="C1608" s="66" t="s">
        <v>26</v>
      </c>
      <c r="D1608" s="66" t="s">
        <v>291</v>
      </c>
      <c r="E1608" s="87">
        <f t="array" ref="E1608">IFERROR(INDEX(DATA!$N$133:$N$368,MATCH(1,(DATA!$D$133:$D$368=B1608)*(DATA!$E$133:$E$368=D1608),0)),"n/a")</f>
        <v>0</v>
      </c>
      <c r="F1608" s="77">
        <f t="array" ref="F1608">IFERROR(INDEX(DATA!$O$133:$O$368,MATCH(1,(DATA!$D$133:$D$368=B1608)*(DATA!$E$133:$E$368=D1608),0)),"n/a")</f>
        <v>0</v>
      </c>
      <c r="G1608" s="87">
        <f t="array" ref="G1608">IFERROR(INDEX(DATA!$X$133:$X$368,MATCH(1,(DATA!$D$133:$D$368=B1608)*(DATA!$E$133:$E$368=D1608),0)),"n/a")</f>
        <v>8.61</v>
      </c>
      <c r="H1608" s="77">
        <f t="array" ref="H1608">IFERROR(INDEX(DATA!$Y$133:$Y$368,MATCH(1,(DATA!$D$133:$D$368=B1608)*(DATA!$E$133:$E$368=D1608),0)),"n/a")</f>
        <v>-0.13700000000000001</v>
      </c>
      <c r="I1608" s="87">
        <f t="array" ref="I1608">IFERROR(INDEX(DATA!$AH$133:$AH$368,MATCH(1,(DATA!$D$133:$D$368=B1608)*(DATA!$E$133:$E$368=D1608),0)),"n/a")</f>
        <v>12.75</v>
      </c>
      <c r="J1608" s="77">
        <f t="array" ref="J1608">IFERROR(INDEX(DATA!$AI$133:$AI$368,MATCH(1,(DATA!$D$133:$D$368=B1608)*(DATA!$E$133:$E$368=D1608),0)),"n/a")</f>
        <v>0.27800000000000002</v>
      </c>
      <c r="K1608" s="87">
        <f t="array" ref="K1608">IFERROR(INDEX(DATA!$AR$133:$AR$368,MATCH(1,(DATA!$D$133:$D$368=B1608)*(DATA!$E$133:$E$368=D1608),0)),"n/a")</f>
        <v>10.88</v>
      </c>
      <c r="L1608" s="77">
        <f t="array" ref="L1608">IFERROR(INDEX(DATA!$AS$133:$AS$368,MATCH(1,(DATA!$D$133:$D$368=B1608)*(DATA!$E$133:$E$368=D1608),0)),"n/a")</f>
        <v>0.24299999999999999</v>
      </c>
    </row>
    <row r="1609" spans="1:12" x14ac:dyDescent="0.2">
      <c r="A1609" s="75" t="s">
        <v>19</v>
      </c>
      <c r="B1609" s="66" t="s">
        <v>22</v>
      </c>
      <c r="C1609" s="66" t="s">
        <v>26</v>
      </c>
      <c r="D1609" s="66" t="s">
        <v>292</v>
      </c>
      <c r="E1609" s="87">
        <f t="array" ref="E1609">IFERROR(INDEX(DATA!$N$133:$N$368,MATCH(1,(DATA!$D$133:$D$368=B1609)*(DATA!$E$133:$E$368=D1609),0)),"n/a")</f>
        <v>7.77</v>
      </c>
      <c r="F1609" s="77">
        <f t="array" ref="F1609">IFERROR(INDEX(DATA!$O$133:$O$368,MATCH(1,(DATA!$D$133:$D$368=B1609)*(DATA!$E$133:$E$368=D1609),0)),"n/a")</f>
        <v>0.55100000000000005</v>
      </c>
      <c r="G1609" s="87">
        <f t="array" ref="G1609">IFERROR(INDEX(DATA!$X$133:$X$368,MATCH(1,(DATA!$D$133:$D$368=B1609)*(DATA!$E$133:$E$368=D1609),0)),"n/a")</f>
        <v>7.23</v>
      </c>
      <c r="H1609" s="77">
        <f t="array" ref="H1609">IFERROR(INDEX(DATA!$Y$133:$Y$368,MATCH(1,(DATA!$D$133:$D$368=B1609)*(DATA!$E$133:$E$368=D1609),0)),"n/a")</f>
        <v>0.44400000000000001</v>
      </c>
      <c r="I1609" s="87">
        <f t="array" ref="I1609">IFERROR(INDEX(DATA!$AH$133:$AH$368,MATCH(1,(DATA!$D$133:$D$368=B1609)*(DATA!$E$133:$E$368=D1609),0)),"n/a")</f>
        <v>7.09</v>
      </c>
      <c r="J1609" s="77">
        <f t="array" ref="J1609">IFERROR(INDEX(DATA!$AI$133:$AI$368,MATCH(1,(DATA!$D$133:$D$368=B1609)*(DATA!$E$133:$E$368=D1609),0)),"n/a")</f>
        <v>0.33500000000000002</v>
      </c>
      <c r="K1609" s="87">
        <f t="array" ref="K1609">IFERROR(INDEX(DATA!$AR$133:$AR$368,MATCH(1,(DATA!$D$133:$D$368=B1609)*(DATA!$E$133:$E$368=D1609),0)),"n/a")</f>
        <v>7.74</v>
      </c>
      <c r="L1609" s="77">
        <f t="array" ref="L1609">IFERROR(INDEX(DATA!$AS$133:$AS$368,MATCH(1,(DATA!$D$133:$D$368=B1609)*(DATA!$E$133:$E$368=D1609),0)),"n/a")</f>
        <v>0.38500000000000001</v>
      </c>
    </row>
    <row r="1610" spans="1:12" x14ac:dyDescent="0.2">
      <c r="A1610" s="75" t="s">
        <v>19</v>
      </c>
      <c r="B1610" s="66" t="s">
        <v>22</v>
      </c>
      <c r="C1610" s="66" t="s">
        <v>26</v>
      </c>
      <c r="D1610" s="66" t="s">
        <v>293</v>
      </c>
      <c r="E1610" s="87">
        <f t="array" ref="E1610">IFERROR(INDEX(DATA!$N$133:$N$368,MATCH(1,(DATA!$D$133:$D$368=B1610)*(DATA!$E$133:$E$368=D1610),0)),"n/a")</f>
        <v>1.19</v>
      </c>
      <c r="F1610" s="77">
        <f t="array" ref="F1610">IFERROR(INDEX(DATA!$O$133:$O$368,MATCH(1,(DATA!$D$133:$D$368=B1610)*(DATA!$E$133:$E$368=D1610),0)),"n/a")</f>
        <v>-0.48599999999999999</v>
      </c>
      <c r="G1610" s="87">
        <f t="array" ref="G1610">IFERROR(INDEX(DATA!$X$133:$X$368,MATCH(1,(DATA!$D$133:$D$368=B1610)*(DATA!$E$133:$E$368=D1610),0)),"n/a")</f>
        <v>0.92</v>
      </c>
      <c r="H1610" s="77">
        <f t="array" ref="H1610">IFERROR(INDEX(DATA!$Y$133:$Y$368,MATCH(1,(DATA!$D$133:$D$368=B1610)*(DATA!$E$133:$E$368=D1610),0)),"n/a")</f>
        <v>-0.50700000000000001</v>
      </c>
      <c r="I1610" s="87">
        <f t="array" ref="I1610">IFERROR(INDEX(DATA!$AH$133:$AH$368,MATCH(1,(DATA!$D$133:$D$368=B1610)*(DATA!$E$133:$E$368=D1610),0)),"n/a")</f>
        <v>1.21</v>
      </c>
      <c r="J1610" s="77">
        <f t="array" ref="J1610">IFERROR(INDEX(DATA!$AI$133:$AI$368,MATCH(1,(DATA!$D$133:$D$368=B1610)*(DATA!$E$133:$E$368=D1610),0)),"n/a")</f>
        <v>-0.33300000000000002</v>
      </c>
      <c r="K1610" s="87">
        <f t="array" ref="K1610">IFERROR(INDEX(DATA!$AR$133:$AR$368,MATCH(1,(DATA!$D$133:$D$368=B1610)*(DATA!$E$133:$E$368=D1610),0)),"n/a")</f>
        <v>1.48</v>
      </c>
      <c r="L1610" s="77">
        <f t="array" ref="L1610">IFERROR(INDEX(DATA!$AS$133:$AS$368,MATCH(1,(DATA!$D$133:$D$368=B1610)*(DATA!$E$133:$E$368=D1610),0)),"n/a")</f>
        <v>-0.09</v>
      </c>
    </row>
    <row r="1611" spans="1:12" x14ac:dyDescent="0.2">
      <c r="A1611" s="75" t="s">
        <v>19</v>
      </c>
      <c r="B1611" s="66" t="s">
        <v>22</v>
      </c>
      <c r="C1611" s="66" t="s">
        <v>26</v>
      </c>
      <c r="D1611" s="66" t="s">
        <v>294</v>
      </c>
      <c r="E1611" s="87">
        <f t="array" ref="E1611">IFERROR(INDEX(DATA!$N$133:$N$368,MATCH(1,(DATA!$D$133:$D$368=B1611)*(DATA!$E$133:$E$368=D1611),0)),"n/a")</f>
        <v>0.98</v>
      </c>
      <c r="F1611" s="77">
        <f t="array" ref="F1611">IFERROR(INDEX(DATA!$O$133:$O$368,MATCH(1,(DATA!$D$133:$D$368=B1611)*(DATA!$E$133:$E$368=D1611),0)),"n/a")</f>
        <v>-0.16</v>
      </c>
      <c r="G1611" s="87">
        <f t="array" ref="G1611">IFERROR(INDEX(DATA!$X$133:$X$368,MATCH(1,(DATA!$D$133:$D$368=B1611)*(DATA!$E$133:$E$368=D1611),0)),"n/a")</f>
        <v>1.1100000000000001</v>
      </c>
      <c r="H1611" s="77">
        <f t="array" ref="H1611">IFERROR(INDEX(DATA!$Y$133:$Y$368,MATCH(1,(DATA!$D$133:$D$368=B1611)*(DATA!$E$133:$E$368=D1611),0)),"n/a")</f>
        <v>-1.2E-2</v>
      </c>
      <c r="I1611" s="87">
        <f t="array" ref="I1611">IFERROR(INDEX(DATA!$AH$133:$AH$368,MATCH(1,(DATA!$D$133:$D$368=B1611)*(DATA!$E$133:$E$368=D1611),0)),"n/a")</f>
        <v>1.1299999999999999</v>
      </c>
      <c r="J1611" s="77">
        <f t="array" ref="J1611">IFERROR(INDEX(DATA!$AI$133:$AI$368,MATCH(1,(DATA!$D$133:$D$368=B1611)*(DATA!$E$133:$E$368=D1611),0)),"n/a")</f>
        <v>3.9E-2</v>
      </c>
      <c r="K1611" s="87">
        <f t="array" ref="K1611">IFERROR(INDEX(DATA!$AR$133:$AR$368,MATCH(1,(DATA!$D$133:$D$368=B1611)*(DATA!$E$133:$E$368=D1611),0)),"n/a")</f>
        <v>1.1499999999999999</v>
      </c>
      <c r="L1611" s="77">
        <f t="array" ref="L1611">IFERROR(INDEX(DATA!$AS$133:$AS$368,MATCH(1,(DATA!$D$133:$D$368=B1611)*(DATA!$E$133:$E$368=D1611),0)),"n/a")</f>
        <v>-2.8000000000000001E-2</v>
      </c>
    </row>
    <row r="1612" spans="1:12" x14ac:dyDescent="0.2">
      <c r="A1612" s="75" t="s">
        <v>19</v>
      </c>
      <c r="B1612" s="66" t="s">
        <v>22</v>
      </c>
      <c r="C1612" s="66" t="s">
        <v>26</v>
      </c>
      <c r="D1612" s="66" t="s">
        <v>295</v>
      </c>
      <c r="E1612" s="87">
        <f t="array" ref="E1612">IFERROR(INDEX(DATA!$N$133:$N$368,MATCH(1,(DATA!$D$133:$D$368=B1612)*(DATA!$E$133:$E$368=D1612),0)),"n/a")</f>
        <v>0</v>
      </c>
      <c r="F1612" s="77">
        <f t="array" ref="F1612">IFERROR(INDEX(DATA!$O$133:$O$368,MATCH(1,(DATA!$D$133:$D$368=B1612)*(DATA!$E$133:$E$368=D1612),0)),"n/a")</f>
        <v>-1</v>
      </c>
      <c r="G1612" s="87">
        <f t="array" ref="G1612">IFERROR(INDEX(DATA!$X$133:$X$368,MATCH(1,(DATA!$D$133:$D$368=B1612)*(DATA!$E$133:$E$368=D1612),0)),"n/a")</f>
        <v>0</v>
      </c>
      <c r="H1612" s="77">
        <f t="array" ref="H1612">IFERROR(INDEX(DATA!$Y$133:$Y$368,MATCH(1,(DATA!$D$133:$D$368=B1612)*(DATA!$E$133:$E$368=D1612),0)),"n/a")</f>
        <v>-1</v>
      </c>
      <c r="I1612" s="87">
        <f t="array" ref="I1612">IFERROR(INDEX(DATA!$AH$133:$AH$368,MATCH(1,(DATA!$D$133:$D$368=B1612)*(DATA!$E$133:$E$368=D1612),0)),"n/a")</f>
        <v>0</v>
      </c>
      <c r="J1612" s="77">
        <f t="array" ref="J1612">IFERROR(INDEX(DATA!$AI$133:$AI$368,MATCH(1,(DATA!$D$133:$D$368=B1612)*(DATA!$E$133:$E$368=D1612),0)),"n/a")</f>
        <v>-1</v>
      </c>
      <c r="K1612" s="87">
        <f t="array" ref="K1612">IFERROR(INDEX(DATA!$AR$133:$AR$368,MATCH(1,(DATA!$D$133:$D$368=B1612)*(DATA!$E$133:$E$368=D1612),0)),"n/a")</f>
        <v>4.8600000000000003</v>
      </c>
      <c r="L1612" s="77">
        <f t="array" ref="L1612">IFERROR(INDEX(DATA!$AS$133:$AS$368,MATCH(1,(DATA!$D$133:$D$368=B1612)*(DATA!$E$133:$E$368=D1612),0)),"n/a")</f>
        <v>7.4999999999999997E-2</v>
      </c>
    </row>
    <row r="1613" spans="1:12" x14ac:dyDescent="0.2">
      <c r="A1613" s="75" t="s">
        <v>19</v>
      </c>
      <c r="B1613" s="66" t="s">
        <v>22</v>
      </c>
      <c r="C1613" s="66" t="s">
        <v>26</v>
      </c>
      <c r="D1613" s="66" t="s">
        <v>296</v>
      </c>
      <c r="E1613" s="87">
        <f t="array" ref="E1613">IFERROR(INDEX(DATA!$N$133:$N$368,MATCH(1,(DATA!$D$133:$D$368=B1613)*(DATA!$E$133:$E$368=D1613),0)),"n/a")</f>
        <v>3.29</v>
      </c>
      <c r="F1613" s="77">
        <f t="array" ref="F1613">IFERROR(INDEX(DATA!$O$133:$O$368,MATCH(1,(DATA!$D$133:$D$368=B1613)*(DATA!$E$133:$E$368=D1613),0)),"n/a")</f>
        <v>-0.32300000000000001</v>
      </c>
      <c r="G1613" s="87">
        <f t="array" ref="G1613">IFERROR(INDEX(DATA!$X$133:$X$368,MATCH(1,(DATA!$D$133:$D$368=B1613)*(DATA!$E$133:$E$368=D1613),0)),"n/a")</f>
        <v>3.27</v>
      </c>
      <c r="H1613" s="77">
        <f t="array" ref="H1613">IFERROR(INDEX(DATA!$Y$133:$Y$368,MATCH(1,(DATA!$D$133:$D$368=B1613)*(DATA!$E$133:$E$368=D1613),0)),"n/a")</f>
        <v>-0.33500000000000002</v>
      </c>
      <c r="I1613" s="87">
        <f t="array" ref="I1613">IFERROR(INDEX(DATA!$AH$133:$AH$368,MATCH(1,(DATA!$D$133:$D$368=B1613)*(DATA!$E$133:$E$368=D1613),0)),"n/a")</f>
        <v>3.26</v>
      </c>
      <c r="J1613" s="77">
        <f t="array" ref="J1613">IFERROR(INDEX(DATA!$AI$133:$AI$368,MATCH(1,(DATA!$D$133:$D$368=B1613)*(DATA!$E$133:$E$368=D1613),0)),"n/a")</f>
        <v>-0.33200000000000002</v>
      </c>
      <c r="K1613" s="87">
        <f t="array" ref="K1613">IFERROR(INDEX(DATA!$AR$133:$AR$368,MATCH(1,(DATA!$D$133:$D$368=B1613)*(DATA!$E$133:$E$368=D1613),0)),"n/a")</f>
        <v>3.98</v>
      </c>
      <c r="L1613" s="77">
        <f t="array" ref="L1613">IFERROR(INDEX(DATA!$AS$133:$AS$368,MATCH(1,(DATA!$D$133:$D$368=B1613)*(DATA!$E$133:$E$368=D1613),0)),"n/a")</f>
        <v>-0.18099999999999999</v>
      </c>
    </row>
    <row r="1614" spans="1:12" x14ac:dyDescent="0.2">
      <c r="A1614" s="75" t="s">
        <v>19</v>
      </c>
      <c r="B1614" s="66" t="s">
        <v>22</v>
      </c>
      <c r="C1614" s="66" t="s">
        <v>26</v>
      </c>
      <c r="D1614" s="66" t="s">
        <v>297</v>
      </c>
      <c r="E1614" s="87">
        <f t="array" ref="E1614">IFERROR(INDEX(DATA!$N$133:$N$368,MATCH(1,(DATA!$D$133:$D$368=B1614)*(DATA!$E$133:$E$368=D1614),0)),"n/a")</f>
        <v>1.89</v>
      </c>
      <c r="F1614" s="77">
        <f t="array" ref="F1614">IFERROR(INDEX(DATA!$O$133:$O$368,MATCH(1,(DATA!$D$133:$D$368=B1614)*(DATA!$E$133:$E$368=D1614),0)),"n/a")</f>
        <v>0.21</v>
      </c>
      <c r="G1614" s="87">
        <f t="array" ref="G1614">IFERROR(INDEX(DATA!$X$133:$X$368,MATCH(1,(DATA!$D$133:$D$368=B1614)*(DATA!$E$133:$E$368=D1614),0)),"n/a")</f>
        <v>1.46</v>
      </c>
      <c r="H1614" s="77">
        <f t="array" ref="H1614">IFERROR(INDEX(DATA!$Y$133:$Y$368,MATCH(1,(DATA!$D$133:$D$368=B1614)*(DATA!$E$133:$E$368=D1614),0)),"n/a")</f>
        <v>-0.13</v>
      </c>
      <c r="I1614" s="87">
        <f t="array" ref="I1614">IFERROR(INDEX(DATA!$AH$133:$AH$368,MATCH(1,(DATA!$D$133:$D$368=B1614)*(DATA!$E$133:$E$368=D1614),0)),"n/a")</f>
        <v>1.62</v>
      </c>
      <c r="J1614" s="77">
        <f t="array" ref="J1614">IFERROR(INDEX(DATA!$AI$133:$AI$368,MATCH(1,(DATA!$D$133:$D$368=B1614)*(DATA!$E$133:$E$368=D1614),0)),"n/a")</f>
        <v>-8.8999999999999996E-2</v>
      </c>
      <c r="K1614" s="87">
        <f t="array" ref="K1614">IFERROR(INDEX(DATA!$AR$133:$AR$368,MATCH(1,(DATA!$D$133:$D$368=B1614)*(DATA!$E$133:$E$368=D1614),0)),"n/a")</f>
        <v>1.68</v>
      </c>
      <c r="L1614" s="77">
        <f t="array" ref="L1614">IFERROR(INDEX(DATA!$AS$133:$AS$368,MATCH(1,(DATA!$D$133:$D$368=B1614)*(DATA!$E$133:$E$368=D1614),0)),"n/a")</f>
        <v>-7.5999999999999998E-2</v>
      </c>
    </row>
    <row r="1615" spans="1:12" x14ac:dyDescent="0.2">
      <c r="A1615" s="75" t="s">
        <v>19</v>
      </c>
      <c r="B1615" s="66" t="s">
        <v>22</v>
      </c>
      <c r="C1615" s="66" t="s">
        <v>26</v>
      </c>
      <c r="D1615" s="66" t="s">
        <v>298</v>
      </c>
      <c r="E1615" s="87">
        <f t="array" ref="E1615">IFERROR(INDEX(DATA!$N$133:$N$368,MATCH(1,(DATA!$D$133:$D$368=B1615)*(DATA!$E$133:$E$368=D1615),0)),"n/a")</f>
        <v>4.99</v>
      </c>
      <c r="F1615" s="77">
        <f t="array" ref="F1615">IFERROR(INDEX(DATA!$O$133:$O$368,MATCH(1,(DATA!$D$133:$D$368=B1615)*(DATA!$E$133:$E$368=D1615),0)),"n/a")</f>
        <v>0</v>
      </c>
      <c r="G1615" s="87">
        <f t="array" ref="G1615">IFERROR(INDEX(DATA!$X$133:$X$368,MATCH(1,(DATA!$D$133:$D$368=B1615)*(DATA!$E$133:$E$368=D1615),0)),"n/a")</f>
        <v>4.99</v>
      </c>
      <c r="H1615" s="77">
        <f t="array" ref="H1615">IFERROR(INDEX(DATA!$Y$133:$Y$368,MATCH(1,(DATA!$D$133:$D$368=B1615)*(DATA!$E$133:$E$368=D1615),0)),"n/a")</f>
        <v>0</v>
      </c>
      <c r="I1615" s="87">
        <f t="array" ref="I1615">IFERROR(INDEX(DATA!$AH$133:$AH$368,MATCH(1,(DATA!$D$133:$D$368=B1615)*(DATA!$E$133:$E$368=D1615),0)),"n/a")</f>
        <v>4.99</v>
      </c>
      <c r="J1615" s="77">
        <f t="array" ref="J1615">IFERROR(INDEX(DATA!$AI$133:$AI$368,MATCH(1,(DATA!$D$133:$D$368=B1615)*(DATA!$E$133:$E$368=D1615),0)),"n/a")</f>
        <v>0</v>
      </c>
      <c r="K1615" s="87">
        <f t="array" ref="K1615">IFERROR(INDEX(DATA!$AR$133:$AR$368,MATCH(1,(DATA!$D$133:$D$368=B1615)*(DATA!$E$133:$E$368=D1615),0)),"n/a")</f>
        <v>4.99</v>
      </c>
      <c r="L1615" s="77">
        <f t="array" ref="L1615">IFERROR(INDEX(DATA!$AS$133:$AS$368,MATCH(1,(DATA!$D$133:$D$368=B1615)*(DATA!$E$133:$E$368=D1615),0)),"n/a")</f>
        <v>0</v>
      </c>
    </row>
    <row r="1616" spans="1:12" x14ac:dyDescent="0.2">
      <c r="A1616" s="75" t="s">
        <v>19</v>
      </c>
      <c r="B1616" s="66" t="s">
        <v>22</v>
      </c>
      <c r="C1616" s="66" t="s">
        <v>26</v>
      </c>
      <c r="D1616" s="66" t="s">
        <v>299</v>
      </c>
      <c r="E1616" s="87">
        <f t="array" ref="E1616">IFERROR(INDEX(DATA!$N$133:$N$368,MATCH(1,(DATA!$D$133:$D$368=B1616)*(DATA!$E$133:$E$368=D1616),0)),"n/a")</f>
        <v>3.24</v>
      </c>
      <c r="F1616" s="77">
        <f t="array" ref="F1616">IFERROR(INDEX(DATA!$O$133:$O$368,MATCH(1,(DATA!$D$133:$D$368=B1616)*(DATA!$E$133:$E$368=D1616),0)),"n/a")</f>
        <v>-0.23699999999999999</v>
      </c>
      <c r="G1616" s="87">
        <f t="array" ref="G1616">IFERROR(INDEX(DATA!$X$133:$X$368,MATCH(1,(DATA!$D$133:$D$368=B1616)*(DATA!$E$133:$E$368=D1616),0)),"n/a")</f>
        <v>3.3</v>
      </c>
      <c r="H1616" s="77">
        <f t="array" ref="H1616">IFERROR(INDEX(DATA!$Y$133:$Y$368,MATCH(1,(DATA!$D$133:$D$368=B1616)*(DATA!$E$133:$E$368=D1616),0)),"n/a")</f>
        <v>-4.4999999999999998E-2</v>
      </c>
      <c r="I1616" s="87">
        <f t="array" ref="I1616">IFERROR(INDEX(DATA!$AH$133:$AH$368,MATCH(1,(DATA!$D$133:$D$368=B1616)*(DATA!$E$133:$E$368=D1616),0)),"n/a")</f>
        <v>3.52</v>
      </c>
      <c r="J1616" s="77">
        <f t="array" ref="J1616">IFERROR(INDEX(DATA!$AI$133:$AI$368,MATCH(1,(DATA!$D$133:$D$368=B1616)*(DATA!$E$133:$E$368=D1616),0)),"n/a")</f>
        <v>4.2999999999999997E-2</v>
      </c>
      <c r="K1616" s="87">
        <f t="array" ref="K1616">IFERROR(INDEX(DATA!$AR$133:$AR$368,MATCH(1,(DATA!$D$133:$D$368=B1616)*(DATA!$E$133:$E$368=D1616),0)),"n/a")</f>
        <v>3.65</v>
      </c>
      <c r="L1616" s="77">
        <f t="array" ref="L1616">IFERROR(INDEX(DATA!$AS$133:$AS$368,MATCH(1,(DATA!$D$133:$D$368=B1616)*(DATA!$E$133:$E$368=D1616),0)),"n/a")</f>
        <v>-0.03</v>
      </c>
    </row>
    <row r="1617" spans="1:12" x14ac:dyDescent="0.2">
      <c r="A1617" s="75" t="s">
        <v>19</v>
      </c>
      <c r="B1617" s="66" t="s">
        <v>22</v>
      </c>
      <c r="C1617" s="66" t="s">
        <v>26</v>
      </c>
      <c r="D1617" s="66" t="s">
        <v>300</v>
      </c>
      <c r="E1617" s="87">
        <f t="array" ref="E1617">IFERROR(INDEX(DATA!$N$133:$N$368,MATCH(1,(DATA!$D$133:$D$368=B1617)*(DATA!$E$133:$E$368=D1617),0)),"n/a")</f>
        <v>2.36</v>
      </c>
      <c r="F1617" s="77">
        <f t="array" ref="F1617">IFERROR(INDEX(DATA!$O$133:$O$368,MATCH(1,(DATA!$D$133:$D$368=B1617)*(DATA!$E$133:$E$368=D1617),0)),"n/a")</f>
        <v>0</v>
      </c>
      <c r="G1617" s="87">
        <f t="array" ref="G1617">IFERROR(INDEX(DATA!$X$133:$X$368,MATCH(1,(DATA!$D$133:$D$368=B1617)*(DATA!$E$133:$E$368=D1617),0)),"n/a")</f>
        <v>2.57</v>
      </c>
      <c r="H1617" s="77">
        <f t="array" ref="H1617">IFERROR(INDEX(DATA!$Y$133:$Y$368,MATCH(1,(DATA!$D$133:$D$368=B1617)*(DATA!$E$133:$E$368=D1617),0)),"n/a")</f>
        <v>0</v>
      </c>
      <c r="I1617" s="87">
        <f t="array" ref="I1617">IFERROR(INDEX(DATA!$AH$133:$AH$368,MATCH(1,(DATA!$D$133:$D$368=B1617)*(DATA!$E$133:$E$368=D1617),0)),"n/a")</f>
        <v>2.57</v>
      </c>
      <c r="J1617" s="77">
        <f t="array" ref="J1617">IFERROR(INDEX(DATA!$AI$133:$AI$368,MATCH(1,(DATA!$D$133:$D$368=B1617)*(DATA!$E$133:$E$368=D1617),0)),"n/a")</f>
        <v>0</v>
      </c>
      <c r="K1617" s="87">
        <f t="array" ref="K1617">IFERROR(INDEX(DATA!$AR$133:$AR$368,MATCH(1,(DATA!$D$133:$D$368=B1617)*(DATA!$E$133:$E$368=D1617),0)),"n/a")</f>
        <v>2.57</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0.59</v>
      </c>
      <c r="F1619" s="77">
        <f t="array" ref="F1619">IFERROR(INDEX(DATA!$O$133:$O$368,MATCH(1,(DATA!$D$133:$D$368=B1619)*(DATA!$E$133:$E$368=D1619),0)),"n/a")</f>
        <v>0</v>
      </c>
      <c r="G1619" s="87">
        <f t="array" ref="G1619">IFERROR(INDEX(DATA!$X$133:$X$368,MATCH(1,(DATA!$D$133:$D$368=B1619)*(DATA!$E$133:$E$368=D1619),0)),"n/a")</f>
        <v>0.59</v>
      </c>
      <c r="H1619" s="77">
        <f t="array" ref="H1619">IFERROR(INDEX(DATA!$Y$133:$Y$368,MATCH(1,(DATA!$D$133:$D$368=B1619)*(DATA!$E$133:$E$368=D1619),0)),"n/a")</f>
        <v>0</v>
      </c>
      <c r="I1619" s="87">
        <f t="array" ref="I1619">IFERROR(INDEX(DATA!$AH$133:$AH$368,MATCH(1,(DATA!$D$133:$D$368=B1619)*(DATA!$E$133:$E$368=D1619),0)),"n/a")</f>
        <v>0.59</v>
      </c>
      <c r="J1619" s="77">
        <f t="array" ref="J1619">IFERROR(INDEX(DATA!$AI$133:$AI$368,MATCH(1,(DATA!$D$133:$D$368=B1619)*(DATA!$E$133:$E$368=D1619),0)),"n/a")</f>
        <v>0</v>
      </c>
      <c r="K1619" s="87">
        <f t="array" ref="K1619">IFERROR(INDEX(DATA!$AR$133:$AR$368,MATCH(1,(DATA!$D$133:$D$368=B1619)*(DATA!$E$133:$E$368=D1619),0)),"n/a")</f>
        <v>1.68</v>
      </c>
      <c r="L1619" s="77">
        <f t="array" ref="L1619">IFERROR(INDEX(DATA!$AS$133:$AS$368,MATCH(1,(DATA!$D$133:$D$368=B1619)*(DATA!$E$133:$E$368=D1619),0)),"n/a")</f>
        <v>0</v>
      </c>
    </row>
    <row r="1620" spans="1:12" x14ac:dyDescent="0.2">
      <c r="A1620" s="75" t="s">
        <v>19</v>
      </c>
      <c r="B1620" s="66" t="s">
        <v>22</v>
      </c>
      <c r="C1620" s="66" t="s">
        <v>26</v>
      </c>
      <c r="D1620" s="66" t="s">
        <v>303</v>
      </c>
      <c r="E1620" s="87">
        <f t="array" ref="E1620">IFERROR(INDEX(DATA!$N$133:$N$368,MATCH(1,(DATA!$D$133:$D$368=B1620)*(DATA!$E$133:$E$368=D1620),0)),"n/a")</f>
        <v>3.15</v>
      </c>
      <c r="F1620" s="77">
        <f t="array" ref="F1620">IFERROR(INDEX(DATA!$O$133:$O$368,MATCH(1,(DATA!$D$133:$D$368=B1620)*(DATA!$E$133:$E$368=D1620),0)),"n/a")</f>
        <v>9.6000000000000002E-2</v>
      </c>
      <c r="G1620" s="87">
        <f t="array" ref="G1620">IFERROR(INDEX(DATA!$X$133:$X$368,MATCH(1,(DATA!$D$133:$D$368=B1620)*(DATA!$E$133:$E$368=D1620),0)),"n/a")</f>
        <v>3.23</v>
      </c>
      <c r="H1620" s="77">
        <f t="array" ref="H1620">IFERROR(INDEX(DATA!$Y$133:$Y$368,MATCH(1,(DATA!$D$133:$D$368=B1620)*(DATA!$E$133:$E$368=D1620),0)),"n/a")</f>
        <v>0.08</v>
      </c>
      <c r="I1620" s="87">
        <f t="array" ref="I1620">IFERROR(INDEX(DATA!$AH$133:$AH$368,MATCH(1,(DATA!$D$133:$D$368=B1620)*(DATA!$E$133:$E$368=D1620),0)),"n/a")</f>
        <v>3.05</v>
      </c>
      <c r="J1620" s="77">
        <f t="array" ref="J1620">IFERROR(INDEX(DATA!$AI$133:$AI$368,MATCH(1,(DATA!$D$133:$D$368=B1620)*(DATA!$E$133:$E$368=D1620),0)),"n/a")</f>
        <v>0.08</v>
      </c>
      <c r="K1620" s="87">
        <f t="array" ref="K1620">IFERROR(INDEX(DATA!$AR$133:$AR$368,MATCH(1,(DATA!$D$133:$D$368=B1620)*(DATA!$E$133:$E$368=D1620),0)),"n/a")</f>
        <v>2.64</v>
      </c>
      <c r="L1620" s="77">
        <f t="array" ref="L1620">IFERROR(INDEX(DATA!$AS$133:$AS$368,MATCH(1,(DATA!$D$133:$D$368=B1620)*(DATA!$E$133:$E$368=D1620),0)),"n/a")</f>
        <v>-4.0000000000000001E-3</v>
      </c>
    </row>
    <row r="1621" spans="1:12" x14ac:dyDescent="0.2">
      <c r="A1621" s="75" t="s">
        <v>19</v>
      </c>
      <c r="B1621" s="66" t="s">
        <v>22</v>
      </c>
      <c r="C1621" s="66" t="s">
        <v>26</v>
      </c>
      <c r="D1621" s="66" t="s">
        <v>304</v>
      </c>
      <c r="E1621" s="87">
        <f t="array" ref="E1621">IFERROR(INDEX(DATA!$N$133:$N$368,MATCH(1,(DATA!$D$133:$D$368=B1621)*(DATA!$E$133:$E$368=D1621),0)),"n/a")</f>
        <v>2.21</v>
      </c>
      <c r="F1621" s="77">
        <f t="array" ref="F1621">IFERROR(INDEX(DATA!$O$133:$O$368,MATCH(1,(DATA!$D$133:$D$368=B1621)*(DATA!$E$133:$E$368=D1621),0)),"n/a")</f>
        <v>-0.61299999999999999</v>
      </c>
      <c r="G1621" s="87">
        <f t="array" ref="G1621">IFERROR(INDEX(DATA!$X$133:$X$368,MATCH(1,(DATA!$D$133:$D$368=B1621)*(DATA!$E$133:$E$368=D1621),0)),"n/a")</f>
        <v>2.37</v>
      </c>
      <c r="H1621" s="77">
        <f t="array" ref="H1621">IFERROR(INDEX(DATA!$Y$133:$Y$368,MATCH(1,(DATA!$D$133:$D$368=B1621)*(DATA!$E$133:$E$368=D1621),0)),"n/a")</f>
        <v>-0.60399999999999998</v>
      </c>
      <c r="I1621" s="87">
        <f t="array" ref="I1621">IFERROR(INDEX(DATA!$AH$133:$AH$368,MATCH(1,(DATA!$D$133:$D$368=B1621)*(DATA!$E$133:$E$368=D1621),0)),"n/a")</f>
        <v>2.59</v>
      </c>
      <c r="J1621" s="77">
        <f t="array" ref="J1621">IFERROR(INDEX(DATA!$AI$133:$AI$368,MATCH(1,(DATA!$D$133:$D$368=B1621)*(DATA!$E$133:$E$368=D1621),0)),"n/a")</f>
        <v>-0.56999999999999995</v>
      </c>
      <c r="K1621" s="87">
        <f t="array" ref="K1621">IFERROR(INDEX(DATA!$AR$133:$AR$368,MATCH(1,(DATA!$D$133:$D$368=B1621)*(DATA!$E$133:$E$368=D1621),0)),"n/a")</f>
        <v>2.5499999999999998</v>
      </c>
      <c r="L1621" s="77">
        <f t="array" ref="L1621">IFERROR(INDEX(DATA!$AS$133:$AS$368,MATCH(1,(DATA!$D$133:$D$368=B1621)*(DATA!$E$133:$E$368=D1621),0)),"n/a")</f>
        <v>-0.56299999999999994</v>
      </c>
    </row>
    <row r="1622" spans="1:12" x14ac:dyDescent="0.2">
      <c r="A1622" s="75" t="s">
        <v>19</v>
      </c>
      <c r="B1622" s="66" t="s">
        <v>22</v>
      </c>
      <c r="C1622" s="66" t="s">
        <v>26</v>
      </c>
      <c r="D1622" s="66" t="s">
        <v>305</v>
      </c>
      <c r="E1622" s="87">
        <f t="array" ref="E1622">IFERROR(INDEX(DATA!$N$133:$N$368,MATCH(1,(DATA!$D$133:$D$368=B1622)*(DATA!$E$133:$E$368=D1622),0)),"n/a")</f>
        <v>1.02</v>
      </c>
      <c r="F1622" s="77">
        <f t="array" ref="F1622">IFERROR(INDEX(DATA!$O$133:$O$368,MATCH(1,(DATA!$D$133:$D$368=B1622)*(DATA!$E$133:$E$368=D1622),0)),"n/a")</f>
        <v>0.19800000000000001</v>
      </c>
      <c r="G1622" s="87">
        <f t="array" ref="G1622">IFERROR(INDEX(DATA!$X$133:$X$368,MATCH(1,(DATA!$D$133:$D$368=B1622)*(DATA!$E$133:$E$368=D1622),0)),"n/a")</f>
        <v>1.71</v>
      </c>
      <c r="H1622" s="77">
        <f t="array" ref="H1622">IFERROR(INDEX(DATA!$Y$133:$Y$368,MATCH(1,(DATA!$D$133:$D$368=B1622)*(DATA!$E$133:$E$368=D1622),0)),"n/a")</f>
        <v>0.96199999999999997</v>
      </c>
      <c r="I1622" s="87">
        <f t="array" ref="I1622">IFERROR(INDEX(DATA!$AH$133:$AH$368,MATCH(1,(DATA!$D$133:$D$368=B1622)*(DATA!$E$133:$E$368=D1622),0)),"n/a")</f>
        <v>1.42</v>
      </c>
      <c r="J1622" s="77">
        <f t="array" ref="J1622">IFERROR(INDEX(DATA!$AI$133:$AI$368,MATCH(1,(DATA!$D$133:$D$368=B1622)*(DATA!$E$133:$E$368=D1622),0)),"n/a")</f>
        <v>0.621</v>
      </c>
      <c r="K1622" s="87">
        <f t="array" ref="K1622">IFERROR(INDEX(DATA!$AR$133:$AR$368,MATCH(1,(DATA!$D$133:$D$368=B1622)*(DATA!$E$133:$E$368=D1622),0)),"n/a")</f>
        <v>1.1100000000000001</v>
      </c>
      <c r="L1622" s="77">
        <f t="array" ref="L1622">IFERROR(INDEX(DATA!$AS$133:$AS$368,MATCH(1,(DATA!$D$133:$D$368=B1622)*(DATA!$E$133:$E$368=D1622),0)),"n/a")</f>
        <v>-6.6000000000000003E-2</v>
      </c>
    </row>
    <row r="1623" spans="1:12" x14ac:dyDescent="0.2">
      <c r="A1623" s="75" t="s">
        <v>19</v>
      </c>
      <c r="B1623" s="66" t="s">
        <v>22</v>
      </c>
      <c r="C1623" s="66" t="s">
        <v>26</v>
      </c>
      <c r="D1623" s="66" t="s">
        <v>306</v>
      </c>
      <c r="E1623" s="87">
        <f t="array" ref="E1623">IFERROR(INDEX(DATA!$N$133:$N$368,MATCH(1,(DATA!$D$133:$D$368=B1623)*(DATA!$E$133:$E$368=D1623),0)),"n/a")</f>
        <v>2.99</v>
      </c>
      <c r="F1623" s="77">
        <f t="array" ref="F1623">IFERROR(INDEX(DATA!$O$133:$O$368,MATCH(1,(DATA!$D$133:$D$368=B1623)*(DATA!$E$133:$E$368=D1623),0)),"n/a")</f>
        <v>1.0999999999999999E-2</v>
      </c>
      <c r="G1623" s="87">
        <f t="array" ref="G1623">IFERROR(INDEX(DATA!$X$133:$X$368,MATCH(1,(DATA!$D$133:$D$368=B1623)*(DATA!$E$133:$E$368=D1623),0)),"n/a")</f>
        <v>3.04</v>
      </c>
      <c r="H1623" s="77">
        <f t="array" ref="H1623">IFERROR(INDEX(DATA!$Y$133:$Y$368,MATCH(1,(DATA!$D$133:$D$368=B1623)*(DATA!$E$133:$E$368=D1623),0)),"n/a")</f>
        <v>-4.8000000000000001E-2</v>
      </c>
      <c r="I1623" s="87">
        <f t="array" ref="I1623">IFERROR(INDEX(DATA!$AH$133:$AH$368,MATCH(1,(DATA!$D$133:$D$368=B1623)*(DATA!$E$133:$E$368=D1623),0)),"n/a")</f>
        <v>3.03</v>
      </c>
      <c r="J1623" s="77">
        <f t="array" ref="J1623">IFERROR(INDEX(DATA!$AI$133:$AI$368,MATCH(1,(DATA!$D$133:$D$368=B1623)*(DATA!$E$133:$E$368=D1623),0)),"n/a")</f>
        <v>-6.6000000000000003E-2</v>
      </c>
      <c r="K1623" s="87">
        <f t="array" ref="K1623">IFERROR(INDEX(DATA!$AR$133:$AR$368,MATCH(1,(DATA!$D$133:$D$368=B1623)*(DATA!$E$133:$E$368=D1623),0)),"n/a")</f>
        <v>2.94</v>
      </c>
      <c r="L1623" s="77">
        <f t="array" ref="L1623">IFERROR(INDEX(DATA!$AS$133:$AS$368,MATCH(1,(DATA!$D$133:$D$368=B1623)*(DATA!$E$133:$E$368=D1623),0)),"n/a")</f>
        <v>-3.9E-2</v>
      </c>
    </row>
    <row r="1624" spans="1:12" x14ac:dyDescent="0.2">
      <c r="A1624" s="75" t="s">
        <v>19</v>
      </c>
      <c r="B1624" s="66" t="s">
        <v>22</v>
      </c>
      <c r="C1624" s="66" t="s">
        <v>26</v>
      </c>
      <c r="D1624" s="66" t="s">
        <v>307</v>
      </c>
      <c r="E1624" s="87">
        <f t="array" ref="E1624">IFERROR(INDEX(DATA!$N$133:$N$368,MATCH(1,(DATA!$D$133:$D$368=B1624)*(DATA!$E$133:$E$368=D1624),0)),"n/a")</f>
        <v>1.3</v>
      </c>
      <c r="F1624" s="77">
        <f t="array" ref="F1624">IFERROR(INDEX(DATA!$O$133:$O$368,MATCH(1,(DATA!$D$133:$D$368=B1624)*(DATA!$E$133:$E$368=D1624),0)),"n/a")</f>
        <v>2.637</v>
      </c>
      <c r="G1624" s="87">
        <f t="array" ref="G1624">IFERROR(INDEX(DATA!$X$133:$X$368,MATCH(1,(DATA!$D$133:$D$368=B1624)*(DATA!$E$133:$E$368=D1624),0)),"n/a")</f>
        <v>2.27</v>
      </c>
      <c r="H1624" s="77">
        <f t="array" ref="H1624">IFERROR(INDEX(DATA!$Y$133:$Y$368,MATCH(1,(DATA!$D$133:$D$368=B1624)*(DATA!$E$133:$E$368=D1624),0)),"n/a")</f>
        <v>5.3239999999999998</v>
      </c>
      <c r="I1624" s="87">
        <f t="array" ref="I1624">IFERROR(INDEX(DATA!$AH$133:$AH$368,MATCH(1,(DATA!$D$133:$D$368=B1624)*(DATA!$E$133:$E$368=D1624),0)),"n/a")</f>
        <v>2.82</v>
      </c>
      <c r="J1624" s="77">
        <f t="array" ref="J1624">IFERROR(INDEX(DATA!$AI$133:$AI$368,MATCH(1,(DATA!$D$133:$D$368=B1624)*(DATA!$E$133:$E$368=D1624),0)),"n/a")</f>
        <v>6.84</v>
      </c>
      <c r="K1624" s="87">
        <f t="array" ref="K1624">IFERROR(INDEX(DATA!$AR$133:$AR$368,MATCH(1,(DATA!$D$133:$D$368=B1624)*(DATA!$E$133:$E$368=D1624),0)),"n/a")</f>
        <v>2.81</v>
      </c>
      <c r="L1624" s="77">
        <f t="array" ref="L1624">IFERROR(INDEX(DATA!$AS$133:$AS$368,MATCH(1,(DATA!$D$133:$D$368=B1624)*(DATA!$E$133:$E$368=D1624),0)),"n/a")</f>
        <v>6.7779999999999996</v>
      </c>
    </row>
    <row r="1625" spans="1:12" x14ac:dyDescent="0.2">
      <c r="A1625" s="75" t="s">
        <v>19</v>
      </c>
      <c r="B1625" s="66" t="s">
        <v>22</v>
      </c>
      <c r="C1625" s="66" t="s">
        <v>26</v>
      </c>
      <c r="D1625" s="66" t="s">
        <v>308</v>
      </c>
      <c r="E1625" s="87">
        <f t="array" ref="E1625">IFERROR(INDEX(DATA!$N$133:$N$368,MATCH(1,(DATA!$D$133:$D$368=B1625)*(DATA!$E$133:$E$368=D1625),0)),"n/a")</f>
        <v>0</v>
      </c>
      <c r="F1625" s="77">
        <f t="array" ref="F1625">IFERROR(INDEX(DATA!$O$133:$O$368,MATCH(1,(DATA!$D$133:$D$368=B1625)*(DATA!$E$133:$E$368=D1625),0)),"n/a")</f>
        <v>0</v>
      </c>
      <c r="G1625" s="87">
        <f t="array" ref="G1625">IFERROR(INDEX(DATA!$X$133:$X$368,MATCH(1,(DATA!$D$133:$D$368=B1625)*(DATA!$E$133:$E$368=D1625),0)),"n/a")</f>
        <v>2.52</v>
      </c>
      <c r="H1625" s="77">
        <f t="array" ref="H1625">IFERROR(INDEX(DATA!$Y$133:$Y$368,MATCH(1,(DATA!$D$133:$D$368=B1625)*(DATA!$E$133:$E$368=D1625),0)),"n/a")</f>
        <v>0</v>
      </c>
      <c r="I1625" s="87">
        <f t="array" ref="I1625">IFERROR(INDEX(DATA!$AH$133:$AH$368,MATCH(1,(DATA!$D$133:$D$368=B1625)*(DATA!$E$133:$E$368=D1625),0)),"n/a")</f>
        <v>3.35</v>
      </c>
      <c r="J1625" s="77">
        <f t="array" ref="J1625">IFERROR(INDEX(DATA!$AI$133:$AI$368,MATCH(1,(DATA!$D$133:$D$368=B1625)*(DATA!$E$133:$E$368=D1625),0)),"n/a")</f>
        <v>0</v>
      </c>
      <c r="K1625" s="87">
        <f t="array" ref="K1625">IFERROR(INDEX(DATA!$AR$133:$AR$368,MATCH(1,(DATA!$D$133:$D$368=B1625)*(DATA!$E$133:$E$368=D1625),0)),"n/a")</f>
        <v>3.35</v>
      </c>
      <c r="L1625" s="77">
        <f t="array" ref="L1625">IFERROR(INDEX(DATA!$AS$133:$AS$368,MATCH(1,(DATA!$D$133:$D$368=B1625)*(DATA!$E$133:$E$368=D1625),0)),"n/a")</f>
        <v>7.0999999999999994E-2</v>
      </c>
    </row>
    <row r="1626" spans="1:12" x14ac:dyDescent="0.2">
      <c r="A1626" s="75" t="s">
        <v>19</v>
      </c>
      <c r="B1626" s="66" t="s">
        <v>22</v>
      </c>
      <c r="C1626" s="66" t="s">
        <v>26</v>
      </c>
      <c r="D1626" s="66" t="s">
        <v>309</v>
      </c>
      <c r="E1626" s="87">
        <f t="array" ref="E1626">IFERROR(INDEX(DATA!$N$133:$N$368,MATCH(1,(DATA!$D$133:$D$368=B1626)*(DATA!$E$133:$E$368=D1626),0)),"n/a")</f>
        <v>2.98</v>
      </c>
      <c r="F1626" s="77">
        <f t="array" ref="F1626">IFERROR(INDEX(DATA!$O$133:$O$368,MATCH(1,(DATA!$D$133:$D$368=B1626)*(DATA!$E$133:$E$368=D1626),0)),"n/a")</f>
        <v>0</v>
      </c>
      <c r="G1626" s="87">
        <f t="array" ref="G1626">IFERROR(INDEX(DATA!$X$133:$X$368,MATCH(1,(DATA!$D$133:$D$368=B1626)*(DATA!$E$133:$E$368=D1626),0)),"n/a")</f>
        <v>2.98</v>
      </c>
      <c r="H1626" s="77">
        <f t="array" ref="H1626">IFERROR(INDEX(DATA!$Y$133:$Y$368,MATCH(1,(DATA!$D$133:$D$368=B1626)*(DATA!$E$133:$E$368=D1626),0)),"n/a")</f>
        <v>0</v>
      </c>
      <c r="I1626" s="87">
        <f t="array" ref="I1626">IFERROR(INDEX(DATA!$AH$133:$AH$368,MATCH(1,(DATA!$D$133:$D$368=B1626)*(DATA!$E$133:$E$368=D1626),0)),"n/a")</f>
        <v>2.98</v>
      </c>
      <c r="J1626" s="77">
        <f t="array" ref="J1626">IFERROR(INDEX(DATA!$AI$133:$AI$368,MATCH(1,(DATA!$D$133:$D$368=B1626)*(DATA!$E$133:$E$368=D1626),0)),"n/a")</f>
        <v>-0.251</v>
      </c>
      <c r="K1626" s="87">
        <f t="array" ref="K1626">IFERROR(INDEX(DATA!$AR$133:$AR$368,MATCH(1,(DATA!$D$133:$D$368=B1626)*(DATA!$E$133:$E$368=D1626),0)),"n/a")</f>
        <v>3.49</v>
      </c>
      <c r="L1626" s="77">
        <f t="array" ref="L1626">IFERROR(INDEX(DATA!$AS$133:$AS$368,MATCH(1,(DATA!$D$133:$D$368=B1626)*(DATA!$E$133:$E$368=D1626),0)),"n/a")</f>
        <v>-5.1999999999999998E-2</v>
      </c>
    </row>
    <row r="1627" spans="1:12" x14ac:dyDescent="0.2">
      <c r="A1627" s="75" t="s">
        <v>19</v>
      </c>
      <c r="B1627" s="66" t="s">
        <v>22</v>
      </c>
      <c r="C1627" s="66" t="s">
        <v>26</v>
      </c>
      <c r="D1627" s="66" t="s">
        <v>310</v>
      </c>
      <c r="E1627" s="87">
        <f t="array" ref="E1627">IFERROR(INDEX(DATA!$N$133:$N$368,MATCH(1,(DATA!$D$133:$D$368=B1627)*(DATA!$E$133:$E$368=D1627),0)),"n/a")</f>
        <v>0</v>
      </c>
      <c r="F1627" s="77">
        <f t="array" ref="F1627">IFERROR(INDEX(DATA!$O$133:$O$368,MATCH(1,(DATA!$D$133:$D$368=B1627)*(DATA!$E$133:$E$368=D1627),0)),"n/a")</f>
        <v>0</v>
      </c>
      <c r="G1627" s="87">
        <f t="array" ref="G1627">IFERROR(INDEX(DATA!$X$133:$X$368,MATCH(1,(DATA!$D$133:$D$368=B1627)*(DATA!$E$133:$E$368=D1627),0)),"n/a")</f>
        <v>0</v>
      </c>
      <c r="H1627" s="77">
        <f t="array" ref="H1627">IFERROR(INDEX(DATA!$Y$133:$Y$368,MATCH(1,(DATA!$D$133:$D$368=B1627)*(DATA!$E$133:$E$368=D1627),0)),"n/a")</f>
        <v>0</v>
      </c>
      <c r="I1627" s="87">
        <f t="array" ref="I1627">IFERROR(INDEX(DATA!$AH$133:$AH$368,MATCH(1,(DATA!$D$133:$D$368=B1627)*(DATA!$E$133:$E$368=D1627),0)),"n/a")</f>
        <v>0</v>
      </c>
      <c r="J1627" s="77">
        <f t="array" ref="J1627">IFERROR(INDEX(DATA!$AI$133:$AI$368,MATCH(1,(DATA!$D$133:$D$368=B1627)*(DATA!$E$133:$E$368=D1627),0)),"n/a")</f>
        <v>0</v>
      </c>
      <c r="K1627" s="87">
        <f t="array" ref="K1627">IFERROR(INDEX(DATA!$AR$133:$AR$368,MATCH(1,(DATA!$D$133:$D$368=B1627)*(DATA!$E$133:$E$368=D1627),0)),"n/a")</f>
        <v>0</v>
      </c>
      <c r="L1627" s="77">
        <f t="array" ref="L1627">IFERROR(INDEX(DATA!$AS$133:$AS$368,MATCH(1,(DATA!$D$133:$D$368=B1627)*(DATA!$E$133:$E$368=D1627),0)),"n/a")</f>
        <v>-1</v>
      </c>
    </row>
    <row r="1628" spans="1:12" x14ac:dyDescent="0.2">
      <c r="A1628" s="75" t="s">
        <v>19</v>
      </c>
      <c r="B1628" s="66" t="s">
        <v>22</v>
      </c>
      <c r="C1628" s="66" t="s">
        <v>26</v>
      </c>
      <c r="D1628" s="66" t="s">
        <v>311</v>
      </c>
      <c r="E1628" s="87">
        <f t="array" ref="E1628">IFERROR(INDEX(DATA!$N$133:$N$368,MATCH(1,(DATA!$D$133:$D$368=B1628)*(DATA!$E$133:$E$368=D1628),0)),"n/a")</f>
        <v>7.22</v>
      </c>
      <c r="F1628" s="77">
        <f t="array" ref="F1628">IFERROR(INDEX(DATA!$O$133:$O$368,MATCH(1,(DATA!$D$133:$D$368=B1628)*(DATA!$E$133:$E$368=D1628),0)),"n/a")</f>
        <v>0.82599999999999996</v>
      </c>
      <c r="G1628" s="87">
        <f t="array" ref="G1628">IFERROR(INDEX(DATA!$X$133:$X$368,MATCH(1,(DATA!$D$133:$D$368=B1628)*(DATA!$E$133:$E$368=D1628),0)),"n/a")</f>
        <v>7.16</v>
      </c>
      <c r="H1628" s="77">
        <f t="array" ref="H1628">IFERROR(INDEX(DATA!$Y$133:$Y$368,MATCH(1,(DATA!$D$133:$D$368=B1628)*(DATA!$E$133:$E$368=D1628),0)),"n/a")</f>
        <v>0.81699999999999995</v>
      </c>
      <c r="I1628" s="87">
        <f t="array" ref="I1628">IFERROR(INDEX(DATA!$AH$133:$AH$368,MATCH(1,(DATA!$D$133:$D$368=B1628)*(DATA!$E$133:$E$368=D1628),0)),"n/a")</f>
        <v>6.99</v>
      </c>
      <c r="J1628" s="77">
        <f t="array" ref="J1628">IFERROR(INDEX(DATA!$AI$133:$AI$368,MATCH(1,(DATA!$D$133:$D$368=B1628)*(DATA!$E$133:$E$368=D1628),0)),"n/a")</f>
        <v>0.77100000000000002</v>
      </c>
      <c r="K1628" s="87">
        <f t="array" ref="K1628">IFERROR(INDEX(DATA!$AR$133:$AR$368,MATCH(1,(DATA!$D$133:$D$368=B1628)*(DATA!$E$133:$E$368=D1628),0)),"n/a")</f>
        <v>5.87</v>
      </c>
      <c r="L1628" s="77">
        <f t="array" ref="L1628">IFERROR(INDEX(DATA!$AS$133:$AS$368,MATCH(1,(DATA!$D$133:$D$368=B1628)*(DATA!$E$133:$E$368=D1628),0)),"n/a")</f>
        <v>0.48499999999999999</v>
      </c>
    </row>
    <row r="1629" spans="1:12" x14ac:dyDescent="0.2">
      <c r="A1629" s="75" t="s">
        <v>19</v>
      </c>
      <c r="B1629" s="66" t="s">
        <v>22</v>
      </c>
      <c r="C1629" s="66" t="s">
        <v>26</v>
      </c>
      <c r="D1629" s="66" t="s">
        <v>312</v>
      </c>
      <c r="E1629" s="87">
        <f t="array" ref="E1629">IFERROR(INDEX(DATA!$N$133:$N$368,MATCH(1,(DATA!$D$133:$D$368=B1629)*(DATA!$E$133:$E$368=D1629),0)),"n/a")</f>
        <v>5.99</v>
      </c>
      <c r="F1629" s="77">
        <f t="array" ref="F1629">IFERROR(INDEX(DATA!$O$133:$O$368,MATCH(1,(DATA!$D$133:$D$368=B1629)*(DATA!$E$133:$E$368=D1629),0)),"n/a")</f>
        <v>0.16200000000000001</v>
      </c>
      <c r="G1629" s="87">
        <f t="array" ref="G1629">IFERROR(INDEX(DATA!$X$133:$X$368,MATCH(1,(DATA!$D$133:$D$368=B1629)*(DATA!$E$133:$E$368=D1629),0)),"n/a")</f>
        <v>5.99</v>
      </c>
      <c r="H1629" s="77">
        <f t="array" ref="H1629">IFERROR(INDEX(DATA!$Y$133:$Y$368,MATCH(1,(DATA!$D$133:$D$368=B1629)*(DATA!$E$133:$E$368=D1629),0)),"n/a")</f>
        <v>0.13500000000000001</v>
      </c>
      <c r="I1629" s="87">
        <f t="array" ref="I1629">IFERROR(INDEX(DATA!$AH$133:$AH$368,MATCH(1,(DATA!$D$133:$D$368=B1629)*(DATA!$E$133:$E$368=D1629),0)),"n/a")</f>
        <v>5.99</v>
      </c>
      <c r="J1629" s="77">
        <f t="array" ref="J1629">IFERROR(INDEX(DATA!$AI$133:$AI$368,MATCH(1,(DATA!$D$133:$D$368=B1629)*(DATA!$E$133:$E$368=D1629),0)),"n/a")</f>
        <v>6.9000000000000006E-2</v>
      </c>
      <c r="K1629" s="87">
        <f t="array" ref="K1629">IFERROR(INDEX(DATA!$AR$133:$AR$368,MATCH(1,(DATA!$D$133:$D$368=B1629)*(DATA!$E$133:$E$368=D1629),0)),"n/a")</f>
        <v>5.93</v>
      </c>
      <c r="L1629" s="77">
        <f t="array" ref="L1629">IFERROR(INDEX(DATA!$AS$133:$AS$368,MATCH(1,(DATA!$D$133:$D$368=B1629)*(DATA!$E$133:$E$368=D1629),0)),"n/a")</f>
        <v>1.2E-2</v>
      </c>
    </row>
    <row r="1630" spans="1:12" x14ac:dyDescent="0.2">
      <c r="A1630" s="75" t="s">
        <v>19</v>
      </c>
      <c r="B1630" s="66" t="s">
        <v>22</v>
      </c>
      <c r="C1630" s="66" t="s">
        <v>26</v>
      </c>
      <c r="D1630" s="66" t="s">
        <v>313</v>
      </c>
      <c r="E1630" s="87">
        <f t="array" ref="E1630">IFERROR(INDEX(DATA!$N$133:$N$368,MATCH(1,(DATA!$D$133:$D$368=B1630)*(DATA!$E$133:$E$368=D1630),0)),"n/a")</f>
        <v>4.4000000000000004</v>
      </c>
      <c r="F1630" s="77">
        <f t="array" ref="F1630">IFERROR(INDEX(DATA!$O$133:$O$368,MATCH(1,(DATA!$D$133:$D$368=B1630)*(DATA!$E$133:$E$368=D1630),0)),"n/a")</f>
        <v>-0.17599999999999999</v>
      </c>
      <c r="G1630" s="87">
        <f t="array" ref="G1630">IFERROR(INDEX(DATA!$X$133:$X$368,MATCH(1,(DATA!$D$133:$D$368=B1630)*(DATA!$E$133:$E$368=D1630),0)),"n/a")</f>
        <v>5.07</v>
      </c>
      <c r="H1630" s="77">
        <f t="array" ref="H1630">IFERROR(INDEX(DATA!$Y$133:$Y$368,MATCH(1,(DATA!$D$133:$D$368=B1630)*(DATA!$E$133:$E$368=D1630),0)),"n/a")</f>
        <v>-8.0000000000000002E-3</v>
      </c>
      <c r="I1630" s="87">
        <f t="array" ref="I1630">IFERROR(INDEX(DATA!$AH$133:$AH$368,MATCH(1,(DATA!$D$133:$D$368=B1630)*(DATA!$E$133:$E$368=D1630),0)),"n/a")</f>
        <v>6.36</v>
      </c>
      <c r="J1630" s="77">
        <f t="array" ref="J1630">IFERROR(INDEX(DATA!$AI$133:$AI$368,MATCH(1,(DATA!$D$133:$D$368=B1630)*(DATA!$E$133:$E$368=D1630),0)),"n/a")</f>
        <v>1.0999999999999999E-2</v>
      </c>
      <c r="K1630" s="87">
        <f t="array" ref="K1630">IFERROR(INDEX(DATA!$AR$133:$AR$368,MATCH(1,(DATA!$D$133:$D$368=B1630)*(DATA!$E$133:$E$368=D1630),0)),"n/a")</f>
        <v>6.86</v>
      </c>
      <c r="L1630" s="77">
        <f t="array" ref="L1630">IFERROR(INDEX(DATA!$AS$133:$AS$368,MATCH(1,(DATA!$D$133:$D$368=B1630)*(DATA!$E$133:$E$368=D1630),0)),"n/a")</f>
        <v>0.247</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0</v>
      </c>
      <c r="H1631" s="77">
        <f t="array" ref="H1631">IFERROR(INDEX(DATA!$Y$133:$Y$368,MATCH(1,(DATA!$D$133:$D$368=B1631)*(DATA!$E$133:$E$368=D1631),0)),"n/a")</f>
        <v>-1</v>
      </c>
      <c r="I1631" s="87">
        <f t="array" ref="I1631">IFERROR(INDEX(DATA!$AH$133:$AH$368,MATCH(1,(DATA!$D$133:$D$368=B1631)*(DATA!$E$133:$E$368=D1631),0)),"n/a")</f>
        <v>3.76</v>
      </c>
      <c r="J1631" s="77">
        <f t="array" ref="J1631">IFERROR(INDEX(DATA!$AI$133:$AI$368,MATCH(1,(DATA!$D$133:$D$368=B1631)*(DATA!$E$133:$E$368=D1631),0)),"n/a")</f>
        <v>0.24</v>
      </c>
      <c r="K1631" s="87">
        <f t="array" ref="K1631">IFERROR(INDEX(DATA!$AR$133:$AR$368,MATCH(1,(DATA!$D$133:$D$368=B1631)*(DATA!$E$133:$E$368=D1631),0)),"n/a")</f>
        <v>2.96</v>
      </c>
      <c r="L1631" s="77">
        <f t="array" ref="L1631">IFERROR(INDEX(DATA!$AS$133:$AS$368,MATCH(1,(DATA!$D$133:$D$368=B1631)*(DATA!$E$133:$E$368=D1631),0)),"n/a")</f>
        <v>-2.5000000000000001E-2</v>
      </c>
    </row>
    <row r="1632" spans="1:12" x14ac:dyDescent="0.2">
      <c r="A1632" s="75" t="s">
        <v>19</v>
      </c>
      <c r="B1632" s="66" t="s">
        <v>22</v>
      </c>
      <c r="C1632" s="66" t="s">
        <v>26</v>
      </c>
      <c r="D1632" s="66" t="s">
        <v>315</v>
      </c>
      <c r="E1632" s="87">
        <f t="array" ref="E1632">IFERROR(INDEX(DATA!$N$133:$N$368,MATCH(1,(DATA!$D$133:$D$368=B1632)*(DATA!$E$133:$E$368=D1632),0)),"n/a")</f>
        <v>7.47</v>
      </c>
      <c r="F1632" s="77">
        <f t="array" ref="F1632">IFERROR(INDEX(DATA!$O$133:$O$368,MATCH(1,(DATA!$D$133:$D$368=B1632)*(DATA!$E$133:$E$368=D1632),0)),"n/a")</f>
        <v>-0.52</v>
      </c>
      <c r="G1632" s="87">
        <f t="array" ref="G1632">IFERROR(INDEX(DATA!$X$133:$X$368,MATCH(1,(DATA!$D$133:$D$368=B1632)*(DATA!$E$133:$E$368=D1632),0)),"n/a")</f>
        <v>6.83</v>
      </c>
      <c r="H1632" s="77">
        <f t="array" ref="H1632">IFERROR(INDEX(DATA!$Y$133:$Y$368,MATCH(1,(DATA!$D$133:$D$368=B1632)*(DATA!$E$133:$E$368=D1632),0)),"n/a")</f>
        <v>-0.56999999999999995</v>
      </c>
      <c r="I1632" s="87">
        <f t="array" ref="I1632">IFERROR(INDEX(DATA!$AH$133:$AH$368,MATCH(1,(DATA!$D$133:$D$368=B1632)*(DATA!$E$133:$E$368=D1632),0)),"n/a")</f>
        <v>6.95</v>
      </c>
      <c r="J1632" s="77">
        <f t="array" ref="J1632">IFERROR(INDEX(DATA!$AI$133:$AI$368,MATCH(1,(DATA!$D$133:$D$368=B1632)*(DATA!$E$133:$E$368=D1632),0)),"n/a")</f>
        <v>-0.59799999999999998</v>
      </c>
      <c r="K1632" s="87">
        <f t="array" ref="K1632">IFERROR(INDEX(DATA!$AR$133:$AR$368,MATCH(1,(DATA!$D$133:$D$368=B1632)*(DATA!$E$133:$E$368=D1632),0)),"n/a")</f>
        <v>10.08</v>
      </c>
      <c r="L1632" s="77">
        <f t="array" ref="L1632">IFERROR(INDEX(DATA!$AS$133:$AS$368,MATCH(1,(DATA!$D$133:$D$368=B1632)*(DATA!$E$133:$E$368=D1632),0)),"n/a")</f>
        <v>-0.39900000000000002</v>
      </c>
    </row>
    <row r="1633" spans="1:12" x14ac:dyDescent="0.2">
      <c r="A1633" s="75" t="s">
        <v>19</v>
      </c>
      <c r="B1633" s="66" t="s">
        <v>22</v>
      </c>
      <c r="C1633" s="66" t="s">
        <v>26</v>
      </c>
      <c r="D1633" s="66" t="s">
        <v>316</v>
      </c>
      <c r="E1633" s="87">
        <f t="array" ref="E1633">IFERROR(INDEX(DATA!$N$133:$N$368,MATCH(1,(DATA!$D$133:$D$368=B1633)*(DATA!$E$133:$E$368=D1633),0)),"n/a")</f>
        <v>0</v>
      </c>
      <c r="F1633" s="77">
        <f t="array" ref="F1633">IFERROR(INDEX(DATA!$O$133:$O$368,MATCH(1,(DATA!$D$133:$D$368=B1633)*(DATA!$E$133:$E$368=D1633),0)),"n/a")</f>
        <v>0</v>
      </c>
      <c r="G1633" s="87">
        <f t="array" ref="G1633">IFERROR(INDEX(DATA!$X$133:$X$368,MATCH(1,(DATA!$D$133:$D$368=B1633)*(DATA!$E$133:$E$368=D1633),0)),"n/a")</f>
        <v>0</v>
      </c>
      <c r="H1633" s="77">
        <f t="array" ref="H1633">IFERROR(INDEX(DATA!$Y$133:$Y$368,MATCH(1,(DATA!$D$133:$D$368=B1633)*(DATA!$E$133:$E$368=D1633),0)),"n/a")</f>
        <v>0</v>
      </c>
      <c r="I1633" s="87">
        <f t="array" ref="I1633">IFERROR(INDEX(DATA!$AH$133:$AH$368,MATCH(1,(DATA!$D$133:$D$368=B1633)*(DATA!$E$133:$E$368=D1633),0)),"n/a")</f>
        <v>0</v>
      </c>
      <c r="J1633" s="77">
        <f t="array" ref="J1633">IFERROR(INDEX(DATA!$AI$133:$AI$368,MATCH(1,(DATA!$D$133:$D$368=B1633)*(DATA!$E$133:$E$368=D1633),0)),"n/a")</f>
        <v>0</v>
      </c>
      <c r="K1633" s="87">
        <f t="array" ref="K1633">IFERROR(INDEX(DATA!$AR$133:$AR$368,MATCH(1,(DATA!$D$133:$D$368=B1633)*(DATA!$E$133:$E$368=D1633),0)),"n/a")</f>
        <v>0</v>
      </c>
      <c r="L1633" s="77">
        <f t="array" ref="L1633">IFERROR(INDEX(DATA!$AS$133:$AS$368,MATCH(1,(DATA!$D$133:$D$368=B1633)*(DATA!$E$133:$E$368=D1633),0)),"n/a")</f>
        <v>-1</v>
      </c>
    </row>
    <row r="1634" spans="1:12" x14ac:dyDescent="0.2">
      <c r="A1634" s="75" t="s">
        <v>19</v>
      </c>
      <c r="B1634" s="66" t="s">
        <v>22</v>
      </c>
      <c r="C1634" s="66" t="s">
        <v>26</v>
      </c>
      <c r="D1634" s="66" t="s">
        <v>317</v>
      </c>
      <c r="E1634" s="87">
        <f t="array" ref="E1634">IFERROR(INDEX(DATA!$N$133:$N$368,MATCH(1,(DATA!$D$133:$D$368=B1634)*(DATA!$E$133:$E$368=D1634),0)),"n/a")</f>
        <v>4.38</v>
      </c>
      <c r="F1634" s="77">
        <f t="array" ref="F1634">IFERROR(INDEX(DATA!$O$133:$O$368,MATCH(1,(DATA!$D$133:$D$368=B1634)*(DATA!$E$133:$E$368=D1634),0)),"n/a")</f>
        <v>0</v>
      </c>
      <c r="G1634" s="87">
        <f t="array" ref="G1634">IFERROR(INDEX(DATA!$X$133:$X$368,MATCH(1,(DATA!$D$133:$D$368=B1634)*(DATA!$E$133:$E$368=D1634),0)),"n/a")</f>
        <v>4.38</v>
      </c>
      <c r="H1634" s="77">
        <f t="array" ref="H1634">IFERROR(INDEX(DATA!$Y$133:$Y$368,MATCH(1,(DATA!$D$133:$D$368=B1634)*(DATA!$E$133:$E$368=D1634),0)),"n/a")</f>
        <v>0</v>
      </c>
      <c r="I1634" s="87">
        <f t="array" ref="I1634">IFERROR(INDEX(DATA!$AH$133:$AH$368,MATCH(1,(DATA!$D$133:$D$368=B1634)*(DATA!$E$133:$E$368=D1634),0)),"n/a")</f>
        <v>4.38</v>
      </c>
      <c r="J1634" s="77">
        <f t="array" ref="J1634">IFERROR(INDEX(DATA!$AI$133:$AI$368,MATCH(1,(DATA!$D$133:$D$368=B1634)*(DATA!$E$133:$E$368=D1634),0)),"n/a")</f>
        <v>0</v>
      </c>
      <c r="K1634" s="87">
        <f t="array" ref="K1634">IFERROR(INDEX(DATA!$AR$133:$AR$368,MATCH(1,(DATA!$D$133:$D$368=B1634)*(DATA!$E$133:$E$368=D1634),0)),"n/a")</f>
        <v>4.38</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0.47</v>
      </c>
      <c r="F1635" s="77">
        <f t="array" ref="F1635">IFERROR(INDEX(DATA!$O$133:$O$368,MATCH(1,(DATA!$D$133:$D$368=B1635)*(DATA!$E$133:$E$368=D1635),0)),"n/a")</f>
        <v>0</v>
      </c>
      <c r="G1635" s="87">
        <f t="array" ref="G1635">IFERROR(INDEX(DATA!$X$133:$X$368,MATCH(1,(DATA!$D$133:$D$368=B1635)*(DATA!$E$133:$E$368=D1635),0)),"n/a")</f>
        <v>0.47</v>
      </c>
      <c r="H1635" s="77">
        <f t="array" ref="H1635">IFERROR(INDEX(DATA!$Y$133:$Y$368,MATCH(1,(DATA!$D$133:$D$368=B1635)*(DATA!$E$133:$E$368=D1635),0)),"n/a")</f>
        <v>0</v>
      </c>
      <c r="I1635" s="87">
        <f t="array" ref="I1635">IFERROR(INDEX(DATA!$AH$133:$AH$368,MATCH(1,(DATA!$D$133:$D$368=B1635)*(DATA!$E$133:$E$368=D1635),0)),"n/a")</f>
        <v>0.64</v>
      </c>
      <c r="J1635" s="77">
        <f t="array" ref="J1635">IFERROR(INDEX(DATA!$AI$133:$AI$368,MATCH(1,(DATA!$D$133:$D$368=B1635)*(DATA!$E$133:$E$368=D1635),0)),"n/a")</f>
        <v>0</v>
      </c>
      <c r="K1635" s="87">
        <f t="array" ref="K1635">IFERROR(INDEX(DATA!$AR$133:$AR$368,MATCH(1,(DATA!$D$133:$D$368=B1635)*(DATA!$E$133:$E$368=D1635),0)),"n/a")</f>
        <v>1.1599999999999999</v>
      </c>
      <c r="L1635" s="77">
        <f t="array" ref="L1635">IFERROR(INDEX(DATA!$AS$133:$AS$368,MATCH(1,(DATA!$D$133:$D$368=B1635)*(DATA!$E$133:$E$368=D1635),0)),"n/a")</f>
        <v>-0.69199999999999995</v>
      </c>
    </row>
    <row r="1636" spans="1:12" x14ac:dyDescent="0.2">
      <c r="A1636" s="75" t="s">
        <v>19</v>
      </c>
      <c r="B1636" s="66" t="s">
        <v>22</v>
      </c>
      <c r="C1636" s="66" t="s">
        <v>26</v>
      </c>
      <c r="D1636" s="66" t="s">
        <v>344</v>
      </c>
      <c r="E1636" s="87">
        <f t="array" ref="E1636">IFERROR(INDEX(DATA!$N$133:$N$368,MATCH(1,(DATA!$D$133:$D$368=B1636)*(DATA!$E$133:$E$368=D1636),0)),"n/a")</f>
        <v>2.9</v>
      </c>
      <c r="F1636" s="77">
        <f t="array" ref="F1636">IFERROR(INDEX(DATA!$O$133:$O$368,MATCH(1,(DATA!$D$133:$D$368=B1636)*(DATA!$E$133:$E$368=D1636),0)),"n/a")</f>
        <v>2.1999999999999999E-2</v>
      </c>
      <c r="G1636" s="87">
        <f t="array" ref="G1636">IFERROR(INDEX(DATA!$X$133:$X$368,MATCH(1,(DATA!$D$133:$D$368=B1636)*(DATA!$E$133:$E$368=D1636),0)),"n/a")</f>
        <v>2.89</v>
      </c>
      <c r="H1636" s="77">
        <f t="array" ref="H1636">IFERROR(INDEX(DATA!$Y$133:$Y$368,MATCH(1,(DATA!$D$133:$D$368=B1636)*(DATA!$E$133:$E$368=D1636),0)),"n/a")</f>
        <v>1.7999999999999999E-2</v>
      </c>
      <c r="I1636" s="87">
        <f t="array" ref="I1636">IFERROR(INDEX(DATA!$AH$133:$AH$368,MATCH(1,(DATA!$D$133:$D$368=B1636)*(DATA!$E$133:$E$368=D1636),0)),"n/a")</f>
        <v>2.81</v>
      </c>
      <c r="J1636" s="77">
        <f t="array" ref="J1636">IFERROR(INDEX(DATA!$AI$133:$AI$368,MATCH(1,(DATA!$D$133:$D$368=B1636)*(DATA!$E$133:$E$368=D1636),0)),"n/a")</f>
        <v>-3.0000000000000001E-3</v>
      </c>
      <c r="K1636" s="87">
        <f t="array" ref="K1636">IFERROR(INDEX(DATA!$AR$133:$AR$368,MATCH(1,(DATA!$D$133:$D$368=B1636)*(DATA!$E$133:$E$368=D1636),0)),"n/a")</f>
        <v>2.84</v>
      </c>
      <c r="L1636" s="77">
        <f t="array" ref="L1636">IFERROR(INDEX(DATA!$AS$133:$AS$368,MATCH(1,(DATA!$D$133:$D$368=B1636)*(DATA!$E$133:$E$368=D1636),0)),"n/a")</f>
        <v>1.2E-2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0</v>
      </c>
      <c r="G1637" s="87">
        <f t="array" ref="G1637">IFERROR(INDEX(DATA!$X$133:$X$368,MATCH(1,(DATA!$D$133:$D$368=B1637)*(DATA!$E$133:$E$368=D1637),0)),"n/a")</f>
        <v>4.99</v>
      </c>
      <c r="H1637" s="77">
        <f t="array" ref="H1637">IFERROR(INDEX(DATA!$Y$133:$Y$368,MATCH(1,(DATA!$D$133:$D$368=B1637)*(DATA!$E$133:$E$368=D1637),0)),"n/a")</f>
        <v>0</v>
      </c>
      <c r="I1637" s="87">
        <f t="array" ref="I1637">IFERROR(INDEX(DATA!$AH$133:$AH$368,MATCH(1,(DATA!$D$133:$D$368=B1637)*(DATA!$E$133:$E$368=D1637),0)),"n/a")</f>
        <v>4.99</v>
      </c>
      <c r="J1637" s="77">
        <f t="array" ref="J1637">IFERROR(INDEX(DATA!$AI$133:$AI$368,MATCH(1,(DATA!$D$133:$D$368=B1637)*(DATA!$E$133:$E$368=D1637),0)),"n/a")</f>
        <v>0</v>
      </c>
      <c r="K1637" s="87">
        <f t="array" ref="K1637">IFERROR(INDEX(DATA!$AR$133:$AR$368,MATCH(1,(DATA!$D$133:$D$368=B1637)*(DATA!$E$133:$E$368=D1637),0)),"n/a")</f>
        <v>4.99</v>
      </c>
      <c r="L1637" s="77">
        <f t="array" ref="L1637">IFERROR(INDEX(DATA!$AS$133:$AS$368,MATCH(1,(DATA!$D$133:$D$368=B1637)*(DATA!$E$133:$E$368=D1637),0)),"n/a")</f>
        <v>0</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21570</v>
      </c>
      <c r="F1639" s="77">
        <f t="array" ref="F1639">IFERROR(INDEX(DATA!$G$133:$G$368,MATCH(1,(DATA!$D$133:$D$368=B1639)*(DATA!$E$133:$E$368=D1639),0)),"n/a")</f>
        <v>-1.7000000000000001E-2</v>
      </c>
      <c r="G1639" s="76">
        <f t="array" ref="G1639">IFERROR(INDEX(DATA!$P$133:$P$368,MATCH(1,(DATA!$D$133:$D$368=B1639)*(DATA!$E$133:$E$368=D1639),0)),"n/a")</f>
        <v>63682</v>
      </c>
      <c r="H1639" s="77">
        <f t="array" ref="H1639">IFERROR(INDEX(DATA!$Q$133:$Q$368,MATCH(1,(DATA!$D$133:$D$368=B1639)*(DATA!$E$133:$E$368=D1639),0)),"n/a")</f>
        <v>4.2000000000000003E-2</v>
      </c>
      <c r="I1639" s="76">
        <f t="array" ref="I1639">IFERROR(INDEX(DATA!$Z$133:$Z$368,MATCH(1,(DATA!$D$133:$D$368=B1639)*(DATA!$E$133:$E$368=D1639),0)),"n/a")</f>
        <v>121742</v>
      </c>
      <c r="J1639" s="77">
        <f t="array" ref="J1639">IFERROR(INDEX(DATA!$AA$133:$AA$368,MATCH(1,(DATA!$D$133:$D$368=B1639)*(DATA!$E$133:$E$368=D1639),0)),"n/a")</f>
        <v>4.5999999999999999E-2</v>
      </c>
      <c r="K1639" s="76">
        <f t="array" ref="K1639">IFERROR(INDEX(DATA!$AJ$133:$AJ$368,MATCH(1,(DATA!$D$133:$D$368=B1639)*(DATA!$E$133:$E$368=D1639),0)),"n/a")</f>
        <v>282205</v>
      </c>
      <c r="L1639" s="77">
        <f t="array" ref="L1639">IFERROR(INDEX(DATA!$AK$133:$AK$368,MATCH(1,(DATA!$D$133:$D$368=B1639)*(DATA!$E$133:$E$368=D1639),0)),"n/a")</f>
        <v>0.105</v>
      </c>
    </row>
    <row r="1640" spans="1:12" x14ac:dyDescent="0.2">
      <c r="A1640" s="75" t="s">
        <v>19</v>
      </c>
      <c r="B1640" s="66" t="s">
        <v>20</v>
      </c>
      <c r="C1640" s="66" t="s">
        <v>0</v>
      </c>
      <c r="D1640" s="66" t="s">
        <v>272</v>
      </c>
      <c r="E1640" s="76">
        <f t="array" ref="E1640">IFERROR(INDEX(DATA!$F$133:$F$368,MATCH(1,(DATA!$D$133:$D$368=B1640)*(DATA!$E$133:$E$368=D1640),0)),"n/a")</f>
        <v>54574</v>
      </c>
      <c r="F1640" s="77">
        <f t="array" ref="F1640">IFERROR(INDEX(DATA!$G$133:$G$368,MATCH(1,(DATA!$D$133:$D$368=B1640)*(DATA!$E$133:$E$368=D1640),0)),"n/a")</f>
        <v>0.252</v>
      </c>
      <c r="G1640" s="76">
        <f t="array" ref="G1640">IFERROR(INDEX(DATA!$P$133:$P$368,MATCH(1,(DATA!$D$133:$D$368=B1640)*(DATA!$E$133:$E$368=D1640),0)),"n/a")</f>
        <v>162429</v>
      </c>
      <c r="H1640" s="77">
        <f t="array" ref="H1640">IFERROR(INDEX(DATA!$Q$133:$Q$368,MATCH(1,(DATA!$D$133:$D$368=B1640)*(DATA!$E$133:$E$368=D1640),0)),"n/a")</f>
        <v>0.20699999999999999</v>
      </c>
      <c r="I1640" s="76">
        <f t="array" ref="I1640">IFERROR(INDEX(DATA!$Z$133:$Z$368,MATCH(1,(DATA!$D$133:$D$368=B1640)*(DATA!$E$133:$E$368=D1640),0)),"n/a")</f>
        <v>288524</v>
      </c>
      <c r="J1640" s="77">
        <f t="array" ref="J1640">IFERROR(INDEX(DATA!$AA$133:$AA$368,MATCH(1,(DATA!$D$133:$D$368=B1640)*(DATA!$E$133:$E$368=D1640),0)),"n/a")</f>
        <v>0.25800000000000001</v>
      </c>
      <c r="K1640" s="76">
        <f t="array" ref="K1640">IFERROR(INDEX(DATA!$AJ$133:$AJ$368,MATCH(1,(DATA!$D$133:$D$368=B1640)*(DATA!$E$133:$E$368=D1640),0)),"n/a")</f>
        <v>593299</v>
      </c>
      <c r="L1640" s="77">
        <f t="array" ref="L1640">IFERROR(INDEX(DATA!$AK$133:$AK$368,MATCH(1,(DATA!$D$133:$D$368=B1640)*(DATA!$E$133:$E$368=D1640),0)),"n/a")</f>
        <v>0.22500000000000001</v>
      </c>
    </row>
    <row r="1641" spans="1:12" x14ac:dyDescent="0.2">
      <c r="A1641" s="75" t="s">
        <v>19</v>
      </c>
      <c r="B1641" s="66" t="s">
        <v>20</v>
      </c>
      <c r="C1641" s="66" t="s">
        <v>0</v>
      </c>
      <c r="D1641" s="66" t="s">
        <v>273</v>
      </c>
      <c r="E1641" s="76">
        <f t="array" ref="E1641">IFERROR(INDEX(DATA!$F$133:$F$368,MATCH(1,(DATA!$D$133:$D$368=B1641)*(DATA!$E$133:$E$368=D1641),0)),"n/a")</f>
        <v>134721</v>
      </c>
      <c r="F1641" s="77">
        <f t="array" ref="F1641">IFERROR(INDEX(DATA!$G$133:$G$368,MATCH(1,(DATA!$D$133:$D$368=B1641)*(DATA!$E$133:$E$368=D1641),0)),"n/a")</f>
        <v>0.25700000000000001</v>
      </c>
      <c r="G1641" s="76">
        <f t="array" ref="G1641">IFERROR(INDEX(DATA!$P$133:$P$368,MATCH(1,(DATA!$D$133:$D$368=B1641)*(DATA!$E$133:$E$368=D1641),0)),"n/a")</f>
        <v>397711</v>
      </c>
      <c r="H1641" s="77">
        <f t="array" ref="H1641">IFERROR(INDEX(DATA!$Q$133:$Q$368,MATCH(1,(DATA!$D$133:$D$368=B1641)*(DATA!$E$133:$E$368=D1641),0)),"n/a")</f>
        <v>0.27400000000000002</v>
      </c>
      <c r="I1641" s="76">
        <f t="array" ref="I1641">IFERROR(INDEX(DATA!$Z$133:$Z$368,MATCH(1,(DATA!$D$133:$D$368=B1641)*(DATA!$E$133:$E$368=D1641),0)),"n/a")</f>
        <v>757436</v>
      </c>
      <c r="J1641" s="77">
        <f t="array" ref="J1641">IFERROR(INDEX(DATA!$AA$133:$AA$368,MATCH(1,(DATA!$D$133:$D$368=B1641)*(DATA!$E$133:$E$368=D1641),0)),"n/a")</f>
        <v>0.312</v>
      </c>
      <c r="K1641" s="76">
        <f t="array" ref="K1641">IFERROR(INDEX(DATA!$AJ$133:$AJ$368,MATCH(1,(DATA!$D$133:$D$368=B1641)*(DATA!$E$133:$E$368=D1641),0)),"n/a")</f>
        <v>1661277</v>
      </c>
      <c r="L1641" s="77">
        <f t="array" ref="L1641">IFERROR(INDEX(DATA!$AK$133:$AK$368,MATCH(1,(DATA!$D$133:$D$368=B1641)*(DATA!$E$133:$E$368=D1641),0)),"n/a")</f>
        <v>0.29499999999999998</v>
      </c>
    </row>
    <row r="1642" spans="1:12" x14ac:dyDescent="0.2">
      <c r="A1642" s="75" t="s">
        <v>19</v>
      </c>
      <c r="B1642" s="66" t="s">
        <v>20</v>
      </c>
      <c r="C1642" s="66" t="s">
        <v>0</v>
      </c>
      <c r="D1642" s="66" t="s">
        <v>274</v>
      </c>
      <c r="E1642" s="76">
        <f t="array" ref="E1642">IFERROR(INDEX(DATA!$F$133:$F$368,MATCH(1,(DATA!$D$133:$D$368=B1642)*(DATA!$E$133:$E$368=D1642),0)),"n/a")</f>
        <v>21841</v>
      </c>
      <c r="F1642" s="77">
        <f t="array" ref="F1642">IFERROR(INDEX(DATA!$G$133:$G$368,MATCH(1,(DATA!$D$133:$D$368=B1642)*(DATA!$E$133:$E$368=D1642),0)),"n/a")</f>
        <v>0.21</v>
      </c>
      <c r="G1642" s="76">
        <f t="array" ref="G1642">IFERROR(INDEX(DATA!$P$133:$P$368,MATCH(1,(DATA!$D$133:$D$368=B1642)*(DATA!$E$133:$E$368=D1642),0)),"n/a")</f>
        <v>63407</v>
      </c>
      <c r="H1642" s="77">
        <f t="array" ref="H1642">IFERROR(INDEX(DATA!$Q$133:$Q$368,MATCH(1,(DATA!$D$133:$D$368=B1642)*(DATA!$E$133:$E$368=D1642),0)),"n/a")</f>
        <v>-3.3000000000000002E-2</v>
      </c>
      <c r="I1642" s="76">
        <f t="array" ref="I1642">IFERROR(INDEX(DATA!$Z$133:$Z$368,MATCH(1,(DATA!$D$133:$D$368=B1642)*(DATA!$E$133:$E$368=D1642),0)),"n/a")</f>
        <v>118715</v>
      </c>
      <c r="J1642" s="77">
        <f t="array" ref="J1642">IFERROR(INDEX(DATA!$AA$133:$AA$368,MATCH(1,(DATA!$D$133:$D$368=B1642)*(DATA!$E$133:$E$368=D1642),0)),"n/a")</f>
        <v>-2.8000000000000001E-2</v>
      </c>
      <c r="K1642" s="76">
        <f t="array" ref="K1642">IFERROR(INDEX(DATA!$AJ$133:$AJ$368,MATCH(1,(DATA!$D$133:$D$368=B1642)*(DATA!$E$133:$E$368=D1642),0)),"n/a")</f>
        <v>267585</v>
      </c>
      <c r="L1642" s="77">
        <f t="array" ref="L1642">IFERROR(INDEX(DATA!$AK$133:$AK$368,MATCH(1,(DATA!$D$133:$D$368=B1642)*(DATA!$E$133:$E$368=D1642),0)),"n/a")</f>
        <v>1.4E-2</v>
      </c>
    </row>
    <row r="1643" spans="1:12" x14ac:dyDescent="0.2">
      <c r="A1643" s="75" t="s">
        <v>19</v>
      </c>
      <c r="B1643" s="66" t="s">
        <v>20</v>
      </c>
      <c r="C1643" s="66" t="s">
        <v>0</v>
      </c>
      <c r="D1643" s="66" t="s">
        <v>275</v>
      </c>
      <c r="E1643" s="76">
        <f t="array" ref="E1643">IFERROR(INDEX(DATA!$F$133:$F$368,MATCH(1,(DATA!$D$133:$D$368=B1643)*(DATA!$E$133:$E$368=D1643),0)),"n/a")</f>
        <v>81285</v>
      </c>
      <c r="F1643" s="77">
        <f t="array" ref="F1643">IFERROR(INDEX(DATA!$G$133:$G$368,MATCH(1,(DATA!$D$133:$D$368=B1643)*(DATA!$E$133:$E$368=D1643),0)),"n/a")</f>
        <v>0.16700000000000001</v>
      </c>
      <c r="G1643" s="76">
        <f t="array" ref="G1643">IFERROR(INDEX(DATA!$P$133:$P$368,MATCH(1,(DATA!$D$133:$D$368=B1643)*(DATA!$E$133:$E$368=D1643),0)),"n/a")</f>
        <v>238407</v>
      </c>
      <c r="H1643" s="77">
        <f t="array" ref="H1643">IFERROR(INDEX(DATA!$Q$133:$Q$368,MATCH(1,(DATA!$D$133:$D$368=B1643)*(DATA!$E$133:$E$368=D1643),0)),"n/a")</f>
        <v>0.17599999999999999</v>
      </c>
      <c r="I1643" s="76">
        <f t="array" ref="I1643">IFERROR(INDEX(DATA!$Z$133:$Z$368,MATCH(1,(DATA!$D$133:$D$368=B1643)*(DATA!$E$133:$E$368=D1643),0)),"n/a")</f>
        <v>452136</v>
      </c>
      <c r="J1643" s="77">
        <f t="array" ref="J1643">IFERROR(INDEX(DATA!$AA$133:$AA$368,MATCH(1,(DATA!$D$133:$D$368=B1643)*(DATA!$E$133:$E$368=D1643),0)),"n/a")</f>
        <v>0.151</v>
      </c>
      <c r="K1643" s="76">
        <f t="array" ref="K1643">IFERROR(INDEX(DATA!$AJ$133:$AJ$368,MATCH(1,(DATA!$D$133:$D$368=B1643)*(DATA!$E$133:$E$368=D1643),0)),"n/a")</f>
        <v>1061893</v>
      </c>
      <c r="L1643" s="77">
        <f t="array" ref="L1643">IFERROR(INDEX(DATA!$AK$133:$AK$368,MATCH(1,(DATA!$D$133:$D$368=B1643)*(DATA!$E$133:$E$368=D1643),0)),"n/a")</f>
        <v>0.192</v>
      </c>
    </row>
    <row r="1644" spans="1:12" x14ac:dyDescent="0.2">
      <c r="A1644" s="75" t="s">
        <v>19</v>
      </c>
      <c r="B1644" s="66" t="s">
        <v>20</v>
      </c>
      <c r="C1644" s="66" t="s">
        <v>0</v>
      </c>
      <c r="D1644" s="66" t="s">
        <v>276</v>
      </c>
      <c r="E1644" s="76">
        <f t="array" ref="E1644">IFERROR(INDEX(DATA!$F$133:$F$368,MATCH(1,(DATA!$D$133:$D$368=B1644)*(DATA!$E$133:$E$368=D1644),0)),"n/a")</f>
        <v>78835</v>
      </c>
      <c r="F1644" s="77">
        <f t="array" ref="F1644">IFERROR(INDEX(DATA!$G$133:$G$368,MATCH(1,(DATA!$D$133:$D$368=B1644)*(DATA!$E$133:$E$368=D1644),0)),"n/a")</f>
        <v>0.45800000000000002</v>
      </c>
      <c r="G1644" s="76">
        <f t="array" ref="G1644">IFERROR(INDEX(DATA!$P$133:$P$368,MATCH(1,(DATA!$D$133:$D$368=B1644)*(DATA!$E$133:$E$368=D1644),0)),"n/a")</f>
        <v>238444</v>
      </c>
      <c r="H1644" s="77">
        <f t="array" ref="H1644">IFERROR(INDEX(DATA!$Q$133:$Q$368,MATCH(1,(DATA!$D$133:$D$368=B1644)*(DATA!$E$133:$E$368=D1644),0)),"n/a")</f>
        <v>0.60299999999999998</v>
      </c>
      <c r="I1644" s="76">
        <f t="array" ref="I1644">IFERROR(INDEX(DATA!$Z$133:$Z$368,MATCH(1,(DATA!$D$133:$D$368=B1644)*(DATA!$E$133:$E$368=D1644),0)),"n/a")</f>
        <v>470052</v>
      </c>
      <c r="J1644" s="77">
        <f t="array" ref="J1644">IFERROR(INDEX(DATA!$AA$133:$AA$368,MATCH(1,(DATA!$D$133:$D$368=B1644)*(DATA!$E$133:$E$368=D1644),0)),"n/a")</f>
        <v>0.63400000000000001</v>
      </c>
      <c r="K1644" s="76">
        <f t="array" ref="K1644">IFERROR(INDEX(DATA!$AJ$133:$AJ$368,MATCH(1,(DATA!$D$133:$D$368=B1644)*(DATA!$E$133:$E$368=D1644),0)),"n/a")</f>
        <v>1044429</v>
      </c>
      <c r="L1644" s="77">
        <f t="array" ref="L1644">IFERROR(INDEX(DATA!$AK$133:$AK$368,MATCH(1,(DATA!$D$133:$D$368=B1644)*(DATA!$E$133:$E$368=D1644),0)),"n/a")</f>
        <v>0.57399999999999995</v>
      </c>
    </row>
    <row r="1645" spans="1:12" x14ac:dyDescent="0.2">
      <c r="A1645" s="75" t="s">
        <v>19</v>
      </c>
      <c r="B1645" s="66" t="s">
        <v>20</v>
      </c>
      <c r="C1645" s="66" t="s">
        <v>0</v>
      </c>
      <c r="D1645" s="66" t="s">
        <v>277</v>
      </c>
      <c r="E1645" s="76">
        <f t="array" ref="E1645">IFERROR(INDEX(DATA!$F$133:$F$368,MATCH(1,(DATA!$D$133:$D$368=B1645)*(DATA!$E$133:$E$368=D1645),0)),"n/a")</f>
        <v>19933</v>
      </c>
      <c r="F1645" s="77">
        <f t="array" ref="F1645">IFERROR(INDEX(DATA!$G$133:$G$368,MATCH(1,(DATA!$D$133:$D$368=B1645)*(DATA!$E$133:$E$368=D1645),0)),"n/a")</f>
        <v>0.45800000000000002</v>
      </c>
      <c r="G1645" s="76">
        <f t="array" ref="G1645">IFERROR(INDEX(DATA!$P$133:$P$368,MATCH(1,(DATA!$D$133:$D$368=B1645)*(DATA!$E$133:$E$368=D1645),0)),"n/a")</f>
        <v>61001</v>
      </c>
      <c r="H1645" s="77">
        <f t="array" ref="H1645">IFERROR(INDEX(DATA!$Q$133:$Q$368,MATCH(1,(DATA!$D$133:$D$368=B1645)*(DATA!$E$133:$E$368=D1645),0)),"n/a")</f>
        <v>0.43</v>
      </c>
      <c r="I1645" s="76">
        <f t="array" ref="I1645">IFERROR(INDEX(DATA!$Z$133:$Z$368,MATCH(1,(DATA!$D$133:$D$368=B1645)*(DATA!$E$133:$E$368=D1645),0)),"n/a")</f>
        <v>117831</v>
      </c>
      <c r="J1645" s="77">
        <f t="array" ref="J1645">IFERROR(INDEX(DATA!$AA$133:$AA$368,MATCH(1,(DATA!$D$133:$D$368=B1645)*(DATA!$E$133:$E$368=D1645),0)),"n/a")</f>
        <v>0.44800000000000001</v>
      </c>
      <c r="K1645" s="76">
        <f t="array" ref="K1645">IFERROR(INDEX(DATA!$AJ$133:$AJ$368,MATCH(1,(DATA!$D$133:$D$368=B1645)*(DATA!$E$133:$E$368=D1645),0)),"n/a")</f>
        <v>261667</v>
      </c>
      <c r="L1645" s="77">
        <f t="array" ref="L1645">IFERROR(INDEX(DATA!$AK$133:$AK$368,MATCH(1,(DATA!$D$133:$D$368=B1645)*(DATA!$E$133:$E$368=D1645),0)),"n/a")</f>
        <v>0.503</v>
      </c>
    </row>
    <row r="1646" spans="1:12" x14ac:dyDescent="0.2">
      <c r="A1646" s="75" t="s">
        <v>19</v>
      </c>
      <c r="B1646" s="66" t="s">
        <v>20</v>
      </c>
      <c r="C1646" s="66" t="s">
        <v>0</v>
      </c>
      <c r="D1646" s="66" t="s">
        <v>278</v>
      </c>
      <c r="E1646" s="76">
        <f t="array" ref="E1646">IFERROR(INDEX(DATA!$F$133:$F$368,MATCH(1,(DATA!$D$133:$D$368=B1646)*(DATA!$E$133:$E$368=D1646),0)),"n/a")</f>
        <v>80115</v>
      </c>
      <c r="F1646" s="77">
        <f t="array" ref="F1646">IFERROR(INDEX(DATA!$G$133:$G$368,MATCH(1,(DATA!$D$133:$D$368=B1646)*(DATA!$E$133:$E$368=D1646),0)),"n/a")</f>
        <v>8.4000000000000005E-2</v>
      </c>
      <c r="G1646" s="76">
        <f t="array" ref="G1646">IFERROR(INDEX(DATA!$P$133:$P$368,MATCH(1,(DATA!$D$133:$D$368=B1646)*(DATA!$E$133:$E$368=D1646),0)),"n/a")</f>
        <v>230318</v>
      </c>
      <c r="H1646" s="77">
        <f t="array" ref="H1646">IFERROR(INDEX(DATA!$Q$133:$Q$368,MATCH(1,(DATA!$D$133:$D$368=B1646)*(DATA!$E$133:$E$368=D1646),0)),"n/a")</f>
        <v>0.10100000000000001</v>
      </c>
      <c r="I1646" s="76">
        <f t="array" ref="I1646">IFERROR(INDEX(DATA!$Z$133:$Z$368,MATCH(1,(DATA!$D$133:$D$368=B1646)*(DATA!$E$133:$E$368=D1646),0)),"n/a")</f>
        <v>439955</v>
      </c>
      <c r="J1646" s="77">
        <f t="array" ref="J1646">IFERROR(INDEX(DATA!$AA$133:$AA$368,MATCH(1,(DATA!$D$133:$D$368=B1646)*(DATA!$E$133:$E$368=D1646),0)),"n/a")</f>
        <v>0.14199999999999999</v>
      </c>
      <c r="K1646" s="76">
        <f t="array" ref="K1646">IFERROR(INDEX(DATA!$AJ$133:$AJ$368,MATCH(1,(DATA!$D$133:$D$368=B1646)*(DATA!$E$133:$E$368=D1646),0)),"n/a")</f>
        <v>996173</v>
      </c>
      <c r="L1646" s="77">
        <f t="array" ref="L1646">IFERROR(INDEX(DATA!$AK$133:$AK$368,MATCH(1,(DATA!$D$133:$D$368=B1646)*(DATA!$E$133:$E$368=D1646),0)),"n/a")</f>
        <v>0.16800000000000001</v>
      </c>
    </row>
    <row r="1647" spans="1:12" x14ac:dyDescent="0.2">
      <c r="A1647" s="75" t="s">
        <v>19</v>
      </c>
      <c r="B1647" s="66" t="s">
        <v>20</v>
      </c>
      <c r="C1647" s="66" t="s">
        <v>0</v>
      </c>
      <c r="D1647" s="66" t="s">
        <v>279</v>
      </c>
      <c r="E1647" s="76">
        <f t="array" ref="E1647">IFERROR(INDEX(DATA!$F$133:$F$368,MATCH(1,(DATA!$D$133:$D$368=B1647)*(DATA!$E$133:$E$368=D1647),0)),"n/a")</f>
        <v>49119</v>
      </c>
      <c r="F1647" s="77">
        <f t="array" ref="F1647">IFERROR(INDEX(DATA!$G$133:$G$368,MATCH(1,(DATA!$D$133:$D$368=B1647)*(DATA!$E$133:$E$368=D1647),0)),"n/a")</f>
        <v>0.41499999999999998</v>
      </c>
      <c r="G1647" s="76">
        <f t="array" ref="G1647">IFERROR(INDEX(DATA!$P$133:$P$368,MATCH(1,(DATA!$D$133:$D$368=B1647)*(DATA!$E$133:$E$368=D1647),0)),"n/a")</f>
        <v>142086</v>
      </c>
      <c r="H1647" s="77">
        <f t="array" ref="H1647">IFERROR(INDEX(DATA!$Q$133:$Q$368,MATCH(1,(DATA!$D$133:$D$368=B1647)*(DATA!$E$133:$E$368=D1647),0)),"n/a")</f>
        <v>0.439</v>
      </c>
      <c r="I1647" s="76">
        <f t="array" ref="I1647">IFERROR(INDEX(DATA!$Z$133:$Z$368,MATCH(1,(DATA!$D$133:$D$368=B1647)*(DATA!$E$133:$E$368=D1647),0)),"n/a")</f>
        <v>255446</v>
      </c>
      <c r="J1647" s="77">
        <f t="array" ref="J1647">IFERROR(INDEX(DATA!$AA$133:$AA$368,MATCH(1,(DATA!$D$133:$D$368=B1647)*(DATA!$E$133:$E$368=D1647),0)),"n/a")</f>
        <v>0.495</v>
      </c>
      <c r="K1647" s="76">
        <f t="array" ref="K1647">IFERROR(INDEX(DATA!$AJ$133:$AJ$368,MATCH(1,(DATA!$D$133:$D$368=B1647)*(DATA!$E$133:$E$368=D1647),0)),"n/a")</f>
        <v>553115</v>
      </c>
      <c r="L1647" s="77">
        <f t="array" ref="L1647">IFERROR(INDEX(DATA!$AK$133:$AK$368,MATCH(1,(DATA!$D$133:$D$368=B1647)*(DATA!$E$133:$E$368=D1647),0)),"n/a")</f>
        <v>0.58099999999999996</v>
      </c>
    </row>
    <row r="1648" spans="1:12" x14ac:dyDescent="0.2">
      <c r="A1648" s="75" t="s">
        <v>19</v>
      </c>
      <c r="B1648" s="66" t="s">
        <v>20</v>
      </c>
      <c r="C1648" s="66" t="s">
        <v>0</v>
      </c>
      <c r="D1648" s="66" t="s">
        <v>280</v>
      </c>
      <c r="E1648" s="76">
        <f t="array" ref="E1648">IFERROR(INDEX(DATA!$F$133:$F$368,MATCH(1,(DATA!$D$133:$D$368=B1648)*(DATA!$E$133:$E$368=D1648),0)),"n/a")</f>
        <v>18065</v>
      </c>
      <c r="F1648" s="77">
        <f t="array" ref="F1648">IFERROR(INDEX(DATA!$G$133:$G$368,MATCH(1,(DATA!$D$133:$D$368=B1648)*(DATA!$E$133:$E$368=D1648),0)),"n/a")</f>
        <v>8.7999999999999995E-2</v>
      </c>
      <c r="G1648" s="76">
        <f t="array" ref="G1648">IFERROR(INDEX(DATA!$P$133:$P$368,MATCH(1,(DATA!$D$133:$D$368=B1648)*(DATA!$E$133:$E$368=D1648),0)),"n/a")</f>
        <v>52475</v>
      </c>
      <c r="H1648" s="77">
        <f t="array" ref="H1648">IFERROR(INDEX(DATA!$Q$133:$Q$368,MATCH(1,(DATA!$D$133:$D$368=B1648)*(DATA!$E$133:$E$368=D1648),0)),"n/a")</f>
        <v>4.3999999999999997E-2</v>
      </c>
      <c r="I1648" s="76">
        <f t="array" ref="I1648">IFERROR(INDEX(DATA!$Z$133:$Z$368,MATCH(1,(DATA!$D$133:$D$368=B1648)*(DATA!$E$133:$E$368=D1648),0)),"n/a")</f>
        <v>97817</v>
      </c>
      <c r="J1648" s="77">
        <f t="array" ref="J1648">IFERROR(INDEX(DATA!$AA$133:$AA$368,MATCH(1,(DATA!$D$133:$D$368=B1648)*(DATA!$E$133:$E$368=D1648),0)),"n/a")</f>
        <v>5.0999999999999997E-2</v>
      </c>
      <c r="K1648" s="76">
        <f t="array" ref="K1648">IFERROR(INDEX(DATA!$AJ$133:$AJ$368,MATCH(1,(DATA!$D$133:$D$368=B1648)*(DATA!$E$133:$E$368=D1648),0)),"n/a")</f>
        <v>211493</v>
      </c>
      <c r="L1648" s="77">
        <f t="array" ref="L1648">IFERROR(INDEX(DATA!$AK$133:$AK$368,MATCH(1,(DATA!$D$133:$D$368=B1648)*(DATA!$E$133:$E$368=D1648),0)),"n/a")</f>
        <v>6.0000000000000001E-3</v>
      </c>
    </row>
    <row r="1649" spans="1:25" x14ac:dyDescent="0.2">
      <c r="A1649" s="75" t="s">
        <v>19</v>
      </c>
      <c r="B1649" s="66" t="s">
        <v>20</v>
      </c>
      <c r="C1649" s="66" t="s">
        <v>0</v>
      </c>
      <c r="D1649" s="66" t="s">
        <v>281</v>
      </c>
      <c r="E1649" s="76">
        <f t="array" ref="E1649">IFERROR(INDEX(DATA!$F$133:$F$368,MATCH(1,(DATA!$D$133:$D$368=B1649)*(DATA!$E$133:$E$368=D1649),0)),"n/a")</f>
        <v>20166</v>
      </c>
      <c r="F1649" s="77">
        <f t="array" ref="F1649">IFERROR(INDEX(DATA!$G$133:$G$368,MATCH(1,(DATA!$D$133:$D$368=B1649)*(DATA!$E$133:$E$368=D1649),0)),"n/a")</f>
        <v>-0.14199999999999999</v>
      </c>
      <c r="G1649" s="76">
        <f t="array" ref="G1649">IFERROR(INDEX(DATA!$P$133:$P$368,MATCH(1,(DATA!$D$133:$D$368=B1649)*(DATA!$E$133:$E$368=D1649),0)),"n/a")</f>
        <v>63499</v>
      </c>
      <c r="H1649" s="77">
        <f t="array" ref="H1649">IFERROR(INDEX(DATA!$Q$133:$Q$368,MATCH(1,(DATA!$D$133:$D$368=B1649)*(DATA!$E$133:$E$368=D1649),0)),"n/a")</f>
        <v>6.5000000000000002E-2</v>
      </c>
      <c r="I1649" s="76">
        <f t="array" ref="I1649">IFERROR(INDEX(DATA!$Z$133:$Z$368,MATCH(1,(DATA!$D$133:$D$368=B1649)*(DATA!$E$133:$E$368=D1649),0)),"n/a")</f>
        <v>117689</v>
      </c>
      <c r="J1649" s="77">
        <f t="array" ref="J1649">IFERROR(INDEX(DATA!$AA$133:$AA$368,MATCH(1,(DATA!$D$133:$D$368=B1649)*(DATA!$E$133:$E$368=D1649),0)),"n/a")</f>
        <v>2.7E-2</v>
      </c>
      <c r="K1649" s="76">
        <f t="array" ref="K1649">IFERROR(INDEX(DATA!$AJ$133:$AJ$368,MATCH(1,(DATA!$D$133:$D$368=B1649)*(DATA!$E$133:$E$368=D1649),0)),"n/a")</f>
        <v>264630</v>
      </c>
      <c r="L1649" s="77">
        <f t="array" ref="L1649">IFERROR(INDEX(DATA!$AK$133:$AK$368,MATCH(1,(DATA!$D$133:$D$368=B1649)*(DATA!$E$133:$E$368=D1649),0)),"n/a")</f>
        <v>2.5000000000000001E-2</v>
      </c>
    </row>
    <row r="1650" spans="1:25" s="69" customFormat="1" x14ac:dyDescent="0.2">
      <c r="A1650" s="75" t="s">
        <v>19</v>
      </c>
      <c r="B1650" s="66" t="s">
        <v>20</v>
      </c>
      <c r="C1650" s="66" t="s">
        <v>0</v>
      </c>
      <c r="D1650" s="66" t="s">
        <v>282</v>
      </c>
      <c r="E1650" s="76">
        <f t="array" ref="E1650">IFERROR(INDEX(DATA!$F$133:$F$368,MATCH(1,(DATA!$D$133:$D$368=B1650)*(DATA!$E$133:$E$368=D1650),0)),"n/a")</f>
        <v>35002</v>
      </c>
      <c r="F1650" s="77">
        <f t="array" ref="F1650">IFERROR(INDEX(DATA!$G$133:$G$368,MATCH(1,(DATA!$D$133:$D$368=B1650)*(DATA!$E$133:$E$368=D1650),0)),"n/a")</f>
        <v>0.40600000000000003</v>
      </c>
      <c r="G1650" s="76">
        <f t="array" ref="G1650">IFERROR(INDEX(DATA!$P$133:$P$368,MATCH(1,(DATA!$D$133:$D$368=B1650)*(DATA!$E$133:$E$368=D1650),0)),"n/a")</f>
        <v>105998</v>
      </c>
      <c r="H1650" s="77">
        <f t="array" ref="H1650">IFERROR(INDEX(DATA!$Q$133:$Q$368,MATCH(1,(DATA!$D$133:$D$368=B1650)*(DATA!$E$133:$E$368=D1650),0)),"n/a")</f>
        <v>0.35299999999999998</v>
      </c>
      <c r="I1650" s="76">
        <f t="array" ref="I1650">IFERROR(INDEX(DATA!$Z$133:$Z$368,MATCH(1,(DATA!$D$133:$D$368=B1650)*(DATA!$E$133:$E$368=D1650),0)),"n/a")</f>
        <v>191733</v>
      </c>
      <c r="J1650" s="77">
        <f t="array" ref="J1650">IFERROR(INDEX(DATA!$AA$133:$AA$368,MATCH(1,(DATA!$D$133:$D$368=B1650)*(DATA!$E$133:$E$368=D1650),0)),"n/a")</f>
        <v>0.26500000000000001</v>
      </c>
      <c r="K1650" s="76">
        <f t="array" ref="K1650">IFERROR(INDEX(DATA!$AJ$133:$AJ$368,MATCH(1,(DATA!$D$133:$D$368=B1650)*(DATA!$E$133:$E$368=D1650),0)),"n/a")</f>
        <v>423112</v>
      </c>
      <c r="L1650" s="77">
        <f t="array" ref="L1650">IFERROR(INDEX(DATA!$AK$133:$AK$368,MATCH(1,(DATA!$D$133:$D$368=B1650)*(DATA!$E$133:$E$368=D1650),0)),"n/a")</f>
        <v>0.32900000000000001</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59160</v>
      </c>
      <c r="F1651" s="77">
        <f t="array" ref="F1651">IFERROR(INDEX(DATA!$G$133:$G$368,MATCH(1,(DATA!$D$133:$D$368=B1651)*(DATA!$E$133:$E$368=D1651),0)),"n/a")</f>
        <v>0.89400000000000002</v>
      </c>
      <c r="G1651" s="76">
        <f t="array" ref="G1651">IFERROR(INDEX(DATA!$P$133:$P$368,MATCH(1,(DATA!$D$133:$D$368=B1651)*(DATA!$E$133:$E$368=D1651),0)),"n/a")</f>
        <v>161298</v>
      </c>
      <c r="H1651" s="77">
        <f t="array" ref="H1651">IFERROR(INDEX(DATA!$Q$133:$Q$368,MATCH(1,(DATA!$D$133:$D$368=B1651)*(DATA!$E$133:$E$368=D1651),0)),"n/a")</f>
        <v>0.75700000000000001</v>
      </c>
      <c r="I1651" s="76">
        <f t="array" ref="I1651">IFERROR(INDEX(DATA!$Z$133:$Z$368,MATCH(1,(DATA!$D$133:$D$368=B1651)*(DATA!$E$133:$E$368=D1651),0)),"n/a")</f>
        <v>276525</v>
      </c>
      <c r="J1651" s="77">
        <f t="array" ref="J1651">IFERROR(INDEX(DATA!$AA$133:$AA$368,MATCH(1,(DATA!$D$133:$D$368=B1651)*(DATA!$E$133:$E$368=D1651),0)),"n/a")</f>
        <v>0.64400000000000002</v>
      </c>
      <c r="K1651" s="76">
        <f t="array" ref="K1651">IFERROR(INDEX(DATA!$AJ$133:$AJ$368,MATCH(1,(DATA!$D$133:$D$368=B1651)*(DATA!$E$133:$E$368=D1651),0)),"n/a")</f>
        <v>558041</v>
      </c>
      <c r="L1651" s="77">
        <f t="array" ref="L1651">IFERROR(INDEX(DATA!$AK$133:$AK$368,MATCH(1,(DATA!$D$133:$D$368=B1651)*(DATA!$E$133:$E$368=D1651),0)),"n/a")</f>
        <v>0.51800000000000002</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36016</v>
      </c>
      <c r="F1652" s="77">
        <f t="array" ref="F1652">IFERROR(INDEX(DATA!$G$133:$G$368,MATCH(1,(DATA!$D$133:$D$368=B1652)*(DATA!$E$133:$E$368=D1652),0)),"n/a")</f>
        <v>-7.3999999999999996E-2</v>
      </c>
      <c r="G1652" s="76">
        <f t="array" ref="G1652">IFERROR(INDEX(DATA!$P$133:$P$368,MATCH(1,(DATA!$D$133:$D$368=B1652)*(DATA!$E$133:$E$368=D1652),0)),"n/a")</f>
        <v>108192</v>
      </c>
      <c r="H1652" s="77">
        <f t="array" ref="H1652">IFERROR(INDEX(DATA!$Q$133:$Q$368,MATCH(1,(DATA!$D$133:$D$368=B1652)*(DATA!$E$133:$E$368=D1652),0)),"n/a")</f>
        <v>0.153</v>
      </c>
      <c r="I1652" s="76">
        <f t="array" ref="I1652">IFERROR(INDEX(DATA!$Z$133:$Z$368,MATCH(1,(DATA!$D$133:$D$368=B1652)*(DATA!$E$133:$E$368=D1652),0)),"n/a")</f>
        <v>201937</v>
      </c>
      <c r="J1652" s="77">
        <f t="array" ref="J1652">IFERROR(INDEX(DATA!$AA$133:$AA$368,MATCH(1,(DATA!$D$133:$D$368=B1652)*(DATA!$E$133:$E$368=D1652),0)),"n/a")</f>
        <v>0.11</v>
      </c>
      <c r="K1652" s="76">
        <f t="array" ref="K1652">IFERROR(INDEX(DATA!$AJ$133:$AJ$368,MATCH(1,(DATA!$D$133:$D$368=B1652)*(DATA!$E$133:$E$368=D1652),0)),"n/a")</f>
        <v>457693</v>
      </c>
      <c r="L1652" s="77">
        <f t="array" ref="L1652">IFERROR(INDEX(DATA!$AK$133:$AK$368,MATCH(1,(DATA!$D$133:$D$368=B1652)*(DATA!$E$133:$E$368=D1652),0)),"n/a")</f>
        <v>7.6999999999999999E-2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14721</v>
      </c>
      <c r="F1653" s="77">
        <f t="array" ref="F1653">IFERROR(INDEX(DATA!$G$133:$G$368,MATCH(1,(DATA!$D$133:$D$368=B1653)*(DATA!$E$133:$E$368=D1653),0)),"n/a")</f>
        <v>0.14299999999999999</v>
      </c>
      <c r="G1653" s="76">
        <f t="array" ref="G1653">IFERROR(INDEX(DATA!$P$133:$P$368,MATCH(1,(DATA!$D$133:$D$368=B1653)*(DATA!$E$133:$E$368=D1653),0)),"n/a")</f>
        <v>41304</v>
      </c>
      <c r="H1653" s="77">
        <f t="array" ref="H1653">IFERROR(INDEX(DATA!$Q$133:$Q$368,MATCH(1,(DATA!$D$133:$D$368=B1653)*(DATA!$E$133:$E$368=D1653),0)),"n/a")</f>
        <v>0.13700000000000001</v>
      </c>
      <c r="I1653" s="76">
        <f t="array" ref="I1653">IFERROR(INDEX(DATA!$Z$133:$Z$368,MATCH(1,(DATA!$D$133:$D$368=B1653)*(DATA!$E$133:$E$368=D1653),0)),"n/a")</f>
        <v>93405</v>
      </c>
      <c r="J1653" s="77">
        <f t="array" ref="J1653">IFERROR(INDEX(DATA!$AA$133:$AA$368,MATCH(1,(DATA!$D$133:$D$368=B1653)*(DATA!$E$133:$E$368=D1653),0)),"n/a")</f>
        <v>0.33300000000000002</v>
      </c>
      <c r="K1653" s="76">
        <f t="array" ref="K1653">IFERROR(INDEX(DATA!$AJ$133:$AJ$368,MATCH(1,(DATA!$D$133:$D$368=B1653)*(DATA!$E$133:$E$368=D1653),0)),"n/a")</f>
        <v>202682</v>
      </c>
      <c r="L1653" s="77">
        <f t="array" ref="L1653">IFERROR(INDEX(DATA!$AK$133:$AK$368,MATCH(1,(DATA!$D$133:$D$368=B1653)*(DATA!$E$133:$E$368=D1653),0)),"n/a")</f>
        <v>0.23799999999999999</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42385</v>
      </c>
      <c r="F1654" s="77">
        <f t="array" ref="F1654">IFERROR(INDEX(DATA!$G$133:$G$368,MATCH(1,(DATA!$D$133:$D$368=B1654)*(DATA!$E$133:$E$368=D1654),0)),"n/a")</f>
        <v>3.5000000000000003E-2</v>
      </c>
      <c r="G1654" s="76">
        <f t="array" ref="G1654">IFERROR(INDEX(DATA!$P$133:$P$368,MATCH(1,(DATA!$D$133:$D$368=B1654)*(DATA!$E$133:$E$368=D1654),0)),"n/a")</f>
        <v>129313</v>
      </c>
      <c r="H1654" s="77">
        <f t="array" ref="H1654">IFERROR(INDEX(DATA!$Q$133:$Q$368,MATCH(1,(DATA!$D$133:$D$368=B1654)*(DATA!$E$133:$E$368=D1654),0)),"n/a")</f>
        <v>0.186</v>
      </c>
      <c r="I1654" s="76">
        <f t="array" ref="I1654">IFERROR(INDEX(DATA!$Z$133:$Z$368,MATCH(1,(DATA!$D$133:$D$368=B1654)*(DATA!$E$133:$E$368=D1654),0)),"n/a")</f>
        <v>260614</v>
      </c>
      <c r="J1654" s="77">
        <f t="array" ref="J1654">IFERROR(INDEX(DATA!$AA$133:$AA$368,MATCH(1,(DATA!$D$133:$D$368=B1654)*(DATA!$E$133:$E$368=D1654),0)),"n/a")</f>
        <v>0.313</v>
      </c>
      <c r="K1654" s="76">
        <f t="array" ref="K1654">IFERROR(INDEX(DATA!$AJ$133:$AJ$368,MATCH(1,(DATA!$D$133:$D$368=B1654)*(DATA!$E$133:$E$368=D1654),0)),"n/a")</f>
        <v>581091</v>
      </c>
      <c r="L1654" s="77">
        <f t="array" ref="L1654">IFERROR(INDEX(DATA!$AK$133:$AK$368,MATCH(1,(DATA!$D$133:$D$368=B1654)*(DATA!$E$133:$E$368=D1654),0)),"n/a")</f>
        <v>0.31</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29737</v>
      </c>
      <c r="F1655" s="77">
        <f t="array" ref="F1655">IFERROR(INDEX(DATA!$G$133:$G$368,MATCH(1,(DATA!$D$133:$D$368=B1655)*(DATA!$E$133:$E$368=D1655),0)),"n/a")</f>
        <v>-0.216</v>
      </c>
      <c r="G1655" s="76">
        <f t="array" ref="G1655">IFERROR(INDEX(DATA!$P$133:$P$368,MATCH(1,(DATA!$D$133:$D$368=B1655)*(DATA!$E$133:$E$368=D1655),0)),"n/a")</f>
        <v>84346</v>
      </c>
      <c r="H1655" s="77">
        <f t="array" ref="H1655">IFERROR(INDEX(DATA!$Q$133:$Q$368,MATCH(1,(DATA!$D$133:$D$368=B1655)*(DATA!$E$133:$E$368=D1655),0)),"n/a")</f>
        <v>-0.221</v>
      </c>
      <c r="I1655" s="76">
        <f t="array" ref="I1655">IFERROR(INDEX(DATA!$Z$133:$Z$368,MATCH(1,(DATA!$D$133:$D$368=B1655)*(DATA!$E$133:$E$368=D1655),0)),"n/a")</f>
        <v>154230</v>
      </c>
      <c r="J1655" s="77">
        <f t="array" ref="J1655">IFERROR(INDEX(DATA!$AA$133:$AA$368,MATCH(1,(DATA!$D$133:$D$368=B1655)*(DATA!$E$133:$E$368=D1655),0)),"n/a")</f>
        <v>-0.24099999999999999</v>
      </c>
      <c r="K1655" s="76">
        <f t="array" ref="K1655">IFERROR(INDEX(DATA!$AJ$133:$AJ$368,MATCH(1,(DATA!$D$133:$D$368=B1655)*(DATA!$E$133:$E$368=D1655),0)),"n/a")</f>
        <v>393514</v>
      </c>
      <c r="L1655" s="77">
        <f t="array" ref="L1655">IFERROR(INDEX(DATA!$AK$133:$AK$368,MATCH(1,(DATA!$D$133:$D$368=B1655)*(DATA!$E$133:$E$368=D1655),0)),"n/a")</f>
        <v>-0.15</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45690</v>
      </c>
      <c r="F1656" s="77">
        <f t="array" ref="F1656">IFERROR(INDEX(DATA!$G$133:$G$368,MATCH(1,(DATA!$D$133:$D$368=B1656)*(DATA!$E$133:$E$368=D1656),0)),"n/a")</f>
        <v>0.34499999999999997</v>
      </c>
      <c r="G1656" s="76">
        <f t="array" ref="G1656">IFERROR(INDEX(DATA!$P$133:$P$368,MATCH(1,(DATA!$D$133:$D$368=B1656)*(DATA!$E$133:$E$368=D1656),0)),"n/a")</f>
        <v>142384</v>
      </c>
      <c r="H1656" s="77">
        <f t="array" ref="H1656">IFERROR(INDEX(DATA!$Q$133:$Q$368,MATCH(1,(DATA!$D$133:$D$368=B1656)*(DATA!$E$133:$E$368=D1656),0)),"n/a")</f>
        <v>0.40100000000000002</v>
      </c>
      <c r="I1656" s="76">
        <f t="array" ref="I1656">IFERROR(INDEX(DATA!$Z$133:$Z$368,MATCH(1,(DATA!$D$133:$D$368=B1656)*(DATA!$E$133:$E$368=D1656),0)),"n/a")</f>
        <v>259251</v>
      </c>
      <c r="J1656" s="77">
        <f t="array" ref="J1656">IFERROR(INDEX(DATA!$AA$133:$AA$368,MATCH(1,(DATA!$D$133:$D$368=B1656)*(DATA!$E$133:$E$368=D1656),0)),"n/a")</f>
        <v>0.27900000000000003</v>
      </c>
      <c r="K1656" s="76">
        <f t="array" ref="K1656">IFERROR(INDEX(DATA!$AJ$133:$AJ$368,MATCH(1,(DATA!$D$133:$D$368=B1656)*(DATA!$E$133:$E$368=D1656),0)),"n/a")</f>
        <v>528740</v>
      </c>
      <c r="L1656" s="77">
        <f t="array" ref="L1656">IFERROR(INDEX(DATA!$AK$133:$AK$368,MATCH(1,(DATA!$D$133:$D$368=B1656)*(DATA!$E$133:$E$368=D1656),0)),"n/a")</f>
        <v>0.26600000000000001</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27791</v>
      </c>
      <c r="F1657" s="77">
        <f t="array" ref="F1657">IFERROR(INDEX(DATA!$G$133:$G$368,MATCH(1,(DATA!$D$133:$D$368=B1657)*(DATA!$E$133:$E$368=D1657),0)),"n/a")</f>
        <v>9.9000000000000005E-2</v>
      </c>
      <c r="G1657" s="76">
        <f t="array" ref="G1657">IFERROR(INDEX(DATA!$P$133:$P$368,MATCH(1,(DATA!$D$133:$D$368=B1657)*(DATA!$E$133:$E$368=D1657),0)),"n/a")</f>
        <v>81365</v>
      </c>
      <c r="H1657" s="77">
        <f t="array" ref="H1657">IFERROR(INDEX(DATA!$Q$133:$Q$368,MATCH(1,(DATA!$D$133:$D$368=B1657)*(DATA!$E$133:$E$368=D1657),0)),"n/a")</f>
        <v>0.17399999999999999</v>
      </c>
      <c r="I1657" s="76">
        <f t="array" ref="I1657">IFERROR(INDEX(DATA!$Z$133:$Z$368,MATCH(1,(DATA!$D$133:$D$368=B1657)*(DATA!$E$133:$E$368=D1657),0)),"n/a")</f>
        <v>181440</v>
      </c>
      <c r="J1657" s="77">
        <f t="array" ref="J1657">IFERROR(INDEX(DATA!$AA$133:$AA$368,MATCH(1,(DATA!$D$133:$D$368=B1657)*(DATA!$E$133:$E$368=D1657),0)),"n/a")</f>
        <v>0.42699999999999999</v>
      </c>
      <c r="K1657" s="76">
        <f t="array" ref="K1657">IFERROR(INDEX(DATA!$AJ$133:$AJ$368,MATCH(1,(DATA!$D$133:$D$368=B1657)*(DATA!$E$133:$E$368=D1657),0)),"n/a")</f>
        <v>369958</v>
      </c>
      <c r="L1657" s="77">
        <f t="array" ref="L1657">IFERROR(INDEX(DATA!$AK$133:$AK$368,MATCH(1,(DATA!$D$133:$D$368=B1657)*(DATA!$E$133:$E$368=D1657),0)),"n/a")</f>
        <v>0.40200000000000002</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15558</v>
      </c>
      <c r="F1658" s="77">
        <f t="array" ref="F1658">IFERROR(INDEX(DATA!$G$133:$G$368,MATCH(1,(DATA!$D$133:$D$368=B1658)*(DATA!$E$133:$E$368=D1658),0)),"n/a")</f>
        <v>6.4000000000000001E-2</v>
      </c>
      <c r="G1658" s="76">
        <f t="array" ref="G1658">IFERROR(INDEX(DATA!$P$133:$P$368,MATCH(1,(DATA!$D$133:$D$368=B1658)*(DATA!$E$133:$E$368=D1658),0)),"n/a")</f>
        <v>46150</v>
      </c>
      <c r="H1658" s="77">
        <f t="array" ref="H1658">IFERROR(INDEX(DATA!$Q$133:$Q$368,MATCH(1,(DATA!$D$133:$D$368=B1658)*(DATA!$E$133:$E$368=D1658),0)),"n/a")</f>
        <v>-8.8999999999999996E-2</v>
      </c>
      <c r="I1658" s="76">
        <f t="array" ref="I1658">IFERROR(INDEX(DATA!$Z$133:$Z$368,MATCH(1,(DATA!$D$133:$D$368=B1658)*(DATA!$E$133:$E$368=D1658),0)),"n/a")</f>
        <v>85927</v>
      </c>
      <c r="J1658" s="77">
        <f t="array" ref="J1658">IFERROR(INDEX(DATA!$AA$133:$AA$368,MATCH(1,(DATA!$D$133:$D$368=B1658)*(DATA!$E$133:$E$368=D1658),0)),"n/a")</f>
        <v>-6.8000000000000005E-2</v>
      </c>
      <c r="K1658" s="76">
        <f t="array" ref="K1658">IFERROR(INDEX(DATA!$AJ$133:$AJ$368,MATCH(1,(DATA!$D$133:$D$368=B1658)*(DATA!$E$133:$E$368=D1658),0)),"n/a")</f>
        <v>193566</v>
      </c>
      <c r="L1658" s="77">
        <f t="array" ref="L1658">IFERROR(INDEX(DATA!$AK$133:$AK$368,MATCH(1,(DATA!$D$133:$D$368=B1658)*(DATA!$E$133:$E$368=D1658),0)),"n/a")</f>
        <v>-5.2999999999999999E-2</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20762</v>
      </c>
      <c r="F1659" s="77">
        <f t="array" ref="F1659">IFERROR(INDEX(DATA!$G$133:$G$368,MATCH(1,(DATA!$D$133:$D$368=B1659)*(DATA!$E$133:$E$368=D1659),0)),"n/a")</f>
        <v>5.3999999999999999E-2</v>
      </c>
      <c r="G1659" s="76">
        <f t="array" ref="G1659">IFERROR(INDEX(DATA!$P$133:$P$368,MATCH(1,(DATA!$D$133:$D$368=B1659)*(DATA!$E$133:$E$368=D1659),0)),"n/a")</f>
        <v>62416</v>
      </c>
      <c r="H1659" s="77">
        <f t="array" ref="H1659">IFERROR(INDEX(DATA!$Q$133:$Q$368,MATCH(1,(DATA!$D$133:$D$368=B1659)*(DATA!$E$133:$E$368=D1659),0)),"n/a")</f>
        <v>0.01</v>
      </c>
      <c r="I1659" s="76">
        <f t="array" ref="I1659">IFERROR(INDEX(DATA!$Z$133:$Z$368,MATCH(1,(DATA!$D$133:$D$368=B1659)*(DATA!$E$133:$E$368=D1659),0)),"n/a")</f>
        <v>117771</v>
      </c>
      <c r="J1659" s="77">
        <f t="array" ref="J1659">IFERROR(INDEX(DATA!$AA$133:$AA$368,MATCH(1,(DATA!$D$133:$D$368=B1659)*(DATA!$E$133:$E$368=D1659),0)),"n/a")</f>
        <v>-1E-3</v>
      </c>
      <c r="K1659" s="76">
        <f t="array" ref="K1659">IFERROR(INDEX(DATA!$AJ$133:$AJ$368,MATCH(1,(DATA!$D$133:$D$368=B1659)*(DATA!$E$133:$E$368=D1659),0)),"n/a")</f>
        <v>266830</v>
      </c>
      <c r="L1659" s="77">
        <f t="array" ref="L1659">IFERROR(INDEX(DATA!$AK$133:$AK$368,MATCH(1,(DATA!$D$133:$D$368=B1659)*(DATA!$E$133:$E$368=D1659),0)),"n/a")</f>
        <v>-3.5999999999999997E-2</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87618</v>
      </c>
      <c r="F1660" s="77">
        <f t="array" ref="F1660">IFERROR(INDEX(DATA!$G$133:$G$368,MATCH(1,(DATA!$D$133:$D$368=B1660)*(DATA!$E$133:$E$368=D1660),0)),"n/a")</f>
        <v>4.2999999999999997E-2</v>
      </c>
      <c r="G1660" s="76">
        <f t="array" ref="G1660">IFERROR(INDEX(DATA!$P$133:$P$368,MATCH(1,(DATA!$D$133:$D$368=B1660)*(DATA!$E$133:$E$368=D1660),0)),"n/a")</f>
        <v>265694</v>
      </c>
      <c r="H1660" s="77">
        <f t="array" ref="H1660">IFERROR(INDEX(DATA!$Q$133:$Q$368,MATCH(1,(DATA!$D$133:$D$368=B1660)*(DATA!$E$133:$E$368=D1660),0)),"n/a")</f>
        <v>0.254</v>
      </c>
      <c r="I1660" s="76">
        <f t="array" ref="I1660">IFERROR(INDEX(DATA!$Z$133:$Z$368,MATCH(1,(DATA!$D$133:$D$368=B1660)*(DATA!$E$133:$E$368=D1660),0)),"n/a")</f>
        <v>491227</v>
      </c>
      <c r="J1660" s="77">
        <f t="array" ref="J1660">IFERROR(INDEX(DATA!$AA$133:$AA$368,MATCH(1,(DATA!$D$133:$D$368=B1660)*(DATA!$E$133:$E$368=D1660),0)),"n/a")</f>
        <v>0.21299999999999999</v>
      </c>
      <c r="K1660" s="76">
        <f t="array" ref="K1660">IFERROR(INDEX(DATA!$AJ$133:$AJ$368,MATCH(1,(DATA!$D$133:$D$368=B1660)*(DATA!$E$133:$E$368=D1660),0)),"n/a")</f>
        <v>1092975</v>
      </c>
      <c r="L1660" s="77">
        <f t="array" ref="L1660">IFERROR(INDEX(DATA!$AK$133:$AK$368,MATCH(1,(DATA!$D$133:$D$368=B1660)*(DATA!$E$133:$E$368=D1660),0)),"n/a")</f>
        <v>0.18</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10619</v>
      </c>
      <c r="F1661" s="77">
        <f t="array" ref="F1661">IFERROR(INDEX(DATA!$G$133:$G$368,MATCH(1,(DATA!$D$133:$D$368=B1661)*(DATA!$E$133:$E$368=D1661),0)),"n/a")</f>
        <v>0.313</v>
      </c>
      <c r="G1661" s="76">
        <f t="array" ref="G1661">IFERROR(INDEX(DATA!$P$133:$P$368,MATCH(1,(DATA!$D$133:$D$368=B1661)*(DATA!$E$133:$E$368=D1661),0)),"n/a")</f>
        <v>31894</v>
      </c>
      <c r="H1661" s="77">
        <f t="array" ref="H1661">IFERROR(INDEX(DATA!$Q$133:$Q$368,MATCH(1,(DATA!$D$133:$D$368=B1661)*(DATA!$E$133:$E$368=D1661),0)),"n/a")</f>
        <v>0.36399999999999999</v>
      </c>
      <c r="I1661" s="76">
        <f t="array" ref="I1661">IFERROR(INDEX(DATA!$Z$133:$Z$368,MATCH(1,(DATA!$D$133:$D$368=B1661)*(DATA!$E$133:$E$368=D1661),0)),"n/a")</f>
        <v>59624</v>
      </c>
      <c r="J1661" s="77">
        <f t="array" ref="J1661">IFERROR(INDEX(DATA!$AA$133:$AA$368,MATCH(1,(DATA!$D$133:$D$368=B1661)*(DATA!$E$133:$E$368=D1661),0)),"n/a")</f>
        <v>0.46400000000000002</v>
      </c>
      <c r="K1661" s="76">
        <f t="array" ref="K1661">IFERROR(INDEX(DATA!$AJ$133:$AJ$368,MATCH(1,(DATA!$D$133:$D$368=B1661)*(DATA!$E$133:$E$368=D1661),0)),"n/a")</f>
        <v>127852</v>
      </c>
      <c r="L1661" s="77">
        <f t="array" ref="L1661">IFERROR(INDEX(DATA!$AK$133:$AK$368,MATCH(1,(DATA!$D$133:$D$368=B1661)*(DATA!$E$133:$E$368=D1661),0)),"n/a")</f>
        <v>0.50800000000000001</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60766</v>
      </c>
      <c r="F1662" s="77">
        <f t="array" ref="F1662">IFERROR(INDEX(DATA!$G$133:$G$368,MATCH(1,(DATA!$D$133:$D$368=B1662)*(DATA!$E$133:$E$368=D1662),0)),"n/a")</f>
        <v>1E-3</v>
      </c>
      <c r="G1662" s="76">
        <f t="array" ref="G1662">IFERROR(INDEX(DATA!$P$133:$P$368,MATCH(1,(DATA!$D$133:$D$368=B1662)*(DATA!$E$133:$E$368=D1662),0)),"n/a")</f>
        <v>184324</v>
      </c>
      <c r="H1662" s="77">
        <f t="array" ref="H1662">IFERROR(INDEX(DATA!$Q$133:$Q$368,MATCH(1,(DATA!$D$133:$D$368=B1662)*(DATA!$E$133:$E$368=D1662),0)),"n/a")</f>
        <v>-7.0000000000000007E-2</v>
      </c>
      <c r="I1662" s="76">
        <f t="array" ref="I1662">IFERROR(INDEX(DATA!$Z$133:$Z$368,MATCH(1,(DATA!$D$133:$D$368=B1662)*(DATA!$E$133:$E$368=D1662),0)),"n/a")</f>
        <v>345506</v>
      </c>
      <c r="J1662" s="77">
        <f t="array" ref="J1662">IFERROR(INDEX(DATA!$AA$133:$AA$368,MATCH(1,(DATA!$D$133:$D$368=B1662)*(DATA!$E$133:$E$368=D1662),0)),"n/a")</f>
        <v>-3.9E-2</v>
      </c>
      <c r="K1662" s="76">
        <f t="array" ref="K1662">IFERROR(INDEX(DATA!$AJ$133:$AJ$368,MATCH(1,(DATA!$D$133:$D$368=B1662)*(DATA!$E$133:$E$368=D1662),0)),"n/a")</f>
        <v>778541</v>
      </c>
      <c r="L1662" s="77">
        <f t="array" ref="L1662">IFERROR(INDEX(DATA!$AK$133:$AK$368,MATCH(1,(DATA!$D$133:$D$368=B1662)*(DATA!$E$133:$E$368=D1662),0)),"n/a")</f>
        <v>-8.9999999999999993E-3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20873</v>
      </c>
      <c r="F1663" s="77">
        <f t="array" ref="F1663">IFERROR(INDEX(DATA!$G$133:$G$368,MATCH(1,(DATA!$D$133:$D$368=B1663)*(DATA!$E$133:$E$368=D1663),0)),"n/a")</f>
        <v>-5.8000000000000003E-2</v>
      </c>
      <c r="G1663" s="76">
        <f t="array" ref="G1663">IFERROR(INDEX(DATA!$P$133:$P$368,MATCH(1,(DATA!$D$133:$D$368=B1663)*(DATA!$E$133:$E$368=D1663),0)),"n/a")</f>
        <v>62708</v>
      </c>
      <c r="H1663" s="77">
        <f t="array" ref="H1663">IFERROR(INDEX(DATA!$Q$133:$Q$368,MATCH(1,(DATA!$D$133:$D$368=B1663)*(DATA!$E$133:$E$368=D1663),0)),"n/a")</f>
        <v>0.01</v>
      </c>
      <c r="I1663" s="76">
        <f t="array" ref="I1663">IFERROR(INDEX(DATA!$Z$133:$Z$368,MATCH(1,(DATA!$D$133:$D$368=B1663)*(DATA!$E$133:$E$368=D1663),0)),"n/a")</f>
        <v>124723</v>
      </c>
      <c r="J1663" s="77">
        <f t="array" ref="J1663">IFERROR(INDEX(DATA!$AA$133:$AA$368,MATCH(1,(DATA!$D$133:$D$368=B1663)*(DATA!$E$133:$E$368=D1663),0)),"n/a")</f>
        <v>0.125</v>
      </c>
      <c r="K1663" s="76">
        <f t="array" ref="K1663">IFERROR(INDEX(DATA!$AJ$133:$AJ$368,MATCH(1,(DATA!$D$133:$D$368=B1663)*(DATA!$E$133:$E$368=D1663),0)),"n/a")</f>
        <v>293341</v>
      </c>
      <c r="L1663" s="77">
        <f t="array" ref="L1663">IFERROR(INDEX(DATA!$AK$133:$AK$368,MATCH(1,(DATA!$D$133:$D$368=B1663)*(DATA!$E$133:$E$368=D1663),0)),"n/a")</f>
        <v>0.17399999999999999</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38226</v>
      </c>
      <c r="F1664" s="77">
        <f t="array" ref="F1664">IFERROR(INDEX(DATA!$G$133:$G$368,MATCH(1,(DATA!$D$133:$D$368=B1664)*(DATA!$E$133:$E$368=D1664),0)),"n/a")</f>
        <v>0.48099999999999998</v>
      </c>
      <c r="G1664" s="76">
        <f t="array" ref="G1664">IFERROR(INDEX(DATA!$P$133:$P$368,MATCH(1,(DATA!$D$133:$D$368=B1664)*(DATA!$E$133:$E$368=D1664),0)),"n/a")</f>
        <v>108613</v>
      </c>
      <c r="H1664" s="77">
        <f t="array" ref="H1664">IFERROR(INDEX(DATA!$Q$133:$Q$368,MATCH(1,(DATA!$D$133:$D$368=B1664)*(DATA!$E$133:$E$368=D1664),0)),"n/a")</f>
        <v>0.51300000000000001</v>
      </c>
      <c r="I1664" s="76">
        <f t="array" ref="I1664">IFERROR(INDEX(DATA!$Z$133:$Z$368,MATCH(1,(DATA!$D$133:$D$368=B1664)*(DATA!$E$133:$E$368=D1664),0)),"n/a")</f>
        <v>212358</v>
      </c>
      <c r="J1664" s="77">
        <f t="array" ref="J1664">IFERROR(INDEX(DATA!$AA$133:$AA$368,MATCH(1,(DATA!$D$133:$D$368=B1664)*(DATA!$E$133:$E$368=D1664),0)),"n/a")</f>
        <v>0.59599999999999997</v>
      </c>
      <c r="K1664" s="76">
        <f t="array" ref="K1664">IFERROR(INDEX(DATA!$AJ$133:$AJ$368,MATCH(1,(DATA!$D$133:$D$368=B1664)*(DATA!$E$133:$E$368=D1664),0)),"n/a")</f>
        <v>429237</v>
      </c>
      <c r="L1664" s="77">
        <f t="array" ref="L1664">IFERROR(INDEX(DATA!$AK$133:$AK$368,MATCH(1,(DATA!$D$133:$D$368=B1664)*(DATA!$E$133:$E$368=D1664),0)),"n/a")</f>
        <v>0.40400000000000003</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15797</v>
      </c>
      <c r="F1665" s="77">
        <f t="array" ref="F1665">IFERROR(INDEX(DATA!$G$133:$G$368,MATCH(1,(DATA!$D$133:$D$368=B1665)*(DATA!$E$133:$E$368=D1665),0)),"n/a")</f>
        <v>0.35</v>
      </c>
      <c r="G1665" s="76">
        <f t="array" ref="G1665">IFERROR(INDEX(DATA!$P$133:$P$368,MATCH(1,(DATA!$D$133:$D$368=B1665)*(DATA!$E$133:$E$368=D1665),0)),"n/a")</f>
        <v>47395</v>
      </c>
      <c r="H1665" s="77">
        <f t="array" ref="H1665">IFERROR(INDEX(DATA!$Q$133:$Q$368,MATCH(1,(DATA!$D$133:$D$368=B1665)*(DATA!$E$133:$E$368=D1665),0)),"n/a")</f>
        <v>0.26700000000000002</v>
      </c>
      <c r="I1665" s="76">
        <f t="array" ref="I1665">IFERROR(INDEX(DATA!$Z$133:$Z$368,MATCH(1,(DATA!$D$133:$D$368=B1665)*(DATA!$E$133:$E$368=D1665),0)),"n/a")</f>
        <v>88272</v>
      </c>
      <c r="J1665" s="77">
        <f t="array" ref="J1665">IFERROR(INDEX(DATA!$AA$133:$AA$368,MATCH(1,(DATA!$D$133:$D$368=B1665)*(DATA!$E$133:$E$368=D1665),0)),"n/a")</f>
        <v>0.312</v>
      </c>
      <c r="K1665" s="76">
        <f t="array" ref="K1665">IFERROR(INDEX(DATA!$AJ$133:$AJ$368,MATCH(1,(DATA!$D$133:$D$368=B1665)*(DATA!$E$133:$E$368=D1665),0)),"n/a")</f>
        <v>193063</v>
      </c>
      <c r="L1665" s="77">
        <f t="array" ref="L1665">IFERROR(INDEX(DATA!$AK$133:$AK$368,MATCH(1,(DATA!$D$133:$D$368=B1665)*(DATA!$E$133:$E$368=D1665),0)),"n/a")</f>
        <v>0.36899999999999999</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4478</v>
      </c>
      <c r="F1666" s="77">
        <f t="array" ref="F1666">IFERROR(INDEX(DATA!$G$133:$G$368,MATCH(1,(DATA!$D$133:$D$368=B1666)*(DATA!$E$133:$E$368=D1666),0)),"n/a")</f>
        <v>0.21299999999999999</v>
      </c>
      <c r="G1666" s="76">
        <f t="array" ref="G1666">IFERROR(INDEX(DATA!$P$133:$P$368,MATCH(1,(DATA!$D$133:$D$368=B1666)*(DATA!$E$133:$E$368=D1666),0)),"n/a")</f>
        <v>13970</v>
      </c>
      <c r="H1666" s="77">
        <f t="array" ref="H1666">IFERROR(INDEX(DATA!$Q$133:$Q$368,MATCH(1,(DATA!$D$133:$D$368=B1666)*(DATA!$E$133:$E$368=D1666),0)),"n/a")</f>
        <v>-0.221</v>
      </c>
      <c r="I1666" s="76">
        <f t="array" ref="I1666">IFERROR(INDEX(DATA!$Z$133:$Z$368,MATCH(1,(DATA!$D$133:$D$368=B1666)*(DATA!$E$133:$E$368=D1666),0)),"n/a")</f>
        <v>26090</v>
      </c>
      <c r="J1666" s="77">
        <f t="array" ref="J1666">IFERROR(INDEX(DATA!$AA$133:$AA$368,MATCH(1,(DATA!$D$133:$D$368=B1666)*(DATA!$E$133:$E$368=D1666),0)),"n/a")</f>
        <v>-0.35</v>
      </c>
      <c r="K1666" s="76">
        <f t="array" ref="K1666">IFERROR(INDEX(DATA!$AJ$133:$AJ$368,MATCH(1,(DATA!$D$133:$D$368=B1666)*(DATA!$E$133:$E$368=D1666),0)),"n/a")</f>
        <v>57760</v>
      </c>
      <c r="L1666" s="77">
        <f t="array" ref="L1666">IFERROR(INDEX(DATA!$AK$133:$AK$368,MATCH(1,(DATA!$D$133:$D$368=B1666)*(DATA!$E$133:$E$368=D1666),0)),"n/a")</f>
        <v>-0.23799999999999999</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169311</v>
      </c>
      <c r="F1667" s="77">
        <f t="array" ref="F1667">IFERROR(INDEX(DATA!$G$133:$G$368,MATCH(1,(DATA!$D$133:$D$368=B1667)*(DATA!$E$133:$E$368=D1667),0)),"n/a")</f>
        <v>-0.14899999999999999</v>
      </c>
      <c r="G1667" s="76">
        <f t="array" ref="G1667">IFERROR(INDEX(DATA!$P$133:$P$368,MATCH(1,(DATA!$D$133:$D$368=B1667)*(DATA!$E$133:$E$368=D1667),0)),"n/a")</f>
        <v>501395</v>
      </c>
      <c r="H1667" s="77">
        <f t="array" ref="H1667">IFERROR(INDEX(DATA!$Q$133:$Q$368,MATCH(1,(DATA!$D$133:$D$368=B1667)*(DATA!$E$133:$E$368=D1667),0)),"n/a")</f>
        <v>-7.9000000000000001E-2</v>
      </c>
      <c r="I1667" s="76">
        <f t="array" ref="I1667">IFERROR(INDEX(DATA!$Z$133:$Z$368,MATCH(1,(DATA!$D$133:$D$368=B1667)*(DATA!$E$133:$E$368=D1667),0)),"n/a")</f>
        <v>959671</v>
      </c>
      <c r="J1667" s="77">
        <f t="array" ref="J1667">IFERROR(INDEX(DATA!$AA$133:$AA$368,MATCH(1,(DATA!$D$133:$D$368=B1667)*(DATA!$E$133:$E$368=D1667),0)),"n/a")</f>
        <v>-6.3E-2</v>
      </c>
      <c r="K1667" s="76">
        <f t="array" ref="K1667">IFERROR(INDEX(DATA!$AJ$133:$AJ$368,MATCH(1,(DATA!$D$133:$D$368=B1667)*(DATA!$E$133:$E$368=D1667),0)),"n/a")</f>
        <v>2326716</v>
      </c>
      <c r="L1667" s="77">
        <f t="array" ref="L1667">IFERROR(INDEX(DATA!$AK$133:$AK$368,MATCH(1,(DATA!$D$133:$D$368=B1667)*(DATA!$E$133:$E$368=D1667),0)),"n/a")</f>
        <v>2E-3</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124199</v>
      </c>
      <c r="F1668" s="77">
        <f t="array" ref="F1668">IFERROR(INDEX(DATA!$G$133:$G$368,MATCH(1,(DATA!$D$133:$D$368=B1668)*(DATA!$E$133:$E$368=D1668),0)),"n/a")</f>
        <v>0.20899999999999999</v>
      </c>
      <c r="G1668" s="76">
        <f t="array" ref="G1668">IFERROR(INDEX(DATA!$P$133:$P$368,MATCH(1,(DATA!$D$133:$D$368=B1668)*(DATA!$E$133:$E$368=D1668),0)),"n/a")</f>
        <v>366268</v>
      </c>
      <c r="H1668" s="77">
        <f t="array" ref="H1668">IFERROR(INDEX(DATA!$Q$133:$Q$368,MATCH(1,(DATA!$D$133:$D$368=B1668)*(DATA!$E$133:$E$368=D1668),0)),"n/a")</f>
        <v>0.22500000000000001</v>
      </c>
      <c r="I1668" s="76">
        <f t="array" ref="I1668">IFERROR(INDEX(DATA!$Z$133:$Z$368,MATCH(1,(DATA!$D$133:$D$368=B1668)*(DATA!$E$133:$E$368=D1668),0)),"n/a")</f>
        <v>716959</v>
      </c>
      <c r="J1668" s="77">
        <f t="array" ref="J1668">IFERROR(INDEX(DATA!$AA$133:$AA$368,MATCH(1,(DATA!$D$133:$D$368=B1668)*(DATA!$E$133:$E$368=D1668),0)),"n/a")</f>
        <v>0.21</v>
      </c>
      <c r="K1668" s="76">
        <f t="array" ref="K1668">IFERROR(INDEX(DATA!$AJ$133:$AJ$368,MATCH(1,(DATA!$D$133:$D$368=B1668)*(DATA!$E$133:$E$368=D1668),0)),"n/a")</f>
        <v>1573015</v>
      </c>
      <c r="L1668" s="77">
        <f t="array" ref="L1668">IFERROR(INDEX(DATA!$AK$133:$AK$368,MATCH(1,(DATA!$D$133:$D$368=B1668)*(DATA!$E$133:$E$368=D1668),0)),"n/a")</f>
        <v>0.19400000000000001</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8913</v>
      </c>
      <c r="F1669" s="77">
        <f t="array" ref="F1669">IFERROR(INDEX(DATA!$G$133:$G$368,MATCH(1,(DATA!$D$133:$D$368=B1669)*(DATA!$E$133:$E$368=D1669),0)),"n/a")</f>
        <v>1.321</v>
      </c>
      <c r="G1669" s="76">
        <f t="array" ref="G1669">IFERROR(INDEX(DATA!$P$133:$P$368,MATCH(1,(DATA!$D$133:$D$368=B1669)*(DATA!$E$133:$E$368=D1669),0)),"n/a")</f>
        <v>26063</v>
      </c>
      <c r="H1669" s="77">
        <f t="array" ref="H1669">IFERROR(INDEX(DATA!$Q$133:$Q$368,MATCH(1,(DATA!$D$133:$D$368=B1669)*(DATA!$E$133:$E$368=D1669),0)),"n/a")</f>
        <v>0.99</v>
      </c>
      <c r="I1669" s="76">
        <f t="array" ref="I1669">IFERROR(INDEX(DATA!$Z$133:$Z$368,MATCH(1,(DATA!$D$133:$D$368=B1669)*(DATA!$E$133:$E$368=D1669),0)),"n/a")</f>
        <v>57417</v>
      </c>
      <c r="J1669" s="77">
        <f t="array" ref="J1669">IFERROR(INDEX(DATA!$AA$133:$AA$368,MATCH(1,(DATA!$D$133:$D$368=B1669)*(DATA!$E$133:$E$368=D1669),0)),"n/a")</f>
        <v>1.7050000000000001</v>
      </c>
      <c r="K1669" s="76">
        <f t="array" ref="K1669">IFERROR(INDEX(DATA!$AJ$133:$AJ$368,MATCH(1,(DATA!$D$133:$D$368=B1669)*(DATA!$E$133:$E$368=D1669),0)),"n/a")</f>
        <v>105977</v>
      </c>
      <c r="L1669" s="77">
        <f t="array" ref="L1669">IFERROR(INDEX(DATA!$AK$133:$AK$368,MATCH(1,(DATA!$D$133:$D$368=B1669)*(DATA!$E$133:$E$368=D1669),0)),"n/a")</f>
        <v>1.232</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28889</v>
      </c>
      <c r="F1670" s="77">
        <f t="array" ref="F1670">IFERROR(INDEX(DATA!$G$133:$G$368,MATCH(1,(DATA!$D$133:$D$368=B1670)*(DATA!$E$133:$E$368=D1670),0)),"n/a")</f>
        <v>4.9000000000000002E-2</v>
      </c>
      <c r="G1670" s="76">
        <f t="array" ref="G1670">IFERROR(INDEX(DATA!$P$133:$P$368,MATCH(1,(DATA!$D$133:$D$368=B1670)*(DATA!$E$133:$E$368=D1670),0)),"n/a")</f>
        <v>83239</v>
      </c>
      <c r="H1670" s="77">
        <f t="array" ref="H1670">IFERROR(INDEX(DATA!$Q$133:$Q$368,MATCH(1,(DATA!$D$133:$D$368=B1670)*(DATA!$E$133:$E$368=D1670),0)),"n/a")</f>
        <v>-9.8000000000000004E-2</v>
      </c>
      <c r="I1670" s="76">
        <f t="array" ref="I1670">IFERROR(INDEX(DATA!$Z$133:$Z$368,MATCH(1,(DATA!$D$133:$D$368=B1670)*(DATA!$E$133:$E$368=D1670),0)),"n/a")</f>
        <v>158365</v>
      </c>
      <c r="J1670" s="77">
        <f t="array" ref="J1670">IFERROR(INDEX(DATA!$AA$133:$AA$368,MATCH(1,(DATA!$D$133:$D$368=B1670)*(DATA!$E$133:$E$368=D1670),0)),"n/a")</f>
        <v>-5.3999999999999999E-2</v>
      </c>
      <c r="K1670" s="76">
        <f t="array" ref="K1670">IFERROR(INDEX(DATA!$AJ$133:$AJ$368,MATCH(1,(DATA!$D$133:$D$368=B1670)*(DATA!$E$133:$E$368=D1670),0)),"n/a")</f>
        <v>360254</v>
      </c>
      <c r="L1670" s="77">
        <f t="array" ref="L1670">IFERROR(INDEX(DATA!$AK$133:$AK$368,MATCH(1,(DATA!$D$133:$D$368=B1670)*(DATA!$E$133:$E$368=D1670),0)),"n/a")</f>
        <v>-0.02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19945</v>
      </c>
      <c r="F1671" s="77">
        <f t="array" ref="F1671">IFERROR(INDEX(DATA!$G$133:$G$368,MATCH(1,(DATA!$D$133:$D$368=B1671)*(DATA!$E$133:$E$368=D1671),0)),"n/a")</f>
        <v>7.0000000000000001E-3</v>
      </c>
      <c r="G1671" s="76">
        <f t="array" ref="G1671">IFERROR(INDEX(DATA!$P$133:$P$368,MATCH(1,(DATA!$D$133:$D$368=B1671)*(DATA!$E$133:$E$368=D1671),0)),"n/a")</f>
        <v>58639</v>
      </c>
      <c r="H1671" s="77">
        <f t="array" ref="H1671">IFERROR(INDEX(DATA!$Q$133:$Q$368,MATCH(1,(DATA!$D$133:$D$368=B1671)*(DATA!$E$133:$E$368=D1671),0)),"n/a")</f>
        <v>0.107</v>
      </c>
      <c r="I1671" s="76">
        <f t="array" ref="I1671">IFERROR(INDEX(DATA!$Z$133:$Z$368,MATCH(1,(DATA!$D$133:$D$368=B1671)*(DATA!$E$133:$E$368=D1671),0)),"n/a")</f>
        <v>111806</v>
      </c>
      <c r="J1671" s="77">
        <f t="array" ref="J1671">IFERROR(INDEX(DATA!$AA$133:$AA$368,MATCH(1,(DATA!$D$133:$D$368=B1671)*(DATA!$E$133:$E$368=D1671),0)),"n/a")</f>
        <v>0.23300000000000001</v>
      </c>
      <c r="K1671" s="76">
        <f t="array" ref="K1671">IFERROR(INDEX(DATA!$AJ$133:$AJ$368,MATCH(1,(DATA!$D$133:$D$368=B1671)*(DATA!$E$133:$E$368=D1671),0)),"n/a")</f>
        <v>259031</v>
      </c>
      <c r="L1671" s="77">
        <f t="array" ref="L1671">IFERROR(INDEX(DATA!$AK$133:$AK$368,MATCH(1,(DATA!$D$133:$D$368=B1671)*(DATA!$E$133:$E$368=D1671),0)),"n/a")</f>
        <v>0.314</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99305</v>
      </c>
      <c r="F1672" s="77">
        <f t="array" ref="F1672">IFERROR(INDEX(DATA!$G$133:$G$368,MATCH(1,(DATA!$D$133:$D$368=B1672)*(DATA!$E$133:$E$368=D1672),0)),"n/a")</f>
        <v>0.114</v>
      </c>
      <c r="G1672" s="76">
        <f t="array" ref="G1672">IFERROR(INDEX(DATA!$P$133:$P$368,MATCH(1,(DATA!$D$133:$D$368=B1672)*(DATA!$E$133:$E$368=D1672),0)),"n/a")</f>
        <v>335383</v>
      </c>
      <c r="H1672" s="77">
        <f t="array" ref="H1672">IFERROR(INDEX(DATA!$Q$133:$Q$368,MATCH(1,(DATA!$D$133:$D$368=B1672)*(DATA!$E$133:$E$368=D1672),0)),"n/a")</f>
        <v>0.35299999999999998</v>
      </c>
      <c r="I1672" s="76">
        <f t="array" ref="I1672">IFERROR(INDEX(DATA!$Z$133:$Z$368,MATCH(1,(DATA!$D$133:$D$368=B1672)*(DATA!$E$133:$E$368=D1672),0)),"n/a")</f>
        <v>606704</v>
      </c>
      <c r="J1672" s="77">
        <f t="array" ref="J1672">IFERROR(INDEX(DATA!$AA$133:$AA$368,MATCH(1,(DATA!$D$133:$D$368=B1672)*(DATA!$E$133:$E$368=D1672),0)),"n/a")</f>
        <v>0.32300000000000001</v>
      </c>
      <c r="K1672" s="76">
        <f t="array" ref="K1672">IFERROR(INDEX(DATA!$AJ$133:$AJ$368,MATCH(1,(DATA!$D$133:$D$368=B1672)*(DATA!$E$133:$E$368=D1672),0)),"n/a")</f>
        <v>1336646</v>
      </c>
      <c r="L1672" s="77">
        <f t="array" ref="L1672">IFERROR(INDEX(DATA!$AK$133:$AK$368,MATCH(1,(DATA!$D$133:$D$368=B1672)*(DATA!$E$133:$E$368=D1672),0)),"n/a")</f>
        <v>0.253</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37435</v>
      </c>
      <c r="F1673" s="77">
        <f t="array" ref="F1673">IFERROR(INDEX(DATA!$G$133:$G$368,MATCH(1,(DATA!$D$133:$D$368=B1673)*(DATA!$E$133:$E$368=D1673),0)),"n/a")</f>
        <v>1.278</v>
      </c>
      <c r="G1673" s="76">
        <f t="array" ref="G1673">IFERROR(INDEX(DATA!$P$133:$P$368,MATCH(1,(DATA!$D$133:$D$368=B1673)*(DATA!$E$133:$E$368=D1673),0)),"n/a")</f>
        <v>107715</v>
      </c>
      <c r="H1673" s="77">
        <f t="array" ref="H1673">IFERROR(INDEX(DATA!$Q$133:$Q$368,MATCH(1,(DATA!$D$133:$D$368=B1673)*(DATA!$E$133:$E$368=D1673),0)),"n/a")</f>
        <v>1.1950000000000001</v>
      </c>
      <c r="I1673" s="76">
        <f t="array" ref="I1673">IFERROR(INDEX(DATA!$Z$133:$Z$368,MATCH(1,(DATA!$D$133:$D$368=B1673)*(DATA!$E$133:$E$368=D1673),0)),"n/a")</f>
        <v>155867</v>
      </c>
      <c r="J1673" s="77">
        <f t="array" ref="J1673">IFERROR(INDEX(DATA!$AA$133:$AA$368,MATCH(1,(DATA!$D$133:$D$368=B1673)*(DATA!$E$133:$E$368=D1673),0)),"n/a")</f>
        <v>0.70599999999999996</v>
      </c>
      <c r="K1673" s="76">
        <f t="array" ref="K1673">IFERROR(INDEX(DATA!$AJ$133:$AJ$368,MATCH(1,(DATA!$D$133:$D$368=B1673)*(DATA!$E$133:$E$368=D1673),0)),"n/a")</f>
        <v>289237</v>
      </c>
      <c r="L1673" s="77">
        <f t="array" ref="L1673">IFERROR(INDEX(DATA!$AK$133:$AK$368,MATCH(1,(DATA!$D$133:$D$368=B1673)*(DATA!$E$133:$E$368=D1673),0)),"n/a")</f>
        <v>0.36</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38626</v>
      </c>
      <c r="F1674" s="77">
        <f t="array" ref="F1674">IFERROR(INDEX(DATA!$G$133:$G$368,MATCH(1,(DATA!$D$133:$D$368=B1674)*(DATA!$E$133:$E$368=D1674),0)),"n/a")</f>
        <v>-2.4E-2</v>
      </c>
      <c r="G1674" s="76">
        <f t="array" ref="G1674">IFERROR(INDEX(DATA!$P$133:$P$368,MATCH(1,(DATA!$D$133:$D$368=B1674)*(DATA!$E$133:$E$368=D1674),0)),"n/a")</f>
        <v>109269</v>
      </c>
      <c r="H1674" s="77">
        <f t="array" ref="H1674">IFERROR(INDEX(DATA!$Q$133:$Q$368,MATCH(1,(DATA!$D$133:$D$368=B1674)*(DATA!$E$133:$E$368=D1674),0)),"n/a")</f>
        <v>-6.3E-2</v>
      </c>
      <c r="I1674" s="76">
        <f t="array" ref="I1674">IFERROR(INDEX(DATA!$Z$133:$Z$368,MATCH(1,(DATA!$D$133:$D$368=B1674)*(DATA!$E$133:$E$368=D1674),0)),"n/a")</f>
        <v>211385</v>
      </c>
      <c r="J1674" s="77">
        <f t="array" ref="J1674">IFERROR(INDEX(DATA!$AA$133:$AA$368,MATCH(1,(DATA!$D$133:$D$368=B1674)*(DATA!$E$133:$E$368=D1674),0)),"n/a")</f>
        <v>-1.7000000000000001E-2</v>
      </c>
      <c r="K1674" s="76">
        <f t="array" ref="K1674">IFERROR(INDEX(DATA!$AJ$133:$AJ$368,MATCH(1,(DATA!$D$133:$D$368=B1674)*(DATA!$E$133:$E$368=D1674),0)),"n/a")</f>
        <v>479502</v>
      </c>
      <c r="L1674" s="77">
        <f t="array" ref="L1674">IFERROR(INDEX(DATA!$AK$133:$AK$368,MATCH(1,(DATA!$D$133:$D$368=B1674)*(DATA!$E$133:$E$368=D1674),0)),"n/a")</f>
        <v>2.4E-2</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52191</v>
      </c>
      <c r="F1675" s="77">
        <f t="array" ref="F1675">IFERROR(INDEX(DATA!$G$133:$G$368,MATCH(1,(DATA!$D$133:$D$368=B1675)*(DATA!$E$133:$E$368=D1675),0)),"n/a")</f>
        <v>1.0609999999999999</v>
      </c>
      <c r="G1675" s="76">
        <f t="array" ref="G1675">IFERROR(INDEX(DATA!$P$133:$P$368,MATCH(1,(DATA!$D$133:$D$368=B1675)*(DATA!$E$133:$E$368=D1675),0)),"n/a")</f>
        <v>142538</v>
      </c>
      <c r="H1675" s="77">
        <f t="array" ref="H1675">IFERROR(INDEX(DATA!$Q$133:$Q$368,MATCH(1,(DATA!$D$133:$D$368=B1675)*(DATA!$E$133:$E$368=D1675),0)),"n/a")</f>
        <v>1.097</v>
      </c>
      <c r="I1675" s="76">
        <f t="array" ref="I1675">IFERROR(INDEX(DATA!$Z$133:$Z$368,MATCH(1,(DATA!$D$133:$D$368=B1675)*(DATA!$E$133:$E$368=D1675),0)),"n/a")</f>
        <v>255201</v>
      </c>
      <c r="J1675" s="77">
        <f t="array" ref="J1675">IFERROR(INDEX(DATA!$AA$133:$AA$368,MATCH(1,(DATA!$D$133:$D$368=B1675)*(DATA!$E$133:$E$368=D1675),0)),"n/a")</f>
        <v>0.755</v>
      </c>
      <c r="K1675" s="76">
        <f t="array" ref="K1675">IFERROR(INDEX(DATA!$AJ$133:$AJ$368,MATCH(1,(DATA!$D$133:$D$368=B1675)*(DATA!$E$133:$E$368=D1675),0)),"n/a")</f>
        <v>476883</v>
      </c>
      <c r="L1675" s="77">
        <f t="array" ref="L1675">IFERROR(INDEX(DATA!$AK$133:$AK$368,MATCH(1,(DATA!$D$133:$D$368=B1675)*(DATA!$E$133:$E$368=D1675),0)),"n/a")</f>
        <v>0.29899999999999999</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31135</v>
      </c>
      <c r="F1676" s="77">
        <f t="array" ref="F1676">IFERROR(INDEX(DATA!$G$133:$G$368,MATCH(1,(DATA!$D$133:$D$368=B1676)*(DATA!$E$133:$E$368=D1676),0)),"n/a")</f>
        <v>-1.4999999999999999E-2</v>
      </c>
      <c r="G1676" s="76">
        <f t="array" ref="G1676">IFERROR(INDEX(DATA!$P$133:$P$368,MATCH(1,(DATA!$D$133:$D$368=B1676)*(DATA!$E$133:$E$368=D1676),0)),"n/a")</f>
        <v>92884</v>
      </c>
      <c r="H1676" s="77">
        <f t="array" ref="H1676">IFERROR(INDEX(DATA!$Q$133:$Q$368,MATCH(1,(DATA!$D$133:$D$368=B1676)*(DATA!$E$133:$E$368=D1676),0)),"n/a")</f>
        <v>2.1000000000000001E-2</v>
      </c>
      <c r="I1676" s="76">
        <f t="array" ref="I1676">IFERROR(INDEX(DATA!$Z$133:$Z$368,MATCH(1,(DATA!$D$133:$D$368=B1676)*(DATA!$E$133:$E$368=D1676),0)),"n/a")</f>
        <v>171898</v>
      </c>
      <c r="J1676" s="77">
        <f t="array" ref="J1676">IFERROR(INDEX(DATA!$AA$133:$AA$368,MATCH(1,(DATA!$D$133:$D$368=B1676)*(DATA!$E$133:$E$368=D1676),0)),"n/a")</f>
        <v>6.2E-2</v>
      </c>
      <c r="K1676" s="76">
        <f t="array" ref="K1676">IFERROR(INDEX(DATA!$AJ$133:$AJ$368,MATCH(1,(DATA!$D$133:$D$368=B1676)*(DATA!$E$133:$E$368=D1676),0)),"n/a")</f>
        <v>392735</v>
      </c>
      <c r="L1676" s="77">
        <f t="array" ref="L1676">IFERROR(INDEX(DATA!$AK$133:$AK$368,MATCH(1,(DATA!$D$133:$D$368=B1676)*(DATA!$E$133:$E$368=D1676),0)),"n/a")</f>
        <v>0.11700000000000001</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27053</v>
      </c>
      <c r="F1677" s="77">
        <f t="array" ref="F1677">IFERROR(INDEX(DATA!$G$133:$G$368,MATCH(1,(DATA!$D$133:$D$368=B1677)*(DATA!$E$133:$E$368=D1677),0)),"n/a")</f>
        <v>-6.6000000000000003E-2</v>
      </c>
      <c r="G1677" s="76">
        <f t="array" ref="G1677">IFERROR(INDEX(DATA!$P$133:$P$368,MATCH(1,(DATA!$D$133:$D$368=B1677)*(DATA!$E$133:$E$368=D1677),0)),"n/a")</f>
        <v>83662</v>
      </c>
      <c r="H1677" s="77">
        <f t="array" ref="H1677">IFERROR(INDEX(DATA!$Q$133:$Q$368,MATCH(1,(DATA!$D$133:$D$368=B1677)*(DATA!$E$133:$E$368=D1677),0)),"n/a")</f>
        <v>5.7000000000000002E-2</v>
      </c>
      <c r="I1677" s="76">
        <f t="array" ref="I1677">IFERROR(INDEX(DATA!$Z$133:$Z$368,MATCH(1,(DATA!$D$133:$D$368=B1677)*(DATA!$E$133:$E$368=D1677),0)),"n/a")</f>
        <v>157636</v>
      </c>
      <c r="J1677" s="77">
        <f t="array" ref="J1677">IFERROR(INDEX(DATA!$AA$133:$AA$368,MATCH(1,(DATA!$D$133:$D$368=B1677)*(DATA!$E$133:$E$368=D1677),0)),"n/a")</f>
        <v>9.0999999999999998E-2</v>
      </c>
      <c r="K1677" s="76">
        <f t="array" ref="K1677">IFERROR(INDEX(DATA!$AJ$133:$AJ$368,MATCH(1,(DATA!$D$133:$D$368=B1677)*(DATA!$E$133:$E$368=D1677),0)),"n/a")</f>
        <v>352998</v>
      </c>
      <c r="L1677" s="77">
        <f t="array" ref="L1677">IFERROR(INDEX(DATA!$AK$133:$AK$368,MATCH(1,(DATA!$D$133:$D$368=B1677)*(DATA!$E$133:$E$368=D1677),0)),"n/a")</f>
        <v>9.2999999999999999E-2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21239</v>
      </c>
      <c r="F1678" s="77">
        <f t="array" ref="F1678">IFERROR(INDEX(DATA!$G$133:$G$368,MATCH(1,(DATA!$D$133:$D$368=B1678)*(DATA!$E$133:$E$368=D1678),0)),"n/a")</f>
        <v>-0.20100000000000001</v>
      </c>
      <c r="G1678" s="76">
        <f t="array" ref="G1678">IFERROR(INDEX(DATA!$P$133:$P$368,MATCH(1,(DATA!$D$133:$D$368=B1678)*(DATA!$E$133:$E$368=D1678),0)),"n/a")</f>
        <v>67309</v>
      </c>
      <c r="H1678" s="77">
        <f t="array" ref="H1678">IFERROR(INDEX(DATA!$Q$133:$Q$368,MATCH(1,(DATA!$D$133:$D$368=B1678)*(DATA!$E$133:$E$368=D1678),0)),"n/a")</f>
        <v>-5.8999999999999997E-2</v>
      </c>
      <c r="I1678" s="76">
        <f t="array" ref="I1678">IFERROR(INDEX(DATA!$Z$133:$Z$368,MATCH(1,(DATA!$D$133:$D$368=B1678)*(DATA!$E$133:$E$368=D1678),0)),"n/a")</f>
        <v>127875</v>
      </c>
      <c r="J1678" s="77">
        <f t="array" ref="J1678">IFERROR(INDEX(DATA!$AA$133:$AA$368,MATCH(1,(DATA!$D$133:$D$368=B1678)*(DATA!$E$133:$E$368=D1678),0)),"n/a")</f>
        <v>1.4999999999999999E-2</v>
      </c>
      <c r="K1678" s="76">
        <f t="array" ref="K1678">IFERROR(INDEX(DATA!$AJ$133:$AJ$368,MATCH(1,(DATA!$D$133:$D$368=B1678)*(DATA!$E$133:$E$368=D1678),0)),"n/a")</f>
        <v>299831</v>
      </c>
      <c r="L1678" s="77">
        <f t="array" ref="L1678">IFERROR(INDEX(DATA!$AK$133:$AK$368,MATCH(1,(DATA!$D$133:$D$368=B1678)*(DATA!$E$133:$E$368=D1678),0)),"n/a")</f>
        <v>0.112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20077</v>
      </c>
      <c r="F1679" s="77">
        <f t="array" ref="F1679">IFERROR(INDEX(DATA!$G$133:$G$368,MATCH(1,(DATA!$D$133:$D$368=B1679)*(DATA!$E$133:$E$368=D1679),0)),"n/a")</f>
        <v>0.47899999999999998</v>
      </c>
      <c r="G1679" s="76">
        <f t="array" ref="G1679">IFERROR(INDEX(DATA!$P$133:$P$368,MATCH(1,(DATA!$D$133:$D$368=B1679)*(DATA!$E$133:$E$368=D1679),0)),"n/a")</f>
        <v>60796</v>
      </c>
      <c r="H1679" s="77">
        <f t="array" ref="H1679">IFERROR(INDEX(DATA!$Q$133:$Q$368,MATCH(1,(DATA!$D$133:$D$368=B1679)*(DATA!$E$133:$E$368=D1679),0)),"n/a")</f>
        <v>0.52400000000000002</v>
      </c>
      <c r="I1679" s="76">
        <f t="array" ref="I1679">IFERROR(INDEX(DATA!$Z$133:$Z$368,MATCH(1,(DATA!$D$133:$D$368=B1679)*(DATA!$E$133:$E$368=D1679),0)),"n/a")</f>
        <v>114244</v>
      </c>
      <c r="J1679" s="77">
        <f t="array" ref="J1679">IFERROR(INDEX(DATA!$AA$133:$AA$368,MATCH(1,(DATA!$D$133:$D$368=B1679)*(DATA!$E$133:$E$368=D1679),0)),"n/a")</f>
        <v>0.46600000000000003</v>
      </c>
      <c r="K1679" s="76">
        <f t="array" ref="K1679">IFERROR(INDEX(DATA!$AJ$133:$AJ$368,MATCH(1,(DATA!$D$133:$D$368=B1679)*(DATA!$E$133:$E$368=D1679),0)),"n/a")</f>
        <v>227526</v>
      </c>
      <c r="L1679" s="77">
        <f t="array" ref="L1679">IFERROR(INDEX(DATA!$AK$133:$AK$368,MATCH(1,(DATA!$D$133:$D$368=B1679)*(DATA!$E$133:$E$368=D1679),0)),"n/a")</f>
        <v>0.16900000000000001</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9663</v>
      </c>
      <c r="F1680" s="77">
        <f t="array" ref="F1680">IFERROR(INDEX(DATA!$G$133:$G$368,MATCH(1,(DATA!$D$133:$D$368=B1680)*(DATA!$E$133:$E$368=D1680),0)),"n/a")</f>
        <v>0.64500000000000002</v>
      </c>
      <c r="G1680" s="76">
        <f t="array" ref="G1680">IFERROR(INDEX(DATA!$P$133:$P$368,MATCH(1,(DATA!$D$133:$D$368=B1680)*(DATA!$E$133:$E$368=D1680),0)),"n/a")</f>
        <v>27625</v>
      </c>
      <c r="H1680" s="77">
        <f t="array" ref="H1680">IFERROR(INDEX(DATA!$Q$133:$Q$368,MATCH(1,(DATA!$D$133:$D$368=B1680)*(DATA!$E$133:$E$368=D1680),0)),"n/a")</f>
        <v>0.66700000000000004</v>
      </c>
      <c r="I1680" s="76">
        <f t="array" ref="I1680">IFERROR(INDEX(DATA!$Z$133:$Z$368,MATCH(1,(DATA!$D$133:$D$368=B1680)*(DATA!$E$133:$E$368=D1680),0)),"n/a")</f>
        <v>49117</v>
      </c>
      <c r="J1680" s="77">
        <f t="array" ref="J1680">IFERROR(INDEX(DATA!$AA$133:$AA$368,MATCH(1,(DATA!$D$133:$D$368=B1680)*(DATA!$E$133:$E$368=D1680),0)),"n/a")</f>
        <v>0.64500000000000002</v>
      </c>
      <c r="K1680" s="76">
        <f t="array" ref="K1680">IFERROR(INDEX(DATA!$AJ$133:$AJ$368,MATCH(1,(DATA!$D$133:$D$368=B1680)*(DATA!$E$133:$E$368=D1680),0)),"n/a")</f>
        <v>97358</v>
      </c>
      <c r="L1680" s="77">
        <f t="array" ref="L1680">IFERROR(INDEX(DATA!$AK$133:$AK$368,MATCH(1,(DATA!$D$133:$D$368=B1680)*(DATA!$E$133:$E$368=D1680),0)),"n/a")</f>
        <v>0.45400000000000001</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19571</v>
      </c>
      <c r="F1681" s="77">
        <f t="array" ref="F1681">IFERROR(INDEX(DATA!$G$133:$G$368,MATCH(1,(DATA!$D$133:$D$368=B1681)*(DATA!$E$133:$E$368=D1681),0)),"n/a")</f>
        <v>3.4000000000000002E-2</v>
      </c>
      <c r="G1681" s="76">
        <f t="array" ref="G1681">IFERROR(INDEX(DATA!$P$133:$P$368,MATCH(1,(DATA!$D$133:$D$368=B1681)*(DATA!$E$133:$E$368=D1681),0)),"n/a")</f>
        <v>61189</v>
      </c>
      <c r="H1681" s="77">
        <f t="array" ref="H1681">IFERROR(INDEX(DATA!$Q$133:$Q$368,MATCH(1,(DATA!$D$133:$D$368=B1681)*(DATA!$E$133:$E$368=D1681),0)),"n/a")</f>
        <v>0.16300000000000001</v>
      </c>
      <c r="I1681" s="76">
        <f t="array" ref="I1681">IFERROR(INDEX(DATA!$Z$133:$Z$368,MATCH(1,(DATA!$D$133:$D$368=B1681)*(DATA!$E$133:$E$368=D1681),0)),"n/a")</f>
        <v>113524</v>
      </c>
      <c r="J1681" s="77">
        <f t="array" ref="J1681">IFERROR(INDEX(DATA!$AA$133:$AA$368,MATCH(1,(DATA!$D$133:$D$368=B1681)*(DATA!$E$133:$E$368=D1681),0)),"n/a")</f>
        <v>0.111</v>
      </c>
      <c r="K1681" s="76">
        <f t="array" ref="K1681">IFERROR(INDEX(DATA!$AJ$133:$AJ$368,MATCH(1,(DATA!$D$133:$D$368=B1681)*(DATA!$E$133:$E$368=D1681),0)),"n/a")</f>
        <v>250409</v>
      </c>
      <c r="L1681" s="77">
        <f t="array" ref="L1681">IFERROR(INDEX(DATA!$AK$133:$AK$368,MATCH(1,(DATA!$D$133:$D$368=B1681)*(DATA!$E$133:$E$368=D1681),0)),"n/a")</f>
        <v>0.108</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66122</v>
      </c>
      <c r="F1682" s="77">
        <f t="array" ref="F1682">IFERROR(INDEX(DATA!$G$133:$G$368,MATCH(1,(DATA!$D$133:$D$368=B1682)*(DATA!$E$133:$E$368=D1682),0)),"n/a")</f>
        <v>0.51300000000000001</v>
      </c>
      <c r="G1682" s="76">
        <f t="array" ref="G1682">IFERROR(INDEX(DATA!$P$133:$P$368,MATCH(1,(DATA!$D$133:$D$368=B1682)*(DATA!$E$133:$E$368=D1682),0)),"n/a")</f>
        <v>186547</v>
      </c>
      <c r="H1682" s="77">
        <f t="array" ref="H1682">IFERROR(INDEX(DATA!$Q$133:$Q$368,MATCH(1,(DATA!$D$133:$D$368=B1682)*(DATA!$E$133:$E$368=D1682),0)),"n/a")</f>
        <v>0.48299999999999998</v>
      </c>
      <c r="I1682" s="76">
        <f t="array" ref="I1682">IFERROR(INDEX(DATA!$Z$133:$Z$368,MATCH(1,(DATA!$D$133:$D$368=B1682)*(DATA!$E$133:$E$368=D1682),0)),"n/a")</f>
        <v>333015</v>
      </c>
      <c r="J1682" s="77">
        <f t="array" ref="J1682">IFERROR(INDEX(DATA!$AA$133:$AA$368,MATCH(1,(DATA!$D$133:$D$368=B1682)*(DATA!$E$133:$E$368=D1682),0)),"n/a")</f>
        <v>0.41</v>
      </c>
      <c r="K1682" s="76">
        <f t="array" ref="K1682">IFERROR(INDEX(DATA!$AJ$133:$AJ$368,MATCH(1,(DATA!$D$133:$D$368=B1682)*(DATA!$E$133:$E$368=D1682),0)),"n/a")</f>
        <v>664684</v>
      </c>
      <c r="L1682" s="77">
        <f t="array" ref="L1682">IFERROR(INDEX(DATA!$AK$133:$AK$368,MATCH(1,(DATA!$D$133:$D$368=B1682)*(DATA!$E$133:$E$368=D1682),0)),"n/a")</f>
        <v>0.245</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77389</v>
      </c>
      <c r="F1683" s="77">
        <f t="array" ref="F1683">IFERROR(INDEX(DATA!$G$133:$G$368,MATCH(1,(DATA!$D$133:$D$368=B1683)*(DATA!$E$133:$E$368=D1683),0)),"n/a")</f>
        <v>0.95499999999999996</v>
      </c>
      <c r="G1683" s="76">
        <f t="array" ref="G1683">IFERROR(INDEX(DATA!$P$133:$P$368,MATCH(1,(DATA!$D$133:$D$368=B1683)*(DATA!$E$133:$E$368=D1683),0)),"n/a")</f>
        <v>203630</v>
      </c>
      <c r="H1683" s="77">
        <f t="array" ref="H1683">IFERROR(INDEX(DATA!$Q$133:$Q$368,MATCH(1,(DATA!$D$133:$D$368=B1683)*(DATA!$E$133:$E$368=D1683),0)),"n/a")</f>
        <v>0.98699999999999999</v>
      </c>
      <c r="I1683" s="76">
        <f t="array" ref="I1683">IFERROR(INDEX(DATA!$Z$133:$Z$368,MATCH(1,(DATA!$D$133:$D$368=B1683)*(DATA!$E$133:$E$368=D1683),0)),"n/a")</f>
        <v>349639</v>
      </c>
      <c r="J1683" s="77">
        <f t="array" ref="J1683">IFERROR(INDEX(DATA!$AA$133:$AA$368,MATCH(1,(DATA!$D$133:$D$368=B1683)*(DATA!$E$133:$E$368=D1683),0)),"n/a")</f>
        <v>0.74</v>
      </c>
      <c r="K1683" s="76">
        <f t="array" ref="K1683">IFERROR(INDEX(DATA!$AJ$133:$AJ$368,MATCH(1,(DATA!$D$133:$D$368=B1683)*(DATA!$E$133:$E$368=D1683),0)),"n/a")</f>
        <v>664388</v>
      </c>
      <c r="L1683" s="77">
        <f t="array" ref="L1683">IFERROR(INDEX(DATA!$AK$133:$AK$368,MATCH(1,(DATA!$D$133:$D$368=B1683)*(DATA!$E$133:$E$368=D1683),0)),"n/a")</f>
        <v>0.40100000000000002</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36443</v>
      </c>
      <c r="F1684" s="77">
        <f t="array" ref="F1684">IFERROR(INDEX(DATA!$G$133:$G$368,MATCH(1,(DATA!$D$133:$D$368=B1684)*(DATA!$E$133:$E$368=D1684),0)),"n/a")</f>
        <v>0.16300000000000001</v>
      </c>
      <c r="G1684" s="76">
        <f t="array" ref="G1684">IFERROR(INDEX(DATA!$P$133:$P$368,MATCH(1,(DATA!$D$133:$D$368=B1684)*(DATA!$E$133:$E$368=D1684),0)),"n/a")</f>
        <v>109928</v>
      </c>
      <c r="H1684" s="77">
        <f t="array" ref="H1684">IFERROR(INDEX(DATA!$Q$133:$Q$368,MATCH(1,(DATA!$D$133:$D$368=B1684)*(DATA!$E$133:$E$368=D1684),0)),"n/a")</f>
        <v>0.124</v>
      </c>
      <c r="I1684" s="76">
        <f t="array" ref="I1684">IFERROR(INDEX(DATA!$Z$133:$Z$368,MATCH(1,(DATA!$D$133:$D$368=B1684)*(DATA!$E$133:$E$368=D1684),0)),"n/a")</f>
        <v>212594</v>
      </c>
      <c r="J1684" s="77">
        <f t="array" ref="J1684">IFERROR(INDEX(DATA!$AA$133:$AA$368,MATCH(1,(DATA!$D$133:$D$368=B1684)*(DATA!$E$133:$E$368=D1684),0)),"n/a")</f>
        <v>0.19</v>
      </c>
      <c r="K1684" s="76">
        <f t="array" ref="K1684">IFERROR(INDEX(DATA!$AJ$133:$AJ$368,MATCH(1,(DATA!$D$133:$D$368=B1684)*(DATA!$E$133:$E$368=D1684),0)),"n/a")</f>
        <v>480201</v>
      </c>
      <c r="L1684" s="77">
        <f t="array" ref="L1684">IFERROR(INDEX(DATA!$AK$133:$AK$368,MATCH(1,(DATA!$D$133:$D$368=B1684)*(DATA!$E$133:$E$368=D1684),0)),"n/a")</f>
        <v>0.245</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26898</v>
      </c>
      <c r="F1685" s="77">
        <f t="array" ref="F1685">IFERROR(INDEX(DATA!$G$133:$G$368,MATCH(1,(DATA!$D$133:$D$368=B1685)*(DATA!$E$133:$E$368=D1685),0)),"n/a")</f>
        <v>-6.3E-2</v>
      </c>
      <c r="G1685" s="76">
        <f t="array" ref="G1685">IFERROR(INDEX(DATA!$P$133:$P$368,MATCH(1,(DATA!$D$133:$D$368=B1685)*(DATA!$E$133:$E$368=D1685),0)),"n/a")</f>
        <v>81939</v>
      </c>
      <c r="H1685" s="77">
        <f t="array" ref="H1685">IFERROR(INDEX(DATA!$Q$133:$Q$368,MATCH(1,(DATA!$D$133:$D$368=B1685)*(DATA!$E$133:$E$368=D1685),0)),"n/a")</f>
        <v>-6.0999999999999999E-2</v>
      </c>
      <c r="I1685" s="76">
        <f t="array" ref="I1685">IFERROR(INDEX(DATA!$Z$133:$Z$368,MATCH(1,(DATA!$D$133:$D$368=B1685)*(DATA!$E$133:$E$368=D1685),0)),"n/a")</f>
        <v>162633</v>
      </c>
      <c r="J1685" s="77">
        <f t="array" ref="J1685">IFERROR(INDEX(DATA!$AA$133:$AA$368,MATCH(1,(DATA!$D$133:$D$368=B1685)*(DATA!$E$133:$E$368=D1685),0)),"n/a")</f>
        <v>6.6000000000000003E-2</v>
      </c>
      <c r="K1685" s="76">
        <f t="array" ref="K1685">IFERROR(INDEX(DATA!$AJ$133:$AJ$368,MATCH(1,(DATA!$D$133:$D$368=B1685)*(DATA!$E$133:$E$368=D1685),0)),"n/a")</f>
        <v>382683</v>
      </c>
      <c r="L1685" s="77">
        <f t="array" ref="L1685">IFERROR(INDEX(DATA!$AK$133:$AK$368,MATCH(1,(DATA!$D$133:$D$368=B1685)*(DATA!$E$133:$E$368=D1685),0)),"n/a")</f>
        <v>0.17499999999999999</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41063</v>
      </c>
      <c r="F1686" s="77">
        <f t="array" ref="F1686">IFERROR(INDEX(DATA!$G$133:$G$368,MATCH(1,(DATA!$D$133:$D$368=B1686)*(DATA!$E$133:$E$368=D1686),0)),"n/a")</f>
        <v>4.8000000000000001E-2</v>
      </c>
      <c r="G1686" s="76">
        <f t="array" ref="G1686">IFERROR(INDEX(DATA!$P$133:$P$368,MATCH(1,(DATA!$D$133:$D$368=B1686)*(DATA!$E$133:$E$368=D1686),0)),"n/a")</f>
        <v>123441</v>
      </c>
      <c r="H1686" s="77">
        <f t="array" ref="H1686">IFERROR(INDEX(DATA!$Q$133:$Q$368,MATCH(1,(DATA!$D$133:$D$368=B1686)*(DATA!$E$133:$E$368=D1686),0)),"n/a")</f>
        <v>-6.6000000000000003E-2</v>
      </c>
      <c r="I1686" s="76">
        <f t="array" ref="I1686">IFERROR(INDEX(DATA!$Z$133:$Z$368,MATCH(1,(DATA!$D$133:$D$368=B1686)*(DATA!$E$133:$E$368=D1686),0)),"n/a")</f>
        <v>230438</v>
      </c>
      <c r="J1686" s="77">
        <f t="array" ref="J1686">IFERROR(INDEX(DATA!$AA$133:$AA$368,MATCH(1,(DATA!$D$133:$D$368=B1686)*(DATA!$E$133:$E$368=D1686),0)),"n/a")</f>
        <v>-2.4E-2</v>
      </c>
      <c r="K1686" s="76">
        <f t="array" ref="K1686">IFERROR(INDEX(DATA!$AJ$133:$AJ$368,MATCH(1,(DATA!$D$133:$D$368=B1686)*(DATA!$E$133:$E$368=D1686),0)),"n/a")</f>
        <v>518904</v>
      </c>
      <c r="L1686" s="77">
        <f t="array" ref="L1686">IFERROR(INDEX(DATA!$AK$133:$AK$368,MATCH(1,(DATA!$D$133:$D$368=B1686)*(DATA!$E$133:$E$368=D1686),0)),"n/a")</f>
        <v>-4.0000000000000001E-3</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10270</v>
      </c>
      <c r="F1687" s="77">
        <f t="array" ref="F1687">IFERROR(INDEX(DATA!$G$133:$G$368,MATCH(1,(DATA!$D$133:$D$368=B1687)*(DATA!$E$133:$E$368=D1687),0)),"n/a")</f>
        <v>-0.14799999999999999</v>
      </c>
      <c r="G1687" s="76">
        <f t="array" ref="G1687">IFERROR(INDEX(DATA!$P$133:$P$368,MATCH(1,(DATA!$D$133:$D$368=B1687)*(DATA!$E$133:$E$368=D1687),0)),"n/a")</f>
        <v>30548</v>
      </c>
      <c r="H1687" s="77">
        <f t="array" ref="H1687">IFERROR(INDEX(DATA!$Q$133:$Q$368,MATCH(1,(DATA!$D$133:$D$368=B1687)*(DATA!$E$133:$E$368=D1687),0)),"n/a")</f>
        <v>6.0999999999999999E-2</v>
      </c>
      <c r="I1687" s="76">
        <f t="array" ref="I1687">IFERROR(INDEX(DATA!$Z$133:$Z$368,MATCH(1,(DATA!$D$133:$D$368=B1687)*(DATA!$E$133:$E$368=D1687),0)),"n/a")</f>
        <v>56876</v>
      </c>
      <c r="J1687" s="77">
        <f t="array" ref="J1687">IFERROR(INDEX(DATA!$AA$133:$AA$368,MATCH(1,(DATA!$D$133:$D$368=B1687)*(DATA!$E$133:$E$368=D1687),0)),"n/a")</f>
        <v>5.7000000000000002E-2</v>
      </c>
      <c r="K1687" s="76">
        <f t="array" ref="K1687">IFERROR(INDEX(DATA!$AJ$133:$AJ$368,MATCH(1,(DATA!$D$133:$D$368=B1687)*(DATA!$E$133:$E$368=D1687),0)),"n/a")</f>
        <v>135353</v>
      </c>
      <c r="L1687" s="77">
        <f t="array" ref="L1687">IFERROR(INDEX(DATA!$AK$133:$AK$368,MATCH(1,(DATA!$D$133:$D$368=B1687)*(DATA!$E$133:$E$368=D1687),0)),"n/a")</f>
        <v>0.14599999999999999</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15561</v>
      </c>
      <c r="F1688" s="77">
        <f t="array" ref="F1688">IFERROR(INDEX(DATA!$G$133:$G$368,MATCH(1,(DATA!$D$133:$D$368=B1688)*(DATA!$E$133:$E$368=D1688),0)),"n/a")</f>
        <v>0.42099999999999999</v>
      </c>
      <c r="G1688" s="76">
        <f t="array" ref="G1688">IFERROR(INDEX(DATA!$P$133:$P$368,MATCH(1,(DATA!$D$133:$D$368=B1688)*(DATA!$E$133:$E$368=D1688),0)),"n/a")</f>
        <v>43856</v>
      </c>
      <c r="H1688" s="77">
        <f t="array" ref="H1688">IFERROR(INDEX(DATA!$Q$133:$Q$368,MATCH(1,(DATA!$D$133:$D$368=B1688)*(DATA!$E$133:$E$368=D1688),0)),"n/a")</f>
        <v>0.36299999999999999</v>
      </c>
      <c r="I1688" s="76">
        <f t="array" ref="I1688">IFERROR(INDEX(DATA!$Z$133:$Z$368,MATCH(1,(DATA!$D$133:$D$368=B1688)*(DATA!$E$133:$E$368=D1688),0)),"n/a")</f>
        <v>77210</v>
      </c>
      <c r="J1688" s="77">
        <f t="array" ref="J1688">IFERROR(INDEX(DATA!$AA$133:$AA$368,MATCH(1,(DATA!$D$133:$D$368=B1688)*(DATA!$E$133:$E$368=D1688),0)),"n/a")</f>
        <v>0.26700000000000002</v>
      </c>
      <c r="K1688" s="76">
        <f t="array" ref="K1688">IFERROR(INDEX(DATA!$AJ$133:$AJ$368,MATCH(1,(DATA!$D$133:$D$368=B1688)*(DATA!$E$133:$E$368=D1688),0)),"n/a")</f>
        <v>159404</v>
      </c>
      <c r="L1688" s="77">
        <f t="array" ref="L1688">IFERROR(INDEX(DATA!$AK$133:$AK$368,MATCH(1,(DATA!$D$133:$D$368=B1688)*(DATA!$E$133:$E$368=D1688),0)),"n/a")</f>
        <v>0.2</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2253</v>
      </c>
      <c r="F1690" s="77">
        <f t="array" ref="F1690">IFERROR(INDEX(DATA!$I$133:$I$368,MATCH(1,(DATA!$D$133:$D$368=B1690)*(DATA!$E$133:$E$368=D1690),0)),"n/a")</f>
        <v>-3.6999999999999998E-2</v>
      </c>
      <c r="G1690" s="86">
        <f t="array" ref="G1690">IFERROR(INDEX(DATA!$R$133:$R$368,MATCH(1,(DATA!$D$133:$D$368=B1690)*(DATA!$E$133:$E$368=D1690),0)),"n/a")</f>
        <v>6539</v>
      </c>
      <c r="H1690" s="77">
        <f t="array" ref="H1690">IFERROR(INDEX(DATA!$S$133:$S$368,MATCH(1,(DATA!$D$133:$D$368=B1690)*(DATA!$E$133:$E$368=D1690),0)),"n/a")</f>
        <v>1.7000000000000001E-2</v>
      </c>
      <c r="I1690" s="86">
        <f t="array" ref="I1690">IFERROR(INDEX(DATA!$AB$133:$AB$368,MATCH(1,(DATA!$D$133:$D$368=B1690)*(DATA!$E$133:$E$368=D1690),0)),"n/a")</f>
        <v>12503</v>
      </c>
      <c r="J1690" s="77">
        <f t="array" ref="J1690">IFERROR(INDEX(DATA!$AC$133:$AC$368,MATCH(1,(DATA!$D$133:$D$368=B1690)*(DATA!$E$133:$E$368=D1690),0)),"n/a")</f>
        <v>2.5000000000000001E-2</v>
      </c>
      <c r="K1690" s="86">
        <f t="array" ref="K1690">IFERROR(INDEX(DATA!$AL$133:$AL$368,MATCH(1,(DATA!$D$133:$D$368=B1690)*(DATA!$E$133:$E$368=D1690),0)),"n/a")</f>
        <v>29002</v>
      </c>
      <c r="L1690" s="77">
        <f t="array" ref="L1690">IFERROR(INDEX(DATA!$AM$133:$AM$368,MATCH(1,(DATA!$D$133:$D$368=B1690)*(DATA!$E$133:$E$368=D1690),0)),"n/a")</f>
        <v>0.08</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3789</v>
      </c>
      <c r="F1691" s="77">
        <f t="array" ref="F1691">IFERROR(INDEX(DATA!$I$133:$I$368,MATCH(1,(DATA!$D$133:$D$368=B1691)*(DATA!$E$133:$E$368=D1691),0)),"n/a")</f>
        <v>0.219</v>
      </c>
      <c r="G1691" s="86">
        <f t="array" ref="G1691">IFERROR(INDEX(DATA!$R$133:$R$368,MATCH(1,(DATA!$D$133:$D$368=B1691)*(DATA!$E$133:$E$368=D1691),0)),"n/a")</f>
        <v>11035</v>
      </c>
      <c r="H1691" s="77">
        <f t="array" ref="H1691">IFERROR(INDEX(DATA!$S$133:$S$368,MATCH(1,(DATA!$D$133:$D$368=B1691)*(DATA!$E$133:$E$368=D1691),0)),"n/a")</f>
        <v>0.13200000000000001</v>
      </c>
      <c r="I1691" s="86">
        <f t="array" ref="I1691">IFERROR(INDEX(DATA!$AB$133:$AB$368,MATCH(1,(DATA!$D$133:$D$368=B1691)*(DATA!$E$133:$E$368=D1691),0)),"n/a")</f>
        <v>19360</v>
      </c>
      <c r="J1691" s="77">
        <f t="array" ref="J1691">IFERROR(INDEX(DATA!$AC$133:$AC$368,MATCH(1,(DATA!$D$133:$D$368=B1691)*(DATA!$E$133:$E$368=D1691),0)),"n/a")</f>
        <v>0.20200000000000001</v>
      </c>
      <c r="K1691" s="86">
        <f t="array" ref="K1691">IFERROR(INDEX(DATA!$AL$133:$AL$368,MATCH(1,(DATA!$D$133:$D$368=B1691)*(DATA!$E$133:$E$368=D1691),0)),"n/a")</f>
        <v>39576</v>
      </c>
      <c r="L1691" s="77">
        <f t="array" ref="L1691">IFERROR(INDEX(DATA!$AM$133:$AM$368,MATCH(1,(DATA!$D$133:$D$368=B1691)*(DATA!$E$133:$E$368=D1691),0)),"n/a")</f>
        <v>0.17899999999999999</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15648</v>
      </c>
      <c r="F1692" s="77">
        <f t="array" ref="F1692">IFERROR(INDEX(DATA!$I$133:$I$368,MATCH(1,(DATA!$D$133:$D$368=B1692)*(DATA!$E$133:$E$368=D1692),0)),"n/a")</f>
        <v>0.628</v>
      </c>
      <c r="G1692" s="86">
        <f t="array" ref="G1692">IFERROR(INDEX(DATA!$R$133:$R$368,MATCH(1,(DATA!$D$133:$D$368=B1692)*(DATA!$E$133:$E$368=D1692),0)),"n/a")</f>
        <v>47255</v>
      </c>
      <c r="H1692" s="77">
        <f t="array" ref="H1692">IFERROR(INDEX(DATA!$S$133:$S$368,MATCH(1,(DATA!$D$133:$D$368=B1692)*(DATA!$E$133:$E$368=D1692),0)),"n/a")</f>
        <v>0.71299999999999997</v>
      </c>
      <c r="I1692" s="86">
        <f t="array" ref="I1692">IFERROR(INDEX(DATA!$AB$133:$AB$368,MATCH(1,(DATA!$D$133:$D$368=B1692)*(DATA!$E$133:$E$368=D1692),0)),"n/a")</f>
        <v>88038</v>
      </c>
      <c r="J1692" s="77">
        <f t="array" ref="J1692">IFERROR(INDEX(DATA!$AC$133:$AC$368,MATCH(1,(DATA!$D$133:$D$368=B1692)*(DATA!$E$133:$E$368=D1692),0)),"n/a")</f>
        <v>0.754</v>
      </c>
      <c r="K1692" s="86">
        <f t="array" ref="K1692">IFERROR(INDEX(DATA!$AL$133:$AL$368,MATCH(1,(DATA!$D$133:$D$368=B1692)*(DATA!$E$133:$E$368=D1692),0)),"n/a")</f>
        <v>186818</v>
      </c>
      <c r="L1692" s="77">
        <f t="array" ref="L1692">IFERROR(INDEX(DATA!$AM$133:$AM$368,MATCH(1,(DATA!$D$133:$D$368=B1692)*(DATA!$E$133:$E$368=D1692),0)),"n/a")</f>
        <v>0.71</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1428</v>
      </c>
      <c r="F1693" s="77">
        <f t="array" ref="F1693">IFERROR(INDEX(DATA!$I$133:$I$368,MATCH(1,(DATA!$D$133:$D$368=B1693)*(DATA!$E$133:$E$368=D1693),0)),"n/a")</f>
        <v>0.251</v>
      </c>
      <c r="G1693" s="86">
        <f t="array" ref="G1693">IFERROR(INDEX(DATA!$R$133:$R$368,MATCH(1,(DATA!$D$133:$D$368=B1693)*(DATA!$E$133:$E$368=D1693),0)),"n/a")</f>
        <v>4024</v>
      </c>
      <c r="H1693" s="77">
        <f t="array" ref="H1693">IFERROR(INDEX(DATA!$S$133:$S$368,MATCH(1,(DATA!$D$133:$D$368=B1693)*(DATA!$E$133:$E$368=D1693),0)),"n/a")</f>
        <v>-4.1000000000000002E-2</v>
      </c>
      <c r="I1693" s="86">
        <f t="array" ref="I1693">IFERROR(INDEX(DATA!$AB$133:$AB$368,MATCH(1,(DATA!$D$133:$D$368=B1693)*(DATA!$E$133:$E$368=D1693),0)),"n/a")</f>
        <v>7461</v>
      </c>
      <c r="J1693" s="77">
        <f t="array" ref="J1693">IFERROR(INDEX(DATA!$AC$133:$AC$368,MATCH(1,(DATA!$D$133:$D$368=B1693)*(DATA!$E$133:$E$368=D1693),0)),"n/a")</f>
        <v>-2.5999999999999999E-2</v>
      </c>
      <c r="K1693" s="86">
        <f t="array" ref="K1693">IFERROR(INDEX(DATA!$AL$133:$AL$368,MATCH(1,(DATA!$D$133:$D$368=B1693)*(DATA!$E$133:$E$368=D1693),0)),"n/a")</f>
        <v>16684</v>
      </c>
      <c r="L1693" s="77">
        <f t="array" ref="L1693">IFERROR(INDEX(DATA!$AM$133:$AM$368,MATCH(1,(DATA!$D$133:$D$368=B1693)*(DATA!$E$133:$E$368=D1693),0)),"n/a")</f>
        <v>-2.5999999999999999E-2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8345</v>
      </c>
      <c r="F1694" s="77">
        <f t="array" ref="F1694">IFERROR(INDEX(DATA!$I$133:$I$368,MATCH(1,(DATA!$D$133:$D$368=B1694)*(DATA!$E$133:$E$368=D1694),0)),"n/a")</f>
        <v>0.22800000000000001</v>
      </c>
      <c r="G1694" s="86">
        <f t="array" ref="G1694">IFERROR(INDEX(DATA!$R$133:$R$368,MATCH(1,(DATA!$D$133:$D$368=B1694)*(DATA!$E$133:$E$368=D1694),0)),"n/a")</f>
        <v>24393</v>
      </c>
      <c r="H1694" s="77">
        <f t="array" ref="H1694">IFERROR(INDEX(DATA!$S$133:$S$368,MATCH(1,(DATA!$D$133:$D$368=B1694)*(DATA!$E$133:$E$368=D1694),0)),"n/a")</f>
        <v>0.24199999999999999</v>
      </c>
      <c r="I1694" s="86">
        <f t="array" ref="I1694">IFERROR(INDEX(DATA!$AB$133:$AB$368,MATCH(1,(DATA!$D$133:$D$368=B1694)*(DATA!$E$133:$E$368=D1694),0)),"n/a")</f>
        <v>45248</v>
      </c>
      <c r="J1694" s="77">
        <f t="array" ref="J1694">IFERROR(INDEX(DATA!$AC$133:$AC$368,MATCH(1,(DATA!$D$133:$D$368=B1694)*(DATA!$E$133:$E$368=D1694),0)),"n/a")</f>
        <v>0.2</v>
      </c>
      <c r="K1694" s="86">
        <f t="array" ref="K1694">IFERROR(INDEX(DATA!$AL$133:$AL$368,MATCH(1,(DATA!$D$133:$D$368=B1694)*(DATA!$E$133:$E$368=D1694),0)),"n/a")</f>
        <v>99023</v>
      </c>
      <c r="L1694" s="77">
        <f t="array" ref="L1694">IFERROR(INDEX(DATA!$AM$133:$AM$368,MATCH(1,(DATA!$D$133:$D$368=B1694)*(DATA!$E$133:$E$368=D1694),0)),"n/a")</f>
        <v>0.17499999999999999</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14928</v>
      </c>
      <c r="F1695" s="77">
        <f t="array" ref="F1695">IFERROR(INDEX(DATA!$I$133:$I$368,MATCH(1,(DATA!$D$133:$D$368=B1695)*(DATA!$E$133:$E$368=D1695),0)),"n/a")</f>
        <v>1.8420000000000001</v>
      </c>
      <c r="G1695" s="86">
        <f t="array" ref="G1695">IFERROR(INDEX(DATA!$R$133:$R$368,MATCH(1,(DATA!$D$133:$D$368=B1695)*(DATA!$E$133:$E$368=D1695),0)),"n/a")</f>
        <v>50256</v>
      </c>
      <c r="H1695" s="77">
        <f t="array" ref="H1695">IFERROR(INDEX(DATA!$S$133:$S$368,MATCH(1,(DATA!$D$133:$D$368=B1695)*(DATA!$E$133:$E$368=D1695),0)),"n/a")</f>
        <v>2.5449999999999999</v>
      </c>
      <c r="I1695" s="86">
        <f t="array" ref="I1695">IFERROR(INDEX(DATA!$AB$133:$AB$368,MATCH(1,(DATA!$D$133:$D$368=B1695)*(DATA!$E$133:$E$368=D1695),0)),"n/a")</f>
        <v>94101</v>
      </c>
      <c r="J1695" s="77">
        <f t="array" ref="J1695">IFERROR(INDEX(DATA!$AC$133:$AC$368,MATCH(1,(DATA!$D$133:$D$368=B1695)*(DATA!$E$133:$E$368=D1695),0)),"n/a")</f>
        <v>2.536</v>
      </c>
      <c r="K1695" s="86">
        <f t="array" ref="K1695">IFERROR(INDEX(DATA!$AL$133:$AL$368,MATCH(1,(DATA!$D$133:$D$368=B1695)*(DATA!$E$133:$E$368=D1695),0)),"n/a")</f>
        <v>187346</v>
      </c>
      <c r="L1695" s="77">
        <f t="array" ref="L1695">IFERROR(INDEX(DATA!$AM$133:$AM$368,MATCH(1,(DATA!$D$133:$D$368=B1695)*(DATA!$E$133:$E$368=D1695),0)),"n/a")</f>
        <v>2.089</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1419</v>
      </c>
      <c r="F1696" s="77">
        <f t="array" ref="F1696">IFERROR(INDEX(DATA!$I$133:$I$368,MATCH(1,(DATA!$D$133:$D$368=B1696)*(DATA!$E$133:$E$368=D1696),0)),"n/a")</f>
        <v>0.192</v>
      </c>
      <c r="G1696" s="86">
        <f t="array" ref="G1696">IFERROR(INDEX(DATA!$R$133:$R$368,MATCH(1,(DATA!$D$133:$D$368=B1696)*(DATA!$E$133:$E$368=D1696),0)),"n/a")</f>
        <v>4299</v>
      </c>
      <c r="H1696" s="77">
        <f t="array" ref="H1696">IFERROR(INDEX(DATA!$S$133:$S$368,MATCH(1,(DATA!$D$133:$D$368=B1696)*(DATA!$E$133:$E$368=D1696),0)),"n/a")</f>
        <v>0.13700000000000001</v>
      </c>
      <c r="I1696" s="86">
        <f t="array" ref="I1696">IFERROR(INDEX(DATA!$AB$133:$AB$368,MATCH(1,(DATA!$D$133:$D$368=B1696)*(DATA!$E$133:$E$368=D1696),0)),"n/a")</f>
        <v>8376</v>
      </c>
      <c r="J1696" s="77">
        <f t="array" ref="J1696">IFERROR(INDEX(DATA!$AC$133:$AC$368,MATCH(1,(DATA!$D$133:$D$368=B1696)*(DATA!$E$133:$E$368=D1696),0)),"n/a")</f>
        <v>0.159</v>
      </c>
      <c r="K1696" s="86">
        <f t="array" ref="K1696">IFERROR(INDEX(DATA!$AL$133:$AL$368,MATCH(1,(DATA!$D$133:$D$368=B1696)*(DATA!$E$133:$E$368=D1696),0)),"n/a")</f>
        <v>19610</v>
      </c>
      <c r="L1696" s="77">
        <f t="array" ref="L1696">IFERROR(INDEX(DATA!$AM$133:$AM$368,MATCH(1,(DATA!$D$133:$D$368=B1696)*(DATA!$E$133:$E$368=D1696),0)),"n/a")</f>
        <v>0.35699999999999998</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6520</v>
      </c>
      <c r="F1697" s="77">
        <f t="array" ref="F1697">IFERROR(INDEX(DATA!$I$133:$I$368,MATCH(1,(DATA!$D$133:$D$368=B1697)*(DATA!$E$133:$E$368=D1697),0)),"n/a")</f>
        <v>0.17</v>
      </c>
      <c r="G1697" s="86">
        <f t="array" ref="G1697">IFERROR(INDEX(DATA!$R$133:$R$368,MATCH(1,(DATA!$D$133:$D$368=B1697)*(DATA!$E$133:$E$368=D1697),0)),"n/a")</f>
        <v>18617</v>
      </c>
      <c r="H1697" s="77">
        <f t="array" ref="H1697">IFERROR(INDEX(DATA!$S$133:$S$368,MATCH(1,(DATA!$D$133:$D$368=B1697)*(DATA!$E$133:$E$368=D1697),0)),"n/a")</f>
        <v>0.16900000000000001</v>
      </c>
      <c r="I1697" s="86">
        <f t="array" ref="I1697">IFERROR(INDEX(DATA!$AB$133:$AB$368,MATCH(1,(DATA!$D$133:$D$368=B1697)*(DATA!$E$133:$E$368=D1697),0)),"n/a")</f>
        <v>35000</v>
      </c>
      <c r="J1697" s="77">
        <f t="array" ref="J1697">IFERROR(INDEX(DATA!$AC$133:$AC$368,MATCH(1,(DATA!$D$133:$D$368=B1697)*(DATA!$E$133:$E$368=D1697),0)),"n/a")</f>
        <v>0.189</v>
      </c>
      <c r="K1697" s="86">
        <f t="array" ref="K1697">IFERROR(INDEX(DATA!$AL$133:$AL$368,MATCH(1,(DATA!$D$133:$D$368=B1697)*(DATA!$E$133:$E$368=D1697),0)),"n/a")</f>
        <v>78198</v>
      </c>
      <c r="L1697" s="77">
        <f t="array" ref="L1697">IFERROR(INDEX(DATA!$AM$133:$AM$368,MATCH(1,(DATA!$D$133:$D$368=B1697)*(DATA!$E$133:$E$368=D1697),0)),"n/a")</f>
        <v>0.19600000000000001</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3540</v>
      </c>
      <c r="F1698" s="77">
        <f t="array" ref="F1698">IFERROR(INDEX(DATA!$I$133:$I$368,MATCH(1,(DATA!$D$133:$D$368=B1698)*(DATA!$E$133:$E$368=D1698),0)),"n/a")</f>
        <v>0.35399999999999998</v>
      </c>
      <c r="G1698" s="86">
        <f t="array" ref="G1698">IFERROR(INDEX(DATA!$R$133:$R$368,MATCH(1,(DATA!$D$133:$D$368=B1698)*(DATA!$E$133:$E$368=D1698),0)),"n/a")</f>
        <v>10029</v>
      </c>
      <c r="H1698" s="77">
        <f t="array" ref="H1698">IFERROR(INDEX(DATA!$S$133:$S$368,MATCH(1,(DATA!$D$133:$D$368=B1698)*(DATA!$E$133:$E$368=D1698),0)),"n/a")</f>
        <v>0.183</v>
      </c>
      <c r="I1698" s="86">
        <f t="array" ref="I1698">IFERROR(INDEX(DATA!$AB$133:$AB$368,MATCH(1,(DATA!$D$133:$D$368=B1698)*(DATA!$E$133:$E$368=D1698),0)),"n/a")</f>
        <v>17807</v>
      </c>
      <c r="J1698" s="77">
        <f t="array" ref="J1698">IFERROR(INDEX(DATA!$AC$133:$AC$368,MATCH(1,(DATA!$D$133:$D$368=B1698)*(DATA!$E$133:$E$368=D1698),0)),"n/a")</f>
        <v>0.219</v>
      </c>
      <c r="K1698" s="86">
        <f t="array" ref="K1698">IFERROR(INDEX(DATA!$AL$133:$AL$368,MATCH(1,(DATA!$D$133:$D$368=B1698)*(DATA!$E$133:$E$368=D1698),0)),"n/a")</f>
        <v>40206</v>
      </c>
      <c r="L1698" s="77">
        <f t="array" ref="L1698">IFERROR(INDEX(DATA!$AM$133:$AM$368,MATCH(1,(DATA!$D$133:$D$368=B1698)*(DATA!$E$133:$E$368=D1698),0)),"n/a")</f>
        <v>0.34799999999999998</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1530</v>
      </c>
      <c r="F1699" s="77">
        <f t="array" ref="F1699">IFERROR(INDEX(DATA!$I$133:$I$368,MATCH(1,(DATA!$D$133:$D$368=B1699)*(DATA!$E$133:$E$368=D1699),0)),"n/a")</f>
        <v>6.8000000000000005E-2</v>
      </c>
      <c r="G1699" s="86">
        <f t="array" ref="G1699">IFERROR(INDEX(DATA!$R$133:$R$368,MATCH(1,(DATA!$D$133:$D$368=B1699)*(DATA!$E$133:$E$368=D1699),0)),"n/a")</f>
        <v>4563</v>
      </c>
      <c r="H1699" s="77">
        <f t="array" ref="H1699">IFERROR(INDEX(DATA!$S$133:$S$368,MATCH(1,(DATA!$D$133:$D$368=B1699)*(DATA!$E$133:$E$368=D1699),0)),"n/a")</f>
        <v>4.3999999999999997E-2</v>
      </c>
      <c r="I1699" s="86">
        <f t="array" ref="I1699">IFERROR(INDEX(DATA!$AB$133:$AB$368,MATCH(1,(DATA!$D$133:$D$368=B1699)*(DATA!$E$133:$E$368=D1699),0)),"n/a")</f>
        <v>8391</v>
      </c>
      <c r="J1699" s="77">
        <f t="array" ref="J1699">IFERROR(INDEX(DATA!$AC$133:$AC$368,MATCH(1,(DATA!$D$133:$D$368=B1699)*(DATA!$E$133:$E$368=D1699),0)),"n/a")</f>
        <v>3.1E-2</v>
      </c>
      <c r="K1699" s="86">
        <f t="array" ref="K1699">IFERROR(INDEX(DATA!$AL$133:$AL$368,MATCH(1,(DATA!$D$133:$D$368=B1699)*(DATA!$E$133:$E$368=D1699),0)),"n/a")</f>
        <v>18480</v>
      </c>
      <c r="L1699" s="77">
        <f t="array" ref="L1699">IFERROR(INDEX(DATA!$AM$133:$AM$368,MATCH(1,(DATA!$D$133:$D$368=B1699)*(DATA!$E$133:$E$368=D1699),0)),"n/a")</f>
        <v>8.0000000000000002E-3</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1848</v>
      </c>
      <c r="F1700" s="77">
        <f t="array" ref="F1700">IFERROR(INDEX(DATA!$I$133:$I$368,MATCH(1,(DATA!$D$133:$D$368=B1700)*(DATA!$E$133:$E$368=D1700),0)),"n/a")</f>
        <v>-0.16900000000000001</v>
      </c>
      <c r="G1700" s="86">
        <f t="array" ref="G1700">IFERROR(INDEX(DATA!$R$133:$R$368,MATCH(1,(DATA!$D$133:$D$368=B1700)*(DATA!$E$133:$E$368=D1700),0)),"n/a")</f>
        <v>5772</v>
      </c>
      <c r="H1700" s="77">
        <f t="array" ref="H1700">IFERROR(INDEX(DATA!$S$133:$S$368,MATCH(1,(DATA!$D$133:$D$368=B1700)*(DATA!$E$133:$E$368=D1700),0)),"n/a")</f>
        <v>1.2E-2</v>
      </c>
      <c r="I1700" s="86">
        <f t="array" ref="I1700">IFERROR(INDEX(DATA!$AB$133:$AB$368,MATCH(1,(DATA!$D$133:$D$368=B1700)*(DATA!$E$133:$E$368=D1700),0)),"n/a")</f>
        <v>10774</v>
      </c>
      <c r="J1700" s="77">
        <f t="array" ref="J1700">IFERROR(INDEX(DATA!$AC$133:$AC$368,MATCH(1,(DATA!$D$133:$D$368=B1700)*(DATA!$E$133:$E$368=D1700),0)),"n/a")</f>
        <v>2E-3</v>
      </c>
      <c r="K1700" s="86">
        <f t="array" ref="K1700">IFERROR(INDEX(DATA!$AL$133:$AL$368,MATCH(1,(DATA!$D$133:$D$368=B1700)*(DATA!$E$133:$E$368=D1700),0)),"n/a")</f>
        <v>24445</v>
      </c>
      <c r="L1700" s="77">
        <f t="array" ref="L1700">IFERROR(INDEX(DATA!$AM$133:$AM$368,MATCH(1,(DATA!$D$133:$D$368=B1700)*(DATA!$E$133:$E$368=D1700),0)),"n/a")</f>
        <v>2.3E-2</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2982</v>
      </c>
      <c r="F1701" s="77">
        <f t="array" ref="F1701">IFERROR(INDEX(DATA!$I$133:$I$368,MATCH(1,(DATA!$D$133:$D$368=B1701)*(DATA!$E$133:$E$368=D1701),0)),"n/a")</f>
        <v>0.27400000000000002</v>
      </c>
      <c r="G1701" s="86">
        <f t="array" ref="G1701">IFERROR(INDEX(DATA!$R$133:$R$368,MATCH(1,(DATA!$D$133:$D$368=B1701)*(DATA!$E$133:$E$368=D1701),0)),"n/a")</f>
        <v>9086</v>
      </c>
      <c r="H1701" s="77">
        <f t="array" ref="H1701">IFERROR(INDEX(DATA!$S$133:$S$368,MATCH(1,(DATA!$D$133:$D$368=B1701)*(DATA!$E$133:$E$368=D1701),0)),"n/a")</f>
        <v>0.32800000000000001</v>
      </c>
      <c r="I1701" s="86">
        <f t="array" ref="I1701">IFERROR(INDEX(DATA!$AB$133:$AB$368,MATCH(1,(DATA!$D$133:$D$368=B1701)*(DATA!$E$133:$E$368=D1701),0)),"n/a")</f>
        <v>16376</v>
      </c>
      <c r="J1701" s="77">
        <f t="array" ref="J1701">IFERROR(INDEX(DATA!$AC$133:$AC$368,MATCH(1,(DATA!$D$133:$D$368=B1701)*(DATA!$E$133:$E$368=D1701),0)),"n/a")</f>
        <v>0.32100000000000001</v>
      </c>
      <c r="K1701" s="86">
        <f t="array" ref="K1701">IFERROR(INDEX(DATA!$AL$133:$AL$368,MATCH(1,(DATA!$D$133:$D$368=B1701)*(DATA!$E$133:$E$368=D1701),0)),"n/a")</f>
        <v>37903</v>
      </c>
      <c r="L1701" s="77">
        <f t="array" ref="L1701">IFERROR(INDEX(DATA!$AM$133:$AM$368,MATCH(1,(DATA!$D$133:$D$368=B1701)*(DATA!$E$133:$E$368=D1701),0)),"n/a")</f>
        <v>0.56200000000000006</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4417</v>
      </c>
      <c r="F1702" s="77">
        <f t="array" ref="F1702">IFERROR(INDEX(DATA!$I$133:$I$368,MATCH(1,(DATA!$D$133:$D$368=B1702)*(DATA!$E$133:$E$368=D1702),0)),"n/a")</f>
        <v>0.626</v>
      </c>
      <c r="G1702" s="86">
        <f t="array" ref="G1702">IFERROR(INDEX(DATA!$R$133:$R$368,MATCH(1,(DATA!$D$133:$D$368=B1702)*(DATA!$E$133:$E$368=D1702),0)),"n/a")</f>
        <v>12602</v>
      </c>
      <c r="H1702" s="77">
        <f t="array" ref="H1702">IFERROR(INDEX(DATA!$S$133:$S$368,MATCH(1,(DATA!$D$133:$D$368=B1702)*(DATA!$E$133:$E$368=D1702),0)),"n/a")</f>
        <v>0.59899999999999998</v>
      </c>
      <c r="I1702" s="86">
        <f t="array" ref="I1702">IFERROR(INDEX(DATA!$AB$133:$AB$368,MATCH(1,(DATA!$D$133:$D$368=B1702)*(DATA!$E$133:$E$368=D1702),0)),"n/a")</f>
        <v>22144</v>
      </c>
      <c r="J1702" s="77">
        <f t="array" ref="J1702">IFERROR(INDEX(DATA!$AC$133:$AC$368,MATCH(1,(DATA!$D$133:$D$368=B1702)*(DATA!$E$133:$E$368=D1702),0)),"n/a")</f>
        <v>0.56699999999999995</v>
      </c>
      <c r="K1702" s="86">
        <f t="array" ref="K1702">IFERROR(INDEX(DATA!$AL$133:$AL$368,MATCH(1,(DATA!$D$133:$D$368=B1702)*(DATA!$E$133:$E$368=D1702),0)),"n/a")</f>
        <v>46472</v>
      </c>
      <c r="L1702" s="77">
        <f t="array" ref="L1702">IFERROR(INDEX(DATA!$AM$133:$AM$368,MATCH(1,(DATA!$D$133:$D$368=B1702)*(DATA!$E$133:$E$368=D1702),0)),"n/a")</f>
        <v>0.52100000000000002</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2997</v>
      </c>
      <c r="F1703" s="77">
        <f t="array" ref="F1703">IFERROR(INDEX(DATA!$I$133:$I$368,MATCH(1,(DATA!$D$133:$D$368=B1703)*(DATA!$E$133:$E$368=D1703),0)),"n/a")</f>
        <v>-0.11</v>
      </c>
      <c r="G1703" s="86">
        <f t="array" ref="G1703">IFERROR(INDEX(DATA!$R$133:$R$368,MATCH(1,(DATA!$D$133:$D$368=B1703)*(DATA!$E$133:$E$368=D1703),0)),"n/a")</f>
        <v>9120</v>
      </c>
      <c r="H1703" s="77">
        <f t="array" ref="H1703">IFERROR(INDEX(DATA!$S$133:$S$368,MATCH(1,(DATA!$D$133:$D$368=B1703)*(DATA!$E$133:$E$368=D1703),0)),"n/a")</f>
        <v>0.111</v>
      </c>
      <c r="I1703" s="86">
        <f t="array" ref="I1703">IFERROR(INDEX(DATA!$AB$133:$AB$368,MATCH(1,(DATA!$D$133:$D$368=B1703)*(DATA!$E$133:$E$368=D1703),0)),"n/a")</f>
        <v>17150</v>
      </c>
      <c r="J1703" s="77">
        <f t="array" ref="J1703">IFERROR(INDEX(DATA!$AC$133:$AC$368,MATCH(1,(DATA!$D$133:$D$368=B1703)*(DATA!$E$133:$E$368=D1703),0)),"n/a")</f>
        <v>7.2999999999999995E-2</v>
      </c>
      <c r="K1703" s="86">
        <f t="array" ref="K1703">IFERROR(INDEX(DATA!$AL$133:$AL$368,MATCH(1,(DATA!$D$133:$D$368=B1703)*(DATA!$E$133:$E$368=D1703),0)),"n/a")</f>
        <v>38794</v>
      </c>
      <c r="L1703" s="77">
        <f t="array" ref="L1703">IFERROR(INDEX(DATA!$AM$133:$AM$368,MATCH(1,(DATA!$D$133:$D$368=B1703)*(DATA!$E$133:$E$368=D1703),0)),"n/a")</f>
        <v>5.1999999999999998E-2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1309</v>
      </c>
      <c r="F1704" s="77">
        <f t="array" ref="F1704">IFERROR(INDEX(DATA!$I$133:$I$368,MATCH(1,(DATA!$D$133:$D$368=B1704)*(DATA!$E$133:$E$368=D1704),0)),"n/a")</f>
        <v>0.156</v>
      </c>
      <c r="G1704" s="86">
        <f t="array" ref="G1704">IFERROR(INDEX(DATA!$R$133:$R$368,MATCH(1,(DATA!$D$133:$D$368=B1704)*(DATA!$E$133:$E$368=D1704),0)),"n/a")</f>
        <v>3674</v>
      </c>
      <c r="H1704" s="77">
        <f t="array" ref="H1704">IFERROR(INDEX(DATA!$S$133:$S$368,MATCH(1,(DATA!$D$133:$D$368=B1704)*(DATA!$E$133:$E$368=D1704),0)),"n/a")</f>
        <v>0.14099999999999999</v>
      </c>
      <c r="I1704" s="86">
        <f t="array" ref="I1704">IFERROR(INDEX(DATA!$AB$133:$AB$368,MATCH(1,(DATA!$D$133:$D$368=B1704)*(DATA!$E$133:$E$368=D1704),0)),"n/a")</f>
        <v>7750</v>
      </c>
      <c r="J1704" s="77">
        <f t="array" ref="J1704">IFERROR(INDEX(DATA!$AC$133:$AC$368,MATCH(1,(DATA!$D$133:$D$368=B1704)*(DATA!$E$133:$E$368=D1704),0)),"n/a")</f>
        <v>0.16800000000000001</v>
      </c>
      <c r="K1704" s="86">
        <f t="array" ref="K1704">IFERROR(INDEX(DATA!$AL$133:$AL$368,MATCH(1,(DATA!$D$133:$D$368=B1704)*(DATA!$E$133:$E$368=D1704),0)),"n/a")</f>
        <v>17301</v>
      </c>
      <c r="L1704" s="77">
        <f t="array" ref="L1704">IFERROR(INDEX(DATA!$AM$133:$AM$368,MATCH(1,(DATA!$D$133:$D$368=B1704)*(DATA!$E$133:$E$368=D1704),0)),"n/a")</f>
        <v>0.13700000000000001</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6489</v>
      </c>
      <c r="F1705" s="77">
        <f t="array" ref="F1705">IFERROR(INDEX(DATA!$I$133:$I$368,MATCH(1,(DATA!$D$133:$D$368=B1705)*(DATA!$E$133:$E$368=D1705),0)),"n/a")</f>
        <v>0.377</v>
      </c>
      <c r="G1705" s="86">
        <f t="array" ref="G1705">IFERROR(INDEX(DATA!$R$133:$R$368,MATCH(1,(DATA!$D$133:$D$368=B1705)*(DATA!$E$133:$E$368=D1705),0)),"n/a")</f>
        <v>20531</v>
      </c>
      <c r="H1705" s="77">
        <f t="array" ref="H1705">IFERROR(INDEX(DATA!$S$133:$S$368,MATCH(1,(DATA!$D$133:$D$368=B1705)*(DATA!$E$133:$E$368=D1705),0)),"n/a")</f>
        <v>0.57299999999999995</v>
      </c>
      <c r="I1705" s="86">
        <f t="array" ref="I1705">IFERROR(INDEX(DATA!$AB$133:$AB$368,MATCH(1,(DATA!$D$133:$D$368=B1705)*(DATA!$E$133:$E$368=D1705),0)),"n/a")</f>
        <v>39558</v>
      </c>
      <c r="J1705" s="77">
        <f t="array" ref="J1705">IFERROR(INDEX(DATA!$AC$133:$AC$368,MATCH(1,(DATA!$D$133:$D$368=B1705)*(DATA!$E$133:$E$368=D1705),0)),"n/a")</f>
        <v>0.66900000000000004</v>
      </c>
      <c r="K1705" s="86">
        <f t="array" ref="K1705">IFERROR(INDEX(DATA!$AL$133:$AL$368,MATCH(1,(DATA!$D$133:$D$368=B1705)*(DATA!$E$133:$E$368=D1705),0)),"n/a")</f>
        <v>82664</v>
      </c>
      <c r="L1705" s="77">
        <f t="array" ref="L1705">IFERROR(INDEX(DATA!$AM$133:$AM$368,MATCH(1,(DATA!$D$133:$D$368=B1705)*(DATA!$E$133:$E$368=D1705),0)),"n/a")</f>
        <v>0.60299999999999998</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2797</v>
      </c>
      <c r="F1706" s="77">
        <f t="array" ref="F1706">IFERROR(INDEX(DATA!$I$133:$I$368,MATCH(1,(DATA!$D$133:$D$368=B1706)*(DATA!$E$133:$E$368=D1706),0)),"n/a")</f>
        <v>-0.17</v>
      </c>
      <c r="G1706" s="86">
        <f t="array" ref="G1706">IFERROR(INDEX(DATA!$R$133:$R$368,MATCH(1,(DATA!$D$133:$D$368=B1706)*(DATA!$E$133:$E$368=D1706),0)),"n/a")</f>
        <v>8122</v>
      </c>
      <c r="H1706" s="77">
        <f t="array" ref="H1706">IFERROR(INDEX(DATA!$S$133:$S$368,MATCH(1,(DATA!$D$133:$D$368=B1706)*(DATA!$E$133:$E$368=D1706),0)),"n/a")</f>
        <v>-0.17299999999999999</v>
      </c>
      <c r="I1706" s="86">
        <f t="array" ref="I1706">IFERROR(INDEX(DATA!$AB$133:$AB$368,MATCH(1,(DATA!$D$133:$D$368=B1706)*(DATA!$E$133:$E$368=D1706),0)),"n/a")</f>
        <v>14979</v>
      </c>
      <c r="J1706" s="77">
        <f t="array" ref="J1706">IFERROR(INDEX(DATA!$AC$133:$AC$368,MATCH(1,(DATA!$D$133:$D$368=B1706)*(DATA!$E$133:$E$368=D1706),0)),"n/a")</f>
        <v>-0.192</v>
      </c>
      <c r="K1706" s="86">
        <f t="array" ref="K1706">IFERROR(INDEX(DATA!$AL$133:$AL$368,MATCH(1,(DATA!$D$133:$D$368=B1706)*(DATA!$E$133:$E$368=D1706),0)),"n/a")</f>
        <v>37086</v>
      </c>
      <c r="L1706" s="77">
        <f t="array" ref="L1706">IFERROR(INDEX(DATA!$AM$133:$AM$368,MATCH(1,(DATA!$D$133:$D$368=B1706)*(DATA!$E$133:$E$368=D1706),0)),"n/a")</f>
        <v>-0.114</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3843</v>
      </c>
      <c r="F1707" s="77">
        <f t="array" ref="F1707">IFERROR(INDEX(DATA!$I$133:$I$368,MATCH(1,(DATA!$D$133:$D$368=B1707)*(DATA!$E$133:$E$368=D1707),0)),"n/a")</f>
        <v>0.16</v>
      </c>
      <c r="G1707" s="86">
        <f t="array" ref="G1707">IFERROR(INDEX(DATA!$R$133:$R$368,MATCH(1,(DATA!$D$133:$D$368=B1707)*(DATA!$E$133:$E$368=D1707),0)),"n/a")</f>
        <v>11830</v>
      </c>
      <c r="H1707" s="77">
        <f t="array" ref="H1707">IFERROR(INDEX(DATA!$S$133:$S$368,MATCH(1,(DATA!$D$133:$D$368=B1707)*(DATA!$E$133:$E$368=D1707),0)),"n/a")</f>
        <v>0.312</v>
      </c>
      <c r="I1707" s="86">
        <f t="array" ref="I1707">IFERROR(INDEX(DATA!$AB$133:$AB$368,MATCH(1,(DATA!$D$133:$D$368=B1707)*(DATA!$E$133:$E$368=D1707),0)),"n/a")</f>
        <v>21628</v>
      </c>
      <c r="J1707" s="77">
        <f t="array" ref="J1707">IFERROR(INDEX(DATA!$AC$133:$AC$368,MATCH(1,(DATA!$D$133:$D$368=B1707)*(DATA!$E$133:$E$368=D1707),0)),"n/a")</f>
        <v>0.29799999999999999</v>
      </c>
      <c r="K1707" s="86">
        <f t="array" ref="K1707">IFERROR(INDEX(DATA!$AL$133:$AL$368,MATCH(1,(DATA!$D$133:$D$368=B1707)*(DATA!$E$133:$E$368=D1707),0)),"n/a")</f>
        <v>45520</v>
      </c>
      <c r="L1707" s="77">
        <f t="array" ref="L1707">IFERROR(INDEX(DATA!$AM$133:$AM$368,MATCH(1,(DATA!$D$133:$D$368=B1707)*(DATA!$E$133:$E$368=D1707),0)),"n/a")</f>
        <v>0.41399999999999998</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2150</v>
      </c>
      <c r="F1708" s="77">
        <f t="array" ref="F1708">IFERROR(INDEX(DATA!$I$133:$I$368,MATCH(1,(DATA!$D$133:$D$368=B1708)*(DATA!$E$133:$E$368=D1708),0)),"n/a")</f>
        <v>1.7999999999999999E-2</v>
      </c>
      <c r="G1708" s="86">
        <f t="array" ref="G1708">IFERROR(INDEX(DATA!$R$133:$R$368,MATCH(1,(DATA!$D$133:$D$368=B1708)*(DATA!$E$133:$E$368=D1708),0)),"n/a")</f>
        <v>6220</v>
      </c>
      <c r="H1708" s="77">
        <f t="array" ref="H1708">IFERROR(INDEX(DATA!$S$133:$S$368,MATCH(1,(DATA!$D$133:$D$368=B1708)*(DATA!$E$133:$E$368=D1708),0)),"n/a")</f>
        <v>7.5999999999999998E-2</v>
      </c>
      <c r="I1708" s="86">
        <f t="array" ref="I1708">IFERROR(INDEX(DATA!$AB$133:$AB$368,MATCH(1,(DATA!$D$133:$D$368=B1708)*(DATA!$E$133:$E$368=D1708),0)),"n/a")</f>
        <v>12715</v>
      </c>
      <c r="J1708" s="77">
        <f t="array" ref="J1708">IFERROR(INDEX(DATA!$AC$133:$AC$368,MATCH(1,(DATA!$D$133:$D$368=B1708)*(DATA!$E$133:$E$368=D1708),0)),"n/a")</f>
        <v>0.23499999999999999</v>
      </c>
      <c r="K1708" s="86">
        <f t="array" ref="K1708">IFERROR(INDEX(DATA!$AL$133:$AL$368,MATCH(1,(DATA!$D$133:$D$368=B1708)*(DATA!$E$133:$E$368=D1708),0)),"n/a")</f>
        <v>27341</v>
      </c>
      <c r="L1708" s="77">
        <f t="array" ref="L1708">IFERROR(INDEX(DATA!$AM$133:$AM$368,MATCH(1,(DATA!$D$133:$D$368=B1708)*(DATA!$E$133:$E$368=D1708),0)),"n/a")</f>
        <v>0.28299999999999997</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1005</v>
      </c>
      <c r="F1709" s="77">
        <f t="array" ref="F1709">IFERROR(INDEX(DATA!$I$133:$I$368,MATCH(1,(DATA!$D$133:$D$368=B1709)*(DATA!$E$133:$E$368=D1709),0)),"n/a")</f>
        <v>0.11600000000000001</v>
      </c>
      <c r="G1709" s="86">
        <f t="array" ref="G1709">IFERROR(INDEX(DATA!$R$133:$R$368,MATCH(1,(DATA!$D$133:$D$368=B1709)*(DATA!$E$133:$E$368=D1709),0)),"n/a")</f>
        <v>2826</v>
      </c>
      <c r="H1709" s="77">
        <f t="array" ref="H1709">IFERROR(INDEX(DATA!$S$133:$S$368,MATCH(1,(DATA!$D$133:$D$368=B1709)*(DATA!$E$133:$E$368=D1709),0)),"n/a")</f>
        <v>-0.113</v>
      </c>
      <c r="I1709" s="86">
        <f t="array" ref="I1709">IFERROR(INDEX(DATA!$AB$133:$AB$368,MATCH(1,(DATA!$D$133:$D$368=B1709)*(DATA!$E$133:$E$368=D1709),0)),"n/a")</f>
        <v>5225</v>
      </c>
      <c r="J1709" s="77">
        <f t="array" ref="J1709">IFERROR(INDEX(DATA!$AC$133:$AC$368,MATCH(1,(DATA!$D$133:$D$368=B1709)*(DATA!$E$133:$E$368=D1709),0)),"n/a")</f>
        <v>-8.2000000000000003E-2</v>
      </c>
      <c r="K1709" s="86">
        <f t="array" ref="K1709">IFERROR(INDEX(DATA!$AL$133:$AL$368,MATCH(1,(DATA!$D$133:$D$368=B1709)*(DATA!$E$133:$E$368=D1709),0)),"n/a")</f>
        <v>11676</v>
      </c>
      <c r="L1709" s="77">
        <f t="array" ref="L1709">IFERROR(INDEX(DATA!$AM$133:$AM$368,MATCH(1,(DATA!$D$133:$D$368=B1709)*(DATA!$E$133:$E$368=D1709),0)),"n/a")</f>
        <v>-0.115</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1428</v>
      </c>
      <c r="F1710" s="77">
        <f t="array" ref="F1710">IFERROR(INDEX(DATA!$I$133:$I$368,MATCH(1,(DATA!$D$133:$D$368=B1710)*(DATA!$E$133:$E$368=D1710),0)),"n/a")</f>
        <v>0.19400000000000001</v>
      </c>
      <c r="G1710" s="86">
        <f t="array" ref="G1710">IFERROR(INDEX(DATA!$R$133:$R$368,MATCH(1,(DATA!$D$133:$D$368=B1710)*(DATA!$E$133:$E$368=D1710),0)),"n/a")</f>
        <v>4428</v>
      </c>
      <c r="H1710" s="77">
        <f t="array" ref="H1710">IFERROR(INDEX(DATA!$S$133:$S$368,MATCH(1,(DATA!$D$133:$D$368=B1710)*(DATA!$E$133:$E$368=D1710),0)),"n/a")</f>
        <v>0.183</v>
      </c>
      <c r="I1710" s="86">
        <f t="array" ref="I1710">IFERROR(INDEX(DATA!$AB$133:$AB$368,MATCH(1,(DATA!$D$133:$D$368=B1710)*(DATA!$E$133:$E$368=D1710),0)),"n/a")</f>
        <v>8252</v>
      </c>
      <c r="J1710" s="77">
        <f t="array" ref="J1710">IFERROR(INDEX(DATA!$AC$133:$AC$368,MATCH(1,(DATA!$D$133:$D$368=B1710)*(DATA!$E$133:$E$368=D1710),0)),"n/a")</f>
        <v>0.14699999999999999</v>
      </c>
      <c r="K1710" s="86">
        <f t="array" ref="K1710">IFERROR(INDEX(DATA!$AL$133:$AL$368,MATCH(1,(DATA!$D$133:$D$368=B1710)*(DATA!$E$133:$E$368=D1710),0)),"n/a")</f>
        <v>18125</v>
      </c>
      <c r="L1710" s="77">
        <f t="array" ref="L1710">IFERROR(INDEX(DATA!$AM$133:$AM$368,MATCH(1,(DATA!$D$133:$D$368=B1710)*(DATA!$E$133:$E$368=D1710),0)),"n/a")</f>
        <v>7.4999999999999997E-2</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6417</v>
      </c>
      <c r="F1711" s="77">
        <f t="array" ref="F1711">IFERROR(INDEX(DATA!$I$133:$I$368,MATCH(1,(DATA!$D$133:$D$368=B1711)*(DATA!$E$133:$E$368=D1711),0)),"n/a")</f>
        <v>3.9E-2</v>
      </c>
      <c r="G1711" s="86">
        <f t="array" ref="G1711">IFERROR(INDEX(DATA!$R$133:$R$368,MATCH(1,(DATA!$D$133:$D$368=B1711)*(DATA!$E$133:$E$368=D1711),0)),"n/a")</f>
        <v>19033</v>
      </c>
      <c r="H1711" s="77">
        <f t="array" ref="H1711">IFERROR(INDEX(DATA!$S$133:$S$368,MATCH(1,(DATA!$D$133:$D$368=B1711)*(DATA!$E$133:$E$368=D1711),0)),"n/a")</f>
        <v>0.23200000000000001</v>
      </c>
      <c r="I1711" s="86">
        <f t="array" ref="I1711">IFERROR(INDEX(DATA!$AB$133:$AB$368,MATCH(1,(DATA!$D$133:$D$368=B1711)*(DATA!$E$133:$E$368=D1711),0)),"n/a")</f>
        <v>34764</v>
      </c>
      <c r="J1711" s="77">
        <f t="array" ref="J1711">IFERROR(INDEX(DATA!$AC$133:$AC$368,MATCH(1,(DATA!$D$133:$D$368=B1711)*(DATA!$E$133:$E$368=D1711),0)),"n/a")</f>
        <v>0.20399999999999999</v>
      </c>
      <c r="K1711" s="86">
        <f t="array" ref="K1711">IFERROR(INDEX(DATA!$AL$133:$AL$368,MATCH(1,(DATA!$D$133:$D$368=B1711)*(DATA!$E$133:$E$368=D1711),0)),"n/a")</f>
        <v>76423</v>
      </c>
      <c r="L1711" s="77">
        <f t="array" ref="L1711">IFERROR(INDEX(DATA!$AM$133:$AM$368,MATCH(1,(DATA!$D$133:$D$368=B1711)*(DATA!$E$133:$E$368=D1711),0)),"n/a")</f>
        <v>0.154</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733</v>
      </c>
      <c r="F1712" s="77">
        <f t="array" ref="F1712">IFERROR(INDEX(DATA!$I$133:$I$368,MATCH(1,(DATA!$D$133:$D$368=B1712)*(DATA!$E$133:$E$368=D1712),0)),"n/a")</f>
        <v>8.5000000000000006E-2</v>
      </c>
      <c r="G1712" s="86">
        <f t="array" ref="G1712">IFERROR(INDEX(DATA!$R$133:$R$368,MATCH(1,(DATA!$D$133:$D$368=B1712)*(DATA!$E$133:$E$368=D1712),0)),"n/a")</f>
        <v>2279</v>
      </c>
      <c r="H1712" s="77">
        <f t="array" ref="H1712">IFERROR(INDEX(DATA!$S$133:$S$368,MATCH(1,(DATA!$D$133:$D$368=B1712)*(DATA!$E$133:$E$368=D1712),0)),"n/a")</f>
        <v>8.6999999999999994E-2</v>
      </c>
      <c r="I1712" s="86">
        <f t="array" ref="I1712">IFERROR(INDEX(DATA!$AB$133:$AB$368,MATCH(1,(DATA!$D$133:$D$368=B1712)*(DATA!$E$133:$E$368=D1712),0)),"n/a")</f>
        <v>4211</v>
      </c>
      <c r="J1712" s="77">
        <f t="array" ref="J1712">IFERROR(INDEX(DATA!$AC$133:$AC$368,MATCH(1,(DATA!$D$133:$D$368=B1712)*(DATA!$E$133:$E$368=D1712),0)),"n/a")</f>
        <v>0.255</v>
      </c>
      <c r="K1712" s="86">
        <f t="array" ref="K1712">IFERROR(INDEX(DATA!$AL$133:$AL$368,MATCH(1,(DATA!$D$133:$D$368=B1712)*(DATA!$E$133:$E$368=D1712),0)),"n/a")</f>
        <v>9394</v>
      </c>
      <c r="L1712" s="77">
        <f t="array" ref="L1712">IFERROR(INDEX(DATA!$AM$133:$AM$368,MATCH(1,(DATA!$D$133:$D$368=B1712)*(DATA!$E$133:$E$368=D1712),0)),"n/a")</f>
        <v>0.442</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3906</v>
      </c>
      <c r="F1713" s="77">
        <f t="array" ref="F1713">IFERROR(INDEX(DATA!$I$133:$I$368,MATCH(1,(DATA!$D$133:$D$368=B1713)*(DATA!$E$133:$E$368=D1713),0)),"n/a")</f>
        <v>5.3999999999999999E-2</v>
      </c>
      <c r="G1713" s="86">
        <f t="array" ref="G1713">IFERROR(INDEX(DATA!$R$133:$R$368,MATCH(1,(DATA!$D$133:$D$368=B1713)*(DATA!$E$133:$E$368=D1713),0)),"n/a")</f>
        <v>11260</v>
      </c>
      <c r="H1713" s="77">
        <f t="array" ref="H1713">IFERROR(INDEX(DATA!$S$133:$S$368,MATCH(1,(DATA!$D$133:$D$368=B1713)*(DATA!$E$133:$E$368=D1713),0)),"n/a")</f>
        <v>-0.08</v>
      </c>
      <c r="I1713" s="86">
        <f t="array" ref="I1713">IFERROR(INDEX(DATA!$AB$133:$AB$368,MATCH(1,(DATA!$D$133:$D$368=B1713)*(DATA!$E$133:$E$368=D1713),0)),"n/a")</f>
        <v>20975</v>
      </c>
      <c r="J1713" s="77">
        <f t="array" ref="J1713">IFERROR(INDEX(DATA!$AC$133:$AC$368,MATCH(1,(DATA!$D$133:$D$368=B1713)*(DATA!$E$133:$E$368=D1713),0)),"n/a")</f>
        <v>-4.2000000000000003E-2</v>
      </c>
      <c r="K1713" s="86">
        <f t="array" ref="K1713">IFERROR(INDEX(DATA!$AL$133:$AL$368,MATCH(1,(DATA!$D$133:$D$368=B1713)*(DATA!$E$133:$E$368=D1713),0)),"n/a")</f>
        <v>46752</v>
      </c>
      <c r="L1713" s="77">
        <f t="array" ref="L1713">IFERROR(INDEX(DATA!$AM$133:$AM$368,MATCH(1,(DATA!$D$133:$D$368=B1713)*(DATA!$E$133:$E$368=D1713),0)),"n/a")</f>
        <v>-6.3E-2</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1596</v>
      </c>
      <c r="F1714" s="77">
        <f t="array" ref="F1714">IFERROR(INDEX(DATA!$I$133:$I$368,MATCH(1,(DATA!$D$133:$D$368=B1714)*(DATA!$E$133:$E$368=D1714),0)),"n/a")</f>
        <v>-2.7E-2</v>
      </c>
      <c r="G1714" s="86">
        <f t="array" ref="G1714">IFERROR(INDEX(DATA!$R$133:$R$368,MATCH(1,(DATA!$D$133:$D$368=B1714)*(DATA!$E$133:$E$368=D1714),0)),"n/a")</f>
        <v>4740</v>
      </c>
      <c r="H1714" s="77">
        <f t="array" ref="H1714">IFERROR(INDEX(DATA!$S$133:$S$368,MATCH(1,(DATA!$D$133:$D$368=B1714)*(DATA!$E$133:$E$368=D1714),0)),"n/a")</f>
        <v>5.2999999999999999E-2</v>
      </c>
      <c r="I1714" s="86">
        <f t="array" ref="I1714">IFERROR(INDEX(DATA!$AB$133:$AB$368,MATCH(1,(DATA!$D$133:$D$368=B1714)*(DATA!$E$133:$E$368=D1714),0)),"n/a")</f>
        <v>9339</v>
      </c>
      <c r="J1714" s="77">
        <f t="array" ref="J1714">IFERROR(INDEX(DATA!$AC$133:$AC$368,MATCH(1,(DATA!$D$133:$D$368=B1714)*(DATA!$E$133:$E$368=D1714),0)),"n/a")</f>
        <v>0.14099999999999999</v>
      </c>
      <c r="K1714" s="86">
        <f t="array" ref="K1714">IFERROR(INDEX(DATA!$AL$133:$AL$368,MATCH(1,(DATA!$D$133:$D$368=B1714)*(DATA!$E$133:$E$368=D1714),0)),"n/a")</f>
        <v>22117</v>
      </c>
      <c r="L1714" s="77">
        <f t="array" ref="L1714">IFERROR(INDEX(DATA!$AM$133:$AM$368,MATCH(1,(DATA!$D$133:$D$368=B1714)*(DATA!$E$133:$E$368=D1714),0)),"n/a")</f>
        <v>0.2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2641</v>
      </c>
      <c r="F1715" s="77">
        <f t="array" ref="F1715">IFERROR(INDEX(DATA!$I$133:$I$368,MATCH(1,(DATA!$D$133:$D$368=B1715)*(DATA!$E$133:$E$368=D1715),0)),"n/a")</f>
        <v>0.46100000000000002</v>
      </c>
      <c r="G1715" s="86">
        <f t="array" ref="G1715">IFERROR(INDEX(DATA!$R$133:$R$368,MATCH(1,(DATA!$D$133:$D$368=B1715)*(DATA!$E$133:$E$368=D1715),0)),"n/a")</f>
        <v>7533</v>
      </c>
      <c r="H1715" s="77">
        <f t="array" ref="H1715">IFERROR(INDEX(DATA!$S$133:$S$368,MATCH(1,(DATA!$D$133:$D$368=B1715)*(DATA!$E$133:$E$368=D1715),0)),"n/a")</f>
        <v>0.497</v>
      </c>
      <c r="I1715" s="86">
        <f t="array" ref="I1715">IFERROR(INDEX(DATA!$AB$133:$AB$368,MATCH(1,(DATA!$D$133:$D$368=B1715)*(DATA!$E$133:$E$368=D1715),0)),"n/a")</f>
        <v>14690</v>
      </c>
      <c r="J1715" s="77">
        <f t="array" ref="J1715">IFERROR(INDEX(DATA!$AC$133:$AC$368,MATCH(1,(DATA!$D$133:$D$368=B1715)*(DATA!$E$133:$E$368=D1715),0)),"n/a")</f>
        <v>0.57399999999999995</v>
      </c>
      <c r="K1715" s="86">
        <f t="array" ref="K1715">IFERROR(INDEX(DATA!$AL$133:$AL$368,MATCH(1,(DATA!$D$133:$D$368=B1715)*(DATA!$E$133:$E$368=D1715),0)),"n/a")</f>
        <v>29824</v>
      </c>
      <c r="L1715" s="77">
        <f t="array" ref="L1715">IFERROR(INDEX(DATA!$AM$133:$AM$368,MATCH(1,(DATA!$D$133:$D$368=B1715)*(DATA!$E$133:$E$368=D1715),0)),"n/a")</f>
        <v>0.40799999999999997</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1028</v>
      </c>
      <c r="F1716" s="77">
        <f t="array" ref="F1716">IFERROR(INDEX(DATA!$I$133:$I$368,MATCH(1,(DATA!$D$133:$D$368=B1716)*(DATA!$E$133:$E$368=D1716),0)),"n/a")</f>
        <v>0.23400000000000001</v>
      </c>
      <c r="G1716" s="86">
        <f t="array" ref="G1716">IFERROR(INDEX(DATA!$R$133:$R$368,MATCH(1,(DATA!$D$133:$D$368=B1716)*(DATA!$E$133:$E$368=D1716),0)),"n/a")</f>
        <v>3079</v>
      </c>
      <c r="H1716" s="77">
        <f t="array" ref="H1716">IFERROR(INDEX(DATA!$S$133:$S$368,MATCH(1,(DATA!$D$133:$D$368=B1716)*(DATA!$E$133:$E$368=D1716),0)),"n/a")</f>
        <v>0.10299999999999999</v>
      </c>
      <c r="I1716" s="86">
        <f t="array" ref="I1716">IFERROR(INDEX(DATA!$AB$133:$AB$368,MATCH(1,(DATA!$D$133:$D$368=B1716)*(DATA!$E$133:$E$368=D1716),0)),"n/a")</f>
        <v>5691</v>
      </c>
      <c r="J1716" s="77">
        <f t="array" ref="J1716">IFERROR(INDEX(DATA!$AC$133:$AC$368,MATCH(1,(DATA!$D$133:$D$368=B1716)*(DATA!$E$133:$E$368=D1716),0)),"n/a")</f>
        <v>0.224</v>
      </c>
      <c r="K1716" s="86">
        <f t="array" ref="K1716">IFERROR(INDEX(DATA!$AL$133:$AL$368,MATCH(1,(DATA!$D$133:$D$368=B1716)*(DATA!$E$133:$E$368=D1716),0)),"n/a")</f>
        <v>12642</v>
      </c>
      <c r="L1716" s="77">
        <f t="array" ref="L1716">IFERROR(INDEX(DATA!$AM$133:$AM$368,MATCH(1,(DATA!$D$133:$D$368=B1716)*(DATA!$E$133:$E$368=D1716),0)),"n/a")</f>
        <v>0.34</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281</v>
      </c>
      <c r="F1717" s="77">
        <f t="array" ref="F1717">IFERROR(INDEX(DATA!$I$133:$I$368,MATCH(1,(DATA!$D$133:$D$368=B1717)*(DATA!$E$133:$E$368=D1717),0)),"n/a")</f>
        <v>0.18</v>
      </c>
      <c r="G1717" s="86">
        <f t="array" ref="G1717">IFERROR(INDEX(DATA!$R$133:$R$368,MATCH(1,(DATA!$D$133:$D$368=B1717)*(DATA!$E$133:$E$368=D1717),0)),"n/a")</f>
        <v>862</v>
      </c>
      <c r="H1717" s="77">
        <f t="array" ref="H1717">IFERROR(INDEX(DATA!$S$133:$S$368,MATCH(1,(DATA!$D$133:$D$368=B1717)*(DATA!$E$133:$E$368=D1717),0)),"n/a")</f>
        <v>-0.26700000000000002</v>
      </c>
      <c r="I1717" s="86">
        <f t="array" ref="I1717">IFERROR(INDEX(DATA!$AB$133:$AB$368,MATCH(1,(DATA!$D$133:$D$368=B1717)*(DATA!$E$133:$E$368=D1717),0)),"n/a")</f>
        <v>1607</v>
      </c>
      <c r="J1717" s="77">
        <f t="array" ref="J1717">IFERROR(INDEX(DATA!$AC$133:$AC$368,MATCH(1,(DATA!$D$133:$D$368=B1717)*(DATA!$E$133:$E$368=D1717),0)),"n/a")</f>
        <v>-0.378</v>
      </c>
      <c r="K1717" s="86">
        <f t="array" ref="K1717">IFERROR(INDEX(DATA!$AL$133:$AL$368,MATCH(1,(DATA!$D$133:$D$368=B1717)*(DATA!$E$133:$E$368=D1717),0)),"n/a")</f>
        <v>3663</v>
      </c>
      <c r="L1717" s="77">
        <f t="array" ref="L1717">IFERROR(INDEX(DATA!$AM$133:$AM$368,MATCH(1,(DATA!$D$133:$D$368=B1717)*(DATA!$E$133:$E$368=D1717),0)),"n/a")</f>
        <v>-0.27800000000000002</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15735</v>
      </c>
      <c r="F1718" s="77">
        <f t="array" ref="F1718">IFERROR(INDEX(DATA!$I$133:$I$368,MATCH(1,(DATA!$D$133:$D$368=B1718)*(DATA!$E$133:$E$368=D1718),0)),"n/a")</f>
        <v>-2.1999999999999999E-2</v>
      </c>
      <c r="G1718" s="86">
        <f t="array" ref="G1718">IFERROR(INDEX(DATA!$R$133:$R$368,MATCH(1,(DATA!$D$133:$D$368=B1718)*(DATA!$E$133:$E$368=D1718),0)),"n/a")</f>
        <v>51171</v>
      </c>
      <c r="H1718" s="77">
        <f t="array" ref="H1718">IFERROR(INDEX(DATA!$S$133:$S$368,MATCH(1,(DATA!$D$133:$D$368=B1718)*(DATA!$E$133:$E$368=D1718),0)),"n/a")</f>
        <v>0.123</v>
      </c>
      <c r="I1718" s="86">
        <f t="array" ref="I1718">IFERROR(INDEX(DATA!$AB$133:$AB$368,MATCH(1,(DATA!$D$133:$D$368=B1718)*(DATA!$E$133:$E$368=D1718),0)),"n/a")</f>
        <v>95533</v>
      </c>
      <c r="J1718" s="77">
        <f t="array" ref="J1718">IFERROR(INDEX(DATA!$AC$133:$AC$368,MATCH(1,(DATA!$D$133:$D$368=B1718)*(DATA!$E$133:$E$368=D1718),0)),"n/a")</f>
        <v>0.105</v>
      </c>
      <c r="K1718" s="86">
        <f t="array" ref="K1718">IFERROR(INDEX(DATA!$AL$133:$AL$368,MATCH(1,(DATA!$D$133:$D$368=B1718)*(DATA!$E$133:$E$368=D1718),0)),"n/a")</f>
        <v>220565</v>
      </c>
      <c r="L1718" s="77">
        <f t="array" ref="L1718">IFERROR(INDEX(DATA!$AM$133:$AM$368,MATCH(1,(DATA!$D$133:$D$368=B1718)*(DATA!$E$133:$E$368=D1718),0)),"n/a")</f>
        <v>0.113</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13056</v>
      </c>
      <c r="F1719" s="77">
        <f t="array" ref="F1719">IFERROR(INDEX(DATA!$I$133:$I$368,MATCH(1,(DATA!$D$133:$D$368=B1719)*(DATA!$E$133:$E$368=D1719),0)),"n/a")</f>
        <v>0.16800000000000001</v>
      </c>
      <c r="G1719" s="86">
        <f t="array" ref="G1719">IFERROR(INDEX(DATA!$R$133:$R$368,MATCH(1,(DATA!$D$133:$D$368=B1719)*(DATA!$E$133:$E$368=D1719),0)),"n/a")</f>
        <v>38493</v>
      </c>
      <c r="H1719" s="77">
        <f t="array" ref="H1719">IFERROR(INDEX(DATA!$S$133:$S$368,MATCH(1,(DATA!$D$133:$D$368=B1719)*(DATA!$E$133:$E$368=D1719),0)),"n/a")</f>
        <v>0.187</v>
      </c>
      <c r="I1719" s="86">
        <f t="array" ref="I1719">IFERROR(INDEX(DATA!$AB$133:$AB$368,MATCH(1,(DATA!$D$133:$D$368=B1719)*(DATA!$E$133:$E$368=D1719),0)),"n/a")</f>
        <v>75206</v>
      </c>
      <c r="J1719" s="77">
        <f t="array" ref="J1719">IFERROR(INDEX(DATA!$AC$133:$AC$368,MATCH(1,(DATA!$D$133:$D$368=B1719)*(DATA!$E$133:$E$368=D1719),0)),"n/a")</f>
        <v>0.17100000000000001</v>
      </c>
      <c r="K1719" s="86">
        <f t="array" ref="K1719">IFERROR(INDEX(DATA!$AL$133:$AL$368,MATCH(1,(DATA!$D$133:$D$368=B1719)*(DATA!$E$133:$E$368=D1719),0)),"n/a")</f>
        <v>164102</v>
      </c>
      <c r="L1719" s="77">
        <f t="array" ref="L1719">IFERROR(INDEX(DATA!$AM$133:$AM$368,MATCH(1,(DATA!$D$133:$D$368=B1719)*(DATA!$E$133:$E$368=D1719),0)),"n/a")</f>
        <v>0.14699999999999999</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657</v>
      </c>
      <c r="F1720" s="77">
        <f t="array" ref="F1720">IFERROR(INDEX(DATA!$I$133:$I$368,MATCH(1,(DATA!$D$133:$D$368=B1720)*(DATA!$E$133:$E$368=D1720),0)),"n/a")</f>
        <v>0.81399999999999995</v>
      </c>
      <c r="G1720" s="86">
        <f t="array" ref="G1720">IFERROR(INDEX(DATA!$R$133:$R$368,MATCH(1,(DATA!$D$133:$D$368=B1720)*(DATA!$E$133:$E$368=D1720),0)),"n/a")</f>
        <v>1865</v>
      </c>
      <c r="H1720" s="77">
        <f t="array" ref="H1720">IFERROR(INDEX(DATA!$S$133:$S$368,MATCH(1,(DATA!$D$133:$D$368=B1720)*(DATA!$E$133:$E$368=D1720),0)),"n/a")</f>
        <v>0.622</v>
      </c>
      <c r="I1720" s="86">
        <f t="array" ref="I1720">IFERROR(INDEX(DATA!$AB$133:$AB$368,MATCH(1,(DATA!$D$133:$D$368=B1720)*(DATA!$E$133:$E$368=D1720),0)),"n/a")</f>
        <v>4148</v>
      </c>
      <c r="J1720" s="77">
        <f t="array" ref="J1720">IFERROR(INDEX(DATA!$AC$133:$AC$368,MATCH(1,(DATA!$D$133:$D$368=B1720)*(DATA!$E$133:$E$368=D1720),0)),"n/a")</f>
        <v>1.2450000000000001</v>
      </c>
      <c r="K1720" s="86">
        <f t="array" ref="K1720">IFERROR(INDEX(DATA!$AL$133:$AL$368,MATCH(1,(DATA!$D$133:$D$368=B1720)*(DATA!$E$133:$E$368=D1720),0)),"n/a")</f>
        <v>8195</v>
      </c>
      <c r="L1720" s="77">
        <f t="array" ref="L1720">IFERROR(INDEX(DATA!$AM$133:$AM$368,MATCH(1,(DATA!$D$133:$D$368=B1720)*(DATA!$E$133:$E$368=D1720),0)),"n/a")</f>
        <v>1.087</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1860</v>
      </c>
      <c r="F1721" s="77">
        <f t="array" ref="F1721">IFERROR(INDEX(DATA!$I$133:$I$368,MATCH(1,(DATA!$D$133:$D$368=B1721)*(DATA!$E$133:$E$368=D1721),0)),"n/a")</f>
        <v>9.1999999999999998E-2</v>
      </c>
      <c r="G1721" s="86">
        <f t="array" ref="G1721">IFERROR(INDEX(DATA!$R$133:$R$368,MATCH(1,(DATA!$D$133:$D$368=B1721)*(DATA!$E$133:$E$368=D1721),0)),"n/a")</f>
        <v>5103</v>
      </c>
      <c r="H1721" s="77">
        <f t="array" ref="H1721">IFERROR(INDEX(DATA!$S$133:$S$368,MATCH(1,(DATA!$D$133:$D$368=B1721)*(DATA!$E$133:$E$368=D1721),0)),"n/a")</f>
        <v>-0.121</v>
      </c>
      <c r="I1721" s="86">
        <f t="array" ref="I1721">IFERROR(INDEX(DATA!$AB$133:$AB$368,MATCH(1,(DATA!$D$133:$D$368=B1721)*(DATA!$E$133:$E$368=D1721),0)),"n/a")</f>
        <v>9650</v>
      </c>
      <c r="J1721" s="77">
        <f t="array" ref="J1721">IFERROR(INDEX(DATA!$AC$133:$AC$368,MATCH(1,(DATA!$D$133:$D$368=B1721)*(DATA!$E$133:$E$368=D1721),0)),"n/a")</f>
        <v>-6.6000000000000003E-2</v>
      </c>
      <c r="K1721" s="86">
        <f t="array" ref="K1721">IFERROR(INDEX(DATA!$AL$133:$AL$368,MATCH(1,(DATA!$D$133:$D$368=B1721)*(DATA!$E$133:$E$368=D1721),0)),"n/a")</f>
        <v>21820</v>
      </c>
      <c r="L1721" s="77">
        <f t="array" ref="L1721">IFERROR(INDEX(DATA!$AM$133:$AM$368,MATCH(1,(DATA!$D$133:$D$368=B1721)*(DATA!$E$133:$E$368=D1721),0)),"n/a")</f>
        <v>-0.08</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1569</v>
      </c>
      <c r="F1722" s="77">
        <f t="array" ref="F1722">IFERROR(INDEX(DATA!$I$133:$I$368,MATCH(1,(DATA!$D$133:$D$368=B1722)*(DATA!$E$133:$E$368=D1722),0)),"n/a")</f>
        <v>-0.14299999999999999</v>
      </c>
      <c r="G1722" s="86">
        <f t="array" ref="G1722">IFERROR(INDEX(DATA!$R$133:$R$368,MATCH(1,(DATA!$D$133:$D$368=B1722)*(DATA!$E$133:$E$368=D1722),0)),"n/a")</f>
        <v>4572</v>
      </c>
      <c r="H1722" s="77">
        <f t="array" ref="H1722">IFERROR(INDEX(DATA!$S$133:$S$368,MATCH(1,(DATA!$D$133:$D$368=B1722)*(DATA!$E$133:$E$368=D1722),0)),"n/a")</f>
        <v>-5.6000000000000001E-2</v>
      </c>
      <c r="I1722" s="86">
        <f t="array" ref="I1722">IFERROR(INDEX(DATA!$AB$133:$AB$368,MATCH(1,(DATA!$D$133:$D$368=B1722)*(DATA!$E$133:$E$368=D1722),0)),"n/a")</f>
        <v>8746</v>
      </c>
      <c r="J1722" s="77">
        <f t="array" ref="J1722">IFERROR(INDEX(DATA!$AC$133:$AC$368,MATCH(1,(DATA!$D$133:$D$368=B1722)*(DATA!$E$133:$E$368=D1722),0)),"n/a")</f>
        <v>6.7000000000000004E-2</v>
      </c>
      <c r="K1722" s="86">
        <f t="array" ref="K1722">IFERROR(INDEX(DATA!$AL$133:$AL$368,MATCH(1,(DATA!$D$133:$D$368=B1722)*(DATA!$E$133:$E$368=D1722),0)),"n/a")</f>
        <v>20852</v>
      </c>
      <c r="L1722" s="77">
        <f t="array" ref="L1722">IFERROR(INDEX(DATA!$AM$133:$AM$368,MATCH(1,(DATA!$D$133:$D$368=B1722)*(DATA!$E$133:$E$368=D1722),0)),"n/a")</f>
        <v>0.16200000000000001</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13053</v>
      </c>
      <c r="F1723" s="77">
        <f t="array" ref="F1723">IFERROR(INDEX(DATA!$I$133:$I$368,MATCH(1,(DATA!$D$133:$D$368=B1723)*(DATA!$E$133:$E$368=D1723),0)),"n/a")</f>
        <v>0.30499999999999999</v>
      </c>
      <c r="G1723" s="86">
        <f t="array" ref="G1723">IFERROR(INDEX(DATA!$R$133:$R$368,MATCH(1,(DATA!$D$133:$D$368=B1723)*(DATA!$E$133:$E$368=D1723),0)),"n/a")</f>
        <v>68810</v>
      </c>
      <c r="H1723" s="77">
        <f t="array" ref="H1723">IFERROR(INDEX(DATA!$S$133:$S$368,MATCH(1,(DATA!$D$133:$D$368=B1723)*(DATA!$E$133:$E$368=D1723),0)),"n/a")</f>
        <v>1.4079999999999999</v>
      </c>
      <c r="I1723" s="86">
        <f t="array" ref="I1723">IFERROR(INDEX(DATA!$AB$133:$AB$368,MATCH(1,(DATA!$D$133:$D$368=B1723)*(DATA!$E$133:$E$368=D1723),0)),"n/a")</f>
        <v>102612</v>
      </c>
      <c r="J1723" s="77">
        <f t="array" ref="J1723">IFERROR(INDEX(DATA!$AC$133:$AC$368,MATCH(1,(DATA!$D$133:$D$368=B1723)*(DATA!$E$133:$E$368=D1723),0)),"n/a")</f>
        <v>0.93899999999999995</v>
      </c>
      <c r="K1723" s="86">
        <f t="array" ref="K1723">IFERROR(INDEX(DATA!$AL$133:$AL$368,MATCH(1,(DATA!$D$133:$D$368=B1723)*(DATA!$E$133:$E$368=D1723),0)),"n/a")</f>
        <v>191976</v>
      </c>
      <c r="L1723" s="77">
        <f t="array" ref="L1723">IFERROR(INDEX(DATA!$AM$133:$AM$368,MATCH(1,(DATA!$D$133:$D$368=B1723)*(DATA!$E$133:$E$368=D1723),0)),"n/a")</f>
        <v>0.58799999999999997</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2397</v>
      </c>
      <c r="F1724" s="77">
        <f t="array" ref="F1724">IFERROR(INDEX(DATA!$I$133:$I$368,MATCH(1,(DATA!$D$133:$D$368=B1724)*(DATA!$E$133:$E$368=D1724),0)),"n/a")</f>
        <v>1.091</v>
      </c>
      <c r="G1724" s="86">
        <f t="array" ref="G1724">IFERROR(INDEX(DATA!$R$133:$R$368,MATCH(1,(DATA!$D$133:$D$368=B1724)*(DATA!$E$133:$E$368=D1724),0)),"n/a")</f>
        <v>7030</v>
      </c>
      <c r="H1724" s="77">
        <f t="array" ref="H1724">IFERROR(INDEX(DATA!$S$133:$S$368,MATCH(1,(DATA!$D$133:$D$368=B1724)*(DATA!$E$133:$E$368=D1724),0)),"n/a")</f>
        <v>1.0189999999999999</v>
      </c>
      <c r="I1724" s="86">
        <f t="array" ref="I1724">IFERROR(INDEX(DATA!$AB$133:$AB$368,MATCH(1,(DATA!$D$133:$D$368=B1724)*(DATA!$E$133:$E$368=D1724),0)),"n/a")</f>
        <v>10338</v>
      </c>
      <c r="J1724" s="77">
        <f t="array" ref="J1724">IFERROR(INDEX(DATA!$AC$133:$AC$368,MATCH(1,(DATA!$D$133:$D$368=B1724)*(DATA!$E$133:$E$368=D1724),0)),"n/a")</f>
        <v>0.62</v>
      </c>
      <c r="K1724" s="86">
        <f t="array" ref="K1724">IFERROR(INDEX(DATA!$AL$133:$AL$368,MATCH(1,(DATA!$D$133:$D$368=B1724)*(DATA!$E$133:$E$368=D1724),0)),"n/a")</f>
        <v>19901</v>
      </c>
      <c r="L1724" s="77">
        <f t="array" ref="L1724">IFERROR(INDEX(DATA!$AM$133:$AM$368,MATCH(1,(DATA!$D$133:$D$368=B1724)*(DATA!$E$133:$E$368=D1724),0)),"n/a")</f>
        <v>0.33100000000000002</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3161</v>
      </c>
      <c r="F1725" s="77">
        <f t="array" ref="F1725">IFERROR(INDEX(DATA!$I$133:$I$368,MATCH(1,(DATA!$D$133:$D$368=B1725)*(DATA!$E$133:$E$368=D1725),0)),"n/a")</f>
        <v>-4.2000000000000003E-2</v>
      </c>
      <c r="G1725" s="86">
        <f t="array" ref="G1725">IFERROR(INDEX(DATA!$R$133:$R$368,MATCH(1,(DATA!$D$133:$D$368=B1725)*(DATA!$E$133:$E$368=D1725),0)),"n/a")</f>
        <v>9150</v>
      </c>
      <c r="H1725" s="77">
        <f t="array" ref="H1725">IFERROR(INDEX(DATA!$S$133:$S$368,MATCH(1,(DATA!$D$133:$D$368=B1725)*(DATA!$E$133:$E$368=D1725),0)),"n/a")</f>
        <v>-6.9000000000000006E-2</v>
      </c>
      <c r="I1725" s="86">
        <f t="array" ref="I1725">IFERROR(INDEX(DATA!$AB$133:$AB$368,MATCH(1,(DATA!$D$133:$D$368=B1725)*(DATA!$E$133:$E$368=D1725),0)),"n/a")</f>
        <v>17010</v>
      </c>
      <c r="J1725" s="77">
        <f t="array" ref="J1725">IFERROR(INDEX(DATA!$AC$133:$AC$368,MATCH(1,(DATA!$D$133:$D$368=B1725)*(DATA!$E$133:$E$368=D1725),0)),"n/a")</f>
        <v>-6.0999999999999999E-2</v>
      </c>
      <c r="K1725" s="86">
        <f t="array" ref="K1725">IFERROR(INDEX(DATA!$AL$133:$AL$368,MATCH(1,(DATA!$D$133:$D$368=B1725)*(DATA!$E$133:$E$368=D1725),0)),"n/a")</f>
        <v>39605</v>
      </c>
      <c r="L1725" s="77">
        <f t="array" ref="L1725">IFERROR(INDEX(DATA!$AM$133:$AM$368,MATCH(1,(DATA!$D$133:$D$368=B1725)*(DATA!$E$133:$E$368=D1725),0)),"n/a")</f>
        <v>-1.0999999999999999E-2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3467</v>
      </c>
      <c r="F1726" s="77">
        <f t="array" ref="F1726">IFERROR(INDEX(DATA!$I$133:$I$368,MATCH(1,(DATA!$D$133:$D$368=B1726)*(DATA!$E$133:$E$368=D1726),0)),"n/a")</f>
        <v>1.2430000000000001</v>
      </c>
      <c r="G1726" s="86">
        <f t="array" ref="G1726">IFERROR(INDEX(DATA!$R$133:$R$368,MATCH(1,(DATA!$D$133:$D$368=B1726)*(DATA!$E$133:$E$368=D1726),0)),"n/a")</f>
        <v>9528</v>
      </c>
      <c r="H1726" s="77">
        <f t="array" ref="H1726">IFERROR(INDEX(DATA!$S$133:$S$368,MATCH(1,(DATA!$D$133:$D$368=B1726)*(DATA!$E$133:$E$368=D1726),0)),"n/a")</f>
        <v>1.2310000000000001</v>
      </c>
      <c r="I1726" s="86">
        <f t="array" ref="I1726">IFERROR(INDEX(DATA!$AB$133:$AB$368,MATCH(1,(DATA!$D$133:$D$368=B1726)*(DATA!$E$133:$E$368=D1726),0)),"n/a")</f>
        <v>17170</v>
      </c>
      <c r="J1726" s="77">
        <f t="array" ref="J1726">IFERROR(INDEX(DATA!$AC$133:$AC$368,MATCH(1,(DATA!$D$133:$D$368=B1726)*(DATA!$E$133:$E$368=D1726),0)),"n/a")</f>
        <v>0.73599999999999999</v>
      </c>
      <c r="K1726" s="86">
        <f t="array" ref="K1726">IFERROR(INDEX(DATA!$AL$133:$AL$368,MATCH(1,(DATA!$D$133:$D$368=B1726)*(DATA!$E$133:$E$368=D1726),0)),"n/a")</f>
        <v>31093</v>
      </c>
      <c r="L1726" s="77">
        <f t="array" ref="L1726">IFERROR(INDEX(DATA!$AM$133:$AM$368,MATCH(1,(DATA!$D$133:$D$368=B1726)*(DATA!$E$133:$E$368=D1726),0)),"n/a")</f>
        <v>0.20499999999999999</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2339</v>
      </c>
      <c r="F1727" s="77">
        <f t="array" ref="F1727">IFERROR(INDEX(DATA!$I$133:$I$368,MATCH(1,(DATA!$D$133:$D$368=B1727)*(DATA!$E$133:$E$368=D1727),0)),"n/a")</f>
        <v>-8.6999999999999994E-2</v>
      </c>
      <c r="G1727" s="86">
        <f t="array" ref="G1727">IFERROR(INDEX(DATA!$R$133:$R$368,MATCH(1,(DATA!$D$133:$D$368=B1727)*(DATA!$E$133:$E$368=D1727),0)),"n/a")</f>
        <v>7071</v>
      </c>
      <c r="H1727" s="77">
        <f t="array" ref="H1727">IFERROR(INDEX(DATA!$S$133:$S$368,MATCH(1,(DATA!$D$133:$D$368=B1727)*(DATA!$E$133:$E$368=D1727),0)),"n/a")</f>
        <v>-6.7000000000000004E-2</v>
      </c>
      <c r="I1727" s="86">
        <f t="array" ref="I1727">IFERROR(INDEX(DATA!$AB$133:$AB$368,MATCH(1,(DATA!$D$133:$D$368=B1727)*(DATA!$E$133:$E$368=D1727),0)),"n/a")</f>
        <v>13104</v>
      </c>
      <c r="J1727" s="77">
        <f t="array" ref="J1727">IFERROR(INDEX(DATA!$AC$133:$AC$368,MATCH(1,(DATA!$D$133:$D$368=B1727)*(DATA!$E$133:$E$368=D1727),0)),"n/a")</f>
        <v>5.0000000000000001E-3</v>
      </c>
      <c r="K1727" s="86">
        <f t="array" ref="K1727">IFERROR(INDEX(DATA!$AL$133:$AL$368,MATCH(1,(DATA!$D$133:$D$368=B1727)*(DATA!$E$133:$E$368=D1727),0)),"n/a")</f>
        <v>29999</v>
      </c>
      <c r="L1727" s="77">
        <f t="array" ref="L1727">IFERROR(INDEX(DATA!$AM$133:$AM$368,MATCH(1,(DATA!$D$133:$D$368=B1727)*(DATA!$E$133:$E$368=D1727),0)),"n/a")</f>
        <v>8.6999999999999994E-2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2343</v>
      </c>
      <c r="F1728" s="77">
        <f t="array" ref="F1728">IFERROR(INDEX(DATA!$I$133:$I$368,MATCH(1,(DATA!$D$133:$D$368=B1728)*(DATA!$E$133:$E$368=D1728),0)),"n/a")</f>
        <v>-0.129</v>
      </c>
      <c r="G1728" s="86">
        <f t="array" ref="G1728">IFERROR(INDEX(DATA!$R$133:$R$368,MATCH(1,(DATA!$D$133:$D$368=B1728)*(DATA!$E$133:$E$368=D1728),0)),"n/a")</f>
        <v>7208</v>
      </c>
      <c r="H1728" s="77">
        <f t="array" ref="H1728">IFERROR(INDEX(DATA!$S$133:$S$368,MATCH(1,(DATA!$D$133:$D$368=B1728)*(DATA!$E$133:$E$368=D1728),0)),"n/a")</f>
        <v>-5.8000000000000003E-2</v>
      </c>
      <c r="I1728" s="86">
        <f t="array" ref="I1728">IFERROR(INDEX(DATA!$AB$133:$AB$368,MATCH(1,(DATA!$D$133:$D$368=B1728)*(DATA!$E$133:$E$368=D1728),0)),"n/a")</f>
        <v>13611</v>
      </c>
      <c r="J1728" s="77">
        <f t="array" ref="J1728">IFERROR(INDEX(DATA!$AC$133:$AC$368,MATCH(1,(DATA!$D$133:$D$368=B1728)*(DATA!$E$133:$E$368=D1728),0)),"n/a")</f>
        <v>2E-3</v>
      </c>
      <c r="K1728" s="86">
        <f t="array" ref="K1728">IFERROR(INDEX(DATA!$AL$133:$AL$368,MATCH(1,(DATA!$D$133:$D$368=B1728)*(DATA!$E$133:$E$368=D1728),0)),"n/a")</f>
        <v>30387</v>
      </c>
      <c r="L1728" s="77">
        <f t="array" ref="L1728">IFERROR(INDEX(DATA!$AM$133:$AM$368,MATCH(1,(DATA!$D$133:$D$368=B1728)*(DATA!$E$133:$E$368=D1728),0)),"n/a")</f>
        <v>3.3000000000000002E-2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1959</v>
      </c>
      <c r="F1729" s="77">
        <f t="array" ref="F1729">IFERROR(INDEX(DATA!$I$133:$I$368,MATCH(1,(DATA!$D$133:$D$368=B1729)*(DATA!$E$133:$E$368=D1729),0)),"n/a")</f>
        <v>-0.33600000000000002</v>
      </c>
      <c r="G1729" s="86">
        <f t="array" ref="G1729">IFERROR(INDEX(DATA!$R$133:$R$368,MATCH(1,(DATA!$D$133:$D$368=B1729)*(DATA!$E$133:$E$368=D1729),0)),"n/a")</f>
        <v>6259</v>
      </c>
      <c r="H1729" s="77">
        <f t="array" ref="H1729">IFERROR(INDEX(DATA!$S$133:$S$368,MATCH(1,(DATA!$D$133:$D$368=B1729)*(DATA!$E$133:$E$368=D1729),0)),"n/a")</f>
        <v>-0.254</v>
      </c>
      <c r="I1729" s="86">
        <f t="array" ref="I1729">IFERROR(INDEX(DATA!$AB$133:$AB$368,MATCH(1,(DATA!$D$133:$D$368=B1729)*(DATA!$E$133:$E$368=D1729),0)),"n/a")</f>
        <v>11858</v>
      </c>
      <c r="J1729" s="77">
        <f t="array" ref="J1729">IFERROR(INDEX(DATA!$AC$133:$AC$368,MATCH(1,(DATA!$D$133:$D$368=B1729)*(DATA!$E$133:$E$368=D1729),0)),"n/a")</f>
        <v>-0.157</v>
      </c>
      <c r="K1729" s="86">
        <f t="array" ref="K1729">IFERROR(INDEX(DATA!$AL$133:$AL$368,MATCH(1,(DATA!$D$133:$D$368=B1729)*(DATA!$E$133:$E$368=D1729),0)),"n/a")</f>
        <v>28369</v>
      </c>
      <c r="L1729" s="77">
        <f t="array" ref="L1729">IFERROR(INDEX(DATA!$AM$133:$AM$368,MATCH(1,(DATA!$D$133:$D$368=B1729)*(DATA!$E$133:$E$368=D1729),0)),"n/a")</f>
        <v>7.0000000000000001E-3</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1328</v>
      </c>
      <c r="F1730" s="77">
        <f t="array" ref="F1730">IFERROR(INDEX(DATA!$I$133:$I$368,MATCH(1,(DATA!$D$133:$D$368=B1730)*(DATA!$E$133:$E$368=D1730),0)),"n/a")</f>
        <v>0.57999999999999996</v>
      </c>
      <c r="G1730" s="86">
        <f t="array" ref="G1730">IFERROR(INDEX(DATA!$R$133:$R$368,MATCH(1,(DATA!$D$133:$D$368=B1730)*(DATA!$E$133:$E$368=D1730),0)),"n/a")</f>
        <v>4070</v>
      </c>
      <c r="H1730" s="77">
        <f t="array" ref="H1730">IFERROR(INDEX(DATA!$S$133:$S$368,MATCH(1,(DATA!$D$133:$D$368=B1730)*(DATA!$E$133:$E$368=D1730),0)),"n/a")</f>
        <v>0.63300000000000001</v>
      </c>
      <c r="I1730" s="86">
        <f t="array" ref="I1730">IFERROR(INDEX(DATA!$AB$133:$AB$368,MATCH(1,(DATA!$D$133:$D$368=B1730)*(DATA!$E$133:$E$368=D1730),0)),"n/a")</f>
        <v>8162</v>
      </c>
      <c r="J1730" s="77">
        <f t="array" ref="J1730">IFERROR(INDEX(DATA!$AC$133:$AC$368,MATCH(1,(DATA!$D$133:$D$368=B1730)*(DATA!$E$133:$E$368=D1730),0)),"n/a")</f>
        <v>0.64100000000000001</v>
      </c>
      <c r="K1730" s="86">
        <f t="array" ref="K1730">IFERROR(INDEX(DATA!$AL$133:$AL$368,MATCH(1,(DATA!$D$133:$D$368=B1730)*(DATA!$E$133:$E$368=D1730),0)),"n/a")</f>
        <v>16665</v>
      </c>
      <c r="L1730" s="77">
        <f t="array" ref="L1730">IFERROR(INDEX(DATA!$AM$133:$AM$368,MATCH(1,(DATA!$D$133:$D$368=B1730)*(DATA!$E$133:$E$368=D1730),0)),"n/a")</f>
        <v>0.27200000000000002</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505</v>
      </c>
      <c r="F1731" s="77">
        <f t="array" ref="F1731">IFERROR(INDEX(DATA!$I$133:$I$368,MATCH(1,(DATA!$D$133:$D$368=B1731)*(DATA!$E$133:$E$368=D1731),0)),"n/a")</f>
        <v>0.68600000000000005</v>
      </c>
      <c r="G1731" s="86">
        <f t="array" ref="G1731">IFERROR(INDEX(DATA!$R$133:$R$368,MATCH(1,(DATA!$D$133:$D$368=B1731)*(DATA!$E$133:$E$368=D1731),0)),"n/a")</f>
        <v>1454</v>
      </c>
      <c r="H1731" s="77">
        <f t="array" ref="H1731">IFERROR(INDEX(DATA!$S$133:$S$368,MATCH(1,(DATA!$D$133:$D$368=B1731)*(DATA!$E$133:$E$368=D1731),0)),"n/a")</f>
        <v>0.622</v>
      </c>
      <c r="I1731" s="86">
        <f t="array" ref="I1731">IFERROR(INDEX(DATA!$AB$133:$AB$368,MATCH(1,(DATA!$D$133:$D$368=B1731)*(DATA!$E$133:$E$368=D1731),0)),"n/a")</f>
        <v>2609</v>
      </c>
      <c r="J1731" s="77">
        <f t="array" ref="J1731">IFERROR(INDEX(DATA!$AC$133:$AC$368,MATCH(1,(DATA!$D$133:$D$368=B1731)*(DATA!$E$133:$E$368=D1731),0)),"n/a")</f>
        <v>0.58799999999999997</v>
      </c>
      <c r="K1731" s="86">
        <f t="array" ref="K1731">IFERROR(INDEX(DATA!$AL$133:$AL$368,MATCH(1,(DATA!$D$133:$D$368=B1731)*(DATA!$E$133:$E$368=D1731),0)),"n/a")</f>
        <v>5275</v>
      </c>
      <c r="L1731" s="77">
        <f t="array" ref="L1731">IFERROR(INDEX(DATA!$AM$133:$AM$368,MATCH(1,(DATA!$D$133:$D$368=B1731)*(DATA!$E$133:$E$368=D1731),0)),"n/a")</f>
        <v>0.48499999999999999</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1397</v>
      </c>
      <c r="F1732" s="77">
        <f t="array" ref="F1732">IFERROR(INDEX(DATA!$I$133:$I$368,MATCH(1,(DATA!$D$133:$D$368=B1732)*(DATA!$E$133:$E$368=D1732),0)),"n/a")</f>
        <v>-4.2000000000000003E-2</v>
      </c>
      <c r="G1732" s="86">
        <f t="array" ref="G1732">IFERROR(INDEX(DATA!$R$133:$R$368,MATCH(1,(DATA!$D$133:$D$368=B1732)*(DATA!$E$133:$E$368=D1732),0)),"n/a")</f>
        <v>4350</v>
      </c>
      <c r="H1732" s="77">
        <f t="array" ref="H1732">IFERROR(INDEX(DATA!$S$133:$S$368,MATCH(1,(DATA!$D$133:$D$368=B1732)*(DATA!$E$133:$E$368=D1732),0)),"n/a")</f>
        <v>4.2999999999999997E-2</v>
      </c>
      <c r="I1732" s="86">
        <f t="array" ref="I1732">IFERROR(INDEX(DATA!$AB$133:$AB$368,MATCH(1,(DATA!$D$133:$D$368=B1732)*(DATA!$E$133:$E$368=D1732),0)),"n/a")</f>
        <v>8221</v>
      </c>
      <c r="J1732" s="77">
        <f t="array" ref="J1732">IFERROR(INDEX(DATA!$AC$133:$AC$368,MATCH(1,(DATA!$D$133:$D$368=B1732)*(DATA!$E$133:$E$368=D1732),0)),"n/a")</f>
        <v>3.5999999999999997E-2</v>
      </c>
      <c r="K1732" s="86">
        <f t="array" ref="K1732">IFERROR(INDEX(DATA!$AL$133:$AL$368,MATCH(1,(DATA!$D$133:$D$368=B1732)*(DATA!$E$133:$E$368=D1732),0)),"n/a")</f>
        <v>18163</v>
      </c>
      <c r="L1732" s="77">
        <f t="array" ref="L1732">IFERROR(INDEX(DATA!$AM$133:$AM$368,MATCH(1,(DATA!$D$133:$D$368=B1732)*(DATA!$E$133:$E$368=D1732),0)),"n/a")</f>
        <v>3.3000000000000002E-2</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3641</v>
      </c>
      <c r="F1733" s="77">
        <f t="array" ref="F1733">IFERROR(INDEX(DATA!$I$133:$I$368,MATCH(1,(DATA!$D$133:$D$368=B1733)*(DATA!$E$133:$E$368=D1733),0)),"n/a")</f>
        <v>0.48899999999999999</v>
      </c>
      <c r="G1733" s="86">
        <f t="array" ref="G1733">IFERROR(INDEX(DATA!$R$133:$R$368,MATCH(1,(DATA!$D$133:$D$368=B1733)*(DATA!$E$133:$E$368=D1733),0)),"n/a")</f>
        <v>10685</v>
      </c>
      <c r="H1733" s="77">
        <f t="array" ref="H1733">IFERROR(INDEX(DATA!$S$133:$S$368,MATCH(1,(DATA!$D$133:$D$368=B1733)*(DATA!$E$133:$E$368=D1733),0)),"n/a")</f>
        <v>0.48299999999999998</v>
      </c>
      <c r="I1733" s="86">
        <f t="array" ref="I1733">IFERROR(INDEX(DATA!$AB$133:$AB$368,MATCH(1,(DATA!$D$133:$D$368=B1733)*(DATA!$E$133:$E$368=D1733),0)),"n/a")</f>
        <v>19338</v>
      </c>
      <c r="J1733" s="77">
        <f t="array" ref="J1733">IFERROR(INDEX(DATA!$AC$133:$AC$368,MATCH(1,(DATA!$D$133:$D$368=B1733)*(DATA!$E$133:$E$368=D1733),0)),"n/a")</f>
        <v>0.39700000000000002</v>
      </c>
      <c r="K1733" s="86">
        <f t="array" ref="K1733">IFERROR(INDEX(DATA!$AL$133:$AL$368,MATCH(1,(DATA!$D$133:$D$368=B1733)*(DATA!$E$133:$E$368=D1733),0)),"n/a")</f>
        <v>39155</v>
      </c>
      <c r="L1733" s="77">
        <f t="array" ref="L1733">IFERROR(INDEX(DATA!$AM$133:$AM$368,MATCH(1,(DATA!$D$133:$D$368=B1733)*(DATA!$E$133:$E$368=D1733),0)),"n/a")</f>
        <v>0.20399999999999999</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4984</v>
      </c>
      <c r="F1734" s="77">
        <f t="array" ref="F1734">IFERROR(INDEX(DATA!$I$133:$I$368,MATCH(1,(DATA!$D$133:$D$368=B1734)*(DATA!$E$133:$E$368=D1734),0)),"n/a")</f>
        <v>0.66700000000000004</v>
      </c>
      <c r="G1734" s="86">
        <f t="array" ref="G1734">IFERROR(INDEX(DATA!$R$133:$R$368,MATCH(1,(DATA!$D$133:$D$368=B1734)*(DATA!$E$133:$E$368=D1734),0)),"n/a")</f>
        <v>13235</v>
      </c>
      <c r="H1734" s="77">
        <f t="array" ref="H1734">IFERROR(INDEX(DATA!$S$133:$S$368,MATCH(1,(DATA!$D$133:$D$368=B1734)*(DATA!$E$133:$E$368=D1734),0)),"n/a")</f>
        <v>0.71699999999999997</v>
      </c>
      <c r="I1734" s="86">
        <f t="array" ref="I1734">IFERROR(INDEX(DATA!$AB$133:$AB$368,MATCH(1,(DATA!$D$133:$D$368=B1734)*(DATA!$E$133:$E$368=D1734),0)),"n/a")</f>
        <v>22817</v>
      </c>
      <c r="J1734" s="77">
        <f t="array" ref="J1734">IFERROR(INDEX(DATA!$AC$133:$AC$368,MATCH(1,(DATA!$D$133:$D$368=B1734)*(DATA!$E$133:$E$368=D1734),0)),"n/a")</f>
        <v>0.49</v>
      </c>
      <c r="K1734" s="86">
        <f t="array" ref="K1734">IFERROR(INDEX(DATA!$AL$133:$AL$368,MATCH(1,(DATA!$D$133:$D$368=B1734)*(DATA!$E$133:$E$368=D1734),0)),"n/a")</f>
        <v>44584</v>
      </c>
      <c r="L1734" s="77">
        <f t="array" ref="L1734">IFERROR(INDEX(DATA!$AM$133:$AM$368,MATCH(1,(DATA!$D$133:$D$368=B1734)*(DATA!$E$133:$E$368=D1734),0)),"n/a")</f>
        <v>0.21199999999999999</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2550</v>
      </c>
      <c r="F1735" s="77">
        <f t="array" ref="F1735">IFERROR(INDEX(DATA!$I$133:$I$368,MATCH(1,(DATA!$D$133:$D$368=B1735)*(DATA!$E$133:$E$368=D1735),0)),"n/a")</f>
        <v>-0.04</v>
      </c>
      <c r="G1735" s="86">
        <f t="array" ref="G1735">IFERROR(INDEX(DATA!$R$133:$R$368,MATCH(1,(DATA!$D$133:$D$368=B1735)*(DATA!$E$133:$E$368=D1735),0)),"n/a")</f>
        <v>7501</v>
      </c>
      <c r="H1735" s="77">
        <f t="array" ref="H1735">IFERROR(INDEX(DATA!$S$133:$S$368,MATCH(1,(DATA!$D$133:$D$368=B1735)*(DATA!$E$133:$E$368=D1735),0)),"n/a")</f>
        <v>-0.105</v>
      </c>
      <c r="I1735" s="86">
        <f t="array" ref="I1735">IFERROR(INDEX(DATA!$AB$133:$AB$368,MATCH(1,(DATA!$D$133:$D$368=B1735)*(DATA!$E$133:$E$368=D1735),0)),"n/a")</f>
        <v>14489</v>
      </c>
      <c r="J1735" s="77">
        <f t="array" ref="J1735">IFERROR(INDEX(DATA!$AC$133:$AC$368,MATCH(1,(DATA!$D$133:$D$368=B1735)*(DATA!$E$133:$E$368=D1735),0)),"n/a")</f>
        <v>-5.0999999999999997E-2</v>
      </c>
      <c r="K1735" s="86">
        <f t="array" ref="K1735">IFERROR(INDEX(DATA!$AL$133:$AL$368,MATCH(1,(DATA!$D$133:$D$368=B1735)*(DATA!$E$133:$E$368=D1735),0)),"n/a")</f>
        <v>34758</v>
      </c>
      <c r="L1735" s="77">
        <f t="array" ref="L1735">IFERROR(INDEX(DATA!$AM$133:$AM$368,MATCH(1,(DATA!$D$133:$D$368=B1735)*(DATA!$E$133:$E$368=D1735),0)),"n/a")</f>
        <v>0.109</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2188</v>
      </c>
      <c r="F1736" s="77">
        <f t="array" ref="F1736">IFERROR(INDEX(DATA!$I$133:$I$368,MATCH(1,(DATA!$D$133:$D$368=B1736)*(DATA!$E$133:$E$368=D1736),0)),"n/a")</f>
        <v>-0.1</v>
      </c>
      <c r="G1736" s="86">
        <f t="array" ref="G1736">IFERROR(INDEX(DATA!$R$133:$R$368,MATCH(1,(DATA!$D$133:$D$368=B1736)*(DATA!$E$133:$E$368=D1736),0)),"n/a")</f>
        <v>6608</v>
      </c>
      <c r="H1736" s="77">
        <f t="array" ref="H1736">IFERROR(INDEX(DATA!$S$133:$S$368,MATCH(1,(DATA!$D$133:$D$368=B1736)*(DATA!$E$133:$E$368=D1736),0)),"n/a")</f>
        <v>-0.107</v>
      </c>
      <c r="I1736" s="86">
        <f t="array" ref="I1736">IFERROR(INDEX(DATA!$AB$133:$AB$368,MATCH(1,(DATA!$D$133:$D$368=B1736)*(DATA!$E$133:$E$368=D1736),0)),"n/a")</f>
        <v>12832</v>
      </c>
      <c r="J1736" s="77">
        <f t="array" ref="J1736">IFERROR(INDEX(DATA!$AC$133:$AC$368,MATCH(1,(DATA!$D$133:$D$368=B1736)*(DATA!$E$133:$E$368=D1736),0)),"n/a")</f>
        <v>-4.5999999999999999E-2</v>
      </c>
      <c r="K1736" s="86">
        <f t="array" ref="K1736">IFERROR(INDEX(DATA!$AL$133:$AL$368,MATCH(1,(DATA!$D$133:$D$368=B1736)*(DATA!$E$133:$E$368=D1736),0)),"n/a")</f>
        <v>31336</v>
      </c>
      <c r="L1736" s="77">
        <f t="array" ref="L1736">IFERROR(INDEX(DATA!$AM$133:$AM$368,MATCH(1,(DATA!$D$133:$D$368=B1736)*(DATA!$E$133:$E$368=D1736),0)),"n/a")</f>
        <v>4.2000000000000003E-2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2732</v>
      </c>
      <c r="F1737" s="77">
        <f t="array" ref="F1737">IFERROR(INDEX(DATA!$I$133:$I$368,MATCH(1,(DATA!$D$133:$D$368=B1737)*(DATA!$E$133:$E$368=D1737),0)),"n/a")</f>
        <v>8.5999999999999993E-2</v>
      </c>
      <c r="G1737" s="86">
        <f t="array" ref="G1737">IFERROR(INDEX(DATA!$R$133:$R$368,MATCH(1,(DATA!$D$133:$D$368=B1737)*(DATA!$E$133:$E$368=D1737),0)),"n/a")</f>
        <v>7856</v>
      </c>
      <c r="H1737" s="77">
        <f t="array" ref="H1737">IFERROR(INDEX(DATA!$S$133:$S$368,MATCH(1,(DATA!$D$133:$D$368=B1737)*(DATA!$E$133:$E$368=D1737),0)),"n/a")</f>
        <v>-8.5999999999999993E-2</v>
      </c>
      <c r="I1737" s="86">
        <f t="array" ref="I1737">IFERROR(INDEX(DATA!$AB$133:$AB$368,MATCH(1,(DATA!$D$133:$D$368=B1737)*(DATA!$E$133:$E$368=D1737),0)),"n/a")</f>
        <v>14595</v>
      </c>
      <c r="J1737" s="77">
        <f t="array" ref="J1737">IFERROR(INDEX(DATA!$AC$133:$AC$368,MATCH(1,(DATA!$D$133:$D$368=B1737)*(DATA!$E$133:$E$368=D1737),0)),"n/a")</f>
        <v>-3.7999999999999999E-2</v>
      </c>
      <c r="K1737" s="86">
        <f t="array" ref="K1737">IFERROR(INDEX(DATA!$AL$133:$AL$368,MATCH(1,(DATA!$D$133:$D$368=B1737)*(DATA!$E$133:$E$368=D1737),0)),"n/a")</f>
        <v>32587</v>
      </c>
      <c r="L1737" s="77">
        <f t="array" ref="L1737">IFERROR(INDEX(DATA!$AM$133:$AM$368,MATCH(1,(DATA!$D$133:$D$368=B1737)*(DATA!$E$133:$E$368=D1737),0)),"n/a")</f>
        <v>-6.2E-2</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942</v>
      </c>
      <c r="F1738" s="77">
        <f t="array" ref="F1738">IFERROR(INDEX(DATA!$I$133:$I$368,MATCH(1,(DATA!$D$133:$D$368=B1738)*(DATA!$E$133:$E$368=D1738),0)),"n/a")</f>
        <v>-0.18</v>
      </c>
      <c r="G1738" s="86">
        <f t="array" ref="G1738">IFERROR(INDEX(DATA!$R$133:$R$368,MATCH(1,(DATA!$D$133:$D$368=B1738)*(DATA!$E$133:$E$368=D1738),0)),"n/a")</f>
        <v>2833</v>
      </c>
      <c r="H1738" s="77">
        <f t="array" ref="H1738">IFERROR(INDEX(DATA!$S$133:$S$368,MATCH(1,(DATA!$D$133:$D$368=B1738)*(DATA!$E$133:$E$368=D1738),0)),"n/a")</f>
        <v>2.1999999999999999E-2</v>
      </c>
      <c r="I1738" s="86">
        <f t="array" ref="I1738">IFERROR(INDEX(DATA!$AB$133:$AB$368,MATCH(1,(DATA!$D$133:$D$368=B1738)*(DATA!$E$133:$E$368=D1738),0)),"n/a")</f>
        <v>5297</v>
      </c>
      <c r="J1738" s="77">
        <f t="array" ref="J1738">IFERROR(INDEX(DATA!$AC$133:$AC$368,MATCH(1,(DATA!$D$133:$D$368=B1738)*(DATA!$E$133:$E$368=D1738),0)),"n/a")</f>
        <v>8.9999999999999993E-3</v>
      </c>
      <c r="K1738" s="86">
        <f t="array" ref="K1738">IFERROR(INDEX(DATA!$AL$133:$AL$368,MATCH(1,(DATA!$D$133:$D$368=B1738)*(DATA!$E$133:$E$368=D1738),0)),"n/a")</f>
        <v>12483</v>
      </c>
      <c r="L1738" s="77">
        <f t="array" ref="L1738">IFERROR(INDEX(DATA!$AM$133:$AM$368,MATCH(1,(DATA!$D$133:$D$368=B1738)*(DATA!$E$133:$E$368=D1738),0)),"n/a")</f>
        <v>9.4E-2</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1226</v>
      </c>
      <c r="F1739" s="77">
        <f t="array" ref="F1739">IFERROR(INDEX(DATA!$I$133:$I$368,MATCH(1,(DATA!$D$133:$D$368=B1739)*(DATA!$E$133:$E$368=D1739),0)),"n/a")</f>
        <v>0.55600000000000005</v>
      </c>
      <c r="G1739" s="86">
        <f t="array" ref="G1739">IFERROR(INDEX(DATA!$R$133:$R$368,MATCH(1,(DATA!$D$133:$D$368=B1739)*(DATA!$E$133:$E$368=D1739),0)),"n/a")</f>
        <v>3483</v>
      </c>
      <c r="H1739" s="77">
        <f t="array" ref="H1739">IFERROR(INDEX(DATA!$S$133:$S$368,MATCH(1,(DATA!$D$133:$D$368=B1739)*(DATA!$E$133:$E$368=D1739),0)),"n/a")</f>
        <v>0.42</v>
      </c>
      <c r="I1739" s="86">
        <f t="array" ref="I1739">IFERROR(INDEX(DATA!$AB$133:$AB$368,MATCH(1,(DATA!$D$133:$D$368=B1739)*(DATA!$E$133:$E$368=D1739),0)),"n/a")</f>
        <v>6306</v>
      </c>
      <c r="J1739" s="77">
        <f t="array" ref="J1739">IFERROR(INDEX(DATA!$AC$133:$AC$368,MATCH(1,(DATA!$D$133:$D$368=B1739)*(DATA!$E$133:$E$368=D1739),0)),"n/a")</f>
        <v>0.32100000000000001</v>
      </c>
      <c r="K1739" s="86">
        <f t="array" ref="K1739">IFERROR(INDEX(DATA!$AL$133:$AL$368,MATCH(1,(DATA!$D$133:$D$368=B1739)*(DATA!$E$133:$E$368=D1739),0)),"n/a")</f>
        <v>12778</v>
      </c>
      <c r="L1739" s="77">
        <f t="array" ref="L1739">IFERROR(INDEX(DATA!$AM$133:$AM$368,MATCH(1,(DATA!$D$133:$D$368=B1739)*(DATA!$E$133:$E$368=D1739),0)),"n/a")</f>
        <v>0.183</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6353</v>
      </c>
      <c r="F1741" s="77">
        <f t="array" ref="F1741">IFERROR(INDEX(DATA!$K$133:$K$368,MATCH(1,(DATA!$D$133:$D$368=B1741)*(DATA!$E$133:$E$368=D1741),0)),"n/a")</f>
        <v>-2.4E-2</v>
      </c>
      <c r="G1741" s="86">
        <f t="array" ref="G1741">IFERROR(INDEX(DATA!$T$133:$T$368,MATCH(1,(DATA!$D$133:$D$368=B1741)*(DATA!$E$133:$E$368=D1741),0)),"n/a")</f>
        <v>18908</v>
      </c>
      <c r="H1741" s="77">
        <f t="array" ref="H1741">IFERROR(INDEX(DATA!$U$133:$U$368,MATCH(1,(DATA!$D$133:$D$368=B1741)*(DATA!$E$133:$E$368=D1741),0)),"n/a")</f>
        <v>5.1999999999999998E-2</v>
      </c>
      <c r="I1741" s="86">
        <f t="array" ref="I1741">IFERROR(INDEX(DATA!$AD$133:$AD$368,MATCH(1,(DATA!$D$133:$D$368=B1741)*(DATA!$E$133:$E$368=D1741),0)),"n/a")</f>
        <v>36198</v>
      </c>
      <c r="J1741" s="77">
        <f t="array" ref="J1741">IFERROR(INDEX(DATA!$AE$133:$AE$368,MATCH(1,(DATA!$D$133:$D$368=B1741)*(DATA!$E$133:$E$368=D1741),0)),"n/a")</f>
        <v>6.2E-2</v>
      </c>
      <c r="K1741" s="86">
        <f t="array" ref="K1741">IFERROR(INDEX(DATA!$AN$133:$AN$368,MATCH(1,(DATA!$D$133:$D$368=B1741)*(DATA!$E$133:$E$368=D1741),0)),"n/a")</f>
        <v>83065</v>
      </c>
      <c r="L1741" s="77">
        <f t="array" ref="L1741">IFERROR(INDEX(DATA!$AO$133:$AO$368,MATCH(1,(DATA!$D$133:$D$368=B1741)*(DATA!$E$133:$E$368=D1741),0)),"n/a")</f>
        <v>0.113</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15372</v>
      </c>
      <c r="F1742" s="77">
        <f t="array" ref="F1742">IFERROR(INDEX(DATA!$K$133:$K$368,MATCH(1,(DATA!$D$133:$D$368=B1742)*(DATA!$E$133:$E$368=D1742),0)),"n/a")</f>
        <v>0.19600000000000001</v>
      </c>
      <c r="G1742" s="86">
        <f t="array" ref="G1742">IFERROR(INDEX(DATA!$T$133:$T$368,MATCH(1,(DATA!$D$133:$D$368=B1742)*(DATA!$E$133:$E$368=D1742),0)),"n/a")</f>
        <v>44859</v>
      </c>
      <c r="H1742" s="77">
        <f t="array" ref="H1742">IFERROR(INDEX(DATA!$U$133:$U$368,MATCH(1,(DATA!$D$133:$D$368=B1742)*(DATA!$E$133:$E$368=D1742),0)),"n/a")</f>
        <v>0.121</v>
      </c>
      <c r="I1742" s="86">
        <f t="array" ref="I1742">IFERROR(INDEX(DATA!$AD$133:$AD$368,MATCH(1,(DATA!$D$133:$D$368=B1742)*(DATA!$E$133:$E$368=D1742),0)),"n/a")</f>
        <v>79245</v>
      </c>
      <c r="J1742" s="77">
        <f t="array" ref="J1742">IFERROR(INDEX(DATA!$AE$133:$AE$368,MATCH(1,(DATA!$D$133:$D$368=B1742)*(DATA!$E$133:$E$368=D1742),0)),"n/a")</f>
        <v>0.19400000000000001</v>
      </c>
      <c r="K1742" s="86">
        <f t="array" ref="K1742">IFERROR(INDEX(DATA!$AN$133:$AN$368,MATCH(1,(DATA!$D$133:$D$368=B1742)*(DATA!$E$133:$E$368=D1742),0)),"n/a")</f>
        <v>163716</v>
      </c>
      <c r="L1742" s="77">
        <f t="array" ref="L1742">IFERROR(INDEX(DATA!$AO$133:$AO$368,MATCH(1,(DATA!$D$133:$D$368=B1742)*(DATA!$E$133:$E$368=D1742),0)),"n/a")</f>
        <v>0.15</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37704</v>
      </c>
      <c r="F1743" s="77">
        <f t="array" ref="F1743">IFERROR(INDEX(DATA!$K$133:$K$368,MATCH(1,(DATA!$D$133:$D$368=B1743)*(DATA!$E$133:$E$368=D1743),0)),"n/a")</f>
        <v>0.19</v>
      </c>
      <c r="G1743" s="86">
        <f t="array" ref="G1743">IFERROR(INDEX(DATA!$T$133:$T$368,MATCH(1,(DATA!$D$133:$D$368=B1743)*(DATA!$E$133:$E$368=D1743),0)),"n/a")</f>
        <v>111353</v>
      </c>
      <c r="H1743" s="77">
        <f t="array" ref="H1743">IFERROR(INDEX(DATA!$U$133:$U$368,MATCH(1,(DATA!$D$133:$D$368=B1743)*(DATA!$E$133:$E$368=D1743),0)),"n/a")</f>
        <v>0.216</v>
      </c>
      <c r="I1743" s="86">
        <f t="array" ref="I1743">IFERROR(INDEX(DATA!$AD$133:$AD$368,MATCH(1,(DATA!$D$133:$D$368=B1743)*(DATA!$E$133:$E$368=D1743),0)),"n/a")</f>
        <v>207508</v>
      </c>
      <c r="J1743" s="77">
        <f t="array" ref="J1743">IFERROR(INDEX(DATA!$AE$133:$AE$368,MATCH(1,(DATA!$D$133:$D$368=B1743)*(DATA!$E$133:$E$368=D1743),0)),"n/a")</f>
        <v>0.23599999999999999</v>
      </c>
      <c r="K1743" s="86">
        <f t="array" ref="K1743">IFERROR(INDEX(DATA!$AN$133:$AN$368,MATCH(1,(DATA!$D$133:$D$368=B1743)*(DATA!$E$133:$E$368=D1743),0)),"n/a")</f>
        <v>463995</v>
      </c>
      <c r="L1743" s="77">
        <f t="array" ref="L1743">IFERROR(INDEX(DATA!$AO$133:$AO$368,MATCH(1,(DATA!$D$133:$D$368=B1743)*(DATA!$E$133:$E$368=D1743),0)),"n/a")</f>
        <v>0.246</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6211</v>
      </c>
      <c r="F1744" s="77">
        <f t="array" ref="F1744">IFERROR(INDEX(DATA!$K$133:$K$368,MATCH(1,(DATA!$D$133:$D$368=B1744)*(DATA!$E$133:$E$368=D1744),0)),"n/a")</f>
        <v>0.216</v>
      </c>
      <c r="G1744" s="86">
        <f t="array" ref="G1744">IFERROR(INDEX(DATA!$T$133:$T$368,MATCH(1,(DATA!$D$133:$D$368=B1744)*(DATA!$E$133:$E$368=D1744),0)),"n/a")</f>
        <v>17525</v>
      </c>
      <c r="H1744" s="77">
        <f t="array" ref="H1744">IFERROR(INDEX(DATA!$U$133:$U$368,MATCH(1,(DATA!$D$133:$D$368=B1744)*(DATA!$E$133:$E$368=D1744),0)),"n/a")</f>
        <v>-0.04</v>
      </c>
      <c r="I1744" s="86">
        <f t="array" ref="I1744">IFERROR(INDEX(DATA!$AD$133:$AD$368,MATCH(1,(DATA!$D$133:$D$368=B1744)*(DATA!$E$133:$E$368=D1744),0)),"n/a")</f>
        <v>32650</v>
      </c>
      <c r="J1744" s="77">
        <f t="array" ref="J1744">IFERROR(INDEX(DATA!$AE$133:$AE$368,MATCH(1,(DATA!$D$133:$D$368=B1744)*(DATA!$E$133:$E$368=D1744),0)),"n/a")</f>
        <v>-1.6E-2</v>
      </c>
      <c r="K1744" s="86">
        <f t="array" ref="K1744">IFERROR(INDEX(DATA!$AN$133:$AN$368,MATCH(1,(DATA!$D$133:$D$368=B1744)*(DATA!$E$133:$E$368=D1744),0)),"n/a")</f>
        <v>73952</v>
      </c>
      <c r="L1744" s="77">
        <f t="array" ref="L1744">IFERROR(INDEX(DATA!$AO$133:$AO$368,MATCH(1,(DATA!$D$133:$D$368=B1744)*(DATA!$E$133:$E$368=D1744),0)),"n/a")</f>
        <v>-1.9E-2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25201</v>
      </c>
      <c r="F1745" s="77">
        <f t="array" ref="F1745">IFERROR(INDEX(DATA!$K$133:$K$368,MATCH(1,(DATA!$D$133:$D$368=B1745)*(DATA!$E$133:$E$368=D1745),0)),"n/a")</f>
        <v>0.11600000000000001</v>
      </c>
      <c r="G1745" s="86">
        <f t="array" ref="G1745">IFERROR(INDEX(DATA!$T$133:$T$368,MATCH(1,(DATA!$D$133:$D$368=B1745)*(DATA!$E$133:$E$368=D1745),0)),"n/a")</f>
        <v>73974</v>
      </c>
      <c r="H1745" s="77">
        <f t="array" ref="H1745">IFERROR(INDEX(DATA!$U$133:$U$368,MATCH(1,(DATA!$D$133:$D$368=B1745)*(DATA!$E$133:$E$368=D1745),0)),"n/a")</f>
        <v>0.123</v>
      </c>
      <c r="I1745" s="86">
        <f t="array" ref="I1745">IFERROR(INDEX(DATA!$AD$133:$AD$368,MATCH(1,(DATA!$D$133:$D$368=B1745)*(DATA!$E$133:$E$368=D1745),0)),"n/a")</f>
        <v>139656</v>
      </c>
      <c r="J1745" s="77">
        <f t="array" ref="J1745">IFERROR(INDEX(DATA!$AE$133:$AE$368,MATCH(1,(DATA!$D$133:$D$368=B1745)*(DATA!$E$133:$E$368=D1745),0)),"n/a")</f>
        <v>0.10299999999999999</v>
      </c>
      <c r="K1745" s="86">
        <f t="array" ref="K1745">IFERROR(INDEX(DATA!$AN$133:$AN$368,MATCH(1,(DATA!$D$133:$D$368=B1745)*(DATA!$E$133:$E$368=D1745),0)),"n/a")</f>
        <v>315804</v>
      </c>
      <c r="L1745" s="77">
        <f t="array" ref="L1745">IFERROR(INDEX(DATA!$AO$133:$AO$368,MATCH(1,(DATA!$D$133:$D$368=B1745)*(DATA!$E$133:$E$368=D1745),0)),"n/a")</f>
        <v>0.109</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22069</v>
      </c>
      <c r="F1746" s="77">
        <f t="array" ref="F1746">IFERROR(INDEX(DATA!$K$133:$K$368,MATCH(1,(DATA!$D$133:$D$368=B1746)*(DATA!$E$133:$E$368=D1746),0)),"n/a")</f>
        <v>0.35399999999999998</v>
      </c>
      <c r="G1746" s="86">
        <f t="array" ref="G1746">IFERROR(INDEX(DATA!$T$133:$T$368,MATCH(1,(DATA!$D$133:$D$368=B1746)*(DATA!$E$133:$E$368=D1746),0)),"n/a")</f>
        <v>66023</v>
      </c>
      <c r="H1746" s="77">
        <f t="array" ref="H1746">IFERROR(INDEX(DATA!$U$133:$U$368,MATCH(1,(DATA!$D$133:$D$368=B1746)*(DATA!$E$133:$E$368=D1746),0)),"n/a")</f>
        <v>0.502</v>
      </c>
      <c r="I1746" s="86">
        <f t="array" ref="I1746">IFERROR(INDEX(DATA!$AD$133:$AD$368,MATCH(1,(DATA!$D$133:$D$368=B1746)*(DATA!$E$133:$E$368=D1746),0)),"n/a")</f>
        <v>127086</v>
      </c>
      <c r="J1746" s="77">
        <f t="array" ref="J1746">IFERROR(INDEX(DATA!$AE$133:$AE$368,MATCH(1,(DATA!$D$133:$D$368=B1746)*(DATA!$E$133:$E$368=D1746),0)),"n/a")</f>
        <v>0.55100000000000005</v>
      </c>
      <c r="K1746" s="86">
        <f t="array" ref="K1746">IFERROR(INDEX(DATA!$AN$133:$AN$368,MATCH(1,(DATA!$D$133:$D$368=B1746)*(DATA!$E$133:$E$368=D1746),0)),"n/a")</f>
        <v>288873</v>
      </c>
      <c r="L1746" s="77">
        <f t="array" ref="L1746">IFERROR(INDEX(DATA!$AO$133:$AO$368,MATCH(1,(DATA!$D$133:$D$368=B1746)*(DATA!$E$133:$E$368=D1746),0)),"n/a")</f>
        <v>0.53900000000000003</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5373</v>
      </c>
      <c r="F1747" s="77">
        <f t="array" ref="F1747">IFERROR(INDEX(DATA!$K$133:$K$368,MATCH(1,(DATA!$D$133:$D$368=B1747)*(DATA!$E$133:$E$368=D1747),0)),"n/a")</f>
        <v>0.34</v>
      </c>
      <c r="G1747" s="86">
        <f t="array" ref="G1747">IFERROR(INDEX(DATA!$T$133:$T$368,MATCH(1,(DATA!$D$133:$D$368=B1747)*(DATA!$E$133:$E$368=D1747),0)),"n/a")</f>
        <v>16407</v>
      </c>
      <c r="H1747" s="77">
        <f t="array" ref="H1747">IFERROR(INDEX(DATA!$U$133:$U$368,MATCH(1,(DATA!$D$133:$D$368=B1747)*(DATA!$E$133:$E$368=D1747),0)),"n/a")</f>
        <v>0.29899999999999999</v>
      </c>
      <c r="I1747" s="86">
        <f t="array" ref="I1747">IFERROR(INDEX(DATA!$AD$133:$AD$368,MATCH(1,(DATA!$D$133:$D$368=B1747)*(DATA!$E$133:$E$368=D1747),0)),"n/a")</f>
        <v>31715</v>
      </c>
      <c r="J1747" s="77">
        <f t="array" ref="J1747">IFERROR(INDEX(DATA!$AE$133:$AE$368,MATCH(1,(DATA!$D$133:$D$368=B1747)*(DATA!$E$133:$E$368=D1747),0)),"n/a")</f>
        <v>0.31</v>
      </c>
      <c r="K1747" s="86">
        <f t="array" ref="K1747">IFERROR(INDEX(DATA!$AN$133:$AN$368,MATCH(1,(DATA!$D$133:$D$368=B1747)*(DATA!$E$133:$E$368=D1747),0)),"n/a")</f>
        <v>73519</v>
      </c>
      <c r="L1747" s="77">
        <f t="array" ref="L1747">IFERROR(INDEX(DATA!$AO$133:$AO$368,MATCH(1,(DATA!$D$133:$D$368=B1747)*(DATA!$E$133:$E$368=D1747),0)),"n/a")</f>
        <v>0.44400000000000001</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22129</v>
      </c>
      <c r="F1748" s="77">
        <f t="array" ref="F1748">IFERROR(INDEX(DATA!$K$133:$K$368,MATCH(1,(DATA!$D$133:$D$368=B1748)*(DATA!$E$133:$E$368=D1748),0)),"n/a")</f>
        <v>0.126</v>
      </c>
      <c r="G1748" s="86">
        <f t="array" ref="G1748">IFERROR(INDEX(DATA!$T$133:$T$368,MATCH(1,(DATA!$D$133:$D$368=B1748)*(DATA!$E$133:$E$368=D1748),0)),"n/a")</f>
        <v>63209</v>
      </c>
      <c r="H1748" s="77">
        <f t="array" ref="H1748">IFERROR(INDEX(DATA!$U$133:$U$368,MATCH(1,(DATA!$D$133:$D$368=B1748)*(DATA!$E$133:$E$368=D1748),0)),"n/a")</f>
        <v>0.13</v>
      </c>
      <c r="I1748" s="86">
        <f t="array" ref="I1748">IFERROR(INDEX(DATA!$AD$133:$AD$368,MATCH(1,(DATA!$D$133:$D$368=B1748)*(DATA!$E$133:$E$368=D1748),0)),"n/a")</f>
        <v>118421</v>
      </c>
      <c r="J1748" s="77">
        <f t="array" ref="J1748">IFERROR(INDEX(DATA!$AE$133:$AE$368,MATCH(1,(DATA!$D$133:$D$368=B1748)*(DATA!$E$133:$E$368=D1748),0)),"n/a")</f>
        <v>0.153</v>
      </c>
      <c r="K1748" s="86">
        <f t="array" ref="K1748">IFERROR(INDEX(DATA!$AN$133:$AN$368,MATCH(1,(DATA!$D$133:$D$368=B1748)*(DATA!$E$133:$E$368=D1748),0)),"n/a")</f>
        <v>266977</v>
      </c>
      <c r="L1748" s="77">
        <f t="array" ref="L1748">IFERROR(INDEX(DATA!$AO$133:$AO$368,MATCH(1,(DATA!$D$133:$D$368=B1748)*(DATA!$E$133:$E$368=D1748),0)),"n/a")</f>
        <v>0.16600000000000001</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13300</v>
      </c>
      <c r="F1749" s="77">
        <f t="array" ref="F1749">IFERROR(INDEX(DATA!$K$133:$K$368,MATCH(1,(DATA!$D$133:$D$368=B1749)*(DATA!$E$133:$E$368=D1749),0)),"n/a")</f>
        <v>0.38200000000000001</v>
      </c>
      <c r="G1749" s="86">
        <f t="array" ref="G1749">IFERROR(INDEX(DATA!$T$133:$T$368,MATCH(1,(DATA!$D$133:$D$368=B1749)*(DATA!$E$133:$E$368=D1749),0)),"n/a")</f>
        <v>37499</v>
      </c>
      <c r="H1749" s="77">
        <f t="array" ref="H1749">IFERROR(INDEX(DATA!$U$133:$U$368,MATCH(1,(DATA!$D$133:$D$368=B1749)*(DATA!$E$133:$E$368=D1749),0)),"n/a")</f>
        <v>0.182</v>
      </c>
      <c r="I1749" s="86">
        <f t="array" ref="I1749">IFERROR(INDEX(DATA!$AD$133:$AD$368,MATCH(1,(DATA!$D$133:$D$368=B1749)*(DATA!$E$133:$E$368=D1749),0)),"n/a")</f>
        <v>66332</v>
      </c>
      <c r="J1749" s="77">
        <f t="array" ref="J1749">IFERROR(INDEX(DATA!$AE$133:$AE$368,MATCH(1,(DATA!$D$133:$D$368=B1749)*(DATA!$E$133:$E$368=D1749),0)),"n/a")</f>
        <v>0.19500000000000001</v>
      </c>
      <c r="K1749" s="86">
        <f t="array" ref="K1749">IFERROR(INDEX(DATA!$AN$133:$AN$368,MATCH(1,(DATA!$D$133:$D$368=B1749)*(DATA!$E$133:$E$368=D1749),0)),"n/a")</f>
        <v>150496</v>
      </c>
      <c r="L1749" s="77">
        <f t="array" ref="L1749">IFERROR(INDEX(DATA!$AO$133:$AO$368,MATCH(1,(DATA!$D$133:$D$368=B1749)*(DATA!$E$133:$E$368=D1749),0)),"n/a")</f>
        <v>0.3</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5132</v>
      </c>
      <c r="F1750" s="77">
        <f t="array" ref="F1750">IFERROR(INDEX(DATA!$K$133:$K$368,MATCH(1,(DATA!$D$133:$D$368=B1750)*(DATA!$E$133:$E$368=D1750),0)),"n/a")</f>
        <v>4.1000000000000002E-2</v>
      </c>
      <c r="G1750" s="86">
        <f t="array" ref="G1750">IFERROR(INDEX(DATA!$T$133:$T$368,MATCH(1,(DATA!$D$133:$D$368=B1750)*(DATA!$E$133:$E$368=D1750),0)),"n/a")</f>
        <v>15183</v>
      </c>
      <c r="H1750" s="77">
        <f t="array" ref="H1750">IFERROR(INDEX(DATA!$U$133:$U$368,MATCH(1,(DATA!$D$133:$D$368=B1750)*(DATA!$E$133:$E$368=D1750),0)),"n/a")</f>
        <v>1.7999999999999999E-2</v>
      </c>
      <c r="I1750" s="86">
        <f t="array" ref="I1750">IFERROR(INDEX(DATA!$AD$133:$AD$368,MATCH(1,(DATA!$D$133:$D$368=B1750)*(DATA!$E$133:$E$368=D1750),0)),"n/a")</f>
        <v>28079</v>
      </c>
      <c r="J1750" s="77">
        <f t="array" ref="J1750">IFERROR(INDEX(DATA!$AE$133:$AE$368,MATCH(1,(DATA!$D$133:$D$368=B1750)*(DATA!$E$133:$E$368=D1750),0)),"n/a")</f>
        <v>0.01</v>
      </c>
      <c r="K1750" s="86">
        <f t="array" ref="K1750">IFERROR(INDEX(DATA!$AN$133:$AN$368,MATCH(1,(DATA!$D$133:$D$368=B1750)*(DATA!$E$133:$E$368=D1750),0)),"n/a")</f>
        <v>62719</v>
      </c>
      <c r="L1750" s="77">
        <f t="array" ref="L1750">IFERROR(INDEX(DATA!$AO$133:$AO$368,MATCH(1,(DATA!$D$133:$D$368=B1750)*(DATA!$E$133:$E$368=D1750),0)),"n/a")</f>
        <v>-8.0000000000000002E-3</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6561</v>
      </c>
      <c r="F1751" s="77">
        <f t="array" ref="F1751">IFERROR(INDEX(DATA!$K$133:$K$368,MATCH(1,(DATA!$D$133:$D$368=B1751)*(DATA!$E$133:$E$368=D1751),0)),"n/a")</f>
        <v>-0.2</v>
      </c>
      <c r="G1751" s="86">
        <f t="array" ref="G1751">IFERROR(INDEX(DATA!$T$133:$T$368,MATCH(1,(DATA!$D$133:$D$368=B1751)*(DATA!$E$133:$E$368=D1751),0)),"n/a")</f>
        <v>20270</v>
      </c>
      <c r="H1751" s="77">
        <f t="array" ref="H1751">IFERROR(INDEX(DATA!$U$133:$U$368,MATCH(1,(DATA!$D$133:$D$368=B1751)*(DATA!$E$133:$E$368=D1751),0)),"n/a")</f>
        <v>-1.9E-2</v>
      </c>
      <c r="I1751" s="86">
        <f t="array" ref="I1751">IFERROR(INDEX(DATA!$AD$133:$AD$368,MATCH(1,(DATA!$D$133:$D$368=B1751)*(DATA!$E$133:$E$368=D1751),0)),"n/a")</f>
        <v>38090</v>
      </c>
      <c r="J1751" s="77">
        <f t="array" ref="J1751">IFERROR(INDEX(DATA!$AE$133:$AE$368,MATCH(1,(DATA!$D$133:$D$368=B1751)*(DATA!$E$133:$E$368=D1751),0)),"n/a")</f>
        <v>-2.9000000000000001E-2</v>
      </c>
      <c r="K1751" s="86">
        <f t="array" ref="K1751">IFERROR(INDEX(DATA!$AN$133:$AN$368,MATCH(1,(DATA!$D$133:$D$368=B1751)*(DATA!$E$133:$E$368=D1751),0)),"n/a")</f>
        <v>87522</v>
      </c>
      <c r="L1751" s="77">
        <f t="array" ref="L1751">IFERROR(INDEX(DATA!$AO$133:$AO$368,MATCH(1,(DATA!$D$133:$D$368=B1751)*(DATA!$E$133:$E$368=D1751),0)),"n/a")</f>
        <v>-4.0000000000000001E-3</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9459</v>
      </c>
      <c r="F1752" s="77">
        <f t="array" ref="F1752">IFERROR(INDEX(DATA!$K$133:$K$368,MATCH(1,(DATA!$D$133:$D$368=B1752)*(DATA!$E$133:$E$368=D1752),0)),"n/a")</f>
        <v>0.29499999999999998</v>
      </c>
      <c r="G1752" s="86">
        <f t="array" ref="G1752">IFERROR(INDEX(DATA!$T$133:$T$368,MATCH(1,(DATA!$D$133:$D$368=B1752)*(DATA!$E$133:$E$368=D1752),0)),"n/a")</f>
        <v>28942</v>
      </c>
      <c r="H1752" s="77">
        <f t="array" ref="H1752">IFERROR(INDEX(DATA!$U$133:$U$368,MATCH(1,(DATA!$D$133:$D$368=B1752)*(DATA!$E$133:$E$368=D1752),0)),"n/a")</f>
        <v>0.33600000000000002</v>
      </c>
      <c r="I1752" s="86">
        <f t="array" ref="I1752">IFERROR(INDEX(DATA!$AD$133:$AD$368,MATCH(1,(DATA!$D$133:$D$368=B1752)*(DATA!$E$133:$E$368=D1752),0)),"n/a")</f>
        <v>52014</v>
      </c>
      <c r="J1752" s="77">
        <f t="array" ref="J1752">IFERROR(INDEX(DATA!$AE$133:$AE$368,MATCH(1,(DATA!$D$133:$D$368=B1752)*(DATA!$E$133:$E$368=D1752),0)),"n/a")</f>
        <v>0.32200000000000001</v>
      </c>
      <c r="K1752" s="86">
        <f t="array" ref="K1752">IFERROR(INDEX(DATA!$AN$133:$AN$368,MATCH(1,(DATA!$D$133:$D$368=B1752)*(DATA!$E$133:$E$368=D1752),0)),"n/a")</f>
        <v>117655</v>
      </c>
      <c r="L1752" s="77">
        <f t="array" ref="L1752">IFERROR(INDEX(DATA!$AO$133:$AO$368,MATCH(1,(DATA!$D$133:$D$368=B1752)*(DATA!$E$133:$E$368=D1752),0)),"n/a")</f>
        <v>0.495</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14472</v>
      </c>
      <c r="F1753" s="77">
        <f t="array" ref="F1753">IFERROR(INDEX(DATA!$K$133:$K$368,MATCH(1,(DATA!$D$133:$D$368=B1753)*(DATA!$E$133:$E$368=D1753),0)),"n/a")</f>
        <v>0.64600000000000002</v>
      </c>
      <c r="G1753" s="86">
        <f t="array" ref="G1753">IFERROR(INDEX(DATA!$T$133:$T$368,MATCH(1,(DATA!$D$133:$D$368=B1753)*(DATA!$E$133:$E$368=D1753),0)),"n/a")</f>
        <v>41377</v>
      </c>
      <c r="H1753" s="77">
        <f t="array" ref="H1753">IFERROR(INDEX(DATA!$U$133:$U$368,MATCH(1,(DATA!$D$133:$D$368=B1753)*(DATA!$E$133:$E$368=D1753),0)),"n/a")</f>
        <v>0.6</v>
      </c>
      <c r="I1753" s="86">
        <f t="array" ref="I1753">IFERROR(INDEX(DATA!$AD$133:$AD$368,MATCH(1,(DATA!$D$133:$D$368=B1753)*(DATA!$E$133:$E$368=D1753),0)),"n/a")</f>
        <v>72040</v>
      </c>
      <c r="J1753" s="77">
        <f t="array" ref="J1753">IFERROR(INDEX(DATA!$AE$133:$AE$368,MATCH(1,(DATA!$D$133:$D$368=B1753)*(DATA!$E$133:$E$368=D1753),0)),"n/a")</f>
        <v>0.54200000000000004</v>
      </c>
      <c r="K1753" s="86">
        <f t="array" ref="K1753">IFERROR(INDEX(DATA!$AN$133:$AN$368,MATCH(1,(DATA!$D$133:$D$368=B1753)*(DATA!$E$133:$E$368=D1753),0)),"n/a")</f>
        <v>149938</v>
      </c>
      <c r="L1753" s="77">
        <f t="array" ref="L1753">IFERROR(INDEX(DATA!$AO$133:$AO$368,MATCH(1,(DATA!$D$133:$D$368=B1753)*(DATA!$E$133:$E$368=D1753),0)),"n/a")</f>
        <v>0.48299999999999998</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12440</v>
      </c>
      <c r="F1754" s="77">
        <f t="array" ref="F1754">IFERROR(INDEX(DATA!$K$133:$K$368,MATCH(1,(DATA!$D$133:$D$368=B1754)*(DATA!$E$133:$E$368=D1754),0)),"n/a")</f>
        <v>-0.105</v>
      </c>
      <c r="G1754" s="86">
        <f t="array" ref="G1754">IFERROR(INDEX(DATA!$T$133:$T$368,MATCH(1,(DATA!$D$133:$D$368=B1754)*(DATA!$E$133:$E$368=D1754),0)),"n/a")</f>
        <v>37678</v>
      </c>
      <c r="H1754" s="77">
        <f t="array" ref="H1754">IFERROR(INDEX(DATA!$U$133:$U$368,MATCH(1,(DATA!$D$133:$D$368=B1754)*(DATA!$E$133:$E$368=D1754),0)),"n/a")</f>
        <v>0.107</v>
      </c>
      <c r="I1754" s="86">
        <f t="array" ref="I1754">IFERROR(INDEX(DATA!$AD$133:$AD$368,MATCH(1,(DATA!$D$133:$D$368=B1754)*(DATA!$E$133:$E$368=D1754),0)),"n/a")</f>
        <v>70437</v>
      </c>
      <c r="J1754" s="77">
        <f t="array" ref="J1754">IFERROR(INDEX(DATA!$AE$133:$AE$368,MATCH(1,(DATA!$D$133:$D$368=B1754)*(DATA!$E$133:$E$368=D1754),0)),"n/a")</f>
        <v>0.06</v>
      </c>
      <c r="K1754" s="86">
        <f t="array" ref="K1754">IFERROR(INDEX(DATA!$AN$133:$AN$368,MATCH(1,(DATA!$D$133:$D$368=B1754)*(DATA!$E$133:$E$368=D1754),0)),"n/a")</f>
        <v>159941</v>
      </c>
      <c r="L1754" s="77">
        <f t="array" ref="L1754">IFERROR(INDEX(DATA!$AO$133:$AO$368,MATCH(1,(DATA!$D$133:$D$368=B1754)*(DATA!$E$133:$E$368=D1754),0)),"n/a")</f>
        <v>3.9E-2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5576</v>
      </c>
      <c r="F1755" s="77">
        <f t="array" ref="F1755">IFERROR(INDEX(DATA!$K$133:$K$368,MATCH(1,(DATA!$D$133:$D$368=B1755)*(DATA!$E$133:$E$368=D1755),0)),"n/a")</f>
        <v>0.158</v>
      </c>
      <c r="G1755" s="86">
        <f t="array" ref="G1755">IFERROR(INDEX(DATA!$T$133:$T$368,MATCH(1,(DATA!$D$133:$D$368=B1755)*(DATA!$E$133:$E$368=D1755),0)),"n/a")</f>
        <v>15667</v>
      </c>
      <c r="H1755" s="77">
        <f t="array" ref="H1755">IFERROR(INDEX(DATA!$U$133:$U$368,MATCH(1,(DATA!$D$133:$D$368=B1755)*(DATA!$E$133:$E$368=D1755),0)),"n/a")</f>
        <v>0.14499999999999999</v>
      </c>
      <c r="I1755" s="86">
        <f t="array" ref="I1755">IFERROR(INDEX(DATA!$AD$133:$AD$368,MATCH(1,(DATA!$D$133:$D$368=B1755)*(DATA!$E$133:$E$368=D1755),0)),"n/a")</f>
        <v>31906</v>
      </c>
      <c r="J1755" s="77">
        <f t="array" ref="J1755">IFERROR(INDEX(DATA!$AE$133:$AE$368,MATCH(1,(DATA!$D$133:$D$368=B1755)*(DATA!$E$133:$E$368=D1755),0)),"n/a")</f>
        <v>0.20899999999999999</v>
      </c>
      <c r="K1755" s="86">
        <f t="array" ref="K1755">IFERROR(INDEX(DATA!$AN$133:$AN$368,MATCH(1,(DATA!$D$133:$D$368=B1755)*(DATA!$E$133:$E$368=D1755),0)),"n/a")</f>
        <v>72116</v>
      </c>
      <c r="L1755" s="77">
        <f t="array" ref="L1755">IFERROR(INDEX(DATA!$AO$133:$AO$368,MATCH(1,(DATA!$D$133:$D$368=B1755)*(DATA!$E$133:$E$368=D1755),0)),"n/a")</f>
        <v>0.14299999999999999</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12846</v>
      </c>
      <c r="F1756" s="77">
        <f t="array" ref="F1756">IFERROR(INDEX(DATA!$K$133:$K$368,MATCH(1,(DATA!$D$133:$D$368=B1756)*(DATA!$E$133:$E$368=D1756),0)),"n/a")</f>
        <v>-5.8000000000000003E-2</v>
      </c>
      <c r="G1756" s="86">
        <f t="array" ref="G1756">IFERROR(INDEX(DATA!$T$133:$T$368,MATCH(1,(DATA!$D$133:$D$368=B1756)*(DATA!$E$133:$E$368=D1756),0)),"n/a")</f>
        <v>39002</v>
      </c>
      <c r="H1756" s="77">
        <f t="array" ref="H1756">IFERROR(INDEX(DATA!$U$133:$U$368,MATCH(1,(DATA!$D$133:$D$368=B1756)*(DATA!$E$133:$E$368=D1756),0)),"n/a")</f>
        <v>4.7E-2</v>
      </c>
      <c r="I1756" s="86">
        <f t="array" ref="I1756">IFERROR(INDEX(DATA!$AD$133:$AD$368,MATCH(1,(DATA!$D$133:$D$368=B1756)*(DATA!$E$133:$E$368=D1756),0)),"n/a")</f>
        <v>76833</v>
      </c>
      <c r="J1756" s="77">
        <f t="array" ref="J1756">IFERROR(INDEX(DATA!$AE$133:$AE$368,MATCH(1,(DATA!$D$133:$D$368=B1756)*(DATA!$E$133:$E$368=D1756),0)),"n/a")</f>
        <v>0.129</v>
      </c>
      <c r="K1756" s="86">
        <f t="array" ref="K1756">IFERROR(INDEX(DATA!$AN$133:$AN$368,MATCH(1,(DATA!$D$133:$D$368=B1756)*(DATA!$E$133:$E$368=D1756),0)),"n/a")</f>
        <v>176873</v>
      </c>
      <c r="L1756" s="77">
        <f t="array" ref="L1756">IFERROR(INDEX(DATA!$AO$133:$AO$368,MATCH(1,(DATA!$D$133:$D$368=B1756)*(DATA!$E$133:$E$368=D1756),0)),"n/a")</f>
        <v>0.16</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9524</v>
      </c>
      <c r="F1757" s="77">
        <f t="array" ref="F1757">IFERROR(INDEX(DATA!$K$133:$K$368,MATCH(1,(DATA!$D$133:$D$368=B1757)*(DATA!$E$133:$E$368=D1757),0)),"n/a")</f>
        <v>-0.223</v>
      </c>
      <c r="G1757" s="86">
        <f t="array" ref="G1757">IFERROR(INDEX(DATA!$T$133:$T$368,MATCH(1,(DATA!$D$133:$D$368=B1757)*(DATA!$E$133:$E$368=D1757),0)),"n/a")</f>
        <v>27600</v>
      </c>
      <c r="H1757" s="77">
        <f t="array" ref="H1757">IFERROR(INDEX(DATA!$U$133:$U$368,MATCH(1,(DATA!$D$133:$D$368=B1757)*(DATA!$E$133:$E$368=D1757),0)),"n/a")</f>
        <v>-0.219</v>
      </c>
      <c r="I1757" s="86">
        <f t="array" ref="I1757">IFERROR(INDEX(DATA!$AD$133:$AD$368,MATCH(1,(DATA!$D$133:$D$368=B1757)*(DATA!$E$133:$E$368=D1757),0)),"n/a")</f>
        <v>51128</v>
      </c>
      <c r="J1757" s="77">
        <f t="array" ref="J1757">IFERROR(INDEX(DATA!$AE$133:$AE$368,MATCH(1,(DATA!$D$133:$D$368=B1757)*(DATA!$E$133:$E$368=D1757),0)),"n/a")</f>
        <v>-0.23100000000000001</v>
      </c>
      <c r="K1757" s="86">
        <f t="array" ref="K1757">IFERROR(INDEX(DATA!$AN$133:$AN$368,MATCH(1,(DATA!$D$133:$D$368=B1757)*(DATA!$E$133:$E$368=D1757),0)),"n/a")</f>
        <v>129199</v>
      </c>
      <c r="L1757" s="77">
        <f t="array" ref="L1757">IFERROR(INDEX(DATA!$AO$133:$AO$368,MATCH(1,(DATA!$D$133:$D$368=B1757)*(DATA!$E$133:$E$368=D1757),0)),"n/a")</f>
        <v>-0.13900000000000001</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12305</v>
      </c>
      <c r="F1758" s="77">
        <f t="array" ref="F1758">IFERROR(INDEX(DATA!$K$133:$K$368,MATCH(1,(DATA!$D$133:$D$368=B1758)*(DATA!$E$133:$E$368=D1758),0)),"n/a")</f>
        <v>0.19800000000000001</v>
      </c>
      <c r="G1758" s="86">
        <f t="array" ref="G1758">IFERROR(INDEX(DATA!$T$133:$T$368,MATCH(1,(DATA!$D$133:$D$368=B1758)*(DATA!$E$133:$E$368=D1758),0)),"n/a")</f>
        <v>38047</v>
      </c>
      <c r="H1758" s="77">
        <f t="array" ref="H1758">IFERROR(INDEX(DATA!$U$133:$U$368,MATCH(1,(DATA!$D$133:$D$368=B1758)*(DATA!$E$133:$E$368=D1758),0)),"n/a")</f>
        <v>0.36399999999999999</v>
      </c>
      <c r="I1758" s="86">
        <f t="array" ref="I1758">IFERROR(INDEX(DATA!$AD$133:$AD$368,MATCH(1,(DATA!$D$133:$D$368=B1758)*(DATA!$E$133:$E$368=D1758),0)),"n/a")</f>
        <v>69215</v>
      </c>
      <c r="J1758" s="77">
        <f t="array" ref="J1758">IFERROR(INDEX(DATA!$AE$133:$AE$368,MATCH(1,(DATA!$D$133:$D$368=B1758)*(DATA!$E$133:$E$368=D1758),0)),"n/a")</f>
        <v>0.33900000000000002</v>
      </c>
      <c r="K1758" s="86">
        <f t="array" ref="K1758">IFERROR(INDEX(DATA!$AN$133:$AN$368,MATCH(1,(DATA!$D$133:$D$368=B1758)*(DATA!$E$133:$E$368=D1758),0)),"n/a")</f>
        <v>144174</v>
      </c>
      <c r="L1758" s="77">
        <f t="array" ref="L1758">IFERROR(INDEX(DATA!$AO$133:$AO$368,MATCH(1,(DATA!$D$133:$D$368=B1758)*(DATA!$E$133:$E$368=D1758),0)),"n/a")</f>
        <v>0.41</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7621</v>
      </c>
      <c r="F1759" s="77">
        <f t="array" ref="F1759">IFERROR(INDEX(DATA!$K$133:$K$368,MATCH(1,(DATA!$D$133:$D$368=B1759)*(DATA!$E$133:$E$368=D1759),0)),"n/a")</f>
        <v>-1.0999999999999999E-2</v>
      </c>
      <c r="G1759" s="86">
        <f t="array" ref="G1759">IFERROR(INDEX(DATA!$T$133:$T$368,MATCH(1,(DATA!$D$133:$D$368=B1759)*(DATA!$E$133:$E$368=D1759),0)),"n/a")</f>
        <v>21934</v>
      </c>
      <c r="H1759" s="77">
        <f t="array" ref="H1759">IFERROR(INDEX(DATA!$U$133:$U$368,MATCH(1,(DATA!$D$133:$D$368=B1759)*(DATA!$E$133:$E$368=D1759),0)),"n/a")</f>
        <v>3.5000000000000003E-2</v>
      </c>
      <c r="I1759" s="86">
        <f t="array" ref="I1759">IFERROR(INDEX(DATA!$AD$133:$AD$368,MATCH(1,(DATA!$D$133:$D$368=B1759)*(DATA!$E$133:$E$368=D1759),0)),"n/a")</f>
        <v>41297</v>
      </c>
      <c r="J1759" s="77">
        <f t="array" ref="J1759">IFERROR(INDEX(DATA!$AE$133:$AE$368,MATCH(1,(DATA!$D$133:$D$368=B1759)*(DATA!$E$133:$E$368=D1759),0)),"n/a")</f>
        <v>0.13400000000000001</v>
      </c>
      <c r="K1759" s="86">
        <f t="array" ref="K1759">IFERROR(INDEX(DATA!$AN$133:$AN$368,MATCH(1,(DATA!$D$133:$D$368=B1759)*(DATA!$E$133:$E$368=D1759),0)),"n/a")</f>
        <v>91668</v>
      </c>
      <c r="L1759" s="77">
        <f t="array" ref="L1759">IFERROR(INDEX(DATA!$AO$133:$AO$368,MATCH(1,(DATA!$D$133:$D$368=B1759)*(DATA!$E$133:$E$368=D1759),0)),"n/a")</f>
        <v>0.20200000000000001</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4531</v>
      </c>
      <c r="F1760" s="77">
        <f t="array" ref="F1760">IFERROR(INDEX(DATA!$K$133:$K$368,MATCH(1,(DATA!$D$133:$D$368=B1760)*(DATA!$E$133:$E$368=D1760),0)),"n/a")</f>
        <v>0.108</v>
      </c>
      <c r="G1760" s="86">
        <f t="array" ref="G1760">IFERROR(INDEX(DATA!$T$133:$T$368,MATCH(1,(DATA!$D$133:$D$368=B1760)*(DATA!$E$133:$E$368=D1760),0)),"n/a")</f>
        <v>12810</v>
      </c>
      <c r="H1760" s="77">
        <f t="array" ref="H1760">IFERROR(INDEX(DATA!$U$133:$U$368,MATCH(1,(DATA!$D$133:$D$368=B1760)*(DATA!$E$133:$E$368=D1760),0)),"n/a")</f>
        <v>-9.8000000000000004E-2</v>
      </c>
      <c r="I1760" s="86">
        <f t="array" ref="I1760">IFERROR(INDEX(DATA!$AD$133:$AD$368,MATCH(1,(DATA!$D$133:$D$368=B1760)*(DATA!$E$133:$E$368=D1760),0)),"n/a")</f>
        <v>23705</v>
      </c>
      <c r="J1760" s="77">
        <f t="array" ref="J1760">IFERROR(INDEX(DATA!$AE$133:$AE$368,MATCH(1,(DATA!$D$133:$D$368=B1760)*(DATA!$E$133:$E$368=D1760),0)),"n/a")</f>
        <v>-6.5000000000000002E-2</v>
      </c>
      <c r="K1760" s="86">
        <f t="array" ref="K1760">IFERROR(INDEX(DATA!$AN$133:$AN$368,MATCH(1,(DATA!$D$133:$D$368=B1760)*(DATA!$E$133:$E$368=D1760),0)),"n/a")</f>
        <v>53257</v>
      </c>
      <c r="L1760" s="77">
        <f t="array" ref="L1760">IFERROR(INDEX(DATA!$AO$133:$AO$368,MATCH(1,(DATA!$D$133:$D$368=B1760)*(DATA!$E$133:$E$368=D1760),0)),"n/a")</f>
        <v>-0.10100000000000001</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4515</v>
      </c>
      <c r="F1761" s="77">
        <f t="array" ref="F1761">IFERROR(INDEX(DATA!$K$133:$K$368,MATCH(1,(DATA!$D$133:$D$368=B1761)*(DATA!$E$133:$E$368=D1761),0)),"n/a")</f>
        <v>0.13400000000000001</v>
      </c>
      <c r="G1761" s="86">
        <f t="array" ref="G1761">IFERROR(INDEX(DATA!$T$133:$T$368,MATCH(1,(DATA!$D$133:$D$368=B1761)*(DATA!$E$133:$E$368=D1761),0)),"n/a")</f>
        <v>13672</v>
      </c>
      <c r="H1761" s="77">
        <f t="array" ref="H1761">IFERROR(INDEX(DATA!$U$133:$U$368,MATCH(1,(DATA!$D$133:$D$368=B1761)*(DATA!$E$133:$E$368=D1761),0)),"n/a")</f>
        <v>0.107</v>
      </c>
      <c r="I1761" s="86">
        <f t="array" ref="I1761">IFERROR(INDEX(DATA!$AD$133:$AD$368,MATCH(1,(DATA!$D$133:$D$368=B1761)*(DATA!$E$133:$E$368=D1761),0)),"n/a")</f>
        <v>25704</v>
      </c>
      <c r="J1761" s="77">
        <f t="array" ref="J1761">IFERROR(INDEX(DATA!$AE$133:$AE$368,MATCH(1,(DATA!$D$133:$D$368=B1761)*(DATA!$E$133:$E$368=D1761),0)),"n/a")</f>
        <v>7.6999999999999999E-2</v>
      </c>
      <c r="K1761" s="86">
        <f t="array" ref="K1761">IFERROR(INDEX(DATA!$AN$133:$AN$368,MATCH(1,(DATA!$D$133:$D$368=B1761)*(DATA!$E$133:$E$368=D1761),0)),"n/a")</f>
        <v>57157</v>
      </c>
      <c r="L1761" s="77">
        <f t="array" ref="L1761">IFERROR(INDEX(DATA!$AO$133:$AO$368,MATCH(1,(DATA!$D$133:$D$368=B1761)*(DATA!$E$133:$E$368=D1761),0)),"n/a")</f>
        <v>1.7999999999999999E-2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22157</v>
      </c>
      <c r="F1762" s="77">
        <f t="array" ref="F1762">IFERROR(INDEX(DATA!$K$133:$K$368,MATCH(1,(DATA!$D$133:$D$368=B1762)*(DATA!$E$133:$E$368=D1762),0)),"n/a")</f>
        <v>-3.7999999999999999E-2</v>
      </c>
      <c r="G1762" s="86">
        <f t="array" ref="G1762">IFERROR(INDEX(DATA!$T$133:$T$368,MATCH(1,(DATA!$D$133:$D$368=B1762)*(DATA!$E$133:$E$368=D1762),0)),"n/a")</f>
        <v>66164</v>
      </c>
      <c r="H1762" s="77">
        <f t="array" ref="H1762">IFERROR(INDEX(DATA!$U$133:$U$368,MATCH(1,(DATA!$D$133:$D$368=B1762)*(DATA!$E$133:$E$368=D1762),0)),"n/a")</f>
        <v>0.14599999999999999</v>
      </c>
      <c r="I1762" s="86">
        <f t="array" ref="I1762">IFERROR(INDEX(DATA!$AD$133:$AD$368,MATCH(1,(DATA!$D$133:$D$368=B1762)*(DATA!$E$133:$E$368=D1762),0)),"n/a")</f>
        <v>121772</v>
      </c>
      <c r="J1762" s="77">
        <f t="array" ref="J1762">IFERROR(INDEX(DATA!$AE$133:$AE$368,MATCH(1,(DATA!$D$133:$D$368=B1762)*(DATA!$E$133:$E$368=D1762),0)),"n/a")</f>
        <v>0.13900000000000001</v>
      </c>
      <c r="K1762" s="86">
        <f t="array" ref="K1762">IFERROR(INDEX(DATA!$AN$133:$AN$368,MATCH(1,(DATA!$D$133:$D$368=B1762)*(DATA!$E$133:$E$368=D1762),0)),"n/a")</f>
        <v>271559</v>
      </c>
      <c r="L1762" s="77">
        <f t="array" ref="L1762">IFERROR(INDEX(DATA!$AO$133:$AO$368,MATCH(1,(DATA!$D$133:$D$368=B1762)*(DATA!$E$133:$E$368=D1762),0)),"n/a")</f>
        <v>0.11700000000000001</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2717</v>
      </c>
      <c r="F1763" s="77">
        <f t="array" ref="F1763">IFERROR(INDEX(DATA!$K$133:$K$368,MATCH(1,(DATA!$D$133:$D$368=B1763)*(DATA!$E$133:$E$368=D1763),0)),"n/a")</f>
        <v>0.13700000000000001</v>
      </c>
      <c r="G1763" s="86">
        <f t="array" ref="G1763">IFERROR(INDEX(DATA!$T$133:$T$368,MATCH(1,(DATA!$D$133:$D$368=B1763)*(DATA!$E$133:$E$368=D1763),0)),"n/a")</f>
        <v>8482</v>
      </c>
      <c r="H1763" s="77">
        <f t="array" ref="H1763">IFERROR(INDEX(DATA!$U$133:$U$368,MATCH(1,(DATA!$D$133:$D$368=B1763)*(DATA!$E$133:$E$368=D1763),0)),"n/a")</f>
        <v>0.13200000000000001</v>
      </c>
      <c r="I1763" s="86">
        <f t="array" ref="I1763">IFERROR(INDEX(DATA!$AD$133:$AD$368,MATCH(1,(DATA!$D$133:$D$368=B1763)*(DATA!$E$133:$E$368=D1763),0)),"n/a")</f>
        <v>15570</v>
      </c>
      <c r="J1763" s="77">
        <f t="array" ref="J1763">IFERROR(INDEX(DATA!$AE$133:$AE$368,MATCH(1,(DATA!$D$133:$D$368=B1763)*(DATA!$E$133:$E$368=D1763),0)),"n/a")</f>
        <v>0.29499999999999998</v>
      </c>
      <c r="K1763" s="86">
        <f t="array" ref="K1763">IFERROR(INDEX(DATA!$AN$133:$AN$368,MATCH(1,(DATA!$D$133:$D$368=B1763)*(DATA!$E$133:$E$368=D1763),0)),"n/a")</f>
        <v>34656</v>
      </c>
      <c r="L1763" s="77">
        <f t="array" ref="L1763">IFERROR(INDEX(DATA!$AO$133:$AO$368,MATCH(1,(DATA!$D$133:$D$368=B1763)*(DATA!$E$133:$E$368=D1763),0)),"n/a")</f>
        <v>0.46899999999999997</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17664</v>
      </c>
      <c r="F1764" s="77">
        <f t="array" ref="F1764">IFERROR(INDEX(DATA!$K$133:$K$368,MATCH(1,(DATA!$D$133:$D$368=B1764)*(DATA!$E$133:$E$368=D1764),0)),"n/a")</f>
        <v>0.04</v>
      </c>
      <c r="G1764" s="86">
        <f t="array" ref="G1764">IFERROR(INDEX(DATA!$T$133:$T$368,MATCH(1,(DATA!$D$133:$D$368=B1764)*(DATA!$E$133:$E$368=D1764),0)),"n/a")</f>
        <v>51131</v>
      </c>
      <c r="H1764" s="77">
        <f t="array" ref="H1764">IFERROR(INDEX(DATA!$U$133:$U$368,MATCH(1,(DATA!$D$133:$D$368=B1764)*(DATA!$E$133:$E$368=D1764),0)),"n/a")</f>
        <v>-0.08</v>
      </c>
      <c r="I1764" s="86">
        <f t="array" ref="I1764">IFERROR(INDEX(DATA!$AD$133:$AD$368,MATCH(1,(DATA!$D$133:$D$368=B1764)*(DATA!$E$133:$E$368=D1764),0)),"n/a")</f>
        <v>95336</v>
      </c>
      <c r="J1764" s="77">
        <f t="array" ref="J1764">IFERROR(INDEX(DATA!$AE$133:$AE$368,MATCH(1,(DATA!$D$133:$D$368=B1764)*(DATA!$E$133:$E$368=D1764),0)),"n/a")</f>
        <v>-4.2000000000000003E-2</v>
      </c>
      <c r="K1764" s="86">
        <f t="array" ref="K1764">IFERROR(INDEX(DATA!$AN$133:$AN$368,MATCH(1,(DATA!$D$133:$D$368=B1764)*(DATA!$E$133:$E$368=D1764),0)),"n/a")</f>
        <v>213756</v>
      </c>
      <c r="L1764" s="77">
        <f t="array" ref="L1764">IFERROR(INDEX(DATA!$AO$133:$AO$368,MATCH(1,(DATA!$D$133:$D$368=B1764)*(DATA!$E$133:$E$368=D1764),0)),"n/a")</f>
        <v>-6.0999999999999999E-2</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5175</v>
      </c>
      <c r="F1765" s="77">
        <f t="array" ref="F1765">IFERROR(INDEX(DATA!$K$133:$K$368,MATCH(1,(DATA!$D$133:$D$368=B1765)*(DATA!$E$133:$E$368=D1765),0)),"n/a")</f>
        <v>-4.5999999999999999E-2</v>
      </c>
      <c r="G1765" s="86">
        <f t="array" ref="G1765">IFERROR(INDEX(DATA!$T$133:$T$368,MATCH(1,(DATA!$D$133:$D$368=B1765)*(DATA!$E$133:$E$368=D1765),0)),"n/a")</f>
        <v>15343</v>
      </c>
      <c r="H1765" s="77">
        <f t="array" ref="H1765">IFERROR(INDEX(DATA!$U$133:$U$368,MATCH(1,(DATA!$D$133:$D$368=B1765)*(DATA!$E$133:$E$368=D1765),0)),"n/a")</f>
        <v>4.9000000000000002E-2</v>
      </c>
      <c r="I1765" s="86">
        <f t="array" ref="I1765">IFERROR(INDEX(DATA!$AD$133:$AD$368,MATCH(1,(DATA!$D$133:$D$368=B1765)*(DATA!$E$133:$E$368=D1765),0)),"n/a")</f>
        <v>30196</v>
      </c>
      <c r="J1765" s="77">
        <f t="array" ref="J1765">IFERROR(INDEX(DATA!$AE$133:$AE$368,MATCH(1,(DATA!$D$133:$D$368=B1765)*(DATA!$E$133:$E$368=D1765),0)),"n/a")</f>
        <v>0.14000000000000001</v>
      </c>
      <c r="K1765" s="86">
        <f t="array" ref="K1765">IFERROR(INDEX(DATA!$AN$133:$AN$368,MATCH(1,(DATA!$D$133:$D$368=B1765)*(DATA!$E$133:$E$368=D1765),0)),"n/a")</f>
        <v>72771</v>
      </c>
      <c r="L1765" s="77">
        <f t="array" ref="L1765">IFERROR(INDEX(DATA!$AO$133:$AO$368,MATCH(1,(DATA!$D$133:$D$368=B1765)*(DATA!$E$133:$E$368=D1765),0)),"n/a")</f>
        <v>0.20899999999999999</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9212</v>
      </c>
      <c r="F1766" s="77">
        <f t="array" ref="F1766">IFERROR(INDEX(DATA!$K$133:$K$368,MATCH(1,(DATA!$D$133:$D$368=B1766)*(DATA!$E$133:$E$368=D1766),0)),"n/a")</f>
        <v>0.40799999999999997</v>
      </c>
      <c r="G1766" s="86">
        <f t="array" ref="G1766">IFERROR(INDEX(DATA!$T$133:$T$368,MATCH(1,(DATA!$D$133:$D$368=B1766)*(DATA!$E$133:$E$368=D1766),0)),"n/a")</f>
        <v>26208</v>
      </c>
      <c r="H1766" s="77">
        <f t="array" ref="H1766">IFERROR(INDEX(DATA!$U$133:$U$368,MATCH(1,(DATA!$D$133:$D$368=B1766)*(DATA!$E$133:$E$368=D1766),0)),"n/a")</f>
        <v>0.45500000000000002</v>
      </c>
      <c r="I1766" s="86">
        <f t="array" ref="I1766">IFERROR(INDEX(DATA!$AD$133:$AD$368,MATCH(1,(DATA!$D$133:$D$368=B1766)*(DATA!$E$133:$E$368=D1766),0)),"n/a")</f>
        <v>51355</v>
      </c>
      <c r="J1766" s="77">
        <f t="array" ref="J1766">IFERROR(INDEX(DATA!$AE$133:$AE$368,MATCH(1,(DATA!$D$133:$D$368=B1766)*(DATA!$E$133:$E$368=D1766),0)),"n/a")</f>
        <v>0.52700000000000002</v>
      </c>
      <c r="K1766" s="86">
        <f t="array" ref="K1766">IFERROR(INDEX(DATA!$AN$133:$AN$368,MATCH(1,(DATA!$D$133:$D$368=B1766)*(DATA!$E$133:$E$368=D1766),0)),"n/a")</f>
        <v>106859</v>
      </c>
      <c r="L1766" s="77">
        <f t="array" ref="L1766">IFERROR(INDEX(DATA!$AO$133:$AO$368,MATCH(1,(DATA!$D$133:$D$368=B1766)*(DATA!$E$133:$E$368=D1766),0)),"n/a")</f>
        <v>0.38</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4106</v>
      </c>
      <c r="F1767" s="77">
        <f t="array" ref="F1767">IFERROR(INDEX(DATA!$K$133:$K$368,MATCH(1,(DATA!$D$133:$D$368=B1767)*(DATA!$E$133:$E$368=D1767),0)),"n/a")</f>
        <v>0.249</v>
      </c>
      <c r="G1767" s="86">
        <f t="array" ref="G1767">IFERROR(INDEX(DATA!$T$133:$T$368,MATCH(1,(DATA!$D$133:$D$368=B1767)*(DATA!$E$133:$E$368=D1767),0)),"n/a")</f>
        <v>12230</v>
      </c>
      <c r="H1767" s="77">
        <f t="array" ref="H1767">IFERROR(INDEX(DATA!$U$133:$U$368,MATCH(1,(DATA!$D$133:$D$368=B1767)*(DATA!$E$133:$E$368=D1767),0)),"n/a")</f>
        <v>0.122</v>
      </c>
      <c r="I1767" s="86">
        <f t="array" ref="I1767">IFERROR(INDEX(DATA!$AD$133:$AD$368,MATCH(1,(DATA!$D$133:$D$368=B1767)*(DATA!$E$133:$E$368=D1767),0)),"n/a")</f>
        <v>22467</v>
      </c>
      <c r="J1767" s="77">
        <f t="array" ref="J1767">IFERROR(INDEX(DATA!$AE$133:$AE$368,MATCH(1,(DATA!$D$133:$D$368=B1767)*(DATA!$E$133:$E$368=D1767),0)),"n/a")</f>
        <v>0.22500000000000001</v>
      </c>
      <c r="K1767" s="86">
        <f t="array" ref="K1767">IFERROR(INDEX(DATA!$AN$133:$AN$368,MATCH(1,(DATA!$D$133:$D$368=B1767)*(DATA!$E$133:$E$368=D1767),0)),"n/a")</f>
        <v>50111</v>
      </c>
      <c r="L1767" s="77">
        <f t="array" ref="L1767">IFERROR(INDEX(DATA!$AO$133:$AO$368,MATCH(1,(DATA!$D$133:$D$368=B1767)*(DATA!$E$133:$E$368=D1767),0)),"n/a")</f>
        <v>0.32600000000000001</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1247</v>
      </c>
      <c r="F1768" s="77">
        <f t="array" ref="F1768">IFERROR(INDEX(DATA!$K$133:$K$368,MATCH(1,(DATA!$D$133:$D$368=B1768)*(DATA!$E$133:$E$368=D1768),0)),"n/a")</f>
        <v>0.23499999999999999</v>
      </c>
      <c r="G1768" s="86">
        <f t="array" ref="G1768">IFERROR(INDEX(DATA!$T$133:$T$368,MATCH(1,(DATA!$D$133:$D$368=B1768)*(DATA!$E$133:$E$368=D1768),0)),"n/a")</f>
        <v>3756</v>
      </c>
      <c r="H1768" s="77">
        <f t="array" ref="H1768">IFERROR(INDEX(DATA!$U$133:$U$368,MATCH(1,(DATA!$D$133:$D$368=B1768)*(DATA!$E$133:$E$368=D1768),0)),"n/a")</f>
        <v>-0.17499999999999999</v>
      </c>
      <c r="I1768" s="86">
        <f t="array" ref="I1768">IFERROR(INDEX(DATA!$AD$133:$AD$368,MATCH(1,(DATA!$D$133:$D$368=B1768)*(DATA!$E$133:$E$368=D1768),0)),"n/a")</f>
        <v>7016</v>
      </c>
      <c r="J1768" s="77">
        <f t="array" ref="J1768">IFERROR(INDEX(DATA!$AE$133:$AE$368,MATCH(1,(DATA!$D$133:$D$368=B1768)*(DATA!$E$133:$E$368=D1768),0)),"n/a")</f>
        <v>-0.27700000000000002</v>
      </c>
      <c r="K1768" s="86">
        <f t="array" ref="K1768">IFERROR(INDEX(DATA!$AN$133:$AN$368,MATCH(1,(DATA!$D$133:$D$368=B1768)*(DATA!$E$133:$E$368=D1768),0)),"n/a")</f>
        <v>16304</v>
      </c>
      <c r="L1768" s="77">
        <f t="array" ref="L1768">IFERROR(INDEX(DATA!$AO$133:$AO$368,MATCH(1,(DATA!$D$133:$D$368=B1768)*(DATA!$E$133:$E$368=D1768),0)),"n/a")</f>
        <v>-0.14899999999999999</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44112</v>
      </c>
      <c r="F1769" s="77">
        <f t="array" ref="F1769">IFERROR(INDEX(DATA!$K$133:$K$368,MATCH(1,(DATA!$D$133:$D$368=B1769)*(DATA!$E$133:$E$368=D1769),0)),"n/a")</f>
        <v>-0.216</v>
      </c>
      <c r="G1769" s="86">
        <f t="array" ref="G1769">IFERROR(INDEX(DATA!$T$133:$T$368,MATCH(1,(DATA!$D$133:$D$368=B1769)*(DATA!$E$133:$E$368=D1769),0)),"n/a")</f>
        <v>137363</v>
      </c>
      <c r="H1769" s="77">
        <f t="array" ref="H1769">IFERROR(INDEX(DATA!$U$133:$U$368,MATCH(1,(DATA!$D$133:$D$368=B1769)*(DATA!$E$133:$E$368=D1769),0)),"n/a")</f>
        <v>-0.107</v>
      </c>
      <c r="I1769" s="86">
        <f t="array" ref="I1769">IFERROR(INDEX(DATA!$AD$133:$AD$368,MATCH(1,(DATA!$D$133:$D$368=B1769)*(DATA!$E$133:$E$368=D1769),0)),"n/a")</f>
        <v>263839</v>
      </c>
      <c r="J1769" s="77">
        <f t="array" ref="J1769">IFERROR(INDEX(DATA!$AE$133:$AE$368,MATCH(1,(DATA!$D$133:$D$368=B1769)*(DATA!$E$133:$E$368=D1769),0)),"n/a")</f>
        <v>-8.5999999999999993E-2</v>
      </c>
      <c r="K1769" s="86">
        <f t="array" ref="K1769">IFERROR(INDEX(DATA!$AN$133:$AN$368,MATCH(1,(DATA!$D$133:$D$368=B1769)*(DATA!$E$133:$E$368=D1769),0)),"n/a")</f>
        <v>648238</v>
      </c>
      <c r="L1769" s="77">
        <f t="array" ref="L1769">IFERROR(INDEX(DATA!$AO$133:$AO$368,MATCH(1,(DATA!$D$133:$D$368=B1769)*(DATA!$E$133:$E$368=D1769),0)),"n/a")</f>
        <v>-1.2E-2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34603</v>
      </c>
      <c r="F1770" s="77">
        <f t="array" ref="F1770">IFERROR(INDEX(DATA!$K$133:$K$368,MATCH(1,(DATA!$D$133:$D$368=B1770)*(DATA!$E$133:$E$368=D1770),0)),"n/a")</f>
        <v>0.16300000000000001</v>
      </c>
      <c r="G1770" s="86">
        <f t="array" ref="G1770">IFERROR(INDEX(DATA!$T$133:$T$368,MATCH(1,(DATA!$D$133:$D$368=B1770)*(DATA!$E$133:$E$368=D1770),0)),"n/a")</f>
        <v>102791</v>
      </c>
      <c r="H1770" s="77">
        <f t="array" ref="H1770">IFERROR(INDEX(DATA!$U$133:$U$368,MATCH(1,(DATA!$D$133:$D$368=B1770)*(DATA!$E$133:$E$368=D1770),0)),"n/a")</f>
        <v>0.18</v>
      </c>
      <c r="I1770" s="86">
        <f t="array" ref="I1770">IFERROR(INDEX(DATA!$AD$133:$AD$368,MATCH(1,(DATA!$D$133:$D$368=B1770)*(DATA!$E$133:$E$368=D1770),0)),"n/a")</f>
        <v>202443</v>
      </c>
      <c r="J1770" s="77">
        <f t="array" ref="J1770">IFERROR(INDEX(DATA!$AE$133:$AE$368,MATCH(1,(DATA!$D$133:$D$368=B1770)*(DATA!$E$133:$E$368=D1770),0)),"n/a")</f>
        <v>0.17599999999999999</v>
      </c>
      <c r="K1770" s="86">
        <f t="array" ref="K1770">IFERROR(INDEX(DATA!$AN$133:$AN$368,MATCH(1,(DATA!$D$133:$D$368=B1770)*(DATA!$E$133:$E$368=D1770),0)),"n/a")</f>
        <v>442430</v>
      </c>
      <c r="L1770" s="77">
        <f t="array" ref="L1770">IFERROR(INDEX(DATA!$AO$133:$AO$368,MATCH(1,(DATA!$D$133:$D$368=B1770)*(DATA!$E$133:$E$368=D1770),0)),"n/a")</f>
        <v>0.16</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2240</v>
      </c>
      <c r="F1771" s="77">
        <f t="array" ref="F1771">IFERROR(INDEX(DATA!$K$133:$K$368,MATCH(1,(DATA!$D$133:$D$368=B1771)*(DATA!$E$133:$E$368=D1771),0)),"n/a")</f>
        <v>0.94099999999999995</v>
      </c>
      <c r="G1771" s="86">
        <f t="array" ref="G1771">IFERROR(INDEX(DATA!$T$133:$T$368,MATCH(1,(DATA!$D$133:$D$368=B1771)*(DATA!$E$133:$E$368=D1771),0)),"n/a")</f>
        <v>6212</v>
      </c>
      <c r="H1771" s="77">
        <f t="array" ref="H1771">IFERROR(INDEX(DATA!$U$133:$U$368,MATCH(1,(DATA!$D$133:$D$368=B1771)*(DATA!$E$133:$E$368=D1771),0)),"n/a")</f>
        <v>0.64100000000000001</v>
      </c>
      <c r="I1771" s="86">
        <f t="array" ref="I1771">IFERROR(INDEX(DATA!$AD$133:$AD$368,MATCH(1,(DATA!$D$133:$D$368=B1771)*(DATA!$E$133:$E$368=D1771),0)),"n/a")</f>
        <v>13817</v>
      </c>
      <c r="J1771" s="77">
        <f t="array" ref="J1771">IFERROR(INDEX(DATA!$AE$133:$AE$368,MATCH(1,(DATA!$D$133:$D$368=B1771)*(DATA!$E$133:$E$368=D1771),0)),"n/a")</f>
        <v>1.2649999999999999</v>
      </c>
      <c r="K1771" s="86">
        <f t="array" ref="K1771">IFERROR(INDEX(DATA!$AN$133:$AN$368,MATCH(1,(DATA!$D$133:$D$368=B1771)*(DATA!$E$133:$E$368=D1771),0)),"n/a")</f>
        <v>26964</v>
      </c>
      <c r="L1771" s="77">
        <f t="array" ref="L1771">IFERROR(INDEX(DATA!$AO$133:$AO$368,MATCH(1,(DATA!$D$133:$D$368=B1771)*(DATA!$E$133:$E$368=D1771),0)),"n/a")</f>
        <v>1.03</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8428</v>
      </c>
      <c r="F1772" s="77">
        <f t="array" ref="F1772">IFERROR(INDEX(DATA!$K$133:$K$368,MATCH(1,(DATA!$D$133:$D$368=B1772)*(DATA!$E$133:$E$368=D1772),0)),"n/a")</f>
        <v>9.2999999999999999E-2</v>
      </c>
      <c r="G1772" s="86">
        <f t="array" ref="G1772">IFERROR(INDEX(DATA!$T$133:$T$368,MATCH(1,(DATA!$D$133:$D$368=B1772)*(DATA!$E$133:$E$368=D1772),0)),"n/a")</f>
        <v>23155</v>
      </c>
      <c r="H1772" s="77">
        <f t="array" ref="H1772">IFERROR(INDEX(DATA!$U$133:$U$368,MATCH(1,(DATA!$D$133:$D$368=B1772)*(DATA!$E$133:$E$368=D1772),0)),"n/a")</f>
        <v>-0.109</v>
      </c>
      <c r="I1772" s="86">
        <f t="array" ref="I1772">IFERROR(INDEX(DATA!$AD$133:$AD$368,MATCH(1,(DATA!$D$133:$D$368=B1772)*(DATA!$E$133:$E$368=D1772),0)),"n/a")</f>
        <v>43759</v>
      </c>
      <c r="J1772" s="77">
        <f t="array" ref="J1772">IFERROR(INDEX(DATA!$AE$133:$AE$368,MATCH(1,(DATA!$D$133:$D$368=B1772)*(DATA!$E$133:$E$368=D1772),0)),"n/a")</f>
        <v>-5.6000000000000001E-2</v>
      </c>
      <c r="K1772" s="86">
        <f t="array" ref="K1772">IFERROR(INDEX(DATA!$AN$133:$AN$368,MATCH(1,(DATA!$D$133:$D$368=B1772)*(DATA!$E$133:$E$368=D1772),0)),"n/a")</f>
        <v>99335</v>
      </c>
      <c r="L1772" s="77">
        <f t="array" ref="L1772">IFERROR(INDEX(DATA!$AO$133:$AO$368,MATCH(1,(DATA!$D$133:$D$368=B1772)*(DATA!$E$133:$E$368=D1772),0)),"n/a")</f>
        <v>-6.9000000000000006E-2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5601</v>
      </c>
      <c r="F1773" s="77">
        <f t="array" ref="F1773">IFERROR(INDEX(DATA!$K$133:$K$368,MATCH(1,(DATA!$D$133:$D$368=B1773)*(DATA!$E$133:$E$368=D1773),0)),"n/a")</f>
        <v>-0.13500000000000001</v>
      </c>
      <c r="G1773" s="86">
        <f t="array" ref="G1773">IFERROR(INDEX(DATA!$T$133:$T$368,MATCH(1,(DATA!$D$133:$D$368=B1773)*(DATA!$E$133:$E$368=D1773),0)),"n/a")</f>
        <v>16134</v>
      </c>
      <c r="H1773" s="77">
        <f t="array" ref="H1773">IFERROR(INDEX(DATA!$U$133:$U$368,MATCH(1,(DATA!$D$133:$D$368=B1773)*(DATA!$E$133:$E$368=D1773),0)),"n/a")</f>
        <v>-6.0999999999999999E-2</v>
      </c>
      <c r="I1773" s="86">
        <f t="array" ref="I1773">IFERROR(INDEX(DATA!$AD$133:$AD$368,MATCH(1,(DATA!$D$133:$D$368=B1773)*(DATA!$E$133:$E$368=D1773),0)),"n/a")</f>
        <v>31050</v>
      </c>
      <c r="J1773" s="77">
        <f t="array" ref="J1773">IFERROR(INDEX(DATA!$AE$133:$AE$368,MATCH(1,(DATA!$D$133:$D$368=B1773)*(DATA!$E$133:$E$368=D1773),0)),"n/a")</f>
        <v>6.6000000000000003E-2</v>
      </c>
      <c r="K1773" s="86">
        <f t="array" ref="K1773">IFERROR(INDEX(DATA!$AN$133:$AN$368,MATCH(1,(DATA!$D$133:$D$368=B1773)*(DATA!$E$133:$E$368=D1773),0)),"n/a")</f>
        <v>73697</v>
      </c>
      <c r="L1773" s="77">
        <f t="array" ref="L1773">IFERROR(INDEX(DATA!$AO$133:$AO$368,MATCH(1,(DATA!$D$133:$D$368=B1773)*(DATA!$E$133:$E$368=D1773),0)),"n/a")</f>
        <v>0.16</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28883</v>
      </c>
      <c r="F1774" s="77">
        <f t="array" ref="F1774">IFERROR(INDEX(DATA!$K$133:$K$368,MATCH(1,(DATA!$D$133:$D$368=B1774)*(DATA!$E$133:$E$368=D1774),0)),"n/a")</f>
        <v>8.5000000000000006E-2</v>
      </c>
      <c r="G1774" s="86">
        <f t="array" ref="G1774">IFERROR(INDEX(DATA!$T$133:$T$368,MATCH(1,(DATA!$D$133:$D$368=B1774)*(DATA!$E$133:$E$368=D1774),0)),"n/a")</f>
        <v>124149</v>
      </c>
      <c r="H1774" s="77">
        <f t="array" ref="H1774">IFERROR(INDEX(DATA!$U$133:$U$368,MATCH(1,(DATA!$D$133:$D$368=B1774)*(DATA!$E$133:$E$368=D1774),0)),"n/a")</f>
        <v>0.66</v>
      </c>
      <c r="I1774" s="86">
        <f t="array" ref="I1774">IFERROR(INDEX(DATA!$AD$133:$AD$368,MATCH(1,(DATA!$D$133:$D$368=B1774)*(DATA!$E$133:$E$368=D1774),0)),"n/a")</f>
        <v>201308</v>
      </c>
      <c r="J1774" s="77">
        <f t="array" ref="J1774">IFERROR(INDEX(DATA!$AE$133:$AE$368,MATCH(1,(DATA!$D$133:$D$368=B1774)*(DATA!$E$133:$E$368=D1774),0)),"n/a")</f>
        <v>0.47599999999999998</v>
      </c>
      <c r="K1774" s="86">
        <f t="array" ref="K1774">IFERROR(INDEX(DATA!$AN$133:$AN$368,MATCH(1,(DATA!$D$133:$D$368=B1774)*(DATA!$E$133:$E$368=D1774),0)),"n/a")</f>
        <v>412999</v>
      </c>
      <c r="L1774" s="77">
        <f t="array" ref="L1774">IFERROR(INDEX(DATA!$AO$133:$AO$368,MATCH(1,(DATA!$D$133:$D$368=B1774)*(DATA!$E$133:$E$368=D1774),0)),"n/a")</f>
        <v>0.29899999999999999</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8521</v>
      </c>
      <c r="F1775" s="77">
        <f t="array" ref="F1775">IFERROR(INDEX(DATA!$K$133:$K$368,MATCH(1,(DATA!$D$133:$D$368=B1775)*(DATA!$E$133:$E$368=D1775),0)),"n/a")</f>
        <v>1.2030000000000001</v>
      </c>
      <c r="G1775" s="86">
        <f t="array" ref="G1775">IFERROR(INDEX(DATA!$T$133:$T$368,MATCH(1,(DATA!$D$133:$D$368=B1775)*(DATA!$E$133:$E$368=D1775),0)),"n/a")</f>
        <v>25282</v>
      </c>
      <c r="H1775" s="77">
        <f t="array" ref="H1775">IFERROR(INDEX(DATA!$U$133:$U$368,MATCH(1,(DATA!$D$133:$D$368=B1775)*(DATA!$E$133:$E$368=D1775),0)),"n/a")</f>
        <v>1.129</v>
      </c>
      <c r="I1775" s="86">
        <f t="array" ref="I1775">IFERROR(INDEX(DATA!$AD$133:$AD$368,MATCH(1,(DATA!$D$133:$D$368=B1775)*(DATA!$E$133:$E$368=D1775),0)),"n/a")</f>
        <v>37130</v>
      </c>
      <c r="J1775" s="77">
        <f t="array" ref="J1775">IFERROR(INDEX(DATA!$AE$133:$AE$368,MATCH(1,(DATA!$D$133:$D$368=B1775)*(DATA!$E$133:$E$368=D1775),0)),"n/a")</f>
        <v>0.68899999999999995</v>
      </c>
      <c r="K1775" s="86">
        <f t="array" ref="K1775">IFERROR(INDEX(DATA!$AN$133:$AN$368,MATCH(1,(DATA!$D$133:$D$368=B1775)*(DATA!$E$133:$E$368=D1775),0)),"n/a")</f>
        <v>71543</v>
      </c>
      <c r="L1775" s="77">
        <f t="array" ref="L1775">IFERROR(INDEX(DATA!$AO$133:$AO$368,MATCH(1,(DATA!$D$133:$D$368=B1775)*(DATA!$E$133:$E$368=D1775),0)),"n/a")</f>
        <v>0.42199999999999999</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10544</v>
      </c>
      <c r="F1776" s="77">
        <f t="array" ref="F1776">IFERROR(INDEX(DATA!$K$133:$K$368,MATCH(1,(DATA!$D$133:$D$368=B1776)*(DATA!$E$133:$E$368=D1776),0)),"n/a")</f>
        <v>-7.0000000000000007E-2</v>
      </c>
      <c r="G1776" s="86">
        <f t="array" ref="G1776">IFERROR(INDEX(DATA!$T$133:$T$368,MATCH(1,(DATA!$D$133:$D$368=B1776)*(DATA!$E$133:$E$368=D1776),0)),"n/a")</f>
        <v>30582</v>
      </c>
      <c r="H1776" s="77">
        <f t="array" ref="H1776">IFERROR(INDEX(DATA!$U$133:$U$368,MATCH(1,(DATA!$D$133:$D$368=B1776)*(DATA!$E$133:$E$368=D1776),0)),"n/a")</f>
        <v>-7.9000000000000001E-2</v>
      </c>
      <c r="I1776" s="86">
        <f t="array" ref="I1776">IFERROR(INDEX(DATA!$AD$133:$AD$368,MATCH(1,(DATA!$D$133:$D$368=B1776)*(DATA!$E$133:$E$368=D1776),0)),"n/a")</f>
        <v>57376</v>
      </c>
      <c r="J1776" s="77">
        <f t="array" ref="J1776">IFERROR(INDEX(DATA!$AE$133:$AE$368,MATCH(1,(DATA!$D$133:$D$368=B1776)*(DATA!$E$133:$E$368=D1776),0)),"n/a")</f>
        <v>-6.3E-2</v>
      </c>
      <c r="K1776" s="86">
        <f t="array" ref="K1776">IFERROR(INDEX(DATA!$AN$133:$AN$368,MATCH(1,(DATA!$D$133:$D$368=B1776)*(DATA!$E$133:$E$368=D1776),0)),"n/a")</f>
        <v>135577</v>
      </c>
      <c r="L1776" s="77">
        <f t="array" ref="L1776">IFERROR(INDEX(DATA!$AO$133:$AO$368,MATCH(1,(DATA!$D$133:$D$368=B1776)*(DATA!$E$133:$E$368=D1776),0)),"n/a")</f>
        <v>-1E-3</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12654</v>
      </c>
      <c r="F1777" s="77">
        <f t="array" ref="F1777">IFERROR(INDEX(DATA!$K$133:$K$368,MATCH(1,(DATA!$D$133:$D$368=B1777)*(DATA!$E$133:$E$368=D1777),0)),"n/a")</f>
        <v>1.5669999999999999</v>
      </c>
      <c r="G1777" s="86">
        <f t="array" ref="G1777">IFERROR(INDEX(DATA!$T$133:$T$368,MATCH(1,(DATA!$D$133:$D$368=B1777)*(DATA!$E$133:$E$368=D1777),0)),"n/a")</f>
        <v>34790</v>
      </c>
      <c r="H1777" s="77">
        <f t="array" ref="H1777">IFERROR(INDEX(DATA!$U$133:$U$368,MATCH(1,(DATA!$D$133:$D$368=B1777)*(DATA!$E$133:$E$368=D1777),0)),"n/a")</f>
        <v>1.5549999999999999</v>
      </c>
      <c r="I1777" s="86">
        <f t="array" ref="I1777">IFERROR(INDEX(DATA!$AD$133:$AD$368,MATCH(1,(DATA!$D$133:$D$368=B1777)*(DATA!$E$133:$E$368=D1777),0)),"n/a")</f>
        <v>62969</v>
      </c>
      <c r="J1777" s="77">
        <f t="array" ref="J1777">IFERROR(INDEX(DATA!$AE$133:$AE$368,MATCH(1,(DATA!$D$133:$D$368=B1777)*(DATA!$E$133:$E$368=D1777),0)),"n/a")</f>
        <v>1.1379999999999999</v>
      </c>
      <c r="K1777" s="86">
        <f t="array" ref="K1777">IFERROR(INDEX(DATA!$AN$133:$AN$368,MATCH(1,(DATA!$D$133:$D$368=B1777)*(DATA!$E$133:$E$368=D1777),0)),"n/a")</f>
        <v>114763</v>
      </c>
      <c r="L1777" s="77">
        <f t="array" ref="L1777">IFERROR(INDEX(DATA!$AO$133:$AO$368,MATCH(1,(DATA!$D$133:$D$368=B1777)*(DATA!$E$133:$E$368=D1777),0)),"n/a")</f>
        <v>0.53500000000000003</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8812</v>
      </c>
      <c r="F1778" s="77">
        <f t="array" ref="F1778">IFERROR(INDEX(DATA!$K$133:$K$368,MATCH(1,(DATA!$D$133:$D$368=B1778)*(DATA!$E$133:$E$368=D1778),0)),"n/a")</f>
        <v>-5.8000000000000003E-2</v>
      </c>
      <c r="G1778" s="86">
        <f t="array" ref="G1778">IFERROR(INDEX(DATA!$T$133:$T$368,MATCH(1,(DATA!$D$133:$D$368=B1778)*(DATA!$E$133:$E$368=D1778),0)),"n/a")</f>
        <v>26471</v>
      </c>
      <c r="H1778" s="77">
        <f t="array" ref="H1778">IFERROR(INDEX(DATA!$U$133:$U$368,MATCH(1,(DATA!$D$133:$D$368=B1778)*(DATA!$E$133:$E$368=D1778),0)),"n/a")</f>
        <v>-4.4999999999999998E-2</v>
      </c>
      <c r="I1778" s="86">
        <f t="array" ref="I1778">IFERROR(INDEX(DATA!$AD$133:$AD$368,MATCH(1,(DATA!$D$133:$D$368=B1778)*(DATA!$E$133:$E$368=D1778),0)),"n/a")</f>
        <v>49100</v>
      </c>
      <c r="J1778" s="77">
        <f t="array" ref="J1778">IFERROR(INDEX(DATA!$AE$133:$AE$368,MATCH(1,(DATA!$D$133:$D$368=B1778)*(DATA!$E$133:$E$368=D1778),0)),"n/a")</f>
        <v>2.5999999999999999E-2</v>
      </c>
      <c r="K1778" s="86">
        <f t="array" ref="K1778">IFERROR(INDEX(DATA!$AN$133:$AN$368,MATCH(1,(DATA!$D$133:$D$368=B1778)*(DATA!$E$133:$E$368=D1778),0)),"n/a")</f>
        <v>112891</v>
      </c>
      <c r="L1778" s="77">
        <f t="array" ref="L1778">IFERROR(INDEX(DATA!$AO$133:$AO$368,MATCH(1,(DATA!$D$133:$D$368=B1778)*(DATA!$E$133:$E$368=D1778),0)),"n/a")</f>
        <v>0.106</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8247</v>
      </c>
      <c r="F1779" s="77">
        <f t="array" ref="F1779">IFERROR(INDEX(DATA!$K$133:$K$368,MATCH(1,(DATA!$D$133:$D$368=B1779)*(DATA!$E$133:$E$368=D1779),0)),"n/a")</f>
        <v>-0.14099999999999999</v>
      </c>
      <c r="G1779" s="86">
        <f t="array" ref="G1779">IFERROR(INDEX(DATA!$T$133:$T$368,MATCH(1,(DATA!$D$133:$D$368=B1779)*(DATA!$E$133:$E$368=D1779),0)),"n/a")</f>
        <v>25740</v>
      </c>
      <c r="H1779" s="77">
        <f t="array" ref="H1779">IFERROR(INDEX(DATA!$U$133:$U$368,MATCH(1,(DATA!$D$133:$D$368=B1779)*(DATA!$E$133:$E$368=D1779),0)),"n/a")</f>
        <v>-5.1999999999999998E-2</v>
      </c>
      <c r="I1779" s="86">
        <f t="array" ref="I1779">IFERROR(INDEX(DATA!$AD$133:$AD$368,MATCH(1,(DATA!$D$133:$D$368=B1779)*(DATA!$E$133:$E$368=D1779),0)),"n/a")</f>
        <v>48687</v>
      </c>
      <c r="J1779" s="77">
        <f t="array" ref="J1779">IFERROR(INDEX(DATA!$AE$133:$AE$368,MATCH(1,(DATA!$D$133:$D$368=B1779)*(DATA!$E$133:$E$368=D1779),0)),"n/a")</f>
        <v>1.4E-2</v>
      </c>
      <c r="K1779" s="86">
        <f t="array" ref="K1779">IFERROR(INDEX(DATA!$AN$133:$AN$368,MATCH(1,(DATA!$D$133:$D$368=B1779)*(DATA!$E$133:$E$368=D1779),0)),"n/a")</f>
        <v>109255</v>
      </c>
      <c r="L1779" s="77">
        <f t="array" ref="L1779">IFERROR(INDEX(DATA!$AO$133:$AO$368,MATCH(1,(DATA!$D$133:$D$368=B1779)*(DATA!$E$133:$E$368=D1779),0)),"n/a")</f>
        <v>4.9000000000000002E-2</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6558</v>
      </c>
      <c r="F1780" s="77">
        <f t="array" ref="F1780">IFERROR(INDEX(DATA!$K$133:$K$368,MATCH(1,(DATA!$D$133:$D$368=B1780)*(DATA!$E$133:$E$368=D1780),0)),"n/a")</f>
        <v>-0.34799999999999998</v>
      </c>
      <c r="G1780" s="86">
        <f t="array" ref="G1780">IFERROR(INDEX(DATA!$T$133:$T$368,MATCH(1,(DATA!$D$133:$D$368=B1780)*(DATA!$E$133:$E$368=D1780),0)),"n/a")</f>
        <v>21100</v>
      </c>
      <c r="H1780" s="77">
        <f t="array" ref="H1780">IFERROR(INDEX(DATA!$U$133:$U$368,MATCH(1,(DATA!$D$133:$D$368=B1780)*(DATA!$E$133:$E$368=D1780),0)),"n/a")</f>
        <v>-0.24299999999999999</v>
      </c>
      <c r="I1780" s="86">
        <f t="array" ref="I1780">IFERROR(INDEX(DATA!$AD$133:$AD$368,MATCH(1,(DATA!$D$133:$D$368=B1780)*(DATA!$E$133:$E$368=D1780),0)),"n/a")</f>
        <v>39932</v>
      </c>
      <c r="J1780" s="77">
        <f t="array" ref="J1780">IFERROR(INDEX(DATA!$AE$133:$AE$368,MATCH(1,(DATA!$D$133:$D$368=B1780)*(DATA!$E$133:$E$368=D1780),0)),"n/a")</f>
        <v>-0.13900000000000001</v>
      </c>
      <c r="K1780" s="86">
        <f t="array" ref="K1780">IFERROR(INDEX(DATA!$AN$133:$AN$368,MATCH(1,(DATA!$D$133:$D$368=B1780)*(DATA!$E$133:$E$368=D1780),0)),"n/a")</f>
        <v>95096</v>
      </c>
      <c r="L1780" s="77">
        <f t="array" ref="L1780">IFERROR(INDEX(DATA!$AO$133:$AO$368,MATCH(1,(DATA!$D$133:$D$368=B1780)*(DATA!$E$133:$E$368=D1780),0)),"n/a")</f>
        <v>1.7000000000000001E-2</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4983</v>
      </c>
      <c r="F1781" s="77">
        <f t="array" ref="F1781">IFERROR(INDEX(DATA!$K$133:$K$368,MATCH(1,(DATA!$D$133:$D$368=B1781)*(DATA!$E$133:$E$368=D1781),0)),"n/a")</f>
        <v>0.42299999999999999</v>
      </c>
      <c r="G1781" s="86">
        <f t="array" ref="G1781">IFERROR(INDEX(DATA!$T$133:$T$368,MATCH(1,(DATA!$D$133:$D$368=B1781)*(DATA!$E$133:$E$368=D1781),0)),"n/a")</f>
        <v>14909</v>
      </c>
      <c r="H1781" s="77">
        <f t="array" ref="H1781">IFERROR(INDEX(DATA!$U$133:$U$368,MATCH(1,(DATA!$D$133:$D$368=B1781)*(DATA!$E$133:$E$368=D1781),0)),"n/a")</f>
        <v>0.44500000000000001</v>
      </c>
      <c r="I1781" s="86">
        <f t="array" ref="I1781">IFERROR(INDEX(DATA!$AD$133:$AD$368,MATCH(1,(DATA!$D$133:$D$368=B1781)*(DATA!$E$133:$E$368=D1781),0)),"n/a")</f>
        <v>28783</v>
      </c>
      <c r="J1781" s="77">
        <f t="array" ref="J1781">IFERROR(INDEX(DATA!$AE$133:$AE$368,MATCH(1,(DATA!$D$133:$D$368=B1781)*(DATA!$E$133:$E$368=D1781),0)),"n/a")</f>
        <v>0.40300000000000002</v>
      </c>
      <c r="K1781" s="86">
        <f t="array" ref="K1781">IFERROR(INDEX(DATA!$AN$133:$AN$368,MATCH(1,(DATA!$D$133:$D$368=B1781)*(DATA!$E$133:$E$368=D1781),0)),"n/a")</f>
        <v>57959</v>
      </c>
      <c r="L1781" s="77">
        <f t="array" ref="L1781">IFERROR(INDEX(DATA!$AO$133:$AO$368,MATCH(1,(DATA!$D$133:$D$368=B1781)*(DATA!$E$133:$E$368=D1781),0)),"n/a")</f>
        <v>6.9000000000000006E-2</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1981</v>
      </c>
      <c r="F1782" s="77">
        <f t="array" ref="F1782">IFERROR(INDEX(DATA!$K$133:$K$368,MATCH(1,(DATA!$D$133:$D$368=B1782)*(DATA!$E$133:$E$368=D1782),0)),"n/a")</f>
        <v>0.71199999999999997</v>
      </c>
      <c r="G1782" s="86">
        <f t="array" ref="G1782">IFERROR(INDEX(DATA!$T$133:$T$368,MATCH(1,(DATA!$D$133:$D$368=B1782)*(DATA!$E$133:$E$368=D1782),0)),"n/a")</f>
        <v>5572</v>
      </c>
      <c r="H1782" s="77">
        <f t="array" ref="H1782">IFERROR(INDEX(DATA!$U$133:$U$368,MATCH(1,(DATA!$D$133:$D$368=B1782)*(DATA!$E$133:$E$368=D1782),0)),"n/a")</f>
        <v>0.64800000000000002</v>
      </c>
      <c r="I1782" s="86">
        <f t="array" ref="I1782">IFERROR(INDEX(DATA!$AD$133:$AD$368,MATCH(1,(DATA!$D$133:$D$368=B1782)*(DATA!$E$133:$E$368=D1782),0)),"n/a")</f>
        <v>10036</v>
      </c>
      <c r="J1782" s="77">
        <f t="array" ref="J1782">IFERROR(INDEX(DATA!$AE$133:$AE$368,MATCH(1,(DATA!$D$133:$D$368=B1782)*(DATA!$E$133:$E$368=D1782),0)),"n/a")</f>
        <v>0.60399999999999998</v>
      </c>
      <c r="K1782" s="86">
        <f t="array" ref="K1782">IFERROR(INDEX(DATA!$AN$133:$AN$368,MATCH(1,(DATA!$D$133:$D$368=B1782)*(DATA!$E$133:$E$368=D1782),0)),"n/a")</f>
        <v>20173</v>
      </c>
      <c r="L1782" s="77">
        <f t="array" ref="L1782">IFERROR(INDEX(DATA!$AO$133:$AO$368,MATCH(1,(DATA!$D$133:$D$368=B1782)*(DATA!$E$133:$E$368=D1782),0)),"n/a")</f>
        <v>0.40799999999999997</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5074</v>
      </c>
      <c r="F1783" s="77">
        <f t="array" ref="F1783">IFERROR(INDEX(DATA!$K$133:$K$368,MATCH(1,(DATA!$D$133:$D$368=B1783)*(DATA!$E$133:$E$368=D1783),0)),"n/a")</f>
        <v>-1.2E-2</v>
      </c>
      <c r="G1783" s="86">
        <f t="array" ref="G1783">IFERROR(INDEX(DATA!$T$133:$T$368,MATCH(1,(DATA!$D$133:$D$368=B1783)*(DATA!$E$133:$E$368=D1783),0)),"n/a")</f>
        <v>15426</v>
      </c>
      <c r="H1783" s="77">
        <f t="array" ref="H1783">IFERROR(INDEX(DATA!$U$133:$U$368,MATCH(1,(DATA!$D$133:$D$368=B1783)*(DATA!$E$133:$E$368=D1783),0)),"n/a")</f>
        <v>7.0999999999999994E-2</v>
      </c>
      <c r="I1783" s="86">
        <f t="array" ref="I1783">IFERROR(INDEX(DATA!$AD$133:$AD$368,MATCH(1,(DATA!$D$133:$D$368=B1783)*(DATA!$E$133:$E$368=D1783),0)),"n/a")</f>
        <v>29295</v>
      </c>
      <c r="J1783" s="77">
        <f t="array" ref="J1783">IFERROR(INDEX(DATA!$AE$133:$AE$368,MATCH(1,(DATA!$D$133:$D$368=B1783)*(DATA!$E$133:$E$368=D1783),0)),"n/a")</f>
        <v>7.9000000000000001E-2</v>
      </c>
      <c r="K1783" s="86">
        <f t="array" ref="K1783">IFERROR(INDEX(DATA!$AN$133:$AN$368,MATCH(1,(DATA!$D$133:$D$368=B1783)*(DATA!$E$133:$E$368=D1783),0)),"n/a")</f>
        <v>64983</v>
      </c>
      <c r="L1783" s="77">
        <f t="array" ref="L1783">IFERROR(INDEX(DATA!$AO$133:$AO$368,MATCH(1,(DATA!$D$133:$D$368=B1783)*(DATA!$E$133:$E$368=D1783),0)),"n/a")</f>
        <v>7.5999999999999998E-2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14173</v>
      </c>
      <c r="F1784" s="77">
        <f t="array" ref="F1784">IFERROR(INDEX(DATA!$K$133:$K$368,MATCH(1,(DATA!$D$133:$D$368=B1784)*(DATA!$E$133:$E$368=D1784),0)),"n/a")</f>
        <v>0.436</v>
      </c>
      <c r="G1784" s="86">
        <f t="array" ref="G1784">IFERROR(INDEX(DATA!$T$133:$T$368,MATCH(1,(DATA!$D$133:$D$368=B1784)*(DATA!$E$133:$E$368=D1784),0)),"n/a")</f>
        <v>41431</v>
      </c>
      <c r="H1784" s="77">
        <f t="array" ref="H1784">IFERROR(INDEX(DATA!$U$133:$U$368,MATCH(1,(DATA!$D$133:$D$368=B1784)*(DATA!$E$133:$E$368=D1784),0)),"n/a")</f>
        <v>0.41199999999999998</v>
      </c>
      <c r="I1784" s="86">
        <f t="array" ref="I1784">IFERROR(INDEX(DATA!$AD$133:$AD$368,MATCH(1,(DATA!$D$133:$D$368=B1784)*(DATA!$E$133:$E$368=D1784),0)),"n/a")</f>
        <v>76072</v>
      </c>
      <c r="J1784" s="77">
        <f t="array" ref="J1784">IFERROR(INDEX(DATA!$AE$133:$AE$368,MATCH(1,(DATA!$D$133:$D$368=B1784)*(DATA!$E$133:$E$368=D1784),0)),"n/a")</f>
        <v>0.34100000000000003</v>
      </c>
      <c r="K1784" s="86">
        <f t="array" ref="K1784">IFERROR(INDEX(DATA!$AN$133:$AN$368,MATCH(1,(DATA!$D$133:$D$368=B1784)*(DATA!$E$133:$E$368=D1784),0)),"n/a")</f>
        <v>156440</v>
      </c>
      <c r="L1784" s="77">
        <f t="array" ref="L1784">IFERROR(INDEX(DATA!$AO$133:$AO$368,MATCH(1,(DATA!$D$133:$D$368=B1784)*(DATA!$E$133:$E$368=D1784),0)),"n/a")</f>
        <v>0.16200000000000001</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17154</v>
      </c>
      <c r="F1785" s="77">
        <f t="array" ref="F1785">IFERROR(INDEX(DATA!$K$133:$K$368,MATCH(1,(DATA!$D$133:$D$368=B1785)*(DATA!$E$133:$E$368=D1785),0)),"n/a")</f>
        <v>0.89900000000000002</v>
      </c>
      <c r="G1785" s="86">
        <f t="array" ref="G1785">IFERROR(INDEX(DATA!$T$133:$T$368,MATCH(1,(DATA!$D$133:$D$368=B1785)*(DATA!$E$133:$E$368=D1785),0)),"n/a")</f>
        <v>45665</v>
      </c>
      <c r="H1785" s="77">
        <f t="array" ref="H1785">IFERROR(INDEX(DATA!$U$133:$U$368,MATCH(1,(DATA!$D$133:$D$368=B1785)*(DATA!$E$133:$E$368=D1785),0)),"n/a")</f>
        <v>0.97299999999999998</v>
      </c>
      <c r="I1785" s="86">
        <f t="array" ref="I1785">IFERROR(INDEX(DATA!$AD$133:$AD$368,MATCH(1,(DATA!$D$133:$D$368=B1785)*(DATA!$E$133:$E$368=D1785),0)),"n/a")</f>
        <v>78948</v>
      </c>
      <c r="J1785" s="77">
        <f t="array" ref="J1785">IFERROR(INDEX(DATA!$AE$133:$AE$368,MATCH(1,(DATA!$D$133:$D$368=B1785)*(DATA!$E$133:$E$368=D1785),0)),"n/a")</f>
        <v>0.73099999999999998</v>
      </c>
      <c r="K1785" s="86">
        <f t="array" ref="K1785">IFERROR(INDEX(DATA!$AN$133:$AN$368,MATCH(1,(DATA!$D$133:$D$368=B1785)*(DATA!$E$133:$E$368=D1785),0)),"n/a")</f>
        <v>149544</v>
      </c>
      <c r="L1785" s="77">
        <f t="array" ref="L1785">IFERROR(INDEX(DATA!$AO$133:$AO$368,MATCH(1,(DATA!$D$133:$D$368=B1785)*(DATA!$E$133:$E$368=D1785),0)),"n/a")</f>
        <v>0.36199999999999999</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10363</v>
      </c>
      <c r="F1786" s="77">
        <f t="array" ref="F1786">IFERROR(INDEX(DATA!$K$133:$K$368,MATCH(1,(DATA!$D$133:$D$368=B1786)*(DATA!$E$133:$E$368=D1786),0)),"n/a")</f>
        <v>8.1000000000000003E-2</v>
      </c>
      <c r="G1786" s="86">
        <f t="array" ref="G1786">IFERROR(INDEX(DATA!$T$133:$T$368,MATCH(1,(DATA!$D$133:$D$368=B1786)*(DATA!$E$133:$E$368=D1786),0)),"n/a")</f>
        <v>30535</v>
      </c>
      <c r="H1786" s="77">
        <f t="array" ref="H1786">IFERROR(INDEX(DATA!$U$133:$U$368,MATCH(1,(DATA!$D$133:$D$368=B1786)*(DATA!$E$133:$E$368=D1786),0)),"n/a")</f>
        <v>1.6E-2</v>
      </c>
      <c r="I1786" s="86">
        <f t="array" ref="I1786">IFERROR(INDEX(DATA!$AD$133:$AD$368,MATCH(1,(DATA!$D$133:$D$368=B1786)*(DATA!$E$133:$E$368=D1786),0)),"n/a")</f>
        <v>58739</v>
      </c>
      <c r="J1786" s="77">
        <f t="array" ref="J1786">IFERROR(INDEX(DATA!$AE$133:$AE$368,MATCH(1,(DATA!$D$133:$D$368=B1786)*(DATA!$E$133:$E$368=D1786),0)),"n/a")</f>
        <v>7.5999999999999998E-2</v>
      </c>
      <c r="K1786" s="86">
        <f t="array" ref="K1786">IFERROR(INDEX(DATA!$AN$133:$AN$368,MATCH(1,(DATA!$D$133:$D$368=B1786)*(DATA!$E$133:$E$368=D1786),0)),"n/a")</f>
        <v>137688</v>
      </c>
      <c r="L1786" s="77">
        <f t="array" ref="L1786">IFERROR(INDEX(DATA!$AO$133:$AO$368,MATCH(1,(DATA!$D$133:$D$368=B1786)*(DATA!$E$133:$E$368=D1786),0)),"n/a")</f>
        <v>0.16800000000000001</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6721</v>
      </c>
      <c r="F1787" s="77">
        <f t="array" ref="F1787">IFERROR(INDEX(DATA!$K$133:$K$368,MATCH(1,(DATA!$D$133:$D$368=B1787)*(DATA!$E$133:$E$368=D1787),0)),"n/a")</f>
        <v>-0.11</v>
      </c>
      <c r="G1787" s="86">
        <f t="array" ref="G1787">IFERROR(INDEX(DATA!$T$133:$T$368,MATCH(1,(DATA!$D$133:$D$368=B1787)*(DATA!$E$133:$E$368=D1787),0)),"n/a")</f>
        <v>20251</v>
      </c>
      <c r="H1787" s="77">
        <f t="array" ref="H1787">IFERROR(INDEX(DATA!$U$133:$U$368,MATCH(1,(DATA!$D$133:$D$368=B1787)*(DATA!$E$133:$E$368=D1787),0)),"n/a")</f>
        <v>-0.121</v>
      </c>
      <c r="I1787" s="86">
        <f t="array" ref="I1787">IFERROR(INDEX(DATA!$AD$133:$AD$368,MATCH(1,(DATA!$D$133:$D$368=B1787)*(DATA!$E$133:$E$368=D1787),0)),"n/a")</f>
        <v>39146</v>
      </c>
      <c r="J1787" s="77">
        <f t="array" ref="J1787">IFERROR(INDEX(DATA!$AE$133:$AE$368,MATCH(1,(DATA!$D$133:$D$368=B1787)*(DATA!$E$133:$E$368=D1787),0)),"n/a")</f>
        <v>-5.6000000000000001E-2</v>
      </c>
      <c r="K1787" s="86">
        <f t="array" ref="K1787">IFERROR(INDEX(DATA!$AN$133:$AN$368,MATCH(1,(DATA!$D$133:$D$368=B1787)*(DATA!$E$133:$E$368=D1787),0)),"n/a")</f>
        <v>97120</v>
      </c>
      <c r="L1787" s="77">
        <f t="array" ref="L1787">IFERROR(INDEX(DATA!$AO$133:$AO$368,MATCH(1,(DATA!$D$133:$D$368=B1787)*(DATA!$E$133:$E$368=D1787),0)),"n/a")</f>
        <v>4.9000000000000002E-2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11795</v>
      </c>
      <c r="F1788" s="77">
        <f t="array" ref="F1788">IFERROR(INDEX(DATA!$K$133:$K$368,MATCH(1,(DATA!$D$133:$D$368=B1788)*(DATA!$E$133:$E$368=D1788),0)),"n/a")</f>
        <v>0.09</v>
      </c>
      <c r="G1788" s="86">
        <f t="array" ref="G1788">IFERROR(INDEX(DATA!$T$133:$T$368,MATCH(1,(DATA!$D$133:$D$368=B1788)*(DATA!$E$133:$E$368=D1788),0)),"n/a")</f>
        <v>33922</v>
      </c>
      <c r="H1788" s="77">
        <f t="array" ref="H1788">IFERROR(INDEX(DATA!$U$133:$U$368,MATCH(1,(DATA!$D$133:$D$368=B1788)*(DATA!$E$133:$E$368=D1788),0)),"n/a")</f>
        <v>-7.6999999999999999E-2</v>
      </c>
      <c r="I1788" s="86">
        <f t="array" ref="I1788">IFERROR(INDEX(DATA!$AD$133:$AD$368,MATCH(1,(DATA!$D$133:$D$368=B1788)*(DATA!$E$133:$E$368=D1788),0)),"n/a")</f>
        <v>62969</v>
      </c>
      <c r="J1788" s="77">
        <f t="array" ref="J1788">IFERROR(INDEX(DATA!$AE$133:$AE$368,MATCH(1,(DATA!$D$133:$D$368=B1788)*(DATA!$E$133:$E$368=D1788),0)),"n/a")</f>
        <v>-2.7E-2</v>
      </c>
      <c r="K1788" s="86">
        <f t="array" ref="K1788">IFERROR(INDEX(DATA!$AN$133:$AN$368,MATCH(1,(DATA!$D$133:$D$368=B1788)*(DATA!$E$133:$E$368=D1788),0)),"n/a")</f>
        <v>141406</v>
      </c>
      <c r="L1788" s="77">
        <f t="array" ref="L1788">IFERROR(INDEX(DATA!$AO$133:$AO$368,MATCH(1,(DATA!$D$133:$D$368=B1788)*(DATA!$E$133:$E$368=D1788),0)),"n/a")</f>
        <v>-5.0999999999999997E-2</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3635</v>
      </c>
      <c r="F1789" s="77">
        <f t="array" ref="F1789">IFERROR(INDEX(DATA!$K$133:$K$368,MATCH(1,(DATA!$D$133:$D$368=B1789)*(DATA!$E$133:$E$368=D1789),0)),"n/a")</f>
        <v>-0.188</v>
      </c>
      <c r="G1789" s="86">
        <f t="array" ref="G1789">IFERROR(INDEX(DATA!$T$133:$T$368,MATCH(1,(DATA!$D$133:$D$368=B1789)*(DATA!$E$133:$E$368=D1789),0)),"n/a")</f>
        <v>10817</v>
      </c>
      <c r="H1789" s="77">
        <f t="array" ref="H1789">IFERROR(INDEX(DATA!$U$133:$U$368,MATCH(1,(DATA!$D$133:$D$368=B1789)*(DATA!$E$133:$E$368=D1789),0)),"n/a")</f>
        <v>-3.0000000000000001E-3</v>
      </c>
      <c r="I1789" s="86">
        <f t="array" ref="I1789">IFERROR(INDEX(DATA!$AD$133:$AD$368,MATCH(1,(DATA!$D$133:$D$368=B1789)*(DATA!$E$133:$E$368=D1789),0)),"n/a")</f>
        <v>20328</v>
      </c>
      <c r="J1789" s="77">
        <f t="array" ref="J1789">IFERROR(INDEX(DATA!$AE$133:$AE$368,MATCH(1,(DATA!$D$133:$D$368=B1789)*(DATA!$E$133:$E$368=D1789),0)),"n/a")</f>
        <v>-1.7000000000000001E-2</v>
      </c>
      <c r="K1789" s="86">
        <f t="array" ref="K1789">IFERROR(INDEX(DATA!$AN$133:$AN$368,MATCH(1,(DATA!$D$133:$D$368=B1789)*(DATA!$E$133:$E$368=D1789),0)),"n/a")</f>
        <v>48566</v>
      </c>
      <c r="L1789" s="77">
        <f t="array" ref="L1789">IFERROR(INDEX(DATA!$AO$133:$AO$368,MATCH(1,(DATA!$D$133:$D$368=B1789)*(DATA!$E$133:$E$368=D1789),0)),"n/a")</f>
        <v>7.1999999999999995E-2</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4202</v>
      </c>
      <c r="F1790" s="77">
        <f t="array" ref="F1790">IFERROR(INDEX(DATA!$K$133:$K$368,MATCH(1,(DATA!$D$133:$D$368=B1790)*(DATA!$E$133:$E$368=D1790),0)),"n/a")</f>
        <v>0.34899999999999998</v>
      </c>
      <c r="G1790" s="86">
        <f t="array" ref="G1790">IFERROR(INDEX(DATA!$T$133:$T$368,MATCH(1,(DATA!$D$133:$D$368=B1790)*(DATA!$E$133:$E$368=D1790),0)),"n/a")</f>
        <v>12199</v>
      </c>
      <c r="H1790" s="77">
        <f t="array" ref="H1790">IFERROR(INDEX(DATA!$U$133:$U$368,MATCH(1,(DATA!$D$133:$D$368=B1790)*(DATA!$E$133:$E$368=D1790),0)),"n/a")</f>
        <v>0.26500000000000001</v>
      </c>
      <c r="I1790" s="86">
        <f t="array" ref="I1790">IFERROR(INDEX(DATA!$AD$133:$AD$368,MATCH(1,(DATA!$D$133:$D$368=B1790)*(DATA!$E$133:$E$368=D1790),0)),"n/a")</f>
        <v>22512</v>
      </c>
      <c r="J1790" s="77">
        <f t="array" ref="J1790">IFERROR(INDEX(DATA!$AE$133:$AE$368,MATCH(1,(DATA!$D$133:$D$368=B1790)*(DATA!$E$133:$E$368=D1790),0)),"n/a")</f>
        <v>0.21199999999999999</v>
      </c>
      <c r="K1790" s="86">
        <f t="array" ref="K1790">IFERROR(INDEX(DATA!$AN$133:$AN$368,MATCH(1,(DATA!$D$133:$D$368=B1790)*(DATA!$E$133:$E$368=D1790),0)),"n/a")</f>
        <v>48746</v>
      </c>
      <c r="L1790" s="77">
        <f t="array" ref="L1790">IFERROR(INDEX(DATA!$AO$133:$AO$368,MATCH(1,(DATA!$D$133:$D$368=B1790)*(DATA!$E$133:$E$368=D1790),0)),"n/a")</f>
        <v>0.17599999999999999</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9.58</v>
      </c>
      <c r="F1792" s="77">
        <f t="array" ref="F1792">IFERROR(INDEX(DATA!$M$133:$M$368,MATCH(1,(DATA!$D$133:$D$368=B1792)*(DATA!$E$133:$E$368=D1792),0)),"n/a")</f>
        <v>2.1000000000000001E-2</v>
      </c>
      <c r="G1792" s="87">
        <f t="array" ref="G1792">IFERROR(INDEX(DATA!$V$133:$V$368,MATCH(1,(DATA!$D$133:$D$368=B1792)*(DATA!$E$133:$E$368=D1792),0)),"n/a")</f>
        <v>9.74</v>
      </c>
      <c r="H1792" s="77">
        <f t="array" ref="H1792">IFERROR(INDEX(DATA!$W$133:$W$368,MATCH(1,(DATA!$D$133:$D$368=B1792)*(DATA!$E$133:$E$368=D1792),0)),"n/a")</f>
        <v>2.4E-2</v>
      </c>
      <c r="I1792" s="87">
        <f t="array" ref="I1792">IFERROR(INDEX(DATA!$AF$133:$AF$368,MATCH(1,(DATA!$D$133:$D$368=B1792)*(DATA!$E$133:$E$368=D1792),0)),"n/a")</f>
        <v>9.74</v>
      </c>
      <c r="J1792" s="77">
        <f t="array" ref="J1792">IFERROR(INDEX(DATA!$AG$133:$AG$368,MATCH(1,(DATA!$D$133:$D$368=B1792)*(DATA!$E$133:$E$368=D1792),0)),"n/a")</f>
        <v>2.1000000000000001E-2</v>
      </c>
      <c r="K1792" s="87">
        <f t="array" ref="K1792">IFERROR(INDEX(DATA!$AP$133:$AP$368,MATCH(1,(DATA!$D$133:$D$368=B1792)*(DATA!$E$133:$E$368=D1792),0)),"n/a")</f>
        <v>9.73</v>
      </c>
      <c r="L1792" s="77">
        <f t="array" ref="L1792">IFERROR(INDEX(DATA!$AQ$133:$AQ$368,MATCH(1,(DATA!$D$133:$D$368=B1792)*(DATA!$E$133:$E$368=D1792),0)),"n/a")</f>
        <v>2.3E-2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14.4</v>
      </c>
      <c r="F1793" s="77">
        <f t="array" ref="F1793">IFERROR(INDEX(DATA!$M$133:$M$368,MATCH(1,(DATA!$D$133:$D$368=B1793)*(DATA!$E$133:$E$368=D1793),0)),"n/a")</f>
        <v>2.7E-2</v>
      </c>
      <c r="G1793" s="87">
        <f t="array" ref="G1793">IFERROR(INDEX(DATA!$V$133:$V$368,MATCH(1,(DATA!$D$133:$D$368=B1793)*(DATA!$E$133:$E$368=D1793),0)),"n/a")</f>
        <v>14.72</v>
      </c>
      <c r="H1793" s="77">
        <f t="array" ref="H1793">IFERROR(INDEX(DATA!$W$133:$W$368,MATCH(1,(DATA!$D$133:$D$368=B1793)*(DATA!$E$133:$E$368=D1793),0)),"n/a")</f>
        <v>6.6000000000000003E-2</v>
      </c>
      <c r="I1793" s="87">
        <f t="array" ref="I1793">IFERROR(INDEX(DATA!$AF$133:$AF$368,MATCH(1,(DATA!$D$133:$D$368=B1793)*(DATA!$E$133:$E$368=D1793),0)),"n/a")</f>
        <v>14.9</v>
      </c>
      <c r="J1793" s="77">
        <f t="array" ref="J1793">IFERROR(INDEX(DATA!$AG$133:$AG$368,MATCH(1,(DATA!$D$133:$D$368=B1793)*(DATA!$E$133:$E$368=D1793),0)),"n/a")</f>
        <v>4.7E-2</v>
      </c>
      <c r="K1793" s="87">
        <f t="array" ref="K1793">IFERROR(INDEX(DATA!$AP$133:$AP$368,MATCH(1,(DATA!$D$133:$D$368=B1793)*(DATA!$E$133:$E$368=D1793),0)),"n/a")</f>
        <v>14.99</v>
      </c>
      <c r="L1793" s="77">
        <f t="array" ref="L1793">IFERROR(INDEX(DATA!$AQ$133:$AQ$368,MATCH(1,(DATA!$D$133:$D$368=B1793)*(DATA!$E$133:$E$368=D1793),0)),"n/a")</f>
        <v>3.9E-2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8.61</v>
      </c>
      <c r="F1794" s="77">
        <f t="array" ref="F1794">IFERROR(INDEX(DATA!$M$133:$M$368,MATCH(1,(DATA!$D$133:$D$368=B1794)*(DATA!$E$133:$E$368=D1794),0)),"n/a")</f>
        <v>-0.22700000000000001</v>
      </c>
      <c r="G1794" s="87">
        <f t="array" ref="G1794">IFERROR(INDEX(DATA!$V$133:$V$368,MATCH(1,(DATA!$D$133:$D$368=B1794)*(DATA!$E$133:$E$368=D1794),0)),"n/a")</f>
        <v>8.42</v>
      </c>
      <c r="H1794" s="77">
        <f t="array" ref="H1794">IFERROR(INDEX(DATA!$W$133:$W$368,MATCH(1,(DATA!$D$133:$D$368=B1794)*(DATA!$E$133:$E$368=D1794),0)),"n/a")</f>
        <v>-0.25600000000000001</v>
      </c>
      <c r="I1794" s="87">
        <f t="array" ref="I1794">IFERROR(INDEX(DATA!$AF$133:$AF$368,MATCH(1,(DATA!$D$133:$D$368=B1794)*(DATA!$E$133:$E$368=D1794),0)),"n/a")</f>
        <v>8.6</v>
      </c>
      <c r="J1794" s="77">
        <f t="array" ref="J1794">IFERROR(INDEX(DATA!$AG$133:$AG$368,MATCH(1,(DATA!$D$133:$D$368=B1794)*(DATA!$E$133:$E$368=D1794),0)),"n/a")</f>
        <v>-0.252</v>
      </c>
      <c r="K1794" s="87">
        <f t="array" ref="K1794">IFERROR(INDEX(DATA!$AP$133:$AP$368,MATCH(1,(DATA!$D$133:$D$368=B1794)*(DATA!$E$133:$E$368=D1794),0)),"n/a")</f>
        <v>8.89</v>
      </c>
      <c r="L1794" s="77">
        <f t="array" ref="L1794">IFERROR(INDEX(DATA!$AQ$133:$AQ$368,MATCH(1,(DATA!$D$133:$D$368=B1794)*(DATA!$E$133:$E$368=D1794),0)),"n/a")</f>
        <v>-0.24299999999999999</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15.29</v>
      </c>
      <c r="F1795" s="77">
        <f t="array" ref="F1795">IFERROR(INDEX(DATA!$M$133:$M$368,MATCH(1,(DATA!$D$133:$D$368=B1795)*(DATA!$E$133:$E$368=D1795),0)),"n/a")</f>
        <v>-3.3000000000000002E-2</v>
      </c>
      <c r="G1795" s="87">
        <f t="array" ref="G1795">IFERROR(INDEX(DATA!$V$133:$V$368,MATCH(1,(DATA!$D$133:$D$368=B1795)*(DATA!$E$133:$E$368=D1795),0)),"n/a")</f>
        <v>15.76</v>
      </c>
      <c r="H1795" s="77">
        <f t="array" ref="H1795">IFERROR(INDEX(DATA!$W$133:$W$368,MATCH(1,(DATA!$D$133:$D$368=B1795)*(DATA!$E$133:$E$368=D1795),0)),"n/a")</f>
        <v>8.0000000000000002E-3</v>
      </c>
      <c r="I1795" s="87">
        <f t="array" ref="I1795">IFERROR(INDEX(DATA!$AF$133:$AF$368,MATCH(1,(DATA!$D$133:$D$368=B1795)*(DATA!$E$133:$E$368=D1795),0)),"n/a")</f>
        <v>15.91</v>
      </c>
      <c r="J1795" s="77">
        <f t="array" ref="J1795">IFERROR(INDEX(DATA!$AG$133:$AG$368,MATCH(1,(DATA!$D$133:$D$368=B1795)*(DATA!$E$133:$E$368=D1795),0)),"n/a")</f>
        <v>-2E-3</v>
      </c>
      <c r="K1795" s="87">
        <f t="array" ref="K1795">IFERROR(INDEX(DATA!$AP$133:$AP$368,MATCH(1,(DATA!$D$133:$D$368=B1795)*(DATA!$E$133:$E$368=D1795),0)),"n/a")</f>
        <v>16.04</v>
      </c>
      <c r="L1795" s="77">
        <f t="array" ref="L1795">IFERROR(INDEX(DATA!$AQ$133:$AQ$368,MATCH(1,(DATA!$D$133:$D$368=B1795)*(DATA!$E$133:$E$368=D1795),0)),"n/a")</f>
        <v>0.04</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9.74</v>
      </c>
      <c r="F1796" s="77">
        <f t="array" ref="F1796">IFERROR(INDEX(DATA!$M$133:$M$368,MATCH(1,(DATA!$D$133:$D$368=B1796)*(DATA!$E$133:$E$368=D1796),0)),"n/a")</f>
        <v>-0.05</v>
      </c>
      <c r="G1796" s="87">
        <f t="array" ref="G1796">IFERROR(INDEX(DATA!$V$133:$V$368,MATCH(1,(DATA!$D$133:$D$368=B1796)*(DATA!$E$133:$E$368=D1796),0)),"n/a")</f>
        <v>9.77</v>
      </c>
      <c r="H1796" s="77">
        <f t="array" ref="H1796">IFERROR(INDEX(DATA!$W$133:$W$368,MATCH(1,(DATA!$D$133:$D$368=B1796)*(DATA!$E$133:$E$368=D1796),0)),"n/a")</f>
        <v>-5.2999999999999999E-2</v>
      </c>
      <c r="I1796" s="87">
        <f t="array" ref="I1796">IFERROR(INDEX(DATA!$AF$133:$AF$368,MATCH(1,(DATA!$D$133:$D$368=B1796)*(DATA!$E$133:$E$368=D1796),0)),"n/a")</f>
        <v>9.99</v>
      </c>
      <c r="J1796" s="77">
        <f t="array" ref="J1796">IFERROR(INDEX(DATA!$AG$133:$AG$368,MATCH(1,(DATA!$D$133:$D$368=B1796)*(DATA!$E$133:$E$368=D1796),0)),"n/a")</f>
        <v>-4.1000000000000002E-2</v>
      </c>
      <c r="K1796" s="87">
        <f t="array" ref="K1796">IFERROR(INDEX(DATA!$AP$133:$AP$368,MATCH(1,(DATA!$D$133:$D$368=B1796)*(DATA!$E$133:$E$368=D1796),0)),"n/a")</f>
        <v>10.72</v>
      </c>
      <c r="L1796" s="77">
        <f t="array" ref="L1796">IFERROR(INDEX(DATA!$AQ$133:$AQ$368,MATCH(1,(DATA!$D$133:$D$368=B1796)*(DATA!$E$133:$E$368=D1796),0)),"n/a")</f>
        <v>1.4E-2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5.28</v>
      </c>
      <c r="F1797" s="77">
        <f t="array" ref="F1797">IFERROR(INDEX(DATA!$M$133:$M$368,MATCH(1,(DATA!$D$133:$D$368=B1797)*(DATA!$E$133:$E$368=D1797),0)),"n/a")</f>
        <v>-0.48699999999999999</v>
      </c>
      <c r="G1797" s="87">
        <f t="array" ref="G1797">IFERROR(INDEX(DATA!$V$133:$V$368,MATCH(1,(DATA!$D$133:$D$368=B1797)*(DATA!$E$133:$E$368=D1797),0)),"n/a")</f>
        <v>4.74</v>
      </c>
      <c r="H1797" s="77">
        <f t="array" ref="H1797">IFERROR(INDEX(DATA!$W$133:$W$368,MATCH(1,(DATA!$D$133:$D$368=B1797)*(DATA!$E$133:$E$368=D1797),0)),"n/a")</f>
        <v>-0.54800000000000004</v>
      </c>
      <c r="I1797" s="87">
        <f t="array" ref="I1797">IFERROR(INDEX(DATA!$AF$133:$AF$368,MATCH(1,(DATA!$D$133:$D$368=B1797)*(DATA!$E$133:$E$368=D1797),0)),"n/a")</f>
        <v>5</v>
      </c>
      <c r="J1797" s="77">
        <f t="array" ref="J1797">IFERROR(INDEX(DATA!$AG$133:$AG$368,MATCH(1,(DATA!$D$133:$D$368=B1797)*(DATA!$E$133:$E$368=D1797),0)),"n/a")</f>
        <v>-0.53800000000000003</v>
      </c>
      <c r="K1797" s="87">
        <f t="array" ref="K1797">IFERROR(INDEX(DATA!$AP$133:$AP$368,MATCH(1,(DATA!$D$133:$D$368=B1797)*(DATA!$E$133:$E$368=D1797),0)),"n/a")</f>
        <v>5.57</v>
      </c>
      <c r="L1797" s="77">
        <f t="array" ref="L1797">IFERROR(INDEX(DATA!$AQ$133:$AQ$368,MATCH(1,(DATA!$D$133:$D$368=B1797)*(DATA!$E$133:$E$368=D1797),0)),"n/a")</f>
        <v>-0.49</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14.05</v>
      </c>
      <c r="F1798" s="77">
        <f t="array" ref="F1798">IFERROR(INDEX(DATA!$M$133:$M$368,MATCH(1,(DATA!$D$133:$D$368=B1798)*(DATA!$E$133:$E$368=D1798),0)),"n/a")</f>
        <v>0.224</v>
      </c>
      <c r="G1798" s="87">
        <f t="array" ref="G1798">IFERROR(INDEX(DATA!$V$133:$V$368,MATCH(1,(DATA!$D$133:$D$368=B1798)*(DATA!$E$133:$E$368=D1798),0)),"n/a")</f>
        <v>14.19</v>
      </c>
      <c r="H1798" s="77">
        <f t="array" ref="H1798">IFERROR(INDEX(DATA!$W$133:$W$368,MATCH(1,(DATA!$D$133:$D$368=B1798)*(DATA!$E$133:$E$368=D1798),0)),"n/a")</f>
        <v>0.25700000000000001</v>
      </c>
      <c r="I1798" s="87">
        <f t="array" ref="I1798">IFERROR(INDEX(DATA!$AF$133:$AF$368,MATCH(1,(DATA!$D$133:$D$368=B1798)*(DATA!$E$133:$E$368=D1798),0)),"n/a")</f>
        <v>14.07</v>
      </c>
      <c r="J1798" s="77">
        <f t="array" ref="J1798">IFERROR(INDEX(DATA!$AG$133:$AG$368,MATCH(1,(DATA!$D$133:$D$368=B1798)*(DATA!$E$133:$E$368=D1798),0)),"n/a")</f>
        <v>0.249</v>
      </c>
      <c r="K1798" s="87">
        <f t="array" ref="K1798">IFERROR(INDEX(DATA!$AP$133:$AP$368,MATCH(1,(DATA!$D$133:$D$368=B1798)*(DATA!$E$133:$E$368=D1798),0)),"n/a")</f>
        <v>13.34</v>
      </c>
      <c r="L1798" s="77">
        <f t="array" ref="L1798">IFERROR(INDEX(DATA!$AQ$133:$AQ$368,MATCH(1,(DATA!$D$133:$D$368=B1798)*(DATA!$E$133:$E$368=D1798),0)),"n/a")</f>
        <v>0.107</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12.29</v>
      </c>
      <c r="F1799" s="77">
        <f t="array" ref="F1799">IFERROR(INDEX(DATA!$M$133:$M$368,MATCH(1,(DATA!$D$133:$D$368=B1799)*(DATA!$E$133:$E$368=D1799),0)),"n/a")</f>
        <v>-7.2999999999999995E-2</v>
      </c>
      <c r="G1799" s="87">
        <f t="array" ref="G1799">IFERROR(INDEX(DATA!$V$133:$V$368,MATCH(1,(DATA!$D$133:$D$368=B1799)*(DATA!$E$133:$E$368=D1799),0)),"n/a")</f>
        <v>12.37</v>
      </c>
      <c r="H1799" s="77">
        <f t="array" ref="H1799">IFERROR(INDEX(DATA!$W$133:$W$368,MATCH(1,(DATA!$D$133:$D$368=B1799)*(DATA!$E$133:$E$368=D1799),0)),"n/a")</f>
        <v>-5.8000000000000003E-2</v>
      </c>
      <c r="I1799" s="87">
        <f t="array" ref="I1799">IFERROR(INDEX(DATA!$AF$133:$AF$368,MATCH(1,(DATA!$D$133:$D$368=B1799)*(DATA!$E$133:$E$368=D1799),0)),"n/a")</f>
        <v>12.57</v>
      </c>
      <c r="J1799" s="77">
        <f t="array" ref="J1799">IFERROR(INDEX(DATA!$AG$133:$AG$368,MATCH(1,(DATA!$D$133:$D$368=B1799)*(DATA!$E$133:$E$368=D1799),0)),"n/a")</f>
        <v>-3.9E-2</v>
      </c>
      <c r="K1799" s="87">
        <f t="array" ref="K1799">IFERROR(INDEX(DATA!$AP$133:$AP$368,MATCH(1,(DATA!$D$133:$D$368=B1799)*(DATA!$E$133:$E$368=D1799),0)),"n/a")</f>
        <v>12.74</v>
      </c>
      <c r="L1799" s="77">
        <f t="array" ref="L1799">IFERROR(INDEX(DATA!$AQ$133:$AQ$368,MATCH(1,(DATA!$D$133:$D$368=B1799)*(DATA!$E$133:$E$368=D1799),0)),"n/a")</f>
        <v>-2.4E-2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13.87</v>
      </c>
      <c r="F1800" s="77">
        <f t="array" ref="F1800">IFERROR(INDEX(DATA!$M$133:$M$368,MATCH(1,(DATA!$D$133:$D$368=B1800)*(DATA!$E$133:$E$368=D1800),0)),"n/a")</f>
        <v>4.4999999999999998E-2</v>
      </c>
      <c r="G1800" s="87">
        <f t="array" ref="G1800">IFERROR(INDEX(DATA!$V$133:$V$368,MATCH(1,(DATA!$D$133:$D$368=B1800)*(DATA!$E$133:$E$368=D1800),0)),"n/a")</f>
        <v>14.17</v>
      </c>
      <c r="H1800" s="77">
        <f t="array" ref="H1800">IFERROR(INDEX(DATA!$W$133:$W$368,MATCH(1,(DATA!$D$133:$D$368=B1800)*(DATA!$E$133:$E$368=D1800),0)),"n/a")</f>
        <v>0.217</v>
      </c>
      <c r="I1800" s="87">
        <f t="array" ref="I1800">IFERROR(INDEX(DATA!$AF$133:$AF$368,MATCH(1,(DATA!$D$133:$D$368=B1800)*(DATA!$E$133:$E$368=D1800),0)),"n/a")</f>
        <v>14.35</v>
      </c>
      <c r="J1800" s="77">
        <f t="array" ref="J1800">IFERROR(INDEX(DATA!$AG$133:$AG$368,MATCH(1,(DATA!$D$133:$D$368=B1800)*(DATA!$E$133:$E$368=D1800),0)),"n/a")</f>
        <v>0.22700000000000001</v>
      </c>
      <c r="K1800" s="87">
        <f t="array" ref="K1800">IFERROR(INDEX(DATA!$AP$133:$AP$368,MATCH(1,(DATA!$D$133:$D$368=B1800)*(DATA!$E$133:$E$368=D1800),0)),"n/a")</f>
        <v>13.76</v>
      </c>
      <c r="L1800" s="77">
        <f t="array" ref="L1800">IFERROR(INDEX(DATA!$AQ$133:$AQ$368,MATCH(1,(DATA!$D$133:$D$368=B1800)*(DATA!$E$133:$E$368=D1800),0)),"n/a")</f>
        <v>0.17299999999999999</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11.81</v>
      </c>
      <c r="F1801" s="77">
        <f t="array" ref="F1801">IFERROR(INDEX(DATA!$M$133:$M$368,MATCH(1,(DATA!$D$133:$D$368=B1801)*(DATA!$E$133:$E$368=D1801),0)),"n/a")</f>
        <v>1.9E-2</v>
      </c>
      <c r="G1801" s="87">
        <f t="array" ref="G1801">IFERROR(INDEX(DATA!$V$133:$V$368,MATCH(1,(DATA!$D$133:$D$368=B1801)*(DATA!$E$133:$E$368=D1801),0)),"n/a")</f>
        <v>11.5</v>
      </c>
      <c r="H1801" s="77">
        <f t="array" ref="H1801">IFERROR(INDEX(DATA!$W$133:$W$368,MATCH(1,(DATA!$D$133:$D$368=B1801)*(DATA!$E$133:$E$368=D1801),0)),"n/a")</f>
        <v>1E-3</v>
      </c>
      <c r="I1801" s="87">
        <f t="array" ref="I1801">IFERROR(INDEX(DATA!$AF$133:$AF$368,MATCH(1,(DATA!$D$133:$D$368=B1801)*(DATA!$E$133:$E$368=D1801),0)),"n/a")</f>
        <v>11.66</v>
      </c>
      <c r="J1801" s="77">
        <f t="array" ref="J1801">IFERROR(INDEX(DATA!$AG$133:$AG$368,MATCH(1,(DATA!$D$133:$D$368=B1801)*(DATA!$E$133:$E$368=D1801),0)),"n/a")</f>
        <v>1.9E-2</v>
      </c>
      <c r="K1801" s="87">
        <f t="array" ref="K1801">IFERROR(INDEX(DATA!$AP$133:$AP$368,MATCH(1,(DATA!$D$133:$D$368=B1801)*(DATA!$E$133:$E$368=D1801),0)),"n/a")</f>
        <v>11.44</v>
      </c>
      <c r="L1801" s="77">
        <f t="array" ref="L1801">IFERROR(INDEX(DATA!$AQ$133:$AQ$368,MATCH(1,(DATA!$D$133:$D$368=B1801)*(DATA!$E$133:$E$368=D1801),0)),"n/a")</f>
        <v>-2E-3</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10.91</v>
      </c>
      <c r="F1802" s="77">
        <f t="array" ref="F1802">IFERROR(INDEX(DATA!$M$133:$M$368,MATCH(1,(DATA!$D$133:$D$368=B1802)*(DATA!$E$133:$E$368=D1802),0)),"n/a")</f>
        <v>3.2000000000000001E-2</v>
      </c>
      <c r="G1802" s="87">
        <f t="array" ref="G1802">IFERROR(INDEX(DATA!$V$133:$V$368,MATCH(1,(DATA!$D$133:$D$368=B1802)*(DATA!$E$133:$E$368=D1802),0)),"n/a")</f>
        <v>11</v>
      </c>
      <c r="H1802" s="77">
        <f t="array" ref="H1802">IFERROR(INDEX(DATA!$W$133:$W$368,MATCH(1,(DATA!$D$133:$D$368=B1802)*(DATA!$E$133:$E$368=D1802),0)),"n/a")</f>
        <v>5.1999999999999998E-2</v>
      </c>
      <c r="I1802" s="87">
        <f t="array" ref="I1802">IFERROR(INDEX(DATA!$AF$133:$AF$368,MATCH(1,(DATA!$D$133:$D$368=B1802)*(DATA!$E$133:$E$368=D1802),0)),"n/a")</f>
        <v>10.92</v>
      </c>
      <c r="J1802" s="77">
        <f t="array" ref="J1802">IFERROR(INDEX(DATA!$AG$133:$AG$368,MATCH(1,(DATA!$D$133:$D$368=B1802)*(DATA!$E$133:$E$368=D1802),0)),"n/a")</f>
        <v>2.5000000000000001E-2</v>
      </c>
      <c r="K1802" s="87">
        <f t="array" ref="K1802">IFERROR(INDEX(DATA!$AP$133:$AP$368,MATCH(1,(DATA!$D$133:$D$368=B1802)*(DATA!$E$133:$E$368=D1802),0)),"n/a")</f>
        <v>10.83</v>
      </c>
      <c r="L1802" s="77">
        <f t="array" ref="L1802">IFERROR(INDEX(DATA!$AQ$133:$AQ$368,MATCH(1,(DATA!$D$133:$D$368=B1802)*(DATA!$E$133:$E$368=D1802),0)),"n/a")</f>
        <v>2E-3</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11.74</v>
      </c>
      <c r="F1803" s="77">
        <f t="array" ref="F1803">IFERROR(INDEX(DATA!$M$133:$M$368,MATCH(1,(DATA!$D$133:$D$368=B1803)*(DATA!$E$133:$E$368=D1803),0)),"n/a")</f>
        <v>0.10299999999999999</v>
      </c>
      <c r="G1803" s="87">
        <f t="array" ref="G1803">IFERROR(INDEX(DATA!$V$133:$V$368,MATCH(1,(DATA!$D$133:$D$368=B1803)*(DATA!$E$133:$E$368=D1803),0)),"n/a")</f>
        <v>11.67</v>
      </c>
      <c r="H1803" s="77">
        <f t="array" ref="H1803">IFERROR(INDEX(DATA!$W$133:$W$368,MATCH(1,(DATA!$D$133:$D$368=B1803)*(DATA!$E$133:$E$368=D1803),0)),"n/a")</f>
        <v>1.9E-2</v>
      </c>
      <c r="I1803" s="87">
        <f t="array" ref="I1803">IFERROR(INDEX(DATA!$AF$133:$AF$368,MATCH(1,(DATA!$D$133:$D$368=B1803)*(DATA!$E$133:$E$368=D1803),0)),"n/a")</f>
        <v>11.71</v>
      </c>
      <c r="J1803" s="77">
        <f t="array" ref="J1803">IFERROR(INDEX(DATA!$AG$133:$AG$368,MATCH(1,(DATA!$D$133:$D$368=B1803)*(DATA!$E$133:$E$368=D1803),0)),"n/a")</f>
        <v>-4.2999999999999997E-2</v>
      </c>
      <c r="K1803" s="87">
        <f t="array" ref="K1803">IFERROR(INDEX(DATA!$AP$133:$AP$368,MATCH(1,(DATA!$D$133:$D$368=B1803)*(DATA!$E$133:$E$368=D1803),0)),"n/a")</f>
        <v>11.16</v>
      </c>
      <c r="L1803" s="77">
        <f t="array" ref="L1803">IFERROR(INDEX(DATA!$AQ$133:$AQ$368,MATCH(1,(DATA!$D$133:$D$368=B1803)*(DATA!$E$133:$E$368=D1803),0)),"n/a")</f>
        <v>-0.14899999999999999</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13.39</v>
      </c>
      <c r="F1804" s="77">
        <f t="array" ref="F1804">IFERROR(INDEX(DATA!$M$133:$M$368,MATCH(1,(DATA!$D$133:$D$368=B1804)*(DATA!$E$133:$E$368=D1804),0)),"n/a")</f>
        <v>0.16500000000000001</v>
      </c>
      <c r="G1804" s="87">
        <f t="array" ref="G1804">IFERROR(INDEX(DATA!$V$133:$V$368,MATCH(1,(DATA!$D$133:$D$368=B1804)*(DATA!$E$133:$E$368=D1804),0)),"n/a")</f>
        <v>12.8</v>
      </c>
      <c r="H1804" s="77">
        <f t="array" ref="H1804">IFERROR(INDEX(DATA!$W$133:$W$368,MATCH(1,(DATA!$D$133:$D$368=B1804)*(DATA!$E$133:$E$368=D1804),0)),"n/a")</f>
        <v>9.9000000000000005E-2</v>
      </c>
      <c r="I1804" s="87">
        <f t="array" ref="I1804">IFERROR(INDEX(DATA!$AF$133:$AF$368,MATCH(1,(DATA!$D$133:$D$368=B1804)*(DATA!$E$133:$E$368=D1804),0)),"n/a")</f>
        <v>12.49</v>
      </c>
      <c r="J1804" s="77">
        <f t="array" ref="J1804">IFERROR(INDEX(DATA!$AG$133:$AG$368,MATCH(1,(DATA!$D$133:$D$368=B1804)*(DATA!$E$133:$E$368=D1804),0)),"n/a")</f>
        <v>4.9000000000000002E-2</v>
      </c>
      <c r="K1804" s="87">
        <f t="array" ref="K1804">IFERROR(INDEX(DATA!$AP$133:$AP$368,MATCH(1,(DATA!$D$133:$D$368=B1804)*(DATA!$E$133:$E$368=D1804),0)),"n/a")</f>
        <v>12.01</v>
      </c>
      <c r="L1804" s="77">
        <f t="array" ref="L1804">IFERROR(INDEX(DATA!$AQ$133:$AQ$368,MATCH(1,(DATA!$D$133:$D$368=B1804)*(DATA!$E$133:$E$368=D1804),0)),"n/a")</f>
        <v>-2E-3</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12.02</v>
      </c>
      <c r="F1805" s="77">
        <f t="array" ref="F1805">IFERROR(INDEX(DATA!$M$133:$M$368,MATCH(1,(DATA!$D$133:$D$368=B1805)*(DATA!$E$133:$E$368=D1805),0)),"n/a")</f>
        <v>0.04</v>
      </c>
      <c r="G1805" s="87">
        <f t="array" ref="G1805">IFERROR(INDEX(DATA!$V$133:$V$368,MATCH(1,(DATA!$D$133:$D$368=B1805)*(DATA!$E$133:$E$368=D1805),0)),"n/a")</f>
        <v>11.86</v>
      </c>
      <c r="H1805" s="77">
        <f t="array" ref="H1805">IFERROR(INDEX(DATA!$W$133:$W$368,MATCH(1,(DATA!$D$133:$D$368=B1805)*(DATA!$E$133:$E$368=D1805),0)),"n/a")</f>
        <v>3.7999999999999999E-2</v>
      </c>
      <c r="I1805" s="87">
        <f t="array" ref="I1805">IFERROR(INDEX(DATA!$AF$133:$AF$368,MATCH(1,(DATA!$D$133:$D$368=B1805)*(DATA!$E$133:$E$368=D1805),0)),"n/a")</f>
        <v>11.77</v>
      </c>
      <c r="J1805" s="77">
        <f t="array" ref="J1805">IFERROR(INDEX(DATA!$AG$133:$AG$368,MATCH(1,(DATA!$D$133:$D$368=B1805)*(DATA!$E$133:$E$368=D1805),0)),"n/a")</f>
        <v>3.4000000000000002E-2</v>
      </c>
      <c r="K1805" s="87">
        <f t="array" ref="K1805">IFERROR(INDEX(DATA!$AP$133:$AP$368,MATCH(1,(DATA!$D$133:$D$368=B1805)*(DATA!$E$133:$E$368=D1805),0)),"n/a")</f>
        <v>11.8</v>
      </c>
      <c r="L1805" s="77">
        <f t="array" ref="L1805">IFERROR(INDEX(DATA!$AQ$133:$AQ$368,MATCH(1,(DATA!$D$133:$D$368=B1805)*(DATA!$E$133:$E$368=D1805),0)),"n/a")</f>
        <v>2.4E-2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11.25</v>
      </c>
      <c r="F1806" s="77">
        <f t="array" ref="F1806">IFERROR(INDEX(DATA!$M$133:$M$368,MATCH(1,(DATA!$D$133:$D$368=B1806)*(DATA!$E$133:$E$368=D1806),0)),"n/a")</f>
        <v>-1.0999999999999999E-2</v>
      </c>
      <c r="G1806" s="87">
        <f t="array" ref="G1806">IFERROR(INDEX(DATA!$V$133:$V$368,MATCH(1,(DATA!$D$133:$D$368=B1806)*(DATA!$E$133:$E$368=D1806),0)),"n/a")</f>
        <v>11.24</v>
      </c>
      <c r="H1806" s="77">
        <f t="array" ref="H1806">IFERROR(INDEX(DATA!$W$133:$W$368,MATCH(1,(DATA!$D$133:$D$368=B1806)*(DATA!$E$133:$E$368=D1806),0)),"n/a")</f>
        <v>-4.0000000000000001E-3</v>
      </c>
      <c r="I1806" s="87">
        <f t="array" ref="I1806">IFERROR(INDEX(DATA!$AF$133:$AF$368,MATCH(1,(DATA!$D$133:$D$368=B1806)*(DATA!$E$133:$E$368=D1806),0)),"n/a")</f>
        <v>12.05</v>
      </c>
      <c r="J1806" s="77">
        <f t="array" ref="J1806">IFERROR(INDEX(DATA!$AG$133:$AG$368,MATCH(1,(DATA!$D$133:$D$368=B1806)*(DATA!$E$133:$E$368=D1806),0)),"n/a")</f>
        <v>0.14099999999999999</v>
      </c>
      <c r="K1806" s="87">
        <f t="array" ref="K1806">IFERROR(INDEX(DATA!$AP$133:$AP$368,MATCH(1,(DATA!$D$133:$D$368=B1806)*(DATA!$E$133:$E$368=D1806),0)),"n/a")</f>
        <v>11.71</v>
      </c>
      <c r="L1806" s="77">
        <f t="array" ref="L1806">IFERROR(INDEX(DATA!$AQ$133:$AQ$368,MATCH(1,(DATA!$D$133:$D$368=B1806)*(DATA!$E$133:$E$368=D1806),0)),"n/a")</f>
        <v>8.8999999999999996E-2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6.53</v>
      </c>
      <c r="F1807" s="77">
        <f t="array" ref="F1807">IFERROR(INDEX(DATA!$M$133:$M$368,MATCH(1,(DATA!$D$133:$D$368=B1807)*(DATA!$E$133:$E$368=D1807),0)),"n/a")</f>
        <v>-0.248</v>
      </c>
      <c r="G1807" s="87">
        <f t="array" ref="G1807">IFERROR(INDEX(DATA!$V$133:$V$368,MATCH(1,(DATA!$D$133:$D$368=B1807)*(DATA!$E$133:$E$368=D1807),0)),"n/a")</f>
        <v>6.3</v>
      </c>
      <c r="H1807" s="77">
        <f t="array" ref="H1807">IFERROR(INDEX(DATA!$W$133:$W$368,MATCH(1,(DATA!$D$133:$D$368=B1807)*(DATA!$E$133:$E$368=D1807),0)),"n/a")</f>
        <v>-0.246</v>
      </c>
      <c r="I1807" s="87">
        <f t="array" ref="I1807">IFERROR(INDEX(DATA!$AF$133:$AF$368,MATCH(1,(DATA!$D$133:$D$368=B1807)*(DATA!$E$133:$E$368=D1807),0)),"n/a")</f>
        <v>6.59</v>
      </c>
      <c r="J1807" s="77">
        <f t="array" ref="J1807">IFERROR(INDEX(DATA!$AG$133:$AG$368,MATCH(1,(DATA!$D$133:$D$368=B1807)*(DATA!$E$133:$E$368=D1807),0)),"n/a")</f>
        <v>-0.21299999999999999</v>
      </c>
      <c r="K1807" s="87">
        <f t="array" ref="K1807">IFERROR(INDEX(DATA!$AP$133:$AP$368,MATCH(1,(DATA!$D$133:$D$368=B1807)*(DATA!$E$133:$E$368=D1807),0)),"n/a")</f>
        <v>7.03</v>
      </c>
      <c r="L1807" s="77">
        <f t="array" ref="L1807">IFERROR(INDEX(DATA!$AQ$133:$AQ$368,MATCH(1,(DATA!$D$133:$D$368=B1807)*(DATA!$E$133:$E$368=D1807),0)),"n/a")</f>
        <v>-0.182</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10.63</v>
      </c>
      <c r="F1808" s="77">
        <f t="array" ref="F1808">IFERROR(INDEX(DATA!$M$133:$M$368,MATCH(1,(DATA!$D$133:$D$368=B1808)*(DATA!$E$133:$E$368=D1808),0)),"n/a")</f>
        <v>-5.5E-2</v>
      </c>
      <c r="G1808" s="87">
        <f t="array" ref="G1808">IFERROR(INDEX(DATA!$V$133:$V$368,MATCH(1,(DATA!$D$133:$D$368=B1808)*(DATA!$E$133:$E$368=D1808),0)),"n/a")</f>
        <v>10.38</v>
      </c>
      <c r="H1808" s="77">
        <f t="array" ref="H1808">IFERROR(INDEX(DATA!$W$133:$W$368,MATCH(1,(DATA!$D$133:$D$368=B1808)*(DATA!$E$133:$E$368=D1808),0)),"n/a")</f>
        <v>-5.8000000000000003E-2</v>
      </c>
      <c r="I1808" s="87">
        <f t="array" ref="I1808">IFERROR(INDEX(DATA!$AF$133:$AF$368,MATCH(1,(DATA!$D$133:$D$368=B1808)*(DATA!$E$133:$E$368=D1808),0)),"n/a")</f>
        <v>10.3</v>
      </c>
      <c r="J1808" s="77">
        <f t="array" ref="J1808">IFERROR(INDEX(DATA!$AG$133:$AG$368,MATCH(1,(DATA!$D$133:$D$368=B1808)*(DATA!$E$133:$E$368=D1808),0)),"n/a")</f>
        <v>-6.0999999999999999E-2</v>
      </c>
      <c r="K1808" s="87">
        <f t="array" ref="K1808">IFERROR(INDEX(DATA!$AP$133:$AP$368,MATCH(1,(DATA!$D$133:$D$368=B1808)*(DATA!$E$133:$E$368=D1808),0)),"n/a")</f>
        <v>10.61</v>
      </c>
      <c r="L1808" s="77">
        <f t="array" ref="L1808">IFERROR(INDEX(DATA!$AQ$133:$AQ$368,MATCH(1,(DATA!$D$133:$D$368=B1808)*(DATA!$E$133:$E$368=D1808),0)),"n/a")</f>
        <v>-4.1000000000000002E-2</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11.89</v>
      </c>
      <c r="F1809" s="77">
        <f t="array" ref="F1809">IFERROR(INDEX(DATA!$M$133:$M$368,MATCH(1,(DATA!$D$133:$D$368=B1809)*(DATA!$E$133:$E$368=D1809),0)),"n/a")</f>
        <v>0.159</v>
      </c>
      <c r="G1809" s="87">
        <f t="array" ref="G1809">IFERROR(INDEX(DATA!$V$133:$V$368,MATCH(1,(DATA!$D$133:$D$368=B1809)*(DATA!$E$133:$E$368=D1809),0)),"n/a")</f>
        <v>12.04</v>
      </c>
      <c r="H1809" s="77">
        <f t="array" ref="H1809">IFERROR(INDEX(DATA!$W$133:$W$368,MATCH(1,(DATA!$D$133:$D$368=B1809)*(DATA!$E$133:$E$368=D1809),0)),"n/a")</f>
        <v>6.8000000000000005E-2</v>
      </c>
      <c r="I1809" s="87">
        <f t="array" ref="I1809">IFERROR(INDEX(DATA!$AF$133:$AF$368,MATCH(1,(DATA!$D$133:$D$368=B1809)*(DATA!$E$133:$E$368=D1809),0)),"n/a")</f>
        <v>11.99</v>
      </c>
      <c r="J1809" s="77">
        <f t="array" ref="J1809">IFERROR(INDEX(DATA!$AG$133:$AG$368,MATCH(1,(DATA!$D$133:$D$368=B1809)*(DATA!$E$133:$E$368=D1809),0)),"n/a")</f>
        <v>-1.4999999999999999E-2</v>
      </c>
      <c r="K1809" s="87">
        <f t="array" ref="K1809">IFERROR(INDEX(DATA!$AP$133:$AP$368,MATCH(1,(DATA!$D$133:$D$368=B1809)*(DATA!$E$133:$E$368=D1809),0)),"n/a")</f>
        <v>11.62</v>
      </c>
      <c r="L1809" s="77">
        <f t="array" ref="L1809">IFERROR(INDEX(DATA!$AQ$133:$AQ$368,MATCH(1,(DATA!$D$133:$D$368=B1809)*(DATA!$E$133:$E$368=D1809),0)),"n/a")</f>
        <v>-0.104</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12.92</v>
      </c>
      <c r="F1810" s="77">
        <f t="array" ref="F1810">IFERROR(INDEX(DATA!$M$133:$M$368,MATCH(1,(DATA!$D$133:$D$368=B1810)*(DATA!$E$133:$E$368=D1810),0)),"n/a")</f>
        <v>7.9000000000000001E-2</v>
      </c>
      <c r="G1810" s="87">
        <f t="array" ref="G1810">IFERROR(INDEX(DATA!$V$133:$V$368,MATCH(1,(DATA!$D$133:$D$368=B1810)*(DATA!$E$133:$E$368=D1810),0)),"n/a")</f>
        <v>13.08</v>
      </c>
      <c r="H1810" s="77">
        <f t="array" ref="H1810">IFERROR(INDEX(DATA!$W$133:$W$368,MATCH(1,(DATA!$D$133:$D$368=B1810)*(DATA!$E$133:$E$368=D1810),0)),"n/a")</f>
        <v>9.0999999999999998E-2</v>
      </c>
      <c r="I1810" s="87">
        <f t="array" ref="I1810">IFERROR(INDEX(DATA!$AF$133:$AF$368,MATCH(1,(DATA!$D$133:$D$368=B1810)*(DATA!$E$133:$E$368=D1810),0)),"n/a")</f>
        <v>14.27</v>
      </c>
      <c r="J1810" s="77">
        <f t="array" ref="J1810">IFERROR(INDEX(DATA!$AG$133:$AG$368,MATCH(1,(DATA!$D$133:$D$368=B1810)*(DATA!$E$133:$E$368=D1810),0)),"n/a")</f>
        <v>0.156</v>
      </c>
      <c r="K1810" s="87">
        <f t="array" ref="K1810">IFERROR(INDEX(DATA!$AP$133:$AP$368,MATCH(1,(DATA!$D$133:$D$368=B1810)*(DATA!$E$133:$E$368=D1810),0)),"n/a")</f>
        <v>13.53</v>
      </c>
      <c r="L1810" s="77">
        <f t="array" ref="L1810">IFERROR(INDEX(DATA!$AQ$133:$AQ$368,MATCH(1,(DATA!$D$133:$D$368=B1810)*(DATA!$E$133:$E$368=D1810),0)),"n/a")</f>
        <v>9.2999999999999999E-2</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15.49</v>
      </c>
      <c r="F1811" s="77">
        <f t="array" ref="F1811">IFERROR(INDEX(DATA!$M$133:$M$368,MATCH(1,(DATA!$D$133:$D$368=B1811)*(DATA!$E$133:$E$368=D1811),0)),"n/a")</f>
        <v>-4.5999999999999999E-2</v>
      </c>
      <c r="G1811" s="87">
        <f t="array" ref="G1811">IFERROR(INDEX(DATA!$V$133:$V$368,MATCH(1,(DATA!$D$133:$D$368=B1811)*(DATA!$E$133:$E$368=D1811),0)),"n/a")</f>
        <v>16.329999999999998</v>
      </c>
      <c r="H1811" s="77">
        <f t="array" ref="H1811">IFERROR(INDEX(DATA!$W$133:$W$368,MATCH(1,(DATA!$D$133:$D$368=B1811)*(DATA!$E$133:$E$368=D1811),0)),"n/a")</f>
        <v>2.7E-2</v>
      </c>
      <c r="I1811" s="87">
        <f t="array" ref="I1811">IFERROR(INDEX(DATA!$AF$133:$AF$368,MATCH(1,(DATA!$D$133:$D$368=B1811)*(DATA!$E$133:$E$368=D1811),0)),"n/a")</f>
        <v>16.45</v>
      </c>
      <c r="J1811" s="77">
        <f t="array" ref="J1811">IFERROR(INDEX(DATA!$AG$133:$AG$368,MATCH(1,(DATA!$D$133:$D$368=B1811)*(DATA!$E$133:$E$368=D1811),0)),"n/a")</f>
        <v>1.4999999999999999E-2</v>
      </c>
      <c r="K1811" s="87">
        <f t="array" ref="K1811">IFERROR(INDEX(DATA!$AP$133:$AP$368,MATCH(1,(DATA!$D$133:$D$368=B1811)*(DATA!$E$133:$E$368=D1811),0)),"n/a")</f>
        <v>16.579999999999998</v>
      </c>
      <c r="L1811" s="77">
        <f t="array" ref="L1811">IFERROR(INDEX(DATA!$AQ$133:$AQ$368,MATCH(1,(DATA!$D$133:$D$368=B1811)*(DATA!$E$133:$E$368=D1811),0)),"n/a")</f>
        <v>7.0000000000000007E-2</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14.54</v>
      </c>
      <c r="F1812" s="77">
        <f t="array" ref="F1812">IFERROR(INDEX(DATA!$M$133:$M$368,MATCH(1,(DATA!$D$133:$D$368=B1812)*(DATA!$E$133:$E$368=D1812),0)),"n/a")</f>
        <v>-0.11799999999999999</v>
      </c>
      <c r="G1812" s="87">
        <f t="array" ref="G1812">IFERROR(INDEX(DATA!$V$133:$V$368,MATCH(1,(DATA!$D$133:$D$368=B1812)*(DATA!$E$133:$E$368=D1812),0)),"n/a")</f>
        <v>14.1</v>
      </c>
      <c r="H1812" s="77">
        <f t="array" ref="H1812">IFERROR(INDEX(DATA!$W$133:$W$368,MATCH(1,(DATA!$D$133:$D$368=B1812)*(DATA!$E$133:$E$368=D1812),0)),"n/a")</f>
        <v>-0.14599999999999999</v>
      </c>
      <c r="I1812" s="87">
        <f t="array" ref="I1812">IFERROR(INDEX(DATA!$AF$133:$AF$368,MATCH(1,(DATA!$D$133:$D$368=B1812)*(DATA!$E$133:$E$368=D1812),0)),"n/a")</f>
        <v>14.27</v>
      </c>
      <c r="J1812" s="77">
        <f t="array" ref="J1812">IFERROR(INDEX(DATA!$AG$133:$AG$368,MATCH(1,(DATA!$D$133:$D$368=B1812)*(DATA!$E$133:$E$368=D1812),0)),"n/a")</f>
        <v>-0.129</v>
      </c>
      <c r="K1812" s="87">
        <f t="array" ref="K1812">IFERROR(INDEX(DATA!$AP$133:$AP$368,MATCH(1,(DATA!$D$133:$D$368=B1812)*(DATA!$E$133:$E$368=D1812),0)),"n/a")</f>
        <v>14.72</v>
      </c>
      <c r="L1812" s="77">
        <f t="array" ref="L1812">IFERROR(INDEX(DATA!$AQ$133:$AQ$368,MATCH(1,(DATA!$D$133:$D$368=B1812)*(DATA!$E$133:$E$368=D1812),0)),"n/a")</f>
        <v>-0.10299999999999999</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13.65</v>
      </c>
      <c r="F1813" s="77">
        <f t="array" ref="F1813">IFERROR(INDEX(DATA!$M$133:$M$368,MATCH(1,(DATA!$D$133:$D$368=B1813)*(DATA!$E$133:$E$368=D1813),0)),"n/a")</f>
        <v>3.0000000000000001E-3</v>
      </c>
      <c r="G1813" s="87">
        <f t="array" ref="G1813">IFERROR(INDEX(DATA!$V$133:$V$368,MATCH(1,(DATA!$D$133:$D$368=B1813)*(DATA!$E$133:$E$368=D1813),0)),"n/a")</f>
        <v>13.96</v>
      </c>
      <c r="H1813" s="77">
        <f t="array" ref="H1813">IFERROR(INDEX(DATA!$W$133:$W$368,MATCH(1,(DATA!$D$133:$D$368=B1813)*(DATA!$E$133:$E$368=D1813),0)),"n/a")</f>
        <v>1.7999999999999999E-2</v>
      </c>
      <c r="I1813" s="87">
        <f t="array" ref="I1813">IFERROR(INDEX(DATA!$AF$133:$AF$368,MATCH(1,(DATA!$D$133:$D$368=B1813)*(DATA!$E$133:$E$368=D1813),0)),"n/a")</f>
        <v>14.13</v>
      </c>
      <c r="J1813" s="77">
        <f t="array" ref="J1813">IFERROR(INDEX(DATA!$AG$133:$AG$368,MATCH(1,(DATA!$D$133:$D$368=B1813)*(DATA!$E$133:$E$368=D1813),0)),"n/a")</f>
        <v>7.0000000000000001E-3</v>
      </c>
      <c r="K1813" s="87">
        <f t="array" ref="K1813">IFERROR(INDEX(DATA!$AP$133:$AP$368,MATCH(1,(DATA!$D$133:$D$368=B1813)*(DATA!$E$133:$E$368=D1813),0)),"n/a")</f>
        <v>14.3</v>
      </c>
      <c r="L1813" s="77">
        <f t="array" ref="L1813">IFERROR(INDEX(DATA!$AQ$133:$AQ$368,MATCH(1,(DATA!$D$133:$D$368=B1813)*(DATA!$E$133:$E$368=D1813),0)),"n/a")</f>
        <v>2.3E-2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14.48</v>
      </c>
      <c r="F1814" s="77">
        <f t="array" ref="F1814">IFERROR(INDEX(DATA!$M$133:$M$368,MATCH(1,(DATA!$D$133:$D$368=B1814)*(DATA!$E$133:$E$368=D1814),0)),"n/a")</f>
        <v>0.21099999999999999</v>
      </c>
      <c r="G1814" s="87">
        <f t="array" ref="G1814">IFERROR(INDEX(DATA!$V$133:$V$368,MATCH(1,(DATA!$D$133:$D$368=B1814)*(DATA!$E$133:$E$368=D1814),0)),"n/a")</f>
        <v>13.99</v>
      </c>
      <c r="H1814" s="77">
        <f t="array" ref="H1814">IFERROR(INDEX(DATA!$W$133:$W$368,MATCH(1,(DATA!$D$133:$D$368=B1814)*(DATA!$E$133:$E$368=D1814),0)),"n/a")</f>
        <v>0.255</v>
      </c>
      <c r="I1814" s="87">
        <f t="array" ref="I1814">IFERROR(INDEX(DATA!$AF$133:$AF$368,MATCH(1,(DATA!$D$133:$D$368=B1814)*(DATA!$E$133:$E$368=D1814),0)),"n/a")</f>
        <v>14.16</v>
      </c>
      <c r="J1814" s="77">
        <f t="array" ref="J1814">IFERROR(INDEX(DATA!$AG$133:$AG$368,MATCH(1,(DATA!$D$133:$D$368=B1814)*(DATA!$E$133:$E$368=D1814),0)),"n/a")</f>
        <v>0.16600000000000001</v>
      </c>
      <c r="K1814" s="87">
        <f t="array" ref="K1814">IFERROR(INDEX(DATA!$AP$133:$AP$368,MATCH(1,(DATA!$D$133:$D$368=B1814)*(DATA!$E$133:$E$368=D1814),0)),"n/a")</f>
        <v>13.61</v>
      </c>
      <c r="L1814" s="77">
        <f t="array" ref="L1814">IFERROR(INDEX(DATA!$AQ$133:$AQ$368,MATCH(1,(DATA!$D$133:$D$368=B1814)*(DATA!$E$133:$E$368=D1814),0)),"n/a")</f>
        <v>4.5999999999999999E-2</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15.56</v>
      </c>
      <c r="F1815" s="77">
        <f t="array" ref="F1815">IFERROR(INDEX(DATA!$M$133:$M$368,MATCH(1,(DATA!$D$133:$D$368=B1815)*(DATA!$E$133:$E$368=D1815),0)),"n/a")</f>
        <v>-0.05</v>
      </c>
      <c r="G1815" s="87">
        <f t="array" ref="G1815">IFERROR(INDEX(DATA!$V$133:$V$368,MATCH(1,(DATA!$D$133:$D$368=B1815)*(DATA!$E$133:$E$368=D1815),0)),"n/a")</f>
        <v>16.37</v>
      </c>
      <c r="H1815" s="77">
        <f t="array" ref="H1815">IFERROR(INDEX(DATA!$W$133:$W$368,MATCH(1,(DATA!$D$133:$D$368=B1815)*(DATA!$E$133:$E$368=D1815),0)),"n/a")</f>
        <v>1.0999999999999999E-2</v>
      </c>
      <c r="I1815" s="87">
        <f t="array" ref="I1815">IFERROR(INDEX(DATA!$AF$133:$AF$368,MATCH(1,(DATA!$D$133:$D$368=B1815)*(DATA!$E$133:$E$368=D1815),0)),"n/a")</f>
        <v>16.47</v>
      </c>
      <c r="J1815" s="77">
        <f t="array" ref="J1815">IFERROR(INDEX(DATA!$AG$133:$AG$368,MATCH(1,(DATA!$D$133:$D$368=B1815)*(DATA!$E$133:$E$368=D1815),0)),"n/a")</f>
        <v>3.0000000000000001E-3</v>
      </c>
      <c r="K1815" s="87">
        <f t="array" ref="K1815">IFERROR(INDEX(DATA!$AP$133:$AP$368,MATCH(1,(DATA!$D$133:$D$368=B1815)*(DATA!$E$133:$E$368=D1815),0)),"n/a")</f>
        <v>16.649999999999999</v>
      </c>
      <c r="L1815" s="77">
        <f t="array" ref="L1815">IFERROR(INDEX(DATA!$AQ$133:$AQ$368,MATCH(1,(DATA!$D$133:$D$368=B1815)*(DATA!$E$133:$E$368=D1815),0)),"n/a")</f>
        <v>5.7000000000000002E-2</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13.08</v>
      </c>
      <c r="F1816" s="77">
        <f t="array" ref="F1816">IFERROR(INDEX(DATA!$M$133:$M$368,MATCH(1,(DATA!$D$133:$D$368=B1816)*(DATA!$E$133:$E$368=D1816),0)),"n/a")</f>
        <v>-3.2000000000000001E-2</v>
      </c>
      <c r="G1816" s="87">
        <f t="array" ref="G1816">IFERROR(INDEX(DATA!$V$133:$V$368,MATCH(1,(DATA!$D$133:$D$368=B1816)*(DATA!$E$133:$E$368=D1816),0)),"n/a")</f>
        <v>13.23</v>
      </c>
      <c r="H1816" s="77">
        <f t="array" ref="H1816">IFERROR(INDEX(DATA!$W$133:$W$368,MATCH(1,(DATA!$D$133:$D$368=B1816)*(DATA!$E$133:$E$368=D1816),0)),"n/a")</f>
        <v>-4.1000000000000002E-2</v>
      </c>
      <c r="I1816" s="87">
        <f t="array" ref="I1816">IFERROR(INDEX(DATA!$AF$133:$AF$368,MATCH(1,(DATA!$D$133:$D$368=B1816)*(DATA!$E$133:$E$368=D1816),0)),"n/a")</f>
        <v>13.35</v>
      </c>
      <c r="J1816" s="77">
        <f t="array" ref="J1816">IFERROR(INDEX(DATA!$AG$133:$AG$368,MATCH(1,(DATA!$D$133:$D$368=B1816)*(DATA!$E$133:$E$368=D1816),0)),"n/a")</f>
        <v>-1.4E-2</v>
      </c>
      <c r="K1816" s="87">
        <f t="array" ref="K1816">IFERROR(INDEX(DATA!$AP$133:$AP$368,MATCH(1,(DATA!$D$133:$D$368=B1816)*(DATA!$E$133:$E$368=D1816),0)),"n/a")</f>
        <v>13.26</v>
      </c>
      <c r="L1816" s="77">
        <f t="array" ref="L1816">IFERROR(INDEX(DATA!$AQ$133:$AQ$368,MATCH(1,(DATA!$D$133:$D$368=B1816)*(DATA!$E$133:$E$368=D1816),0)),"n/a")</f>
        <v>-2.1000000000000001E-2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14.47</v>
      </c>
      <c r="F1817" s="77">
        <f t="array" ref="F1817">IFERROR(INDEX(DATA!$M$133:$M$368,MATCH(1,(DATA!$D$133:$D$368=B1817)*(DATA!$E$133:$E$368=D1817),0)),"n/a")</f>
        <v>1.4E-2</v>
      </c>
      <c r="G1817" s="87">
        <f t="array" ref="G1817">IFERROR(INDEX(DATA!$V$133:$V$368,MATCH(1,(DATA!$D$133:$D$368=B1817)*(DATA!$E$133:$E$368=D1817),0)),"n/a")</f>
        <v>14.42</v>
      </c>
      <c r="H1817" s="77">
        <f t="array" ref="H1817">IFERROR(INDEX(DATA!$W$133:$W$368,MATCH(1,(DATA!$D$133:$D$368=B1817)*(DATA!$E$133:$E$368=D1817),0)),"n/a")</f>
        <v>1.0999999999999999E-2</v>
      </c>
      <c r="I1817" s="87">
        <f t="array" ref="I1817">IFERROR(INDEX(DATA!$AF$133:$AF$368,MATCH(1,(DATA!$D$133:$D$368=B1817)*(DATA!$E$133:$E$368=D1817),0)),"n/a")</f>
        <v>14.46</v>
      </c>
      <c r="J1817" s="77">
        <f t="array" ref="J1817">IFERROR(INDEX(DATA!$AG$133:$AG$368,MATCH(1,(DATA!$D$133:$D$368=B1817)*(DATA!$E$133:$E$368=D1817),0)),"n/a")</f>
        <v>1.4E-2</v>
      </c>
      <c r="K1817" s="87">
        <f t="array" ref="K1817">IFERROR(INDEX(DATA!$AP$133:$AP$368,MATCH(1,(DATA!$D$133:$D$368=B1817)*(DATA!$E$133:$E$368=D1817),0)),"n/a")</f>
        <v>14.39</v>
      </c>
      <c r="L1817" s="77">
        <f t="array" ref="L1817">IFERROR(INDEX(DATA!$AQ$133:$AQ$368,MATCH(1,(DATA!$D$133:$D$368=B1817)*(DATA!$E$133:$E$368=D1817),0)),"n/a")</f>
        <v>-3.0000000000000001E-3</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15.36</v>
      </c>
      <c r="F1818" s="77">
        <f t="array" ref="F1818">IFERROR(INDEX(DATA!$M$133:$M$368,MATCH(1,(DATA!$D$133:$D$368=B1818)*(DATA!$E$133:$E$368=D1818),0)),"n/a")</f>
        <v>9.5000000000000001E-2</v>
      </c>
      <c r="G1818" s="87">
        <f t="array" ref="G1818">IFERROR(INDEX(DATA!$V$133:$V$368,MATCH(1,(DATA!$D$133:$D$368=B1818)*(DATA!$E$133:$E$368=D1818),0)),"n/a")</f>
        <v>15.39</v>
      </c>
      <c r="H1818" s="77">
        <f t="array" ref="H1818">IFERROR(INDEX(DATA!$W$133:$W$368,MATCH(1,(DATA!$D$133:$D$368=B1818)*(DATA!$E$133:$E$368=D1818),0)),"n/a")</f>
        <v>0.14899999999999999</v>
      </c>
      <c r="I1818" s="87">
        <f t="array" ref="I1818">IFERROR(INDEX(DATA!$AF$133:$AF$368,MATCH(1,(DATA!$D$133:$D$368=B1818)*(DATA!$E$133:$E$368=D1818),0)),"n/a")</f>
        <v>15.51</v>
      </c>
      <c r="J1818" s="77">
        <f t="array" ref="J1818">IFERROR(INDEX(DATA!$AG$133:$AG$368,MATCH(1,(DATA!$D$133:$D$368=B1818)*(DATA!$E$133:$E$368=D1818),0)),"n/a")</f>
        <v>7.1999999999999995E-2</v>
      </c>
      <c r="K1818" s="87">
        <f t="array" ref="K1818">IFERROR(INDEX(DATA!$AP$133:$AP$368,MATCH(1,(DATA!$D$133:$D$368=B1818)*(DATA!$E$133:$E$368=D1818),0)),"n/a")</f>
        <v>15.27</v>
      </c>
      <c r="L1818" s="77">
        <f t="array" ref="L1818">IFERROR(INDEX(DATA!$AQ$133:$AQ$368,MATCH(1,(DATA!$D$133:$D$368=B1818)*(DATA!$E$133:$E$368=D1818),0)),"n/a")</f>
        <v>2.1000000000000001E-2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15.94</v>
      </c>
      <c r="F1819" s="77">
        <f t="array" ref="F1819">IFERROR(INDEX(DATA!$M$133:$M$368,MATCH(1,(DATA!$D$133:$D$368=B1819)*(DATA!$E$133:$E$368=D1819),0)),"n/a")</f>
        <v>2.8000000000000001E-2</v>
      </c>
      <c r="G1819" s="87">
        <f t="array" ref="G1819">IFERROR(INDEX(DATA!$V$133:$V$368,MATCH(1,(DATA!$D$133:$D$368=B1819)*(DATA!$E$133:$E$368=D1819),0)),"n/a")</f>
        <v>16.2</v>
      </c>
      <c r="H1819" s="77">
        <f t="array" ref="H1819">IFERROR(INDEX(DATA!$W$133:$W$368,MATCH(1,(DATA!$D$133:$D$368=B1819)*(DATA!$E$133:$E$368=D1819),0)),"n/a")</f>
        <v>6.2E-2</v>
      </c>
      <c r="I1819" s="87">
        <f t="array" ref="I1819">IFERROR(INDEX(DATA!$AF$133:$AF$368,MATCH(1,(DATA!$D$133:$D$368=B1819)*(DATA!$E$133:$E$368=D1819),0)),"n/a")</f>
        <v>16.239999999999998</v>
      </c>
      <c r="J1819" s="77">
        <f t="array" ref="J1819">IFERROR(INDEX(DATA!$AG$133:$AG$368,MATCH(1,(DATA!$D$133:$D$368=B1819)*(DATA!$E$133:$E$368=D1819),0)),"n/a")</f>
        <v>4.3999999999999997E-2</v>
      </c>
      <c r="K1819" s="87">
        <f t="array" ref="K1819">IFERROR(INDEX(DATA!$AP$133:$AP$368,MATCH(1,(DATA!$D$133:$D$368=B1819)*(DATA!$E$133:$E$368=D1819),0)),"n/a")</f>
        <v>15.77</v>
      </c>
      <c r="L1819" s="77">
        <f t="array" ref="L1819">IFERROR(INDEX(DATA!$AQ$133:$AQ$368,MATCH(1,(DATA!$D$133:$D$368=B1819)*(DATA!$E$133:$E$368=D1819),0)),"n/a")</f>
        <v>5.5E-2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10.76</v>
      </c>
      <c r="F1820" s="77">
        <f t="array" ref="F1820">IFERROR(INDEX(DATA!$M$133:$M$368,MATCH(1,(DATA!$D$133:$D$368=B1820)*(DATA!$E$133:$E$368=D1820),0)),"n/a")</f>
        <v>-0.13100000000000001</v>
      </c>
      <c r="G1820" s="87">
        <f t="array" ref="G1820">IFERROR(INDEX(DATA!$V$133:$V$368,MATCH(1,(DATA!$D$133:$D$368=B1820)*(DATA!$E$133:$E$368=D1820),0)),"n/a")</f>
        <v>9.8000000000000007</v>
      </c>
      <c r="H1820" s="77">
        <f t="array" ref="H1820">IFERROR(INDEX(DATA!$W$133:$W$368,MATCH(1,(DATA!$D$133:$D$368=B1820)*(DATA!$E$133:$E$368=D1820),0)),"n/a")</f>
        <v>-0.18</v>
      </c>
      <c r="I1820" s="87">
        <f t="array" ref="I1820">IFERROR(INDEX(DATA!$AF$133:$AF$368,MATCH(1,(DATA!$D$133:$D$368=B1820)*(DATA!$E$133:$E$368=D1820),0)),"n/a")</f>
        <v>10.050000000000001</v>
      </c>
      <c r="J1820" s="77">
        <f t="array" ref="J1820">IFERROR(INDEX(DATA!$AG$133:$AG$368,MATCH(1,(DATA!$D$133:$D$368=B1820)*(DATA!$E$133:$E$368=D1820),0)),"n/a")</f>
        <v>-0.152</v>
      </c>
      <c r="K1820" s="87">
        <f t="array" ref="K1820">IFERROR(INDEX(DATA!$AP$133:$AP$368,MATCH(1,(DATA!$D$133:$D$368=B1820)*(DATA!$E$133:$E$368=D1820),0)),"n/a")</f>
        <v>10.55</v>
      </c>
      <c r="L1820" s="77">
        <f t="array" ref="L1820">IFERROR(INDEX(DATA!$AQ$133:$AQ$368,MATCH(1,(DATA!$D$133:$D$368=B1820)*(DATA!$E$133:$E$368=D1820),0)),"n/a")</f>
        <v>-0.1</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9.51</v>
      </c>
      <c r="F1821" s="77">
        <f t="array" ref="F1821">IFERROR(INDEX(DATA!$M$133:$M$368,MATCH(1,(DATA!$D$133:$D$368=B1821)*(DATA!$E$133:$E$368=D1821),0)),"n/a")</f>
        <v>3.5000000000000003E-2</v>
      </c>
      <c r="G1821" s="87">
        <f t="array" ref="G1821">IFERROR(INDEX(DATA!$V$133:$V$368,MATCH(1,(DATA!$D$133:$D$368=B1821)*(DATA!$E$133:$E$368=D1821),0)),"n/a")</f>
        <v>9.52</v>
      </c>
      <c r="H1821" s="77">
        <f t="array" ref="H1821">IFERROR(INDEX(DATA!$W$133:$W$368,MATCH(1,(DATA!$D$133:$D$368=B1821)*(DATA!$E$133:$E$368=D1821),0)),"n/a")</f>
        <v>3.2000000000000001E-2</v>
      </c>
      <c r="I1821" s="87">
        <f t="array" ref="I1821">IFERROR(INDEX(DATA!$AF$133:$AF$368,MATCH(1,(DATA!$D$133:$D$368=B1821)*(DATA!$E$133:$E$368=D1821),0)),"n/a")</f>
        <v>9.5299999999999994</v>
      </c>
      <c r="J1821" s="77">
        <f t="array" ref="J1821">IFERROR(INDEX(DATA!$AG$133:$AG$368,MATCH(1,(DATA!$D$133:$D$368=B1821)*(DATA!$E$133:$E$368=D1821),0)),"n/a")</f>
        <v>3.3000000000000002E-2</v>
      </c>
      <c r="K1821" s="87">
        <f t="array" ref="K1821">IFERROR(INDEX(DATA!$AP$133:$AP$368,MATCH(1,(DATA!$D$133:$D$368=B1821)*(DATA!$E$133:$E$368=D1821),0)),"n/a")</f>
        <v>9.59</v>
      </c>
      <c r="L1821" s="77">
        <f t="array" ref="L1821">IFERROR(INDEX(DATA!$AQ$133:$AQ$368,MATCH(1,(DATA!$D$133:$D$368=B1821)*(DATA!$E$133:$E$368=D1821),0)),"n/a")</f>
        <v>4.1000000000000002E-2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13.56</v>
      </c>
      <c r="F1822" s="77">
        <f t="array" ref="F1822">IFERROR(INDEX(DATA!$M$133:$M$368,MATCH(1,(DATA!$D$133:$D$368=B1822)*(DATA!$E$133:$E$368=D1822),0)),"n/a")</f>
        <v>0.28000000000000003</v>
      </c>
      <c r="G1822" s="87">
        <f t="array" ref="G1822">IFERROR(INDEX(DATA!$V$133:$V$368,MATCH(1,(DATA!$D$133:$D$368=B1822)*(DATA!$E$133:$E$368=D1822),0)),"n/a")</f>
        <v>13.97</v>
      </c>
      <c r="H1822" s="77">
        <f t="array" ref="H1822">IFERROR(INDEX(DATA!$W$133:$W$368,MATCH(1,(DATA!$D$133:$D$368=B1822)*(DATA!$E$133:$E$368=D1822),0)),"n/a")</f>
        <v>0.22700000000000001</v>
      </c>
      <c r="I1822" s="87">
        <f t="array" ref="I1822">IFERROR(INDEX(DATA!$AF$133:$AF$368,MATCH(1,(DATA!$D$133:$D$368=B1822)*(DATA!$E$133:$E$368=D1822),0)),"n/a")</f>
        <v>13.84</v>
      </c>
      <c r="J1822" s="77">
        <f t="array" ref="J1822">IFERROR(INDEX(DATA!$AG$133:$AG$368,MATCH(1,(DATA!$D$133:$D$368=B1822)*(DATA!$E$133:$E$368=D1822),0)),"n/a")</f>
        <v>0.20499999999999999</v>
      </c>
      <c r="K1822" s="87">
        <f t="array" ref="K1822">IFERROR(INDEX(DATA!$AP$133:$AP$368,MATCH(1,(DATA!$D$133:$D$368=B1822)*(DATA!$E$133:$E$368=D1822),0)),"n/a")</f>
        <v>12.93</v>
      </c>
      <c r="L1822" s="77">
        <f t="array" ref="L1822">IFERROR(INDEX(DATA!$AQ$133:$AQ$368,MATCH(1,(DATA!$D$133:$D$368=B1822)*(DATA!$E$133:$E$368=D1822),0)),"n/a")</f>
        <v>6.9000000000000006E-2</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15.53</v>
      </c>
      <c r="F1823" s="77">
        <f t="array" ref="F1823">IFERROR(INDEX(DATA!$M$133:$M$368,MATCH(1,(DATA!$D$133:$D$368=B1823)*(DATA!$E$133:$E$368=D1823),0)),"n/a")</f>
        <v>-0.04</v>
      </c>
      <c r="G1823" s="87">
        <f t="array" ref="G1823">IFERROR(INDEX(DATA!$V$133:$V$368,MATCH(1,(DATA!$D$133:$D$368=B1823)*(DATA!$E$133:$E$368=D1823),0)),"n/a")</f>
        <v>16.309999999999999</v>
      </c>
      <c r="H1823" s="77">
        <f t="array" ref="H1823">IFERROR(INDEX(DATA!$W$133:$W$368,MATCH(1,(DATA!$D$133:$D$368=B1823)*(DATA!$E$133:$E$368=D1823),0)),"n/a")</f>
        <v>2.5999999999999999E-2</v>
      </c>
      <c r="I1823" s="87">
        <f t="array" ref="I1823">IFERROR(INDEX(DATA!$AF$133:$AF$368,MATCH(1,(DATA!$D$133:$D$368=B1823)*(DATA!$E$133:$E$368=D1823),0)),"n/a")</f>
        <v>16.41</v>
      </c>
      <c r="J1823" s="77">
        <f t="array" ref="J1823">IFERROR(INDEX(DATA!$AG$133:$AG$368,MATCH(1,(DATA!$D$133:$D$368=B1823)*(DATA!$E$133:$E$368=D1823),0)),"n/a")</f>
        <v>1.4E-2</v>
      </c>
      <c r="K1823" s="87">
        <f t="array" ref="K1823">IFERROR(INDEX(DATA!$AP$133:$AP$368,MATCH(1,(DATA!$D$133:$D$368=B1823)*(DATA!$E$133:$E$368=D1823),0)),"n/a")</f>
        <v>16.510000000000002</v>
      </c>
      <c r="L1823" s="77">
        <f t="array" ref="L1823">IFERROR(INDEX(DATA!$AQ$133:$AQ$368,MATCH(1,(DATA!$D$133:$D$368=B1823)*(DATA!$E$133:$E$368=D1823),0)),"n/a")</f>
        <v>6.6000000000000003E-2</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12.71</v>
      </c>
      <c r="F1824" s="77">
        <f t="array" ref="F1824">IFERROR(INDEX(DATA!$M$133:$M$368,MATCH(1,(DATA!$D$133:$D$368=B1824)*(DATA!$E$133:$E$368=D1824),0)),"n/a")</f>
        <v>0.17499999999999999</v>
      </c>
      <c r="G1824" s="87">
        <f t="array" ref="G1824">IFERROR(INDEX(DATA!$V$133:$V$368,MATCH(1,(DATA!$D$133:$D$368=B1824)*(DATA!$E$133:$E$368=D1824),0)),"n/a")</f>
        <v>12.83</v>
      </c>
      <c r="H1824" s="77">
        <f t="array" ref="H1824">IFERROR(INDEX(DATA!$W$133:$W$368,MATCH(1,(DATA!$D$133:$D$368=B1824)*(DATA!$E$133:$E$368=D1824),0)),"n/a")</f>
        <v>0.17199999999999999</v>
      </c>
      <c r="I1824" s="87">
        <f t="array" ref="I1824">IFERROR(INDEX(DATA!$AF$133:$AF$368,MATCH(1,(DATA!$D$133:$D$368=B1824)*(DATA!$E$133:$E$368=D1824),0)),"n/a")</f>
        <v>12.78</v>
      </c>
      <c r="J1824" s="77">
        <f t="array" ref="J1824">IFERROR(INDEX(DATA!$AG$133:$AG$368,MATCH(1,(DATA!$D$133:$D$368=B1824)*(DATA!$E$133:$E$368=D1824),0)),"n/a")</f>
        <v>0.155</v>
      </c>
      <c r="K1824" s="87">
        <f t="array" ref="K1824">IFERROR(INDEX(DATA!$AP$133:$AP$368,MATCH(1,(DATA!$D$133:$D$368=B1824)*(DATA!$E$133:$E$368=D1824),0)),"n/a")</f>
        <v>12.42</v>
      </c>
      <c r="L1824" s="77">
        <f t="array" ref="L1824">IFERROR(INDEX(DATA!$AQ$133:$AQ$368,MATCH(1,(DATA!$D$133:$D$368=B1824)*(DATA!$E$133:$E$368=D1824),0)),"n/a")</f>
        <v>0.13100000000000001</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7.61</v>
      </c>
      <c r="F1825" s="77">
        <f t="array" ref="F1825">IFERROR(INDEX(DATA!$M$133:$M$368,MATCH(1,(DATA!$D$133:$D$368=B1825)*(DATA!$E$133:$E$368=D1825),0)),"n/a")</f>
        <v>-0.14599999999999999</v>
      </c>
      <c r="G1825" s="87">
        <f t="array" ref="G1825">IFERROR(INDEX(DATA!$V$133:$V$368,MATCH(1,(DATA!$D$133:$D$368=B1825)*(DATA!$E$133:$E$368=D1825),0)),"n/a")</f>
        <v>4.87</v>
      </c>
      <c r="H1825" s="77">
        <f t="array" ref="H1825">IFERROR(INDEX(DATA!$W$133:$W$368,MATCH(1,(DATA!$D$133:$D$368=B1825)*(DATA!$E$133:$E$368=D1825),0)),"n/a")</f>
        <v>-0.438</v>
      </c>
      <c r="I1825" s="87">
        <f t="array" ref="I1825">IFERROR(INDEX(DATA!$AF$133:$AF$368,MATCH(1,(DATA!$D$133:$D$368=B1825)*(DATA!$E$133:$E$368=D1825),0)),"n/a")</f>
        <v>5.91</v>
      </c>
      <c r="J1825" s="77">
        <f t="array" ref="J1825">IFERROR(INDEX(DATA!$AG$133:$AG$368,MATCH(1,(DATA!$D$133:$D$368=B1825)*(DATA!$E$133:$E$368=D1825),0)),"n/a")</f>
        <v>-0.318</v>
      </c>
      <c r="K1825" s="87">
        <f t="array" ref="K1825">IFERROR(INDEX(DATA!$AP$133:$AP$368,MATCH(1,(DATA!$D$133:$D$368=B1825)*(DATA!$E$133:$E$368=D1825),0)),"n/a")</f>
        <v>6.96</v>
      </c>
      <c r="L1825" s="77">
        <f t="array" ref="L1825">IFERROR(INDEX(DATA!$AQ$133:$AQ$368,MATCH(1,(DATA!$D$133:$D$368=B1825)*(DATA!$E$133:$E$368=D1825),0)),"n/a")</f>
        <v>-0.21099999999999999</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15.62</v>
      </c>
      <c r="F1826" s="77">
        <f t="array" ref="F1826">IFERROR(INDEX(DATA!$M$133:$M$368,MATCH(1,(DATA!$D$133:$D$368=B1826)*(DATA!$E$133:$E$368=D1826),0)),"n/a")</f>
        <v>8.8999999999999996E-2</v>
      </c>
      <c r="G1826" s="87">
        <f t="array" ref="G1826">IFERROR(INDEX(DATA!$V$133:$V$368,MATCH(1,(DATA!$D$133:$D$368=B1826)*(DATA!$E$133:$E$368=D1826),0)),"n/a")</f>
        <v>15.32</v>
      </c>
      <c r="H1826" s="77">
        <f t="array" ref="H1826">IFERROR(INDEX(DATA!$W$133:$W$368,MATCH(1,(DATA!$D$133:$D$368=B1826)*(DATA!$E$133:$E$368=D1826),0)),"n/a")</f>
        <v>8.6999999999999994E-2</v>
      </c>
      <c r="I1826" s="87">
        <f t="array" ref="I1826">IFERROR(INDEX(DATA!$AF$133:$AF$368,MATCH(1,(DATA!$D$133:$D$368=B1826)*(DATA!$E$133:$E$368=D1826),0)),"n/a")</f>
        <v>15.08</v>
      </c>
      <c r="J1826" s="77">
        <f t="array" ref="J1826">IFERROR(INDEX(DATA!$AG$133:$AG$368,MATCH(1,(DATA!$D$133:$D$368=B1826)*(DATA!$E$133:$E$368=D1826),0)),"n/a")</f>
        <v>5.2999999999999999E-2</v>
      </c>
      <c r="K1826" s="87">
        <f t="array" ref="K1826">IFERROR(INDEX(DATA!$AP$133:$AP$368,MATCH(1,(DATA!$D$133:$D$368=B1826)*(DATA!$E$133:$E$368=D1826),0)),"n/a")</f>
        <v>14.53</v>
      </c>
      <c r="L1826" s="77">
        <f t="array" ref="L1826">IFERROR(INDEX(DATA!$AQ$133:$AQ$368,MATCH(1,(DATA!$D$133:$D$368=B1826)*(DATA!$E$133:$E$368=D1826),0)),"n/a")</f>
        <v>2.1999999999999999E-2</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12.22</v>
      </c>
      <c r="F1827" s="77">
        <f t="array" ref="F1827">IFERROR(INDEX(DATA!$M$133:$M$368,MATCH(1,(DATA!$D$133:$D$368=B1827)*(DATA!$E$133:$E$368=D1827),0)),"n/a")</f>
        <v>1.9E-2</v>
      </c>
      <c r="G1827" s="87">
        <f t="array" ref="G1827">IFERROR(INDEX(DATA!$V$133:$V$368,MATCH(1,(DATA!$D$133:$D$368=B1827)*(DATA!$E$133:$E$368=D1827),0)),"n/a")</f>
        <v>11.94</v>
      </c>
      <c r="H1827" s="77">
        <f t="array" ref="H1827">IFERROR(INDEX(DATA!$W$133:$W$368,MATCH(1,(DATA!$D$133:$D$368=B1827)*(DATA!$E$133:$E$368=D1827),0)),"n/a")</f>
        <v>6.0000000000000001E-3</v>
      </c>
      <c r="I1827" s="87">
        <f t="array" ref="I1827">IFERROR(INDEX(DATA!$AF$133:$AF$368,MATCH(1,(DATA!$D$133:$D$368=B1827)*(DATA!$E$133:$E$368=D1827),0)),"n/a")</f>
        <v>12.43</v>
      </c>
      <c r="J1827" s="77">
        <f t="array" ref="J1827">IFERROR(INDEX(DATA!$AG$133:$AG$368,MATCH(1,(DATA!$D$133:$D$368=B1827)*(DATA!$E$133:$E$368=D1827),0)),"n/a")</f>
        <v>4.7E-2</v>
      </c>
      <c r="K1827" s="87">
        <f t="array" ref="K1827">IFERROR(INDEX(DATA!$AP$133:$AP$368,MATCH(1,(DATA!$D$133:$D$368=B1827)*(DATA!$E$133:$E$368=D1827),0)),"n/a")</f>
        <v>12.11</v>
      </c>
      <c r="L1827" s="77">
        <f t="array" ref="L1827">IFERROR(INDEX(DATA!$AQ$133:$AQ$368,MATCH(1,(DATA!$D$133:$D$368=B1827)*(DATA!$E$133:$E$368=D1827),0)),"n/a")</f>
        <v>3.5999999999999997E-2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15.05</v>
      </c>
      <c r="F1828" s="77">
        <f t="array" ref="F1828">IFERROR(INDEX(DATA!$M$133:$M$368,MATCH(1,(DATA!$D$133:$D$368=B1828)*(DATA!$E$133:$E$368=D1828),0)),"n/a")</f>
        <v>-8.1000000000000003E-2</v>
      </c>
      <c r="G1828" s="87">
        <f t="array" ref="G1828">IFERROR(INDEX(DATA!$V$133:$V$368,MATCH(1,(DATA!$D$133:$D$368=B1828)*(DATA!$E$133:$E$368=D1828),0)),"n/a")</f>
        <v>14.96</v>
      </c>
      <c r="H1828" s="77">
        <f t="array" ref="H1828">IFERROR(INDEX(DATA!$W$133:$W$368,MATCH(1,(DATA!$D$133:$D$368=B1828)*(DATA!$E$133:$E$368=D1828),0)),"n/a")</f>
        <v>-0.06</v>
      </c>
      <c r="I1828" s="87">
        <f t="array" ref="I1828">IFERROR(INDEX(DATA!$AF$133:$AF$368,MATCH(1,(DATA!$D$133:$D$368=B1828)*(DATA!$E$133:$E$368=D1828),0)),"n/a")</f>
        <v>14.86</v>
      </c>
      <c r="J1828" s="77">
        <f t="array" ref="J1828">IFERROR(INDEX(DATA!$AG$133:$AG$368,MATCH(1,(DATA!$D$133:$D$368=B1828)*(DATA!$E$133:$E$368=D1828),0)),"n/a")</f>
        <v>1.0999999999999999E-2</v>
      </c>
      <c r="K1828" s="87">
        <f t="array" ref="K1828">IFERROR(INDEX(DATA!$AP$133:$AP$368,MATCH(1,(DATA!$D$133:$D$368=B1828)*(DATA!$E$133:$E$368=D1828),0)),"n/a")</f>
        <v>15.34</v>
      </c>
      <c r="L1828" s="77">
        <f t="array" ref="L1828">IFERROR(INDEX(DATA!$AQ$133:$AQ$368,MATCH(1,(DATA!$D$133:$D$368=B1828)*(DATA!$E$133:$E$368=D1828),0)),"n/a")</f>
        <v>7.8E-2</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13.31</v>
      </c>
      <c r="F1829" s="77">
        <f t="array" ref="F1829">IFERROR(INDEX(DATA!$M$133:$M$368,MATCH(1,(DATA!$D$133:$D$368=B1829)*(DATA!$E$133:$E$368=D1829),0)),"n/a")</f>
        <v>7.9000000000000001E-2</v>
      </c>
      <c r="G1829" s="87">
        <f t="array" ref="G1829">IFERROR(INDEX(DATA!$V$133:$V$368,MATCH(1,(DATA!$D$133:$D$368=B1829)*(DATA!$E$133:$E$368=D1829),0)),"n/a")</f>
        <v>13.14</v>
      </c>
      <c r="H1829" s="77">
        <f t="array" ref="H1829">IFERROR(INDEX(DATA!$W$133:$W$368,MATCH(1,(DATA!$D$133:$D$368=B1829)*(DATA!$E$133:$E$368=D1829),0)),"n/a")</f>
        <v>9.4E-2</v>
      </c>
      <c r="I1829" s="87">
        <f t="array" ref="I1829">IFERROR(INDEX(DATA!$AF$133:$AF$368,MATCH(1,(DATA!$D$133:$D$368=B1829)*(DATA!$E$133:$E$368=D1829),0)),"n/a")</f>
        <v>13.12</v>
      </c>
      <c r="J1829" s="77">
        <f t="array" ref="J1829">IFERROR(INDEX(DATA!$AG$133:$AG$368,MATCH(1,(DATA!$D$133:$D$368=B1829)*(DATA!$E$133:$E$368=D1829),0)),"n/a")</f>
        <v>5.6000000000000001E-2</v>
      </c>
      <c r="K1829" s="87">
        <f t="array" ref="K1829">IFERROR(INDEX(DATA!$AP$133:$AP$368,MATCH(1,(DATA!$D$133:$D$368=B1829)*(DATA!$E$133:$E$368=D1829),0)),"n/a")</f>
        <v>13.09</v>
      </c>
      <c r="L1829" s="77">
        <f t="array" ref="L1829">IFERROR(INDEX(DATA!$AQ$133:$AQ$368,MATCH(1,(DATA!$D$133:$D$368=B1829)*(DATA!$E$133:$E$368=D1829),0)),"n/a")</f>
        <v>2.8000000000000001E-2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11.55</v>
      </c>
      <c r="F1830" s="77">
        <f t="array" ref="F1830">IFERROR(INDEX(DATA!$M$133:$M$368,MATCH(1,(DATA!$D$133:$D$368=B1830)*(DATA!$E$133:$E$368=D1830),0)),"n/a")</f>
        <v>7.1999999999999995E-2</v>
      </c>
      <c r="G1830" s="87">
        <f t="array" ref="G1830">IFERROR(INDEX(DATA!$V$133:$V$368,MATCH(1,(DATA!$D$133:$D$368=B1830)*(DATA!$E$133:$E$368=D1830),0)),"n/a")</f>
        <v>11.61</v>
      </c>
      <c r="H1830" s="77">
        <f t="array" ref="H1830">IFERROR(INDEX(DATA!$W$133:$W$368,MATCH(1,(DATA!$D$133:$D$368=B1830)*(DATA!$E$133:$E$368=D1830),0)),"n/a")</f>
        <v>0.121</v>
      </c>
      <c r="I1830" s="87">
        <f t="array" ref="I1830">IFERROR(INDEX(DATA!$AF$133:$AF$368,MATCH(1,(DATA!$D$133:$D$368=B1830)*(DATA!$E$133:$E$368=D1830),0)),"n/a")</f>
        <v>11.58</v>
      </c>
      <c r="J1830" s="77">
        <f t="array" ref="J1830">IFERROR(INDEX(DATA!$AG$133:$AG$368,MATCH(1,(DATA!$D$133:$D$368=B1830)*(DATA!$E$133:$E$368=D1830),0)),"n/a")</f>
        <v>8.7999999999999995E-2</v>
      </c>
      <c r="K1830" s="87">
        <f t="array" ref="K1830">IFERROR(INDEX(DATA!$AP$133:$AP$368,MATCH(1,(DATA!$D$133:$D$368=B1830)*(DATA!$E$133:$E$368=D1830),0)),"n/a")</f>
        <v>11.62</v>
      </c>
      <c r="L1830" s="77">
        <f t="array" ref="L1830">IFERROR(INDEX(DATA!$AQ$133:$AQ$368,MATCH(1,(DATA!$D$133:$D$368=B1830)*(DATA!$E$133:$E$368=D1830),0)),"n/a")</f>
        <v>5.8000000000000003E-2</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10.84</v>
      </c>
      <c r="F1831" s="77">
        <f t="array" ref="F1831">IFERROR(INDEX(DATA!$M$133:$M$368,MATCH(1,(DATA!$D$133:$D$368=B1831)*(DATA!$E$133:$E$368=D1831),0)),"n/a")</f>
        <v>0.20399999999999999</v>
      </c>
      <c r="G1831" s="87">
        <f t="array" ref="G1831">IFERROR(INDEX(DATA!$V$133:$V$368,MATCH(1,(DATA!$D$133:$D$368=B1831)*(DATA!$E$133:$E$368=D1831),0)),"n/a")</f>
        <v>10.75</v>
      </c>
      <c r="H1831" s="77">
        <f t="array" ref="H1831">IFERROR(INDEX(DATA!$W$133:$W$368,MATCH(1,(DATA!$D$133:$D$368=B1831)*(DATA!$E$133:$E$368=D1831),0)),"n/a")</f>
        <v>0.26</v>
      </c>
      <c r="I1831" s="87">
        <f t="array" ref="I1831">IFERROR(INDEX(DATA!$AF$133:$AF$368,MATCH(1,(DATA!$D$133:$D$368=B1831)*(DATA!$E$133:$E$368=D1831),0)),"n/a")</f>
        <v>10.78</v>
      </c>
      <c r="J1831" s="77">
        <f t="array" ref="J1831">IFERROR(INDEX(DATA!$AG$133:$AG$368,MATCH(1,(DATA!$D$133:$D$368=B1831)*(DATA!$E$133:$E$368=D1831),0)),"n/a")</f>
        <v>0.20399999999999999</v>
      </c>
      <c r="K1831" s="87">
        <f t="array" ref="K1831">IFERROR(INDEX(DATA!$AP$133:$AP$368,MATCH(1,(DATA!$D$133:$D$368=B1831)*(DATA!$E$133:$E$368=D1831),0)),"n/a")</f>
        <v>10.57</v>
      </c>
      <c r="L1831" s="77">
        <f t="array" ref="L1831">IFERROR(INDEX(DATA!$AQ$133:$AQ$368,MATCH(1,(DATA!$D$133:$D$368=B1831)*(DATA!$E$133:$E$368=D1831),0)),"n/a")</f>
        <v>0.105</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15.12</v>
      </c>
      <c r="F1832" s="77">
        <f t="array" ref="F1832">IFERROR(INDEX(DATA!$M$133:$M$368,MATCH(1,(DATA!$D$133:$D$368=B1832)*(DATA!$E$133:$E$368=D1832),0)),"n/a")</f>
        <v>-6.4000000000000001E-2</v>
      </c>
      <c r="G1832" s="87">
        <f t="array" ref="G1832">IFERROR(INDEX(DATA!$V$133:$V$368,MATCH(1,(DATA!$D$133:$D$368=B1832)*(DATA!$E$133:$E$368=D1832),0)),"n/a")</f>
        <v>14.94</v>
      </c>
      <c r="H1832" s="77">
        <f t="array" ref="H1832">IFERROR(INDEX(DATA!$W$133:$W$368,MATCH(1,(DATA!$D$133:$D$368=B1832)*(DATA!$E$133:$E$368=D1832),0)),"n/a")</f>
        <v>-6.7000000000000004E-2</v>
      </c>
      <c r="I1832" s="87">
        <f t="array" ref="I1832">IFERROR(INDEX(DATA!$AF$133:$AF$368,MATCH(1,(DATA!$D$133:$D$368=B1832)*(DATA!$E$133:$E$368=D1832),0)),"n/a")</f>
        <v>14</v>
      </c>
      <c r="J1832" s="77">
        <f t="array" ref="J1832">IFERROR(INDEX(DATA!$AG$133:$AG$368,MATCH(1,(DATA!$D$133:$D$368=B1832)*(DATA!$E$133:$E$368=D1832),0)),"n/a")</f>
        <v>-0.107</v>
      </c>
      <c r="K1832" s="87">
        <f t="array" ref="K1832">IFERROR(INDEX(DATA!$AP$133:$AP$368,MATCH(1,(DATA!$D$133:$D$368=B1832)*(DATA!$E$133:$E$368=D1832),0)),"n/a")</f>
        <v>13.65</v>
      </c>
      <c r="L1832" s="77">
        <f t="array" ref="L1832">IFERROR(INDEX(DATA!$AQ$133:$AQ$368,MATCH(1,(DATA!$D$133:$D$368=B1832)*(DATA!$E$133:$E$368=D1832),0)),"n/a")</f>
        <v>-8.1000000000000003E-2</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19.13</v>
      </c>
      <c r="F1833" s="77">
        <f t="array" ref="F1833">IFERROR(INDEX(DATA!$M$133:$M$368,MATCH(1,(DATA!$D$133:$D$368=B1833)*(DATA!$E$133:$E$368=D1833),0)),"n/a")</f>
        <v>-2.4E-2</v>
      </c>
      <c r="G1833" s="87">
        <f t="array" ref="G1833">IFERROR(INDEX(DATA!$V$133:$V$368,MATCH(1,(DATA!$D$133:$D$368=B1833)*(DATA!$E$133:$E$368=D1833),0)),"n/a")</f>
        <v>19</v>
      </c>
      <c r="H1833" s="77">
        <f t="array" ref="H1833">IFERROR(INDEX(DATA!$W$133:$W$368,MATCH(1,(DATA!$D$133:$D$368=B1833)*(DATA!$E$133:$E$368=D1833),0)),"n/a")</f>
        <v>2.8000000000000001E-2</v>
      </c>
      <c r="I1833" s="87">
        <f t="array" ref="I1833">IFERROR(INDEX(DATA!$AF$133:$AF$368,MATCH(1,(DATA!$D$133:$D$368=B1833)*(DATA!$E$133:$E$368=D1833),0)),"n/a")</f>
        <v>18.829999999999998</v>
      </c>
      <c r="J1833" s="77">
        <f t="array" ref="J1833">IFERROR(INDEX(DATA!$AG$133:$AG$368,MATCH(1,(DATA!$D$133:$D$368=B1833)*(DATA!$E$133:$E$368=D1833),0)),"n/a")</f>
        <v>3.5999999999999997E-2</v>
      </c>
      <c r="K1833" s="87">
        <f t="array" ref="K1833">IFERROR(INDEX(DATA!$AP$133:$AP$368,MATCH(1,(DATA!$D$133:$D$368=B1833)*(DATA!$E$133:$E$368=D1833),0)),"n/a")</f>
        <v>18.46</v>
      </c>
      <c r="L1833" s="77">
        <f t="array" ref="L1833">IFERROR(INDEX(DATA!$AQ$133:$AQ$368,MATCH(1,(DATA!$D$133:$D$368=B1833)*(DATA!$E$133:$E$368=D1833),0)),"n/a")</f>
        <v>-2.1000000000000001E-2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14.01</v>
      </c>
      <c r="F1834" s="77">
        <f t="array" ref="F1834">IFERROR(INDEX(DATA!$M$133:$M$368,MATCH(1,(DATA!$D$133:$D$368=B1834)*(DATA!$E$133:$E$368=D1834),0)),"n/a")</f>
        <v>0.08</v>
      </c>
      <c r="G1834" s="87">
        <f t="array" ref="G1834">IFERROR(INDEX(DATA!$V$133:$V$368,MATCH(1,(DATA!$D$133:$D$368=B1834)*(DATA!$E$133:$E$368=D1834),0)),"n/a")</f>
        <v>14.07</v>
      </c>
      <c r="H1834" s="77">
        <f t="array" ref="H1834">IFERROR(INDEX(DATA!$W$133:$W$368,MATCH(1,(DATA!$D$133:$D$368=B1834)*(DATA!$E$133:$E$368=D1834),0)),"n/a")</f>
        <v>0.115</v>
      </c>
      <c r="I1834" s="87">
        <f t="array" ref="I1834">IFERROR(INDEX(DATA!$AF$133:$AF$368,MATCH(1,(DATA!$D$133:$D$368=B1834)*(DATA!$E$133:$E$368=D1834),0)),"n/a")</f>
        <v>13.81</v>
      </c>
      <c r="J1834" s="77">
        <f t="array" ref="J1834">IFERROR(INDEX(DATA!$AG$133:$AG$368,MATCH(1,(DATA!$D$133:$D$368=B1834)*(DATA!$E$133:$E$368=D1834),0)),"n/a")</f>
        <v>7.1999999999999995E-2</v>
      </c>
      <c r="K1834" s="87">
        <f t="array" ref="K1834">IFERROR(INDEX(DATA!$AP$133:$AP$368,MATCH(1,(DATA!$D$133:$D$368=B1834)*(DATA!$E$133:$E$368=D1834),0)),"n/a")</f>
        <v>13.79</v>
      </c>
      <c r="L1834" s="77">
        <f t="array" ref="L1834">IFERROR(INDEX(DATA!$AQ$133:$AQ$368,MATCH(1,(DATA!$D$133:$D$368=B1834)*(DATA!$E$133:$E$368=D1834),0)),"n/a")</f>
        <v>7.2999999999999995E-2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18.16</v>
      </c>
      <c r="F1835" s="77">
        <f t="array" ref="F1835">IFERROR(INDEX(DATA!$M$133:$M$368,MATCH(1,(DATA!$D$133:$D$368=B1835)*(DATA!$E$133:$E$368=D1835),0)),"n/a")</f>
        <v>1.6E-2</v>
      </c>
      <c r="G1835" s="87">
        <f t="array" ref="G1835">IFERROR(INDEX(DATA!$V$133:$V$368,MATCH(1,(DATA!$D$133:$D$368=B1835)*(DATA!$E$133:$E$368=D1835),0)),"n/a")</f>
        <v>17.46</v>
      </c>
      <c r="H1835" s="77">
        <f t="array" ref="H1835">IFERROR(INDEX(DATA!$W$133:$W$368,MATCH(1,(DATA!$D$133:$D$368=B1835)*(DATA!$E$133:$E$368=D1835),0)),"n/a")</f>
        <v>0</v>
      </c>
      <c r="I1835" s="87">
        <f t="array" ref="I1835">IFERROR(INDEX(DATA!$AF$133:$AF$368,MATCH(1,(DATA!$D$133:$D$368=B1835)*(DATA!$E$133:$E$368=D1835),0)),"n/a")</f>
        <v>17.22</v>
      </c>
      <c r="J1835" s="77">
        <f t="array" ref="J1835">IFERROR(INDEX(DATA!$AG$133:$AG$368,MATCH(1,(DATA!$D$133:$D$368=B1835)*(DATA!$E$133:$E$368=D1835),0)),"n/a")</f>
        <v>8.9999999999999993E-3</v>
      </c>
      <c r="K1835" s="87">
        <f t="array" ref="K1835">IFERROR(INDEX(DATA!$AP$133:$AP$368,MATCH(1,(DATA!$D$133:$D$368=B1835)*(DATA!$E$133:$E$368=D1835),0)),"n/a")</f>
        <v>16.98</v>
      </c>
      <c r="L1835" s="77">
        <f t="array" ref="L1835">IFERROR(INDEX(DATA!$AQ$133:$AQ$368,MATCH(1,(DATA!$D$133:$D$368=B1835)*(DATA!$E$133:$E$368=D1835),0)),"n/a")</f>
        <v>3.4000000000000002E-2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15.53</v>
      </c>
      <c r="F1836" s="77">
        <f t="array" ref="F1836">IFERROR(INDEX(DATA!$M$133:$M$368,MATCH(1,(DATA!$D$133:$D$368=B1836)*(DATA!$E$133:$E$368=D1836),0)),"n/a")</f>
        <v>0.17199999999999999</v>
      </c>
      <c r="G1836" s="87">
        <f t="array" ref="G1836">IFERROR(INDEX(DATA!$V$133:$V$368,MATCH(1,(DATA!$D$133:$D$368=B1836)*(DATA!$E$133:$E$368=D1836),0)),"n/a")</f>
        <v>15.39</v>
      </c>
      <c r="H1836" s="77">
        <f t="array" ref="H1836">IFERROR(INDEX(DATA!$W$133:$W$368,MATCH(1,(DATA!$D$133:$D$368=B1836)*(DATA!$E$133:$E$368=D1836),0)),"n/a")</f>
        <v>0.157</v>
      </c>
      <c r="I1836" s="87">
        <f t="array" ref="I1836">IFERROR(INDEX(DATA!$AF$133:$AF$368,MATCH(1,(DATA!$D$133:$D$368=B1836)*(DATA!$E$133:$E$368=D1836),0)),"n/a")</f>
        <v>15.32</v>
      </c>
      <c r="J1836" s="77">
        <f t="array" ref="J1836">IFERROR(INDEX(DATA!$AG$133:$AG$368,MATCH(1,(DATA!$D$133:$D$368=B1836)*(DATA!$E$133:$E$368=D1836),0)),"n/a")</f>
        <v>0.16700000000000001</v>
      </c>
      <c r="K1836" s="87">
        <f t="array" ref="K1836">IFERROR(INDEX(DATA!$AP$133:$AP$368,MATCH(1,(DATA!$D$133:$D$368=B1836)*(DATA!$E$133:$E$368=D1836),0)),"n/a")</f>
        <v>14.9</v>
      </c>
      <c r="L1836" s="77">
        <f t="array" ref="L1836">IFERROR(INDEX(DATA!$AQ$133:$AQ$368,MATCH(1,(DATA!$D$133:$D$368=B1836)*(DATA!$E$133:$E$368=D1836),0)),"n/a")</f>
        <v>0.156</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14.29</v>
      </c>
      <c r="F1837" s="77">
        <f t="array" ref="F1837">IFERROR(INDEX(DATA!$M$133:$M$368,MATCH(1,(DATA!$D$133:$D$368=B1837)*(DATA!$E$133:$E$368=D1837),0)),"n/a")</f>
        <v>0.21099999999999999</v>
      </c>
      <c r="G1837" s="87">
        <f t="array" ref="G1837">IFERROR(INDEX(DATA!$V$133:$V$368,MATCH(1,(DATA!$D$133:$D$368=B1837)*(DATA!$E$133:$E$368=D1837),0)),"n/a")</f>
        <v>14.66</v>
      </c>
      <c r="H1837" s="77">
        <f t="array" ref="H1837">IFERROR(INDEX(DATA!$W$133:$W$368,MATCH(1,(DATA!$D$133:$D$368=B1837)*(DATA!$E$133:$E$368=D1837),0)),"n/a")</f>
        <v>0.25600000000000001</v>
      </c>
      <c r="I1837" s="87">
        <f t="array" ref="I1837">IFERROR(INDEX(DATA!$AF$133:$AF$368,MATCH(1,(DATA!$D$133:$D$368=B1837)*(DATA!$E$133:$E$368=D1837),0)),"n/a")</f>
        <v>14.67</v>
      </c>
      <c r="J1837" s="77">
        <f t="array" ref="J1837">IFERROR(INDEX(DATA!$AG$133:$AG$368,MATCH(1,(DATA!$D$133:$D$368=B1837)*(DATA!$E$133:$E$368=D1837),0)),"n/a")</f>
        <v>0.253</v>
      </c>
      <c r="K1837" s="87">
        <f t="array" ref="K1837">IFERROR(INDEX(DATA!$AP$133:$AP$368,MATCH(1,(DATA!$D$133:$D$368=B1837)*(DATA!$E$133:$E$368=D1837),0)),"n/a")</f>
        <v>13.82</v>
      </c>
      <c r="L1837" s="77">
        <f t="array" ref="L1837">IFERROR(INDEX(DATA!$AQ$133:$AQ$368,MATCH(1,(DATA!$D$133:$D$368=B1837)*(DATA!$E$133:$E$368=D1837),0)),"n/a")</f>
        <v>0.123</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12.29</v>
      </c>
      <c r="F1838" s="77">
        <f t="array" ref="F1838">IFERROR(INDEX(DATA!$M$133:$M$368,MATCH(1,(DATA!$D$133:$D$368=B1838)*(DATA!$E$133:$E$368=D1838),0)),"n/a")</f>
        <v>4.2000000000000003E-2</v>
      </c>
      <c r="G1838" s="87">
        <f t="array" ref="G1838">IFERROR(INDEX(DATA!$V$133:$V$368,MATCH(1,(DATA!$D$133:$D$368=B1838)*(DATA!$E$133:$E$368=D1838),0)),"n/a")</f>
        <v>12.4</v>
      </c>
      <c r="H1838" s="77">
        <f t="array" ref="H1838">IFERROR(INDEX(DATA!$W$133:$W$368,MATCH(1,(DATA!$D$133:$D$368=B1838)*(DATA!$E$133:$E$368=D1838),0)),"n/a")</f>
        <v>5.1999999999999998E-2</v>
      </c>
      <c r="I1838" s="87">
        <f t="array" ref="I1838">IFERROR(INDEX(DATA!$AF$133:$AF$368,MATCH(1,(DATA!$D$133:$D$368=B1838)*(DATA!$E$133:$E$368=D1838),0)),"n/a")</f>
        <v>12.67</v>
      </c>
      <c r="J1838" s="77">
        <f t="array" ref="J1838">IFERROR(INDEX(DATA!$AG$133:$AG$368,MATCH(1,(DATA!$D$133:$D$368=B1838)*(DATA!$E$133:$E$368=D1838),0)),"n/a")</f>
        <v>0.11700000000000001</v>
      </c>
      <c r="K1838" s="87">
        <f t="array" ref="K1838">IFERROR(INDEX(DATA!$AP$133:$AP$368,MATCH(1,(DATA!$D$133:$D$368=B1838)*(DATA!$E$133:$E$368=D1838),0)),"n/a")</f>
        <v>12.21</v>
      </c>
      <c r="L1838" s="77">
        <f t="array" ref="L1838">IFERROR(INDEX(DATA!$AQ$133:$AQ$368,MATCH(1,(DATA!$D$133:$D$368=B1838)*(DATA!$E$133:$E$368=D1838),0)),"n/a")</f>
        <v>0.127</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15.03</v>
      </c>
      <c r="F1839" s="77">
        <f t="array" ref="F1839">IFERROR(INDEX(DATA!$M$133:$M$368,MATCH(1,(DATA!$D$133:$D$368=B1839)*(DATA!$E$133:$E$368=D1839),0)),"n/a")</f>
        <v>-3.5000000000000003E-2</v>
      </c>
      <c r="G1839" s="87">
        <f t="array" ref="G1839">IFERROR(INDEX(DATA!$V$133:$V$368,MATCH(1,(DATA!$D$133:$D$368=B1839)*(DATA!$E$133:$E$368=D1839),0)),"n/a")</f>
        <v>15.71</v>
      </c>
      <c r="H1839" s="77">
        <f t="array" ref="H1839">IFERROR(INDEX(DATA!$W$133:$W$368,MATCH(1,(DATA!$D$133:$D$368=B1839)*(DATA!$E$133:$E$368=D1839),0)),"n/a")</f>
        <v>2.1999999999999999E-2</v>
      </c>
      <c r="I1839" s="87">
        <f t="array" ref="I1839">IFERROR(INDEX(DATA!$AF$133:$AF$368,MATCH(1,(DATA!$D$133:$D$368=B1839)*(DATA!$E$133:$E$368=D1839),0)),"n/a")</f>
        <v>15.79</v>
      </c>
      <c r="J1839" s="77">
        <f t="array" ref="J1839">IFERROR(INDEX(DATA!$AG$133:$AG$368,MATCH(1,(DATA!$D$133:$D$368=B1839)*(DATA!$E$133:$E$368=D1839),0)),"n/a")</f>
        <v>1.4E-2</v>
      </c>
      <c r="K1839" s="87">
        <f t="array" ref="K1839">IFERROR(INDEX(DATA!$AP$133:$AP$368,MATCH(1,(DATA!$D$133:$D$368=B1839)*(DATA!$E$133:$E$368=D1839),0)),"n/a")</f>
        <v>15.92</v>
      </c>
      <c r="L1839" s="77">
        <f t="array" ref="L1839">IFERROR(INDEX(DATA!$AQ$133:$AQ$368,MATCH(1,(DATA!$D$133:$D$368=B1839)*(DATA!$E$133:$E$368=D1839),0)),"n/a")</f>
        <v>6.2E-2</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10.9</v>
      </c>
      <c r="F1840" s="77">
        <f t="array" ref="F1840">IFERROR(INDEX(DATA!$M$133:$M$368,MATCH(1,(DATA!$D$133:$D$368=B1840)*(DATA!$E$133:$E$368=D1840),0)),"n/a")</f>
        <v>3.9E-2</v>
      </c>
      <c r="G1840" s="87">
        <f t="array" ref="G1840">IFERROR(INDEX(DATA!$V$133:$V$368,MATCH(1,(DATA!$D$133:$D$368=B1840)*(DATA!$E$133:$E$368=D1840),0)),"n/a")</f>
        <v>10.78</v>
      </c>
      <c r="H1840" s="77">
        <f t="array" ref="H1840">IFERROR(INDEX(DATA!$W$133:$W$368,MATCH(1,(DATA!$D$133:$D$368=B1840)*(DATA!$E$133:$E$368=D1840),0)),"n/a")</f>
        <v>3.9E-2</v>
      </c>
      <c r="I1840" s="87">
        <f t="array" ref="I1840">IFERROR(INDEX(DATA!$AF$133:$AF$368,MATCH(1,(DATA!$D$133:$D$368=B1840)*(DATA!$E$133:$E$368=D1840),0)),"n/a")</f>
        <v>10.74</v>
      </c>
      <c r="J1840" s="77">
        <f t="array" ref="J1840">IFERROR(INDEX(DATA!$AG$133:$AG$368,MATCH(1,(DATA!$D$133:$D$368=B1840)*(DATA!$E$133:$E$368=D1840),0)),"n/a")</f>
        <v>4.8000000000000001E-2</v>
      </c>
      <c r="K1840" s="87">
        <f t="array" ref="K1840">IFERROR(INDEX(DATA!$AP$133:$AP$368,MATCH(1,(DATA!$D$133:$D$368=B1840)*(DATA!$E$133:$E$368=D1840),0)),"n/a")</f>
        <v>10.84</v>
      </c>
      <c r="L1840" s="77">
        <f t="array" ref="L1840">IFERROR(INDEX(DATA!$AQ$133:$AQ$368,MATCH(1,(DATA!$D$133:$D$368=B1840)*(DATA!$E$133:$E$368=D1840),0)),"n/a")</f>
        <v>4.8000000000000001E-2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12.69</v>
      </c>
      <c r="F1841" s="77">
        <f t="array" ref="F1841">IFERROR(INDEX(DATA!$M$133:$M$368,MATCH(1,(DATA!$D$133:$D$368=B1841)*(DATA!$E$133:$E$368=D1841),0)),"n/a")</f>
        <v>-8.6999999999999994E-2</v>
      </c>
      <c r="G1841" s="87">
        <f t="array" ref="G1841">IFERROR(INDEX(DATA!$V$133:$V$368,MATCH(1,(DATA!$D$133:$D$368=B1841)*(DATA!$E$133:$E$368=D1841),0)),"n/a")</f>
        <v>12.59</v>
      </c>
      <c r="H1841" s="77">
        <f t="array" ref="H1841">IFERROR(INDEX(DATA!$W$133:$W$368,MATCH(1,(DATA!$D$133:$D$368=B1841)*(DATA!$E$133:$E$368=D1841),0)),"n/a")</f>
        <v>-0.04</v>
      </c>
      <c r="I1841" s="87">
        <f t="array" ref="I1841">IFERROR(INDEX(DATA!$AF$133:$AF$368,MATCH(1,(DATA!$D$133:$D$368=B1841)*(DATA!$E$133:$E$368=D1841),0)),"n/a")</f>
        <v>12.24</v>
      </c>
      <c r="J1841" s="77">
        <f t="array" ref="J1841">IFERROR(INDEX(DATA!$AG$133:$AG$368,MATCH(1,(DATA!$D$133:$D$368=B1841)*(DATA!$E$133:$E$368=D1841),0)),"n/a")</f>
        <v>-4.1000000000000002E-2</v>
      </c>
      <c r="K1841" s="87">
        <f t="array" ref="K1841">IFERROR(INDEX(DATA!$AP$133:$AP$368,MATCH(1,(DATA!$D$133:$D$368=B1841)*(DATA!$E$133:$E$368=D1841),0)),"n/a")</f>
        <v>12.47</v>
      </c>
      <c r="L1841" s="77">
        <f t="array" ref="L1841">IFERROR(INDEX(DATA!$AQ$133:$AQ$368,MATCH(1,(DATA!$D$133:$D$368=B1841)*(DATA!$E$133:$E$368=D1841),0)),"n/a")</f>
        <v>1.4E-2</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3.4</v>
      </c>
      <c r="F1843" s="77">
        <f t="array" ref="F1843">IFERROR(INDEX(DATA!$O$133:$O$368,MATCH(1,(DATA!$D$133:$D$368=B1843)*(DATA!$E$133:$E$368=D1843),0)),"n/a")</f>
        <v>8.0000000000000002E-3</v>
      </c>
      <c r="G1843" s="87">
        <f t="array" ref="G1843">IFERROR(INDEX(DATA!$X$133:$X$368,MATCH(1,(DATA!$D$133:$D$368=B1843)*(DATA!$E$133:$E$368=D1843),0)),"n/a")</f>
        <v>3.37</v>
      </c>
      <c r="H1843" s="77">
        <f t="array" ref="H1843">IFERROR(INDEX(DATA!$Y$133:$Y$368,MATCH(1,(DATA!$D$133:$D$368=B1843)*(DATA!$E$133:$E$368=D1843),0)),"n/a")</f>
        <v>-0.01</v>
      </c>
      <c r="I1843" s="87">
        <f t="array" ref="I1843">IFERROR(INDEX(DATA!$AH$133:$AH$368,MATCH(1,(DATA!$D$133:$D$368=B1843)*(DATA!$E$133:$E$368=D1843),0)),"n/a")</f>
        <v>3.36</v>
      </c>
      <c r="J1843" s="77">
        <f t="array" ref="J1843">IFERROR(INDEX(DATA!$AI$133:$AI$368,MATCH(1,(DATA!$D$133:$D$368=B1843)*(DATA!$E$133:$E$368=D1843),0)),"n/a")</f>
        <v>-1.4999999999999999E-2</v>
      </c>
      <c r="K1843" s="87">
        <f t="array" ref="K1843">IFERROR(INDEX(DATA!$AR$133:$AR$368,MATCH(1,(DATA!$D$133:$D$368=B1843)*(DATA!$E$133:$E$368=D1843),0)),"n/a")</f>
        <v>3.4</v>
      </c>
      <c r="L1843" s="77">
        <f t="array" ref="L1843">IFERROR(INDEX(DATA!$AS$133:$AS$368,MATCH(1,(DATA!$D$133:$D$368=B1843)*(DATA!$E$133:$E$368=D1843),0)),"n/a")</f>
        <v>-7.0000000000000001E-3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3.55</v>
      </c>
      <c r="F1844" s="77">
        <f t="array" ref="F1844">IFERROR(INDEX(DATA!$O$133:$O$368,MATCH(1,(DATA!$D$133:$D$368=B1844)*(DATA!$E$133:$E$368=D1844),0)),"n/a")</f>
        <v>4.7E-2</v>
      </c>
      <c r="G1844" s="87">
        <f t="array" ref="G1844">IFERROR(INDEX(DATA!$X$133:$X$368,MATCH(1,(DATA!$D$133:$D$368=B1844)*(DATA!$E$133:$E$368=D1844),0)),"n/a")</f>
        <v>3.62</v>
      </c>
      <c r="H1844" s="77">
        <f t="array" ref="H1844">IFERROR(INDEX(DATA!$Y$133:$Y$368,MATCH(1,(DATA!$D$133:$D$368=B1844)*(DATA!$E$133:$E$368=D1844),0)),"n/a")</f>
        <v>7.5999999999999998E-2</v>
      </c>
      <c r="I1844" s="87">
        <f t="array" ref="I1844">IFERROR(INDEX(DATA!$AH$133:$AH$368,MATCH(1,(DATA!$D$133:$D$368=B1844)*(DATA!$E$133:$E$368=D1844),0)),"n/a")</f>
        <v>3.64</v>
      </c>
      <c r="J1844" s="77">
        <f t="array" ref="J1844">IFERROR(INDEX(DATA!$AI$133:$AI$368,MATCH(1,(DATA!$D$133:$D$368=B1844)*(DATA!$E$133:$E$368=D1844),0)),"n/a")</f>
        <v>5.3999999999999999E-2</v>
      </c>
      <c r="K1844" s="87">
        <f t="array" ref="K1844">IFERROR(INDEX(DATA!$AR$133:$AR$368,MATCH(1,(DATA!$D$133:$D$368=B1844)*(DATA!$E$133:$E$368=D1844),0)),"n/a")</f>
        <v>3.62</v>
      </c>
      <c r="L1844" s="77">
        <f t="array" ref="L1844">IFERROR(INDEX(DATA!$AS$133:$AS$368,MATCH(1,(DATA!$D$133:$D$368=B1844)*(DATA!$E$133:$E$368=D1844),0)),"n/a")</f>
        <v>6.5000000000000002E-2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3.57</v>
      </c>
      <c r="F1845" s="77">
        <f t="array" ref="F1845">IFERROR(INDEX(DATA!$O$133:$O$368,MATCH(1,(DATA!$D$133:$D$368=B1845)*(DATA!$E$133:$E$368=D1845),0)),"n/a")</f>
        <v>5.7000000000000002E-2</v>
      </c>
      <c r="G1845" s="87">
        <f t="array" ref="G1845">IFERROR(INDEX(DATA!$X$133:$X$368,MATCH(1,(DATA!$D$133:$D$368=B1845)*(DATA!$E$133:$E$368=D1845),0)),"n/a")</f>
        <v>3.57</v>
      </c>
      <c r="H1845" s="77">
        <f t="array" ref="H1845">IFERROR(INDEX(DATA!$Y$133:$Y$368,MATCH(1,(DATA!$D$133:$D$368=B1845)*(DATA!$E$133:$E$368=D1845),0)),"n/a")</f>
        <v>4.8000000000000001E-2</v>
      </c>
      <c r="I1845" s="87">
        <f t="array" ref="I1845">IFERROR(INDEX(DATA!$AH$133:$AH$368,MATCH(1,(DATA!$D$133:$D$368=B1845)*(DATA!$E$133:$E$368=D1845),0)),"n/a")</f>
        <v>3.65</v>
      </c>
      <c r="J1845" s="77">
        <f t="array" ref="J1845">IFERROR(INDEX(DATA!$AI$133:$AI$368,MATCH(1,(DATA!$D$133:$D$368=B1845)*(DATA!$E$133:$E$368=D1845),0)),"n/a")</f>
        <v>6.2E-2</v>
      </c>
      <c r="K1845" s="87">
        <f t="array" ref="K1845">IFERROR(INDEX(DATA!$AR$133:$AR$368,MATCH(1,(DATA!$D$133:$D$368=B1845)*(DATA!$E$133:$E$368=D1845),0)),"n/a")</f>
        <v>3.58</v>
      </c>
      <c r="L1845" s="77">
        <f t="array" ref="L1845">IFERROR(INDEX(DATA!$AS$133:$AS$368,MATCH(1,(DATA!$D$133:$D$368=B1845)*(DATA!$E$133:$E$368=D1845),0)),"n/a")</f>
        <v>3.9E-2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3.52</v>
      </c>
      <c r="F1846" s="77">
        <f t="array" ref="F1846">IFERROR(INDEX(DATA!$O$133:$O$368,MATCH(1,(DATA!$D$133:$D$368=B1846)*(DATA!$E$133:$E$368=D1846),0)),"n/a")</f>
        <v>-5.0000000000000001E-3</v>
      </c>
      <c r="G1846" s="87">
        <f t="array" ref="G1846">IFERROR(INDEX(DATA!$X$133:$X$368,MATCH(1,(DATA!$D$133:$D$368=B1846)*(DATA!$E$133:$E$368=D1846),0)),"n/a")</f>
        <v>3.62</v>
      </c>
      <c r="H1846" s="77">
        <f t="array" ref="H1846">IFERROR(INDEX(DATA!$Y$133:$Y$368,MATCH(1,(DATA!$D$133:$D$368=B1846)*(DATA!$E$133:$E$368=D1846),0)),"n/a")</f>
        <v>8.0000000000000002E-3</v>
      </c>
      <c r="I1846" s="87">
        <f t="array" ref="I1846">IFERROR(INDEX(DATA!$AH$133:$AH$368,MATCH(1,(DATA!$D$133:$D$368=B1846)*(DATA!$E$133:$E$368=D1846),0)),"n/a")</f>
        <v>3.64</v>
      </c>
      <c r="J1846" s="77">
        <f t="array" ref="J1846">IFERROR(INDEX(DATA!$AI$133:$AI$368,MATCH(1,(DATA!$D$133:$D$368=B1846)*(DATA!$E$133:$E$368=D1846),0)),"n/a")</f>
        <v>-1.2E-2</v>
      </c>
      <c r="K1846" s="87">
        <f t="array" ref="K1846">IFERROR(INDEX(DATA!$AR$133:$AR$368,MATCH(1,(DATA!$D$133:$D$368=B1846)*(DATA!$E$133:$E$368=D1846),0)),"n/a")</f>
        <v>3.62</v>
      </c>
      <c r="L1846" s="77">
        <f t="array" ref="L1846">IFERROR(INDEX(DATA!$AS$133:$AS$368,MATCH(1,(DATA!$D$133:$D$368=B1846)*(DATA!$E$133:$E$368=D1846),0)),"n/a")</f>
        <v>3.4000000000000002E-2</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3.23</v>
      </c>
      <c r="F1847" s="77">
        <f t="array" ref="F1847">IFERROR(INDEX(DATA!$O$133:$O$368,MATCH(1,(DATA!$D$133:$D$368=B1847)*(DATA!$E$133:$E$368=D1847),0)),"n/a")</f>
        <v>4.4999999999999998E-2</v>
      </c>
      <c r="G1847" s="87">
        <f t="array" ref="G1847">IFERROR(INDEX(DATA!$X$133:$X$368,MATCH(1,(DATA!$D$133:$D$368=B1847)*(DATA!$E$133:$E$368=D1847),0)),"n/a")</f>
        <v>3.22</v>
      </c>
      <c r="H1847" s="77">
        <f t="array" ref="H1847">IFERROR(INDEX(DATA!$Y$133:$Y$368,MATCH(1,(DATA!$D$133:$D$368=B1847)*(DATA!$E$133:$E$368=D1847),0)),"n/a")</f>
        <v>4.7E-2</v>
      </c>
      <c r="I1847" s="87">
        <f t="array" ref="I1847">IFERROR(INDEX(DATA!$AH$133:$AH$368,MATCH(1,(DATA!$D$133:$D$368=B1847)*(DATA!$E$133:$E$368=D1847),0)),"n/a")</f>
        <v>3.24</v>
      </c>
      <c r="J1847" s="77">
        <f t="array" ref="J1847">IFERROR(INDEX(DATA!$AI$133:$AI$368,MATCH(1,(DATA!$D$133:$D$368=B1847)*(DATA!$E$133:$E$368=D1847),0)),"n/a")</f>
        <v>4.3999999999999997E-2</v>
      </c>
      <c r="K1847" s="87">
        <f t="array" ref="K1847">IFERROR(INDEX(DATA!$AR$133:$AR$368,MATCH(1,(DATA!$D$133:$D$368=B1847)*(DATA!$E$133:$E$368=D1847),0)),"n/a")</f>
        <v>3.36</v>
      </c>
      <c r="L1847" s="77">
        <f t="array" ref="L1847">IFERROR(INDEX(DATA!$AS$133:$AS$368,MATCH(1,(DATA!$D$133:$D$368=B1847)*(DATA!$E$133:$E$368=D1847),0)),"n/a")</f>
        <v>7.3999999999999996E-2</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3.57</v>
      </c>
      <c r="F1848" s="77">
        <f t="array" ref="F1848">IFERROR(INDEX(DATA!$O$133:$O$368,MATCH(1,(DATA!$D$133:$D$368=B1848)*(DATA!$E$133:$E$368=D1848),0)),"n/a")</f>
        <v>7.5999999999999998E-2</v>
      </c>
      <c r="G1848" s="87">
        <f t="array" ref="G1848">IFERROR(INDEX(DATA!$X$133:$X$368,MATCH(1,(DATA!$D$133:$D$368=B1848)*(DATA!$E$133:$E$368=D1848),0)),"n/a")</f>
        <v>3.61</v>
      </c>
      <c r="H1848" s="77">
        <f t="array" ref="H1848">IFERROR(INDEX(DATA!$Y$133:$Y$368,MATCH(1,(DATA!$D$133:$D$368=B1848)*(DATA!$E$133:$E$368=D1848),0)),"n/a")</f>
        <v>6.7000000000000004E-2</v>
      </c>
      <c r="I1848" s="87">
        <f t="array" ref="I1848">IFERROR(INDEX(DATA!$AH$133:$AH$368,MATCH(1,(DATA!$D$133:$D$368=B1848)*(DATA!$E$133:$E$368=D1848),0)),"n/a")</f>
        <v>3.7</v>
      </c>
      <c r="J1848" s="77">
        <f t="array" ref="J1848">IFERROR(INDEX(DATA!$AI$133:$AI$368,MATCH(1,(DATA!$D$133:$D$368=B1848)*(DATA!$E$133:$E$368=D1848),0)),"n/a")</f>
        <v>5.3999999999999999E-2</v>
      </c>
      <c r="K1848" s="87">
        <f t="array" ref="K1848">IFERROR(INDEX(DATA!$AR$133:$AR$368,MATCH(1,(DATA!$D$133:$D$368=B1848)*(DATA!$E$133:$E$368=D1848),0)),"n/a")</f>
        <v>3.62</v>
      </c>
      <c r="L1848" s="77">
        <f t="array" ref="L1848">IFERROR(INDEX(DATA!$AS$133:$AS$368,MATCH(1,(DATA!$D$133:$D$368=B1848)*(DATA!$E$133:$E$368=D1848),0)),"n/a")</f>
        <v>2.3E-2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3.71</v>
      </c>
      <c r="F1849" s="77">
        <f t="array" ref="F1849">IFERROR(INDEX(DATA!$O$133:$O$368,MATCH(1,(DATA!$D$133:$D$368=B1849)*(DATA!$E$133:$E$368=D1849),0)),"n/a")</f>
        <v>8.7999999999999995E-2</v>
      </c>
      <c r="G1849" s="87">
        <f t="array" ref="G1849">IFERROR(INDEX(DATA!$X$133:$X$368,MATCH(1,(DATA!$D$133:$D$368=B1849)*(DATA!$E$133:$E$368=D1849),0)),"n/a")</f>
        <v>3.72</v>
      </c>
      <c r="H1849" s="77">
        <f t="array" ref="H1849">IFERROR(INDEX(DATA!$Y$133:$Y$368,MATCH(1,(DATA!$D$133:$D$368=B1849)*(DATA!$E$133:$E$368=D1849),0)),"n/a")</f>
        <v>0.10100000000000001</v>
      </c>
      <c r="I1849" s="87">
        <f t="array" ref="I1849">IFERROR(INDEX(DATA!$AH$133:$AH$368,MATCH(1,(DATA!$D$133:$D$368=B1849)*(DATA!$E$133:$E$368=D1849),0)),"n/a")</f>
        <v>3.72</v>
      </c>
      <c r="J1849" s="77">
        <f t="array" ref="J1849">IFERROR(INDEX(DATA!$AI$133:$AI$368,MATCH(1,(DATA!$D$133:$D$368=B1849)*(DATA!$E$133:$E$368=D1849),0)),"n/a")</f>
        <v>0.105</v>
      </c>
      <c r="K1849" s="87">
        <f t="array" ref="K1849">IFERROR(INDEX(DATA!$AR$133:$AR$368,MATCH(1,(DATA!$D$133:$D$368=B1849)*(DATA!$E$133:$E$368=D1849),0)),"n/a")</f>
        <v>3.56</v>
      </c>
      <c r="L1849" s="77">
        <f t="array" ref="L1849">IFERROR(INDEX(DATA!$AS$133:$AS$368,MATCH(1,(DATA!$D$133:$D$368=B1849)*(DATA!$E$133:$E$368=D1849),0)),"n/a")</f>
        <v>4.1000000000000002E-2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3.62</v>
      </c>
      <c r="F1850" s="77">
        <f t="array" ref="F1850">IFERROR(INDEX(DATA!$O$133:$O$368,MATCH(1,(DATA!$D$133:$D$368=B1850)*(DATA!$E$133:$E$368=D1850),0)),"n/a")</f>
        <v>-3.7999999999999999E-2</v>
      </c>
      <c r="G1850" s="87">
        <f t="array" ref="G1850">IFERROR(INDEX(DATA!$X$133:$X$368,MATCH(1,(DATA!$D$133:$D$368=B1850)*(DATA!$E$133:$E$368=D1850),0)),"n/a")</f>
        <v>3.64</v>
      </c>
      <c r="H1850" s="77">
        <f t="array" ref="H1850">IFERROR(INDEX(DATA!$Y$133:$Y$368,MATCH(1,(DATA!$D$133:$D$368=B1850)*(DATA!$E$133:$E$368=D1850),0)),"n/a")</f>
        <v>-2.5000000000000001E-2</v>
      </c>
      <c r="I1850" s="87">
        <f t="array" ref="I1850">IFERROR(INDEX(DATA!$AH$133:$AH$368,MATCH(1,(DATA!$D$133:$D$368=B1850)*(DATA!$E$133:$E$368=D1850),0)),"n/a")</f>
        <v>3.72</v>
      </c>
      <c r="J1850" s="77">
        <f t="array" ref="J1850">IFERROR(INDEX(DATA!$AI$133:$AI$368,MATCH(1,(DATA!$D$133:$D$368=B1850)*(DATA!$E$133:$E$368=D1850),0)),"n/a")</f>
        <v>-8.9999999999999993E-3</v>
      </c>
      <c r="K1850" s="87">
        <f t="array" ref="K1850">IFERROR(INDEX(DATA!$AR$133:$AR$368,MATCH(1,(DATA!$D$133:$D$368=B1850)*(DATA!$E$133:$E$368=D1850),0)),"n/a")</f>
        <v>3.73</v>
      </c>
      <c r="L1850" s="77">
        <f t="array" ref="L1850">IFERROR(INDEX(DATA!$AS$133:$AS$368,MATCH(1,(DATA!$D$133:$D$368=B1850)*(DATA!$E$133:$E$368=D1850),0)),"n/a")</f>
        <v>1E-3</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3.69</v>
      </c>
      <c r="F1851" s="77">
        <f t="array" ref="F1851">IFERROR(INDEX(DATA!$O$133:$O$368,MATCH(1,(DATA!$D$133:$D$368=B1851)*(DATA!$E$133:$E$368=D1851),0)),"n/a")</f>
        <v>2.4E-2</v>
      </c>
      <c r="G1851" s="87">
        <f t="array" ref="G1851">IFERROR(INDEX(DATA!$X$133:$X$368,MATCH(1,(DATA!$D$133:$D$368=B1851)*(DATA!$E$133:$E$368=D1851),0)),"n/a")</f>
        <v>3.79</v>
      </c>
      <c r="H1851" s="77">
        <f t="array" ref="H1851">IFERROR(INDEX(DATA!$Y$133:$Y$368,MATCH(1,(DATA!$D$133:$D$368=B1851)*(DATA!$E$133:$E$368=D1851),0)),"n/a")</f>
        <v>0.218</v>
      </c>
      <c r="I1851" s="87">
        <f t="array" ref="I1851">IFERROR(INDEX(DATA!$AH$133:$AH$368,MATCH(1,(DATA!$D$133:$D$368=B1851)*(DATA!$E$133:$E$368=D1851),0)),"n/a")</f>
        <v>3.85</v>
      </c>
      <c r="J1851" s="77">
        <f t="array" ref="J1851">IFERROR(INDEX(DATA!$AI$133:$AI$368,MATCH(1,(DATA!$D$133:$D$368=B1851)*(DATA!$E$133:$E$368=D1851),0)),"n/a")</f>
        <v>0.251</v>
      </c>
      <c r="K1851" s="87">
        <f t="array" ref="K1851">IFERROR(INDEX(DATA!$AR$133:$AR$368,MATCH(1,(DATA!$D$133:$D$368=B1851)*(DATA!$E$133:$E$368=D1851),0)),"n/a")</f>
        <v>3.68</v>
      </c>
      <c r="L1851" s="77">
        <f t="array" ref="L1851">IFERROR(INDEX(DATA!$AS$133:$AS$368,MATCH(1,(DATA!$D$133:$D$368=B1851)*(DATA!$E$133:$E$368=D1851),0)),"n/a")</f>
        <v>0.216</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3.52</v>
      </c>
      <c r="F1852" s="77">
        <f t="array" ref="F1852">IFERROR(INDEX(DATA!$O$133:$O$368,MATCH(1,(DATA!$D$133:$D$368=B1852)*(DATA!$E$133:$E$368=D1852),0)),"n/a")</f>
        <v>4.4999999999999998E-2</v>
      </c>
      <c r="G1852" s="87">
        <f t="array" ref="G1852">IFERROR(INDEX(DATA!$X$133:$X$368,MATCH(1,(DATA!$D$133:$D$368=B1852)*(DATA!$E$133:$E$368=D1852),0)),"n/a")</f>
        <v>3.46</v>
      </c>
      <c r="H1852" s="77">
        <f t="array" ref="H1852">IFERROR(INDEX(DATA!$Y$133:$Y$368,MATCH(1,(DATA!$D$133:$D$368=B1852)*(DATA!$E$133:$E$368=D1852),0)),"n/a")</f>
        <v>2.5000000000000001E-2</v>
      </c>
      <c r="I1852" s="87">
        <f t="array" ref="I1852">IFERROR(INDEX(DATA!$AH$133:$AH$368,MATCH(1,(DATA!$D$133:$D$368=B1852)*(DATA!$E$133:$E$368=D1852),0)),"n/a")</f>
        <v>3.48</v>
      </c>
      <c r="J1852" s="77">
        <f t="array" ref="J1852">IFERROR(INDEX(DATA!$AI$133:$AI$368,MATCH(1,(DATA!$D$133:$D$368=B1852)*(DATA!$E$133:$E$368=D1852),0)),"n/a")</f>
        <v>0.04</v>
      </c>
      <c r="K1852" s="87">
        <f t="array" ref="K1852">IFERROR(INDEX(DATA!$AR$133:$AR$368,MATCH(1,(DATA!$D$133:$D$368=B1852)*(DATA!$E$133:$E$368=D1852),0)),"n/a")</f>
        <v>3.37</v>
      </c>
      <c r="L1852" s="77">
        <f t="array" ref="L1852">IFERROR(INDEX(DATA!$AS$133:$AS$368,MATCH(1,(DATA!$D$133:$D$368=B1852)*(DATA!$E$133:$E$368=D1852),0)),"n/a")</f>
        <v>1.4E-2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3.07</v>
      </c>
      <c r="F1853" s="77">
        <f t="array" ref="F1853">IFERROR(INDEX(DATA!$O$133:$O$368,MATCH(1,(DATA!$D$133:$D$368=B1853)*(DATA!$E$133:$E$368=D1853),0)),"n/a")</f>
        <v>7.1999999999999995E-2</v>
      </c>
      <c r="G1853" s="87">
        <f t="array" ref="G1853">IFERROR(INDEX(DATA!$X$133:$X$368,MATCH(1,(DATA!$D$133:$D$368=B1853)*(DATA!$E$133:$E$368=D1853),0)),"n/a")</f>
        <v>3.13</v>
      </c>
      <c r="H1853" s="77">
        <f t="array" ref="H1853">IFERROR(INDEX(DATA!$Y$133:$Y$368,MATCH(1,(DATA!$D$133:$D$368=B1853)*(DATA!$E$133:$E$368=D1853),0)),"n/a")</f>
        <v>8.5999999999999993E-2</v>
      </c>
      <c r="I1853" s="87">
        <f t="array" ref="I1853">IFERROR(INDEX(DATA!$AH$133:$AH$368,MATCH(1,(DATA!$D$133:$D$368=B1853)*(DATA!$E$133:$E$368=D1853),0)),"n/a")</f>
        <v>3.09</v>
      </c>
      <c r="J1853" s="77">
        <f t="array" ref="J1853">IFERROR(INDEX(DATA!$AI$133:$AI$368,MATCH(1,(DATA!$D$133:$D$368=B1853)*(DATA!$E$133:$E$368=D1853),0)),"n/a")</f>
        <v>5.8000000000000003E-2</v>
      </c>
      <c r="K1853" s="87">
        <f t="array" ref="K1853">IFERROR(INDEX(DATA!$AR$133:$AR$368,MATCH(1,(DATA!$D$133:$D$368=B1853)*(DATA!$E$133:$E$368=D1853),0)),"n/a")</f>
        <v>3.02</v>
      </c>
      <c r="L1853" s="77">
        <f t="array" ref="L1853">IFERROR(INDEX(DATA!$AS$133:$AS$368,MATCH(1,(DATA!$D$133:$D$368=B1853)*(DATA!$E$133:$E$368=D1853),0)),"n/a")</f>
        <v>2.9000000000000001E-2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3.7</v>
      </c>
      <c r="F1854" s="77">
        <f t="array" ref="F1854">IFERROR(INDEX(DATA!$O$133:$O$368,MATCH(1,(DATA!$D$133:$D$368=B1854)*(DATA!$E$133:$E$368=D1854),0)),"n/a")</f>
        <v>8.5000000000000006E-2</v>
      </c>
      <c r="G1854" s="87">
        <f t="array" ref="G1854">IFERROR(INDEX(DATA!$X$133:$X$368,MATCH(1,(DATA!$D$133:$D$368=B1854)*(DATA!$E$133:$E$368=D1854),0)),"n/a")</f>
        <v>3.66</v>
      </c>
      <c r="H1854" s="77">
        <f t="array" ref="H1854">IFERROR(INDEX(DATA!$Y$133:$Y$368,MATCH(1,(DATA!$D$133:$D$368=B1854)*(DATA!$E$133:$E$368=D1854),0)),"n/a")</f>
        <v>1.2999999999999999E-2</v>
      </c>
      <c r="I1854" s="87">
        <f t="array" ref="I1854">IFERROR(INDEX(DATA!$AH$133:$AH$368,MATCH(1,(DATA!$D$133:$D$368=B1854)*(DATA!$E$133:$E$368=D1854),0)),"n/a")</f>
        <v>3.69</v>
      </c>
      <c r="J1854" s="77">
        <f t="array" ref="J1854">IFERROR(INDEX(DATA!$AI$133:$AI$368,MATCH(1,(DATA!$D$133:$D$368=B1854)*(DATA!$E$133:$E$368=D1854),0)),"n/a")</f>
        <v>-4.2999999999999997E-2</v>
      </c>
      <c r="K1854" s="87">
        <f t="array" ref="K1854">IFERROR(INDEX(DATA!$AR$133:$AR$368,MATCH(1,(DATA!$D$133:$D$368=B1854)*(DATA!$E$133:$E$368=D1854),0)),"n/a")</f>
        <v>3.6</v>
      </c>
      <c r="L1854" s="77">
        <f t="array" ref="L1854">IFERROR(INDEX(DATA!$AS$133:$AS$368,MATCH(1,(DATA!$D$133:$D$368=B1854)*(DATA!$E$133:$E$368=D1854),0)),"n/a")</f>
        <v>-0.111</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4.09</v>
      </c>
      <c r="F1855" s="77">
        <f t="array" ref="F1855">IFERROR(INDEX(DATA!$O$133:$O$368,MATCH(1,(DATA!$D$133:$D$368=B1855)*(DATA!$E$133:$E$368=D1855),0)),"n/a")</f>
        <v>0.15</v>
      </c>
      <c r="G1855" s="87">
        <f t="array" ref="G1855">IFERROR(INDEX(DATA!$X$133:$X$368,MATCH(1,(DATA!$D$133:$D$368=B1855)*(DATA!$E$133:$E$368=D1855),0)),"n/a")</f>
        <v>3.9</v>
      </c>
      <c r="H1855" s="77">
        <f t="array" ref="H1855">IFERROR(INDEX(DATA!$Y$133:$Y$368,MATCH(1,(DATA!$D$133:$D$368=B1855)*(DATA!$E$133:$E$368=D1855),0)),"n/a")</f>
        <v>9.8000000000000004E-2</v>
      </c>
      <c r="I1855" s="87">
        <f t="array" ref="I1855">IFERROR(INDEX(DATA!$AH$133:$AH$368,MATCH(1,(DATA!$D$133:$D$368=B1855)*(DATA!$E$133:$E$368=D1855),0)),"n/a")</f>
        <v>3.84</v>
      </c>
      <c r="J1855" s="77">
        <f t="array" ref="J1855">IFERROR(INDEX(DATA!$AI$133:$AI$368,MATCH(1,(DATA!$D$133:$D$368=B1855)*(DATA!$E$133:$E$368=D1855),0)),"n/a")</f>
        <v>6.6000000000000003E-2</v>
      </c>
      <c r="K1855" s="87">
        <f t="array" ref="K1855">IFERROR(INDEX(DATA!$AR$133:$AR$368,MATCH(1,(DATA!$D$133:$D$368=B1855)*(DATA!$E$133:$E$368=D1855),0)),"n/a")</f>
        <v>3.72</v>
      </c>
      <c r="L1855" s="77">
        <f t="array" ref="L1855">IFERROR(INDEX(DATA!$AS$133:$AS$368,MATCH(1,(DATA!$D$133:$D$368=B1855)*(DATA!$E$133:$E$368=D1855),0)),"n/a")</f>
        <v>2.4E-2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2.9</v>
      </c>
      <c r="F1856" s="77">
        <f t="array" ref="F1856">IFERROR(INDEX(DATA!$O$133:$O$368,MATCH(1,(DATA!$D$133:$D$368=B1856)*(DATA!$E$133:$E$368=D1856),0)),"n/a")</f>
        <v>3.4000000000000002E-2</v>
      </c>
      <c r="G1856" s="87">
        <f t="array" ref="G1856">IFERROR(INDEX(DATA!$X$133:$X$368,MATCH(1,(DATA!$D$133:$D$368=B1856)*(DATA!$E$133:$E$368=D1856),0)),"n/a")</f>
        <v>2.87</v>
      </c>
      <c r="H1856" s="77">
        <f t="array" ref="H1856">IFERROR(INDEX(DATA!$Y$133:$Y$368,MATCH(1,(DATA!$D$133:$D$368=B1856)*(DATA!$E$133:$E$368=D1856),0)),"n/a")</f>
        <v>4.2000000000000003E-2</v>
      </c>
      <c r="I1856" s="87">
        <f t="array" ref="I1856">IFERROR(INDEX(DATA!$AH$133:$AH$368,MATCH(1,(DATA!$D$133:$D$368=B1856)*(DATA!$E$133:$E$368=D1856),0)),"n/a")</f>
        <v>2.87</v>
      </c>
      <c r="J1856" s="77">
        <f t="array" ref="J1856">IFERROR(INDEX(DATA!$AI$133:$AI$368,MATCH(1,(DATA!$D$133:$D$368=B1856)*(DATA!$E$133:$E$368=D1856),0)),"n/a")</f>
        <v>4.7E-2</v>
      </c>
      <c r="K1856" s="87">
        <f t="array" ref="K1856">IFERROR(INDEX(DATA!$AR$133:$AR$368,MATCH(1,(DATA!$D$133:$D$368=B1856)*(DATA!$E$133:$E$368=D1856),0)),"n/a")</f>
        <v>2.86</v>
      </c>
      <c r="L1856" s="77">
        <f t="array" ref="L1856">IFERROR(INDEX(DATA!$AS$133:$AS$368,MATCH(1,(DATA!$D$133:$D$368=B1856)*(DATA!$E$133:$E$368=D1856),0)),"n/a")</f>
        <v>3.6999999999999998E-2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2.64</v>
      </c>
      <c r="F1857" s="77">
        <f t="array" ref="F1857">IFERROR(INDEX(DATA!$O$133:$O$368,MATCH(1,(DATA!$D$133:$D$368=B1857)*(DATA!$E$133:$E$368=D1857),0)),"n/a")</f>
        <v>-1.2999999999999999E-2</v>
      </c>
      <c r="G1857" s="87">
        <f t="array" ref="G1857">IFERROR(INDEX(DATA!$X$133:$X$368,MATCH(1,(DATA!$D$133:$D$368=B1857)*(DATA!$E$133:$E$368=D1857),0)),"n/a")</f>
        <v>2.64</v>
      </c>
      <c r="H1857" s="77">
        <f t="array" ref="H1857">IFERROR(INDEX(DATA!$Y$133:$Y$368,MATCH(1,(DATA!$D$133:$D$368=B1857)*(DATA!$E$133:$E$368=D1857),0)),"n/a")</f>
        <v>-7.0000000000000001E-3</v>
      </c>
      <c r="I1857" s="87">
        <f t="array" ref="I1857">IFERROR(INDEX(DATA!$AH$133:$AH$368,MATCH(1,(DATA!$D$133:$D$368=B1857)*(DATA!$E$133:$E$368=D1857),0)),"n/a")</f>
        <v>2.93</v>
      </c>
      <c r="J1857" s="77">
        <f t="array" ref="J1857">IFERROR(INDEX(DATA!$AI$133:$AI$368,MATCH(1,(DATA!$D$133:$D$368=B1857)*(DATA!$E$133:$E$368=D1857),0)),"n/a")</f>
        <v>0.10199999999999999</v>
      </c>
      <c r="K1857" s="87">
        <f t="array" ref="K1857">IFERROR(INDEX(DATA!$AR$133:$AR$368,MATCH(1,(DATA!$D$133:$D$368=B1857)*(DATA!$E$133:$E$368=D1857),0)),"n/a")</f>
        <v>2.81</v>
      </c>
      <c r="L1857" s="77">
        <f t="array" ref="L1857">IFERROR(INDEX(DATA!$AS$133:$AS$368,MATCH(1,(DATA!$D$133:$D$368=B1857)*(DATA!$E$133:$E$368=D1857),0)),"n/a")</f>
        <v>8.3000000000000004E-2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3.3</v>
      </c>
      <c r="F1858" s="77">
        <f t="array" ref="F1858">IFERROR(INDEX(DATA!$O$133:$O$368,MATCH(1,(DATA!$D$133:$D$368=B1858)*(DATA!$E$133:$E$368=D1858),0)),"n/a")</f>
        <v>0.1</v>
      </c>
      <c r="G1858" s="87">
        <f t="array" ref="G1858">IFERROR(INDEX(DATA!$X$133:$X$368,MATCH(1,(DATA!$D$133:$D$368=B1858)*(DATA!$E$133:$E$368=D1858),0)),"n/a")</f>
        <v>3.32</v>
      </c>
      <c r="H1858" s="77">
        <f t="array" ref="H1858">IFERROR(INDEX(DATA!$Y$133:$Y$368,MATCH(1,(DATA!$D$133:$D$368=B1858)*(DATA!$E$133:$E$368=D1858),0)),"n/a")</f>
        <v>0.13200000000000001</v>
      </c>
      <c r="I1858" s="87">
        <f t="array" ref="I1858">IFERROR(INDEX(DATA!$AH$133:$AH$368,MATCH(1,(DATA!$D$133:$D$368=B1858)*(DATA!$E$133:$E$368=D1858),0)),"n/a")</f>
        <v>3.39</v>
      </c>
      <c r="J1858" s="77">
        <f t="array" ref="J1858">IFERROR(INDEX(DATA!$AI$133:$AI$368,MATCH(1,(DATA!$D$133:$D$368=B1858)*(DATA!$E$133:$E$368=D1858),0)),"n/a")</f>
        <v>0.16400000000000001</v>
      </c>
      <c r="K1858" s="87">
        <f t="array" ref="K1858">IFERROR(INDEX(DATA!$AR$133:$AR$368,MATCH(1,(DATA!$D$133:$D$368=B1858)*(DATA!$E$133:$E$368=D1858),0)),"n/a")</f>
        <v>3.29</v>
      </c>
      <c r="L1858" s="77">
        <f t="array" ref="L1858">IFERROR(INDEX(DATA!$AS$133:$AS$368,MATCH(1,(DATA!$D$133:$D$368=B1858)*(DATA!$E$133:$E$368=D1858),0)),"n/a")</f>
        <v>0.13</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3.12</v>
      </c>
      <c r="F1859" s="77">
        <f t="array" ref="F1859">IFERROR(INDEX(DATA!$O$133:$O$368,MATCH(1,(DATA!$D$133:$D$368=B1859)*(DATA!$E$133:$E$368=D1859),0)),"n/a")</f>
        <v>0.01</v>
      </c>
      <c r="G1859" s="87">
        <f t="array" ref="G1859">IFERROR(INDEX(DATA!$X$133:$X$368,MATCH(1,(DATA!$D$133:$D$368=B1859)*(DATA!$E$133:$E$368=D1859),0)),"n/a")</f>
        <v>3.06</v>
      </c>
      <c r="H1859" s="77">
        <f t="array" ref="H1859">IFERROR(INDEX(DATA!$Y$133:$Y$368,MATCH(1,(DATA!$D$133:$D$368=B1859)*(DATA!$E$133:$E$368=D1859),0)),"n/a")</f>
        <v>-2E-3</v>
      </c>
      <c r="I1859" s="87">
        <f t="array" ref="I1859">IFERROR(INDEX(DATA!$AH$133:$AH$368,MATCH(1,(DATA!$D$133:$D$368=B1859)*(DATA!$E$133:$E$368=D1859),0)),"n/a")</f>
        <v>3.02</v>
      </c>
      <c r="J1859" s="77">
        <f t="array" ref="J1859">IFERROR(INDEX(DATA!$AI$133:$AI$368,MATCH(1,(DATA!$D$133:$D$368=B1859)*(DATA!$E$133:$E$368=D1859),0)),"n/a")</f>
        <v>-1.2999999999999999E-2</v>
      </c>
      <c r="K1859" s="87">
        <f t="array" ref="K1859">IFERROR(INDEX(DATA!$AR$133:$AR$368,MATCH(1,(DATA!$D$133:$D$368=B1859)*(DATA!$E$133:$E$368=D1859),0)),"n/a")</f>
        <v>3.05</v>
      </c>
      <c r="L1859" s="77">
        <f t="array" ref="L1859">IFERROR(INDEX(DATA!$AS$133:$AS$368,MATCH(1,(DATA!$D$133:$D$368=B1859)*(DATA!$E$133:$E$368=D1859),0)),"n/a")</f>
        <v>-1.2999999999999999E-2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3.71</v>
      </c>
      <c r="F1860" s="77">
        <f t="array" ref="F1860">IFERROR(INDEX(DATA!$O$133:$O$368,MATCH(1,(DATA!$D$133:$D$368=B1860)*(DATA!$E$133:$E$368=D1860),0)),"n/a")</f>
        <v>0.122</v>
      </c>
      <c r="G1860" s="87">
        <f t="array" ref="G1860">IFERROR(INDEX(DATA!$X$133:$X$368,MATCH(1,(DATA!$D$133:$D$368=B1860)*(DATA!$E$133:$E$368=D1860),0)),"n/a")</f>
        <v>3.74</v>
      </c>
      <c r="H1860" s="77">
        <f t="array" ref="H1860">IFERROR(INDEX(DATA!$Y$133:$Y$368,MATCH(1,(DATA!$D$133:$D$368=B1860)*(DATA!$E$133:$E$368=D1860),0)),"n/a")</f>
        <v>2.7E-2</v>
      </c>
      <c r="I1860" s="87">
        <f t="array" ref="I1860">IFERROR(INDEX(DATA!$AH$133:$AH$368,MATCH(1,(DATA!$D$133:$D$368=B1860)*(DATA!$E$133:$E$368=D1860),0)),"n/a")</f>
        <v>3.75</v>
      </c>
      <c r="J1860" s="77">
        <f t="array" ref="J1860">IFERROR(INDEX(DATA!$AI$133:$AI$368,MATCH(1,(DATA!$D$133:$D$368=B1860)*(DATA!$E$133:$E$368=D1860),0)),"n/a")</f>
        <v>-4.4999999999999998E-2</v>
      </c>
      <c r="K1860" s="87">
        <f t="array" ref="K1860">IFERROR(INDEX(DATA!$AR$133:$AR$368,MATCH(1,(DATA!$D$133:$D$368=B1860)*(DATA!$E$133:$E$368=D1860),0)),"n/a")</f>
        <v>3.67</v>
      </c>
      <c r="L1860" s="77">
        <f t="array" ref="L1860">IFERROR(INDEX(DATA!$AS$133:$AS$368,MATCH(1,(DATA!$D$133:$D$368=B1860)*(DATA!$E$133:$E$368=D1860),0)),"n/a")</f>
        <v>-0.10199999999999999</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3.65</v>
      </c>
      <c r="F1861" s="77">
        <f t="array" ref="F1861">IFERROR(INDEX(DATA!$O$133:$O$368,MATCH(1,(DATA!$D$133:$D$368=B1861)*(DATA!$E$133:$E$368=D1861),0)),"n/a")</f>
        <v>0.111</v>
      </c>
      <c r="G1861" s="87">
        <f t="array" ref="G1861">IFERROR(INDEX(DATA!$X$133:$X$368,MATCH(1,(DATA!$D$133:$D$368=B1861)*(DATA!$E$133:$E$368=D1861),0)),"n/a")</f>
        <v>3.71</v>
      </c>
      <c r="H1861" s="77">
        <f t="array" ref="H1861">IFERROR(INDEX(DATA!$Y$133:$Y$368,MATCH(1,(DATA!$D$133:$D$368=B1861)*(DATA!$E$133:$E$368=D1861),0)),"n/a")</f>
        <v>0.13500000000000001</v>
      </c>
      <c r="I1861" s="87">
        <f t="array" ref="I1861">IFERROR(INDEX(DATA!$AH$133:$AH$368,MATCH(1,(DATA!$D$133:$D$368=B1861)*(DATA!$E$133:$E$368=D1861),0)),"n/a")</f>
        <v>4.3899999999999997</v>
      </c>
      <c r="J1861" s="77">
        <f t="array" ref="J1861">IFERROR(INDEX(DATA!$AI$133:$AI$368,MATCH(1,(DATA!$D$133:$D$368=B1861)*(DATA!$E$133:$E$368=D1861),0)),"n/a")</f>
        <v>0.25800000000000001</v>
      </c>
      <c r="K1861" s="87">
        <f t="array" ref="K1861">IFERROR(INDEX(DATA!$AR$133:$AR$368,MATCH(1,(DATA!$D$133:$D$368=B1861)*(DATA!$E$133:$E$368=D1861),0)),"n/a")</f>
        <v>4.04</v>
      </c>
      <c r="L1861" s="77">
        <f t="array" ref="L1861">IFERROR(INDEX(DATA!$AS$133:$AS$368,MATCH(1,(DATA!$D$133:$D$368=B1861)*(DATA!$E$133:$E$368=D1861),0)),"n/a")</f>
        <v>0.16700000000000001</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3.43</v>
      </c>
      <c r="F1862" s="77">
        <f t="array" ref="F1862">IFERROR(INDEX(DATA!$O$133:$O$368,MATCH(1,(DATA!$D$133:$D$368=B1862)*(DATA!$E$133:$E$368=D1862),0)),"n/a")</f>
        <v>-3.9E-2</v>
      </c>
      <c r="G1862" s="87">
        <f t="array" ref="G1862">IFERROR(INDEX(DATA!$X$133:$X$368,MATCH(1,(DATA!$D$133:$D$368=B1862)*(DATA!$E$133:$E$368=D1862),0)),"n/a")</f>
        <v>3.6</v>
      </c>
      <c r="H1862" s="77">
        <f t="array" ref="H1862">IFERROR(INDEX(DATA!$Y$133:$Y$368,MATCH(1,(DATA!$D$133:$D$368=B1862)*(DATA!$E$133:$E$368=D1862),0)),"n/a")</f>
        <v>8.9999999999999993E-3</v>
      </c>
      <c r="I1862" s="87">
        <f t="array" ref="I1862">IFERROR(INDEX(DATA!$AH$133:$AH$368,MATCH(1,(DATA!$D$133:$D$368=B1862)*(DATA!$E$133:$E$368=D1862),0)),"n/a")</f>
        <v>3.62</v>
      </c>
      <c r="J1862" s="77">
        <f t="array" ref="J1862">IFERROR(INDEX(DATA!$AI$133:$AI$368,MATCH(1,(DATA!$D$133:$D$368=B1862)*(DATA!$E$133:$E$368=D1862),0)),"n/a")</f>
        <v>-4.0000000000000001E-3</v>
      </c>
      <c r="K1862" s="87">
        <f t="array" ref="K1862">IFERROR(INDEX(DATA!$AR$133:$AR$368,MATCH(1,(DATA!$D$133:$D$368=B1862)*(DATA!$E$133:$E$368=D1862),0)),"n/a")</f>
        <v>3.63</v>
      </c>
      <c r="L1862" s="77">
        <f t="array" ref="L1862">IFERROR(INDEX(DATA!$AS$133:$AS$368,MATCH(1,(DATA!$D$133:$D$368=B1862)*(DATA!$E$133:$E$368=D1862),0)),"n/a")</f>
        <v>5.2999999999999999E-2</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4.5999999999999996</v>
      </c>
      <c r="F1863" s="77">
        <f t="array" ref="F1863">IFERROR(INDEX(DATA!$O$133:$O$368,MATCH(1,(DATA!$D$133:$D$368=B1863)*(DATA!$E$133:$E$368=D1863),0)),"n/a")</f>
        <v>-7.0999999999999994E-2</v>
      </c>
      <c r="G1863" s="87">
        <f t="array" ref="G1863">IFERROR(INDEX(DATA!$X$133:$X$368,MATCH(1,(DATA!$D$133:$D$368=B1863)*(DATA!$E$133:$E$368=D1863),0)),"n/a")</f>
        <v>4.57</v>
      </c>
      <c r="H1863" s="77">
        <f t="array" ref="H1863">IFERROR(INDEX(DATA!$Y$133:$Y$368,MATCH(1,(DATA!$D$133:$D$368=B1863)*(DATA!$E$133:$E$368=D1863),0)),"n/a")</f>
        <v>-8.7999999999999995E-2</v>
      </c>
      <c r="I1863" s="87">
        <f t="array" ref="I1863">IFERROR(INDEX(DATA!$AH$133:$AH$368,MATCH(1,(DATA!$D$133:$D$368=B1863)*(DATA!$E$133:$E$368=D1863),0)),"n/a")</f>
        <v>4.58</v>
      </c>
      <c r="J1863" s="77">
        <f t="array" ref="J1863">IFERROR(INDEX(DATA!$AI$133:$AI$368,MATCH(1,(DATA!$D$133:$D$368=B1863)*(DATA!$E$133:$E$368=D1863),0)),"n/a")</f>
        <v>-7.2999999999999995E-2</v>
      </c>
      <c r="K1863" s="87">
        <f t="array" ref="K1863">IFERROR(INDEX(DATA!$AR$133:$AR$368,MATCH(1,(DATA!$D$133:$D$368=B1863)*(DATA!$E$133:$E$368=D1863),0)),"n/a")</f>
        <v>4.67</v>
      </c>
      <c r="L1863" s="77">
        <f t="array" ref="L1863">IFERROR(INDEX(DATA!$AS$133:$AS$368,MATCH(1,(DATA!$D$133:$D$368=B1863)*(DATA!$E$133:$E$368=D1863),0)),"n/a")</f>
        <v>-5.2999999999999999E-2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3.95</v>
      </c>
      <c r="F1864" s="77">
        <f t="array" ref="F1864">IFERROR(INDEX(DATA!$O$133:$O$368,MATCH(1,(DATA!$D$133:$D$368=B1864)*(DATA!$E$133:$E$368=D1864),0)),"n/a")</f>
        <v>8.4000000000000005E-2</v>
      </c>
      <c r="G1864" s="87">
        <f t="array" ref="G1864">IFERROR(INDEX(DATA!$X$133:$X$368,MATCH(1,(DATA!$D$133:$D$368=B1864)*(DATA!$E$133:$E$368=D1864),0)),"n/a")</f>
        <v>4.0199999999999996</v>
      </c>
      <c r="H1864" s="77">
        <f t="array" ref="H1864">IFERROR(INDEX(DATA!$Y$133:$Y$368,MATCH(1,(DATA!$D$133:$D$368=B1864)*(DATA!$E$133:$E$368=D1864),0)),"n/a")</f>
        <v>9.4E-2</v>
      </c>
      <c r="I1864" s="87">
        <f t="array" ref="I1864">IFERROR(INDEX(DATA!$AH$133:$AH$368,MATCH(1,(DATA!$D$133:$D$368=B1864)*(DATA!$E$133:$E$368=D1864),0)),"n/a")</f>
        <v>4.03</v>
      </c>
      <c r="J1864" s="77">
        <f t="array" ref="J1864">IFERROR(INDEX(DATA!$AI$133:$AI$368,MATCH(1,(DATA!$D$133:$D$368=B1864)*(DATA!$E$133:$E$368=D1864),0)),"n/a")</f>
        <v>6.5000000000000002E-2</v>
      </c>
      <c r="K1864" s="87">
        <f t="array" ref="K1864">IFERROR(INDEX(DATA!$AR$133:$AR$368,MATCH(1,(DATA!$D$133:$D$368=B1864)*(DATA!$E$133:$E$368=D1864),0)),"n/a")</f>
        <v>4.0199999999999996</v>
      </c>
      <c r="L1864" s="77">
        <f t="array" ref="L1864">IFERROR(INDEX(DATA!$AS$133:$AS$368,MATCH(1,(DATA!$D$133:$D$368=B1864)*(DATA!$E$133:$E$368=D1864),0)),"n/a")</f>
        <v>5.7000000000000002E-2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3.91</v>
      </c>
      <c r="F1865" s="77">
        <f t="array" ref="F1865">IFERROR(INDEX(DATA!$O$133:$O$368,MATCH(1,(DATA!$D$133:$D$368=B1865)*(DATA!$E$133:$E$368=D1865),0)),"n/a")</f>
        <v>0.154</v>
      </c>
      <c r="G1865" s="87">
        <f t="array" ref="G1865">IFERROR(INDEX(DATA!$X$133:$X$368,MATCH(1,(DATA!$D$133:$D$368=B1865)*(DATA!$E$133:$E$368=D1865),0)),"n/a")</f>
        <v>3.76</v>
      </c>
      <c r="H1865" s="77">
        <f t="array" ref="H1865">IFERROR(INDEX(DATA!$Y$133:$Y$368,MATCH(1,(DATA!$D$133:$D$368=B1865)*(DATA!$E$133:$E$368=D1865),0)),"n/a")</f>
        <v>0.20499999999999999</v>
      </c>
      <c r="I1865" s="87">
        <f t="array" ref="I1865">IFERROR(INDEX(DATA!$AH$133:$AH$368,MATCH(1,(DATA!$D$133:$D$368=B1865)*(DATA!$E$133:$E$368=D1865),0)),"n/a")</f>
        <v>3.83</v>
      </c>
      <c r="J1865" s="77">
        <f t="array" ref="J1865">IFERROR(INDEX(DATA!$AI$133:$AI$368,MATCH(1,(DATA!$D$133:$D$368=B1865)*(DATA!$E$133:$E$368=D1865),0)),"n/a")</f>
        <v>0.13</v>
      </c>
      <c r="K1865" s="87">
        <f t="array" ref="K1865">IFERROR(INDEX(DATA!$AR$133:$AR$368,MATCH(1,(DATA!$D$133:$D$368=B1865)*(DATA!$E$133:$E$368=D1865),0)),"n/a")</f>
        <v>3.69</v>
      </c>
      <c r="L1865" s="77">
        <f t="array" ref="L1865">IFERROR(INDEX(DATA!$AS$133:$AS$368,MATCH(1,(DATA!$D$133:$D$368=B1865)*(DATA!$E$133:$E$368=D1865),0)),"n/a")</f>
        <v>2.5999999999999999E-2</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3.44</v>
      </c>
      <c r="F1866" s="77">
        <f t="array" ref="F1866">IFERROR(INDEX(DATA!$O$133:$O$368,MATCH(1,(DATA!$D$133:$D$368=B1866)*(DATA!$E$133:$E$368=D1866),0)),"n/a")</f>
        <v>-3.6999999999999998E-2</v>
      </c>
      <c r="G1866" s="87">
        <f t="array" ref="G1866">IFERROR(INDEX(DATA!$X$133:$X$368,MATCH(1,(DATA!$D$133:$D$368=B1866)*(DATA!$E$133:$E$368=D1866),0)),"n/a")</f>
        <v>3.6</v>
      </c>
      <c r="H1866" s="77">
        <f t="array" ref="H1866">IFERROR(INDEX(DATA!$Y$133:$Y$368,MATCH(1,(DATA!$D$133:$D$368=B1866)*(DATA!$E$133:$E$368=D1866),0)),"n/a")</f>
        <v>1.0999999999999999E-2</v>
      </c>
      <c r="I1866" s="87">
        <f t="array" ref="I1866">IFERROR(INDEX(DATA!$AH$133:$AH$368,MATCH(1,(DATA!$D$133:$D$368=B1866)*(DATA!$E$133:$E$368=D1866),0)),"n/a")</f>
        <v>3.62</v>
      </c>
      <c r="J1866" s="77">
        <f t="array" ref="J1866">IFERROR(INDEX(DATA!$AI$133:$AI$368,MATCH(1,(DATA!$D$133:$D$368=B1866)*(DATA!$E$133:$E$368=D1866),0)),"n/a")</f>
        <v>2E-3</v>
      </c>
      <c r="K1866" s="87">
        <f t="array" ref="K1866">IFERROR(INDEX(DATA!$AR$133:$AR$368,MATCH(1,(DATA!$D$133:$D$368=B1866)*(DATA!$E$133:$E$368=D1866),0)),"n/a")</f>
        <v>3.64</v>
      </c>
      <c r="L1866" s="77">
        <f t="array" ref="L1866">IFERROR(INDEX(DATA!$AS$133:$AS$368,MATCH(1,(DATA!$D$133:$D$368=B1866)*(DATA!$E$133:$E$368=D1866),0)),"n/a")</f>
        <v>5.5E-2</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4.03</v>
      </c>
      <c r="F1867" s="77">
        <f t="array" ref="F1867">IFERROR(INDEX(DATA!$O$133:$O$368,MATCH(1,(DATA!$D$133:$D$368=B1867)*(DATA!$E$133:$E$368=D1867),0)),"n/a")</f>
        <v>-1.2999999999999999E-2</v>
      </c>
      <c r="G1867" s="87">
        <f t="array" ref="G1867">IFERROR(INDEX(DATA!$X$133:$X$368,MATCH(1,(DATA!$D$133:$D$368=B1867)*(DATA!$E$133:$E$368=D1867),0)),"n/a")</f>
        <v>4.09</v>
      </c>
      <c r="H1867" s="77">
        <f t="array" ref="H1867">IFERROR(INDEX(DATA!$Y$133:$Y$368,MATCH(1,(DATA!$D$133:$D$368=B1867)*(DATA!$E$133:$E$368=D1867),0)),"n/a")</f>
        <v>-3.7999999999999999E-2</v>
      </c>
      <c r="I1867" s="87">
        <f t="array" ref="I1867">IFERROR(INDEX(DATA!$AH$133:$AH$368,MATCH(1,(DATA!$D$133:$D$368=B1867)*(DATA!$E$133:$E$368=D1867),0)),"n/a")</f>
        <v>4.13</v>
      </c>
      <c r="J1867" s="77">
        <f t="array" ref="J1867">IFERROR(INDEX(DATA!$AI$133:$AI$368,MATCH(1,(DATA!$D$133:$D$368=B1867)*(DATA!$E$133:$E$368=D1867),0)),"n/a")</f>
        <v>-1.2999999999999999E-2</v>
      </c>
      <c r="K1867" s="87">
        <f t="array" ref="K1867">IFERROR(INDEX(DATA!$AR$133:$AR$368,MATCH(1,(DATA!$D$133:$D$368=B1867)*(DATA!$E$133:$E$368=D1867),0)),"n/a")</f>
        <v>4.03</v>
      </c>
      <c r="L1867" s="77">
        <f t="array" ref="L1867">IFERROR(INDEX(DATA!$AS$133:$AS$368,MATCH(1,(DATA!$D$133:$D$368=B1867)*(DATA!$E$133:$E$368=D1867),0)),"n/a")</f>
        <v>-2.9000000000000001E-2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4.1500000000000004</v>
      </c>
      <c r="F1868" s="77">
        <f t="array" ref="F1868">IFERROR(INDEX(DATA!$O$133:$O$368,MATCH(1,(DATA!$D$133:$D$368=B1868)*(DATA!$E$133:$E$368=D1868),0)),"n/a")</f>
        <v>5.1999999999999998E-2</v>
      </c>
      <c r="G1868" s="87">
        <f t="array" ref="G1868">IFERROR(INDEX(DATA!$X$133:$X$368,MATCH(1,(DATA!$D$133:$D$368=B1868)*(DATA!$E$133:$E$368=D1868),0)),"n/a")</f>
        <v>4.1399999999999997</v>
      </c>
      <c r="H1868" s="77">
        <f t="array" ref="H1868">IFERROR(INDEX(DATA!$Y$133:$Y$368,MATCH(1,(DATA!$D$133:$D$368=B1868)*(DATA!$E$133:$E$368=D1868),0)),"n/a")</f>
        <v>0.04</v>
      </c>
      <c r="I1868" s="87">
        <f t="array" ref="I1868">IFERROR(INDEX(DATA!$AH$133:$AH$368,MATCH(1,(DATA!$D$133:$D$368=B1868)*(DATA!$E$133:$E$368=D1868),0)),"n/a")</f>
        <v>4.1399999999999997</v>
      </c>
      <c r="J1868" s="77">
        <f t="array" ref="J1868">IFERROR(INDEX(DATA!$AI$133:$AI$368,MATCH(1,(DATA!$D$133:$D$368=B1868)*(DATA!$E$133:$E$368=D1868),0)),"n/a")</f>
        <v>4.4999999999999998E-2</v>
      </c>
      <c r="K1868" s="87">
        <f t="array" ref="K1868">IFERROR(INDEX(DATA!$AR$133:$AR$368,MATCH(1,(DATA!$D$133:$D$368=B1868)*(DATA!$E$133:$E$368=D1868),0)),"n/a")</f>
        <v>4.0199999999999996</v>
      </c>
      <c r="L1868" s="77">
        <f t="array" ref="L1868">IFERROR(INDEX(DATA!$AS$133:$AS$368,MATCH(1,(DATA!$D$133:$D$368=B1868)*(DATA!$E$133:$E$368=D1868),0)),"n/a")</f>
        <v>1.7000000000000001E-2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3.85</v>
      </c>
      <c r="F1869" s="77">
        <f t="array" ref="F1869">IFERROR(INDEX(DATA!$O$133:$O$368,MATCH(1,(DATA!$D$133:$D$368=B1869)*(DATA!$E$133:$E$368=D1869),0)),"n/a")</f>
        <v>8.1000000000000003E-2</v>
      </c>
      <c r="G1869" s="87">
        <f t="array" ref="G1869">IFERROR(INDEX(DATA!$X$133:$X$368,MATCH(1,(DATA!$D$133:$D$368=B1869)*(DATA!$E$133:$E$368=D1869),0)),"n/a")</f>
        <v>3.88</v>
      </c>
      <c r="H1869" s="77">
        <f t="array" ref="H1869">IFERROR(INDEX(DATA!$Y$133:$Y$368,MATCH(1,(DATA!$D$133:$D$368=B1869)*(DATA!$E$133:$E$368=D1869),0)),"n/a")</f>
        <v>0.129</v>
      </c>
      <c r="I1869" s="87">
        <f t="array" ref="I1869">IFERROR(INDEX(DATA!$AH$133:$AH$368,MATCH(1,(DATA!$D$133:$D$368=B1869)*(DATA!$E$133:$E$368=D1869),0)),"n/a")</f>
        <v>3.93</v>
      </c>
      <c r="J1869" s="77">
        <f t="array" ref="J1869">IFERROR(INDEX(DATA!$AI$133:$AI$368,MATCH(1,(DATA!$D$133:$D$368=B1869)*(DATA!$E$133:$E$368=D1869),0)),"n/a")</f>
        <v>7.1999999999999995E-2</v>
      </c>
      <c r="K1869" s="87">
        <f t="array" ref="K1869">IFERROR(INDEX(DATA!$AR$133:$AR$368,MATCH(1,(DATA!$D$133:$D$368=B1869)*(DATA!$E$133:$E$368=D1869),0)),"n/a")</f>
        <v>3.85</v>
      </c>
      <c r="L1869" s="77">
        <f t="array" ref="L1869">IFERROR(INDEX(DATA!$AS$133:$AS$368,MATCH(1,(DATA!$D$133:$D$368=B1869)*(DATA!$E$133:$E$368=D1869),0)),"n/a")</f>
        <v>3.3000000000000002E-2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3.59</v>
      </c>
      <c r="F1870" s="77">
        <f t="array" ref="F1870">IFERROR(INDEX(DATA!$O$133:$O$368,MATCH(1,(DATA!$D$133:$D$368=B1870)*(DATA!$E$133:$E$368=D1870),0)),"n/a")</f>
        <v>-1.7999999999999999E-2</v>
      </c>
      <c r="G1870" s="87">
        <f t="array" ref="G1870">IFERROR(INDEX(DATA!$X$133:$X$368,MATCH(1,(DATA!$D$133:$D$368=B1870)*(DATA!$E$133:$E$368=D1870),0)),"n/a")</f>
        <v>3.72</v>
      </c>
      <c r="H1870" s="77">
        <f t="array" ref="H1870">IFERROR(INDEX(DATA!$Y$133:$Y$368,MATCH(1,(DATA!$D$133:$D$368=B1870)*(DATA!$E$133:$E$368=D1870),0)),"n/a")</f>
        <v>-5.6000000000000001E-2</v>
      </c>
      <c r="I1870" s="87">
        <f t="array" ref="I1870">IFERROR(INDEX(DATA!$AH$133:$AH$368,MATCH(1,(DATA!$D$133:$D$368=B1870)*(DATA!$E$133:$E$368=D1870),0)),"n/a")</f>
        <v>3.72</v>
      </c>
      <c r="J1870" s="77">
        <f t="array" ref="J1870">IFERROR(INDEX(DATA!$AI$133:$AI$368,MATCH(1,(DATA!$D$133:$D$368=B1870)*(DATA!$E$133:$E$368=D1870),0)),"n/a")</f>
        <v>-0.10199999999999999</v>
      </c>
      <c r="K1870" s="87">
        <f t="array" ref="K1870">IFERROR(INDEX(DATA!$AR$133:$AR$368,MATCH(1,(DATA!$D$133:$D$368=B1870)*(DATA!$E$133:$E$368=D1870),0)),"n/a")</f>
        <v>3.54</v>
      </c>
      <c r="L1870" s="77">
        <f t="array" ref="L1870">IFERROR(INDEX(DATA!$AS$133:$AS$368,MATCH(1,(DATA!$D$133:$D$368=B1870)*(DATA!$E$133:$E$368=D1870),0)),"n/a")</f>
        <v>-0.104</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3.84</v>
      </c>
      <c r="F1871" s="77">
        <f t="array" ref="F1871">IFERROR(INDEX(DATA!$O$133:$O$368,MATCH(1,(DATA!$D$133:$D$368=B1871)*(DATA!$E$133:$E$368=D1871),0)),"n/a")</f>
        <v>8.5000000000000006E-2</v>
      </c>
      <c r="G1871" s="87">
        <f t="array" ref="G1871">IFERROR(INDEX(DATA!$X$133:$X$368,MATCH(1,(DATA!$D$133:$D$368=B1871)*(DATA!$E$133:$E$368=D1871),0)),"n/a")</f>
        <v>3.65</v>
      </c>
      <c r="H1871" s="77">
        <f t="array" ref="H1871">IFERROR(INDEX(DATA!$Y$133:$Y$368,MATCH(1,(DATA!$D$133:$D$368=B1871)*(DATA!$E$133:$E$368=D1871),0)),"n/a")</f>
        <v>3.2000000000000001E-2</v>
      </c>
      <c r="I1871" s="87">
        <f t="array" ref="I1871">IFERROR(INDEX(DATA!$AH$133:$AH$368,MATCH(1,(DATA!$D$133:$D$368=B1871)*(DATA!$E$133:$E$368=D1871),0)),"n/a")</f>
        <v>3.64</v>
      </c>
      <c r="J1871" s="77">
        <f t="array" ref="J1871">IFERROR(INDEX(DATA!$AI$133:$AI$368,MATCH(1,(DATA!$D$133:$D$368=B1871)*(DATA!$E$133:$E$368=D1871),0)),"n/a")</f>
        <v>2.5999999999999999E-2</v>
      </c>
      <c r="K1871" s="87">
        <f t="array" ref="K1871">IFERROR(INDEX(DATA!$AR$133:$AR$368,MATCH(1,(DATA!$D$133:$D$368=B1871)*(DATA!$E$133:$E$368=D1871),0)),"n/a")</f>
        <v>3.59</v>
      </c>
      <c r="L1871" s="77">
        <f t="array" ref="L1871">IFERROR(INDEX(DATA!$AS$133:$AS$368,MATCH(1,(DATA!$D$133:$D$368=B1871)*(DATA!$E$133:$E$368=D1871),0)),"n/a")</f>
        <v>1.4E-2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3.59</v>
      </c>
      <c r="F1872" s="77">
        <f t="array" ref="F1872">IFERROR(INDEX(DATA!$O$133:$O$368,MATCH(1,(DATA!$D$133:$D$368=B1872)*(DATA!$E$133:$E$368=D1872),0)),"n/a")</f>
        <v>3.9E-2</v>
      </c>
      <c r="G1872" s="87">
        <f t="array" ref="G1872">IFERROR(INDEX(DATA!$X$133:$X$368,MATCH(1,(DATA!$D$133:$D$368=B1872)*(DATA!$E$133:$E$368=D1872),0)),"n/a")</f>
        <v>3.56</v>
      </c>
      <c r="H1872" s="77">
        <f t="array" ref="H1872">IFERROR(INDEX(DATA!$Y$133:$Y$368,MATCH(1,(DATA!$D$133:$D$368=B1872)*(DATA!$E$133:$E$368=D1872),0)),"n/a")</f>
        <v>3.7999999999999999E-2</v>
      </c>
      <c r="I1872" s="87">
        <f t="array" ref="I1872">IFERROR(INDEX(DATA!$AH$133:$AH$368,MATCH(1,(DATA!$D$133:$D$368=B1872)*(DATA!$E$133:$E$368=D1872),0)),"n/a")</f>
        <v>3.54</v>
      </c>
      <c r="J1872" s="77">
        <f t="array" ref="J1872">IFERROR(INDEX(DATA!$AI$133:$AI$368,MATCH(1,(DATA!$D$133:$D$368=B1872)*(DATA!$E$133:$E$368=D1872),0)),"n/a")</f>
        <v>2.9000000000000001E-2</v>
      </c>
      <c r="K1872" s="87">
        <f t="array" ref="K1872">IFERROR(INDEX(DATA!$AR$133:$AR$368,MATCH(1,(DATA!$D$133:$D$368=B1872)*(DATA!$E$133:$E$368=D1872),0)),"n/a")</f>
        <v>3.56</v>
      </c>
      <c r="L1872" s="77">
        <f t="array" ref="L1872">IFERROR(INDEX(DATA!$AS$133:$AS$368,MATCH(1,(DATA!$D$133:$D$368=B1872)*(DATA!$E$133:$E$368=D1872),0)),"n/a")</f>
        <v>0.03</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3.98</v>
      </c>
      <c r="F1873" s="77">
        <f t="array" ref="F1873">IFERROR(INDEX(DATA!$O$133:$O$368,MATCH(1,(DATA!$D$133:$D$368=B1873)*(DATA!$E$133:$E$368=D1873),0)),"n/a")</f>
        <v>0.19600000000000001</v>
      </c>
      <c r="G1873" s="87">
        <f t="array" ref="G1873">IFERROR(INDEX(DATA!$X$133:$X$368,MATCH(1,(DATA!$D$133:$D$368=B1873)*(DATA!$E$133:$E$368=D1873),0)),"n/a")</f>
        <v>4.2</v>
      </c>
      <c r="H1873" s="77">
        <f t="array" ref="H1873">IFERROR(INDEX(DATA!$Y$133:$Y$368,MATCH(1,(DATA!$D$133:$D$368=B1873)*(DATA!$E$133:$E$368=D1873),0)),"n/a")</f>
        <v>0.21199999999999999</v>
      </c>
      <c r="I1873" s="87">
        <f t="array" ref="I1873">IFERROR(INDEX(DATA!$AH$133:$AH$368,MATCH(1,(DATA!$D$133:$D$368=B1873)*(DATA!$E$133:$E$368=D1873),0)),"n/a")</f>
        <v>4.16</v>
      </c>
      <c r="J1873" s="77">
        <f t="array" ref="J1873">IFERROR(INDEX(DATA!$AI$133:$AI$368,MATCH(1,(DATA!$D$133:$D$368=B1873)*(DATA!$E$133:$E$368=D1873),0)),"n/a")</f>
        <v>0.19400000000000001</v>
      </c>
      <c r="K1873" s="87">
        <f t="array" ref="K1873">IFERROR(INDEX(DATA!$AR$133:$AR$368,MATCH(1,(DATA!$D$133:$D$368=B1873)*(DATA!$E$133:$E$368=D1873),0)),"n/a")</f>
        <v>3.93</v>
      </c>
      <c r="L1873" s="77">
        <f t="array" ref="L1873">IFERROR(INDEX(DATA!$AS$133:$AS$368,MATCH(1,(DATA!$D$133:$D$368=B1873)*(DATA!$E$133:$E$368=D1873),0)),"n/a")</f>
        <v>9.9000000000000005E-2</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3.43</v>
      </c>
      <c r="F1874" s="77">
        <f t="array" ref="F1874">IFERROR(INDEX(DATA!$O$133:$O$368,MATCH(1,(DATA!$D$133:$D$368=B1874)*(DATA!$E$133:$E$368=D1874),0)),"n/a")</f>
        <v>-4.1000000000000002E-2</v>
      </c>
      <c r="G1874" s="87">
        <f t="array" ref="G1874">IFERROR(INDEX(DATA!$X$133:$X$368,MATCH(1,(DATA!$D$133:$D$368=B1874)*(DATA!$E$133:$E$368=D1874),0)),"n/a")</f>
        <v>3.59</v>
      </c>
      <c r="H1874" s="77">
        <f t="array" ref="H1874">IFERROR(INDEX(DATA!$Y$133:$Y$368,MATCH(1,(DATA!$D$133:$D$368=B1874)*(DATA!$E$133:$E$368=D1874),0)),"n/a")</f>
        <v>1.2E-2</v>
      </c>
      <c r="I1874" s="87">
        <f t="array" ref="I1874">IFERROR(INDEX(DATA!$AH$133:$AH$368,MATCH(1,(DATA!$D$133:$D$368=B1874)*(DATA!$E$133:$E$368=D1874),0)),"n/a")</f>
        <v>3.62</v>
      </c>
      <c r="J1874" s="77">
        <f t="array" ref="J1874">IFERROR(INDEX(DATA!$AI$133:$AI$368,MATCH(1,(DATA!$D$133:$D$368=B1874)*(DATA!$E$133:$E$368=D1874),0)),"n/a")</f>
        <v>3.0000000000000001E-3</v>
      </c>
      <c r="K1874" s="87">
        <f t="array" ref="K1874">IFERROR(INDEX(DATA!$AR$133:$AR$368,MATCH(1,(DATA!$D$133:$D$368=B1874)*(DATA!$E$133:$E$368=D1874),0)),"n/a")</f>
        <v>3.63</v>
      </c>
      <c r="L1874" s="77">
        <f t="array" ref="L1874">IFERROR(INDEX(DATA!$AS$133:$AS$368,MATCH(1,(DATA!$D$133:$D$368=B1874)*(DATA!$E$133:$E$368=D1874),0)),"n/a")</f>
        <v>5.2999999999999999E-2</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3.56</v>
      </c>
      <c r="F1875" s="77">
        <f t="array" ref="F1875">IFERROR(INDEX(DATA!$O$133:$O$368,MATCH(1,(DATA!$D$133:$D$368=B1875)*(DATA!$E$133:$E$368=D1875),0)),"n/a")</f>
        <v>0.16300000000000001</v>
      </c>
      <c r="G1875" s="87">
        <f t="array" ref="G1875">IFERROR(INDEX(DATA!$X$133:$X$368,MATCH(1,(DATA!$D$133:$D$368=B1875)*(DATA!$E$133:$E$368=D1875),0)),"n/a")</f>
        <v>3.63</v>
      </c>
      <c r="H1875" s="77">
        <f t="array" ref="H1875">IFERROR(INDEX(DATA!$Y$133:$Y$368,MATCH(1,(DATA!$D$133:$D$368=B1875)*(DATA!$E$133:$E$368=D1875),0)),"n/a")</f>
        <v>0.17899999999999999</v>
      </c>
      <c r="I1875" s="87">
        <f t="array" ref="I1875">IFERROR(INDEX(DATA!$AH$133:$AH$368,MATCH(1,(DATA!$D$133:$D$368=B1875)*(DATA!$E$133:$E$368=D1875),0)),"n/a")</f>
        <v>3.6</v>
      </c>
      <c r="J1875" s="77">
        <f t="array" ref="J1875">IFERROR(INDEX(DATA!$AI$133:$AI$368,MATCH(1,(DATA!$D$133:$D$368=B1875)*(DATA!$E$133:$E$368=D1875),0)),"n/a")</f>
        <v>0.157</v>
      </c>
      <c r="K1875" s="87">
        <f t="array" ref="K1875">IFERROR(INDEX(DATA!$AR$133:$AR$368,MATCH(1,(DATA!$D$133:$D$368=B1875)*(DATA!$E$133:$E$368=D1875),0)),"n/a")</f>
        <v>3.51</v>
      </c>
      <c r="L1875" s="77">
        <f t="array" ref="L1875">IFERROR(INDEX(DATA!$AS$133:$AS$368,MATCH(1,(DATA!$D$133:$D$368=B1875)*(DATA!$E$133:$E$368=D1875),0)),"n/a")</f>
        <v>0.13300000000000001</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3.44</v>
      </c>
      <c r="F1876" s="77">
        <f t="array" ref="F1876">IFERROR(INDEX(DATA!$O$133:$O$368,MATCH(1,(DATA!$D$133:$D$368=B1876)*(DATA!$E$133:$E$368=D1876),0)),"n/a")</f>
        <v>2.7E-2</v>
      </c>
      <c r="G1876" s="87">
        <f t="array" ref="G1876">IFERROR(INDEX(DATA!$X$133:$X$368,MATCH(1,(DATA!$D$133:$D$368=B1876)*(DATA!$E$133:$E$368=D1876),0)),"n/a")</f>
        <v>2.7</v>
      </c>
      <c r="H1876" s="77">
        <f t="array" ref="H1876">IFERROR(INDEX(DATA!$Y$133:$Y$368,MATCH(1,(DATA!$D$133:$D$368=B1876)*(DATA!$E$133:$E$368=D1876),0)),"n/a")</f>
        <v>-0.185</v>
      </c>
      <c r="I1876" s="87">
        <f t="array" ref="I1876">IFERROR(INDEX(DATA!$AH$133:$AH$368,MATCH(1,(DATA!$D$133:$D$368=B1876)*(DATA!$E$133:$E$368=D1876),0)),"n/a")</f>
        <v>3.01</v>
      </c>
      <c r="J1876" s="77">
        <f t="array" ref="J1876">IFERROR(INDEX(DATA!$AI$133:$AI$368,MATCH(1,(DATA!$D$133:$D$368=B1876)*(DATA!$E$133:$E$368=D1876),0)),"n/a")</f>
        <v>-0.104</v>
      </c>
      <c r="K1876" s="87">
        <f t="array" ref="K1876">IFERROR(INDEX(DATA!$AR$133:$AR$368,MATCH(1,(DATA!$D$133:$D$368=B1876)*(DATA!$E$133:$E$368=D1876),0)),"n/a")</f>
        <v>3.24</v>
      </c>
      <c r="L1876" s="77">
        <f t="array" ref="L1876">IFERROR(INDEX(DATA!$AS$133:$AS$368,MATCH(1,(DATA!$D$133:$D$368=B1876)*(DATA!$E$133:$E$368=D1876),0)),"n/a")</f>
        <v>-3.5000000000000003E-2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4.3899999999999997</v>
      </c>
      <c r="F1877" s="77">
        <f t="array" ref="F1877">IFERROR(INDEX(DATA!$O$133:$O$368,MATCH(1,(DATA!$D$133:$D$368=B1877)*(DATA!$E$133:$E$368=D1877),0)),"n/a")</f>
        <v>3.4000000000000002E-2</v>
      </c>
      <c r="G1877" s="87">
        <f t="array" ref="G1877">IFERROR(INDEX(DATA!$X$133:$X$368,MATCH(1,(DATA!$D$133:$D$368=B1877)*(DATA!$E$133:$E$368=D1877),0)),"n/a")</f>
        <v>4.26</v>
      </c>
      <c r="H1877" s="77">
        <f t="array" ref="H1877">IFERROR(INDEX(DATA!$Y$133:$Y$368,MATCH(1,(DATA!$D$133:$D$368=B1877)*(DATA!$E$133:$E$368=D1877),0)),"n/a")</f>
        <v>3.1E-2</v>
      </c>
      <c r="I1877" s="87">
        <f t="array" ref="I1877">IFERROR(INDEX(DATA!$AH$133:$AH$368,MATCH(1,(DATA!$D$133:$D$368=B1877)*(DATA!$E$133:$E$368=D1877),0)),"n/a")</f>
        <v>4.2</v>
      </c>
      <c r="J1877" s="77">
        <f t="array" ref="J1877">IFERROR(INDEX(DATA!$AI$133:$AI$368,MATCH(1,(DATA!$D$133:$D$368=B1877)*(DATA!$E$133:$E$368=D1877),0)),"n/a")</f>
        <v>0.01</v>
      </c>
      <c r="K1877" s="87">
        <f t="array" ref="K1877">IFERROR(INDEX(DATA!$AR$133:$AR$368,MATCH(1,(DATA!$D$133:$D$368=B1877)*(DATA!$E$133:$E$368=D1877),0)),"n/a")</f>
        <v>4.04</v>
      </c>
      <c r="L1877" s="77">
        <f t="array" ref="L1877">IFERROR(INDEX(DATA!$AS$133:$AS$368,MATCH(1,(DATA!$D$133:$D$368=B1877)*(DATA!$E$133:$E$368=D1877),0)),"n/a")</f>
        <v>-4.2999999999999997E-2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3.66</v>
      </c>
      <c r="F1878" s="77">
        <f t="array" ref="F1878">IFERROR(INDEX(DATA!$O$133:$O$368,MATCH(1,(DATA!$D$133:$D$368=B1878)*(DATA!$E$133:$E$368=D1878),0)),"n/a")</f>
        <v>0.05</v>
      </c>
      <c r="G1878" s="87">
        <f t="array" ref="G1878">IFERROR(INDEX(DATA!$X$133:$X$368,MATCH(1,(DATA!$D$133:$D$368=B1878)*(DATA!$E$133:$E$368=D1878),0)),"n/a")</f>
        <v>3.57</v>
      </c>
      <c r="H1878" s="77">
        <f t="array" ref="H1878">IFERROR(INDEX(DATA!$Y$133:$Y$368,MATCH(1,(DATA!$D$133:$D$368=B1878)*(DATA!$E$133:$E$368=D1878),0)),"n/a")</f>
        <v>1.7999999999999999E-2</v>
      </c>
      <c r="I1878" s="87">
        <f t="array" ref="I1878">IFERROR(INDEX(DATA!$AH$133:$AH$368,MATCH(1,(DATA!$D$133:$D$368=B1878)*(DATA!$E$133:$E$368=D1878),0)),"n/a")</f>
        <v>3.68</v>
      </c>
      <c r="J1878" s="77">
        <f t="array" ref="J1878">IFERROR(INDEX(DATA!$AI$133:$AI$368,MATCH(1,(DATA!$D$133:$D$368=B1878)*(DATA!$E$133:$E$368=D1878),0)),"n/a")</f>
        <v>4.9000000000000002E-2</v>
      </c>
      <c r="K1878" s="87">
        <f t="array" ref="K1878">IFERROR(INDEX(DATA!$AR$133:$AR$368,MATCH(1,(DATA!$D$133:$D$368=B1878)*(DATA!$E$133:$E$368=D1878),0)),"n/a")</f>
        <v>3.54</v>
      </c>
      <c r="L1878" s="77">
        <f t="array" ref="L1878">IFERROR(INDEX(DATA!$AS$133:$AS$368,MATCH(1,(DATA!$D$133:$D$368=B1878)*(DATA!$E$133:$E$368=D1878),0)),"n/a")</f>
        <v>2.5000000000000001E-2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4.12</v>
      </c>
      <c r="F1879" s="77">
        <f t="array" ref="F1879">IFERROR(INDEX(DATA!$O$133:$O$368,MATCH(1,(DATA!$D$133:$D$368=B1879)*(DATA!$E$133:$E$368=D1879),0)),"n/a")</f>
        <v>-0.19700000000000001</v>
      </c>
      <c r="G1879" s="87">
        <f t="array" ref="G1879">IFERROR(INDEX(DATA!$X$133:$X$368,MATCH(1,(DATA!$D$133:$D$368=B1879)*(DATA!$E$133:$E$368=D1879),0)),"n/a")</f>
        <v>4.0999999999999996</v>
      </c>
      <c r="H1879" s="77">
        <f t="array" ref="H1879">IFERROR(INDEX(DATA!$Y$133:$Y$368,MATCH(1,(DATA!$D$133:$D$368=B1879)*(DATA!$E$133:$E$368=D1879),0)),"n/a")</f>
        <v>-0.17899999999999999</v>
      </c>
      <c r="I1879" s="87">
        <f t="array" ref="I1879">IFERROR(INDEX(DATA!$AH$133:$AH$368,MATCH(1,(DATA!$D$133:$D$368=B1879)*(DATA!$E$133:$E$368=D1879),0)),"n/a")</f>
        <v>4.05</v>
      </c>
      <c r="J1879" s="77">
        <f t="array" ref="J1879">IFERROR(INDEX(DATA!$AI$133:$AI$368,MATCH(1,(DATA!$D$133:$D$368=B1879)*(DATA!$E$133:$E$368=D1879),0)),"n/a")</f>
        <v>-0.17899999999999999</v>
      </c>
      <c r="K1879" s="87">
        <f t="array" ref="K1879">IFERROR(INDEX(DATA!$AR$133:$AR$368,MATCH(1,(DATA!$D$133:$D$368=B1879)*(DATA!$E$133:$E$368=D1879),0)),"n/a")</f>
        <v>4.16</v>
      </c>
      <c r="L1879" s="77">
        <f t="array" ref="L1879">IFERROR(INDEX(DATA!$AS$133:$AS$368,MATCH(1,(DATA!$D$133:$D$368=B1879)*(DATA!$E$133:$E$368=D1879),0)),"n/a")</f>
        <v>-0.153</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3.53</v>
      </c>
      <c r="F1880" s="77">
        <f t="array" ref="F1880">IFERROR(INDEX(DATA!$O$133:$O$368,MATCH(1,(DATA!$D$133:$D$368=B1880)*(DATA!$E$133:$E$368=D1880),0)),"n/a")</f>
        <v>4.5999999999999999E-2</v>
      </c>
      <c r="G1880" s="87">
        <f t="array" ref="G1880">IFERROR(INDEX(DATA!$X$133:$X$368,MATCH(1,(DATA!$D$133:$D$368=B1880)*(DATA!$E$133:$E$368=D1880),0)),"n/a")</f>
        <v>3.51</v>
      </c>
      <c r="H1880" s="77">
        <f t="array" ref="H1880">IFERROR(INDEX(DATA!$Y$133:$Y$368,MATCH(1,(DATA!$D$133:$D$368=B1880)*(DATA!$E$133:$E$368=D1880),0)),"n/a")</f>
        <v>6.8000000000000005E-2</v>
      </c>
      <c r="I1880" s="87">
        <f t="array" ref="I1880">IFERROR(INDEX(DATA!$AH$133:$AH$368,MATCH(1,(DATA!$D$133:$D$368=B1880)*(DATA!$E$133:$E$368=D1880),0)),"n/a")</f>
        <v>3.5</v>
      </c>
      <c r="J1880" s="77">
        <f t="array" ref="J1880">IFERROR(INDEX(DATA!$AI$133:$AI$368,MATCH(1,(DATA!$D$133:$D$368=B1880)*(DATA!$E$133:$E$368=D1880),0)),"n/a")</f>
        <v>3.5999999999999997E-2</v>
      </c>
      <c r="K1880" s="87">
        <f t="array" ref="K1880">IFERROR(INDEX(DATA!$AR$133:$AR$368,MATCH(1,(DATA!$D$133:$D$368=B1880)*(DATA!$E$133:$E$368=D1880),0)),"n/a")</f>
        <v>3.48</v>
      </c>
      <c r="L1880" s="77">
        <f t="array" ref="L1880">IFERROR(INDEX(DATA!$AS$133:$AS$368,MATCH(1,(DATA!$D$133:$D$368=B1880)*(DATA!$E$133:$E$368=D1880),0)),"n/a")</f>
        <v>0.01</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3.28</v>
      </c>
      <c r="F1881" s="77">
        <f t="array" ref="F1881">IFERROR(INDEX(DATA!$O$133:$O$368,MATCH(1,(DATA!$D$133:$D$368=B1881)*(DATA!$E$133:$E$368=D1881),0)),"n/a")</f>
        <v>8.6999999999999994E-2</v>
      </c>
      <c r="G1881" s="87">
        <f t="array" ref="G1881">IFERROR(INDEX(DATA!$X$133:$X$368,MATCH(1,(DATA!$D$133:$D$368=B1881)*(DATA!$E$133:$E$368=D1881),0)),"n/a")</f>
        <v>3.25</v>
      </c>
      <c r="H1881" s="77">
        <f t="array" ref="H1881">IFERROR(INDEX(DATA!$Y$133:$Y$368,MATCH(1,(DATA!$D$133:$D$368=B1881)*(DATA!$E$133:$E$368=D1881),0)),"n/a")</f>
        <v>0.115</v>
      </c>
      <c r="I1881" s="87">
        <f t="array" ref="I1881">IFERROR(INDEX(DATA!$AH$133:$AH$368,MATCH(1,(DATA!$D$133:$D$368=B1881)*(DATA!$E$133:$E$368=D1881),0)),"n/a")</f>
        <v>3.24</v>
      </c>
      <c r="J1881" s="77">
        <f t="array" ref="J1881">IFERROR(INDEX(DATA!$AI$133:$AI$368,MATCH(1,(DATA!$D$133:$D$368=B1881)*(DATA!$E$133:$E$368=D1881),0)),"n/a")</f>
        <v>7.4999999999999997E-2</v>
      </c>
      <c r="K1881" s="87">
        <f t="array" ref="K1881">IFERROR(INDEX(DATA!$AR$133:$AR$368,MATCH(1,(DATA!$D$133:$D$368=B1881)*(DATA!$E$133:$E$368=D1881),0)),"n/a")</f>
        <v>3.23</v>
      </c>
      <c r="L1881" s="77">
        <f t="array" ref="L1881">IFERROR(INDEX(DATA!$AS$133:$AS$368,MATCH(1,(DATA!$D$133:$D$368=B1881)*(DATA!$E$133:$E$368=D1881),0)),"n/a")</f>
        <v>4.2000000000000003E-2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3.24</v>
      </c>
      <c r="F1882" s="77">
        <f t="array" ref="F1882">IFERROR(INDEX(DATA!$O$133:$O$368,MATCH(1,(DATA!$D$133:$D$368=B1882)*(DATA!$E$133:$E$368=D1882),0)),"n/a")</f>
        <v>0.22600000000000001</v>
      </c>
      <c r="G1882" s="87">
        <f t="array" ref="G1882">IFERROR(INDEX(DATA!$X$133:$X$368,MATCH(1,(DATA!$D$133:$D$368=B1882)*(DATA!$E$133:$E$368=D1882),0)),"n/a")</f>
        <v>3.19</v>
      </c>
      <c r="H1882" s="77">
        <f t="array" ref="H1882">IFERROR(INDEX(DATA!$Y$133:$Y$368,MATCH(1,(DATA!$D$133:$D$368=B1882)*(DATA!$E$133:$E$368=D1882),0)),"n/a")</f>
        <v>0.24299999999999999</v>
      </c>
      <c r="I1882" s="87">
        <f t="array" ref="I1882">IFERROR(INDEX(DATA!$AH$133:$AH$368,MATCH(1,(DATA!$D$133:$D$368=B1882)*(DATA!$E$133:$E$368=D1882),0)),"n/a")</f>
        <v>3.2</v>
      </c>
      <c r="J1882" s="77">
        <f t="array" ref="J1882">IFERROR(INDEX(DATA!$AI$133:$AI$368,MATCH(1,(DATA!$D$133:$D$368=B1882)*(DATA!$E$133:$E$368=D1882),0)),"n/a")</f>
        <v>0.17799999999999999</v>
      </c>
      <c r="K1882" s="87">
        <f t="array" ref="K1882">IFERROR(INDEX(DATA!$AR$133:$AR$368,MATCH(1,(DATA!$D$133:$D$368=B1882)*(DATA!$E$133:$E$368=D1882),0)),"n/a")</f>
        <v>3.15</v>
      </c>
      <c r="L1882" s="77">
        <f t="array" ref="L1882">IFERROR(INDEX(DATA!$AS$133:$AS$368,MATCH(1,(DATA!$D$133:$D$368=B1882)*(DATA!$E$133:$E$368=D1882),0)),"n/a")</f>
        <v>9.4E-2</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4.03</v>
      </c>
      <c r="F1883" s="77">
        <f t="array" ref="F1883">IFERROR(INDEX(DATA!$O$133:$O$368,MATCH(1,(DATA!$D$133:$D$368=B1883)*(DATA!$E$133:$E$368=D1883),0)),"n/a")</f>
        <v>0.04</v>
      </c>
      <c r="G1883" s="87">
        <f t="array" ref="G1883">IFERROR(INDEX(DATA!$X$133:$X$368,MATCH(1,(DATA!$D$133:$D$368=B1883)*(DATA!$E$133:$E$368=D1883),0)),"n/a")</f>
        <v>4.08</v>
      </c>
      <c r="H1883" s="77">
        <f t="array" ref="H1883">IFERROR(INDEX(DATA!$Y$133:$Y$368,MATCH(1,(DATA!$D$133:$D$368=B1883)*(DATA!$E$133:$E$368=D1883),0)),"n/a")</f>
        <v>5.3999999999999999E-2</v>
      </c>
      <c r="I1883" s="87">
        <f t="array" ref="I1883">IFERROR(INDEX(DATA!$AH$133:$AH$368,MATCH(1,(DATA!$D$133:$D$368=B1883)*(DATA!$E$133:$E$368=D1883),0)),"n/a")</f>
        <v>3.97</v>
      </c>
      <c r="J1883" s="77">
        <f t="array" ref="J1883">IFERROR(INDEX(DATA!$AI$133:$AI$368,MATCH(1,(DATA!$D$133:$D$368=B1883)*(DATA!$E$133:$E$368=D1883),0)),"n/a")</f>
        <v>4.4999999999999998E-2</v>
      </c>
      <c r="K1883" s="87">
        <f t="array" ref="K1883">IFERROR(INDEX(DATA!$AR$133:$AR$368,MATCH(1,(DATA!$D$133:$D$368=B1883)*(DATA!$E$133:$E$368=D1883),0)),"n/a")</f>
        <v>3.93</v>
      </c>
      <c r="L1883" s="77">
        <f t="array" ref="L1883">IFERROR(INDEX(DATA!$AS$133:$AS$368,MATCH(1,(DATA!$D$133:$D$368=B1883)*(DATA!$E$133:$E$368=D1883),0)),"n/a")</f>
        <v>9.2999999999999999E-2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4.88</v>
      </c>
      <c r="F1884" s="77">
        <f t="array" ref="F1884">IFERROR(INDEX(DATA!$O$133:$O$368,MATCH(1,(DATA!$D$133:$D$368=B1884)*(DATA!$E$133:$E$368=D1884),0)),"n/a")</f>
        <v>-3.9E-2</v>
      </c>
      <c r="G1884" s="87">
        <f t="array" ref="G1884">IFERROR(INDEX(DATA!$X$133:$X$368,MATCH(1,(DATA!$D$133:$D$368=B1884)*(DATA!$E$133:$E$368=D1884),0)),"n/a")</f>
        <v>4.96</v>
      </c>
      <c r="H1884" s="77">
        <f t="array" ref="H1884">IFERROR(INDEX(DATA!$Y$133:$Y$368,MATCH(1,(DATA!$D$133:$D$368=B1884)*(DATA!$E$133:$E$368=D1884),0)),"n/a")</f>
        <v>1.0999999999999999E-2</v>
      </c>
      <c r="I1884" s="87">
        <f t="array" ref="I1884">IFERROR(INDEX(DATA!$AH$133:$AH$368,MATCH(1,(DATA!$D$133:$D$368=B1884)*(DATA!$E$133:$E$368=D1884),0)),"n/a")</f>
        <v>4.8899999999999997</v>
      </c>
      <c r="J1884" s="77">
        <f t="array" ref="J1884">IFERROR(INDEX(DATA!$AI$133:$AI$368,MATCH(1,(DATA!$D$133:$D$368=B1884)*(DATA!$E$133:$E$368=D1884),0)),"n/a")</f>
        <v>2.5000000000000001E-2</v>
      </c>
      <c r="K1884" s="87">
        <f t="array" ref="K1884">IFERROR(INDEX(DATA!$AR$133:$AR$368,MATCH(1,(DATA!$D$133:$D$368=B1884)*(DATA!$E$133:$E$368=D1884),0)),"n/a")</f>
        <v>4.83</v>
      </c>
      <c r="L1884" s="77">
        <f t="array" ref="L1884">IFERROR(INDEX(DATA!$AS$133:$AS$368,MATCH(1,(DATA!$D$133:$D$368=B1884)*(DATA!$E$133:$E$368=D1884),0)),"n/a")</f>
        <v>3.3000000000000002E-2</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3.86</v>
      </c>
      <c r="F1885" s="77">
        <f t="array" ref="F1885">IFERROR(INDEX(DATA!$O$133:$O$368,MATCH(1,(DATA!$D$133:$D$368=B1885)*(DATA!$E$133:$E$368=D1885),0)),"n/a")</f>
        <v>4.7E-2</v>
      </c>
      <c r="G1885" s="87">
        <f t="array" ref="G1885">IFERROR(INDEX(DATA!$X$133:$X$368,MATCH(1,(DATA!$D$133:$D$368=B1885)*(DATA!$E$133:$E$368=D1885),0)),"n/a")</f>
        <v>3.97</v>
      </c>
      <c r="H1885" s="77">
        <f t="array" ref="H1885">IFERROR(INDEX(DATA!$Y$133:$Y$368,MATCH(1,(DATA!$D$133:$D$368=B1885)*(DATA!$E$133:$E$368=D1885),0)),"n/a")</f>
        <v>8.5999999999999993E-2</v>
      </c>
      <c r="I1885" s="87">
        <f t="array" ref="I1885">IFERROR(INDEX(DATA!$AH$133:$AH$368,MATCH(1,(DATA!$D$133:$D$368=B1885)*(DATA!$E$133:$E$368=D1885),0)),"n/a")</f>
        <v>3.88</v>
      </c>
      <c r="J1885" s="77">
        <f t="array" ref="J1885">IFERROR(INDEX(DATA!$AI$133:$AI$368,MATCH(1,(DATA!$D$133:$D$368=B1885)*(DATA!$E$133:$E$368=D1885),0)),"n/a")</f>
        <v>0.03</v>
      </c>
      <c r="K1885" s="87">
        <f t="array" ref="K1885">IFERROR(INDEX(DATA!$AR$133:$AR$368,MATCH(1,(DATA!$D$133:$D$368=B1885)*(DATA!$E$133:$E$368=D1885),0)),"n/a")</f>
        <v>3.85</v>
      </c>
      <c r="L1885" s="77">
        <f t="array" ref="L1885">IFERROR(INDEX(DATA!$AS$133:$AS$368,MATCH(1,(DATA!$D$133:$D$368=B1885)*(DATA!$E$133:$E$368=D1885),0)),"n/a")</f>
        <v>0.03</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4.67</v>
      </c>
      <c r="F1886" s="77">
        <f t="array" ref="F1886">IFERROR(INDEX(DATA!$O$133:$O$368,MATCH(1,(DATA!$D$133:$D$368=B1886)*(DATA!$E$133:$E$368=D1886),0)),"n/a")</f>
        <v>5.2999999999999999E-2</v>
      </c>
      <c r="G1886" s="87">
        <f t="array" ref="G1886">IFERROR(INDEX(DATA!$X$133:$X$368,MATCH(1,(DATA!$D$133:$D$368=B1886)*(DATA!$E$133:$E$368=D1886),0)),"n/a")</f>
        <v>4.5</v>
      </c>
      <c r="H1886" s="77">
        <f t="array" ref="H1886">IFERROR(INDEX(DATA!$Y$133:$Y$368,MATCH(1,(DATA!$D$133:$D$368=B1886)*(DATA!$E$133:$E$368=D1886),0)),"n/a")</f>
        <v>0.05</v>
      </c>
      <c r="I1886" s="87">
        <f t="array" ref="I1886">IFERROR(INDEX(DATA!$AH$133:$AH$368,MATCH(1,(DATA!$D$133:$D$368=B1886)*(DATA!$E$133:$E$368=D1886),0)),"n/a")</f>
        <v>4.38</v>
      </c>
      <c r="J1886" s="77">
        <f t="array" ref="J1886">IFERROR(INDEX(DATA!$AI$133:$AI$368,MATCH(1,(DATA!$D$133:$D$368=B1886)*(DATA!$E$133:$E$368=D1886),0)),"n/a")</f>
        <v>5.0999999999999997E-2</v>
      </c>
      <c r="K1886" s="87">
        <f t="array" ref="K1886">IFERROR(INDEX(DATA!$AR$133:$AR$368,MATCH(1,(DATA!$D$133:$D$368=B1886)*(DATA!$E$133:$E$368=D1886),0)),"n/a")</f>
        <v>4.25</v>
      </c>
      <c r="L1886" s="77">
        <f t="array" ref="L1886">IFERROR(INDEX(DATA!$AS$133:$AS$368,MATCH(1,(DATA!$D$133:$D$368=B1886)*(DATA!$E$133:$E$368=D1886),0)),"n/a")</f>
        <v>7.1999999999999995E-2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4.51</v>
      </c>
      <c r="F1887" s="77">
        <f t="array" ref="F1887">IFERROR(INDEX(DATA!$O$133:$O$368,MATCH(1,(DATA!$D$133:$D$368=B1887)*(DATA!$E$133:$E$368=D1887),0)),"n/a")</f>
        <v>0.03</v>
      </c>
      <c r="G1887" s="87">
        <f t="array" ref="G1887">IFERROR(INDEX(DATA!$X$133:$X$368,MATCH(1,(DATA!$D$133:$D$368=B1887)*(DATA!$E$133:$E$368=D1887),0)),"n/a")</f>
        <v>4.46</v>
      </c>
      <c r="H1887" s="77">
        <f t="array" ref="H1887">IFERROR(INDEX(DATA!$Y$133:$Y$368,MATCH(1,(DATA!$D$133:$D$368=B1887)*(DATA!$E$133:$E$368=D1887),0)),"n/a")</f>
        <v>7.0000000000000001E-3</v>
      </c>
      <c r="I1887" s="87">
        <f t="array" ref="I1887">IFERROR(INDEX(DATA!$AH$133:$AH$368,MATCH(1,(DATA!$D$133:$D$368=B1887)*(DATA!$E$133:$E$368=D1887),0)),"n/a")</f>
        <v>4.43</v>
      </c>
      <c r="J1887" s="77">
        <f t="array" ref="J1887">IFERROR(INDEX(DATA!$AI$133:$AI$368,MATCH(1,(DATA!$D$133:$D$368=B1887)*(DATA!$E$133:$E$368=D1887),0)),"n/a")</f>
        <v>5.0000000000000001E-3</v>
      </c>
      <c r="K1887" s="87">
        <f t="array" ref="K1887">IFERROR(INDEX(DATA!$AR$133:$AR$368,MATCH(1,(DATA!$D$133:$D$368=B1887)*(DATA!$E$133:$E$368=D1887),0)),"n/a")</f>
        <v>4.4400000000000004</v>
      </c>
      <c r="L1887" s="77">
        <f t="array" ref="L1887">IFERROR(INDEX(DATA!$AS$133:$AS$368,MATCH(1,(DATA!$D$133:$D$368=B1887)*(DATA!$E$133:$E$368=D1887),0)),"n/a")</f>
        <v>2.9000000000000001E-2</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3.52</v>
      </c>
      <c r="F1888" s="77">
        <f t="array" ref="F1888">IFERROR(INDEX(DATA!$O$133:$O$368,MATCH(1,(DATA!$D$133:$D$368=B1888)*(DATA!$E$133:$E$368=D1888),0)),"n/a")</f>
        <v>7.5999999999999998E-2</v>
      </c>
      <c r="G1888" s="87">
        <f t="array" ref="G1888">IFERROR(INDEX(DATA!$X$133:$X$368,MATCH(1,(DATA!$D$133:$D$368=B1888)*(DATA!$E$133:$E$368=D1888),0)),"n/a")</f>
        <v>3.6</v>
      </c>
      <c r="H1888" s="77">
        <f t="array" ref="H1888">IFERROR(INDEX(DATA!$Y$133:$Y$368,MATCH(1,(DATA!$D$133:$D$368=B1888)*(DATA!$E$133:$E$368=D1888),0)),"n/a")</f>
        <v>0.107</v>
      </c>
      <c r="I1888" s="87">
        <f t="array" ref="I1888">IFERROR(INDEX(DATA!$AH$133:$AH$368,MATCH(1,(DATA!$D$133:$D$368=B1888)*(DATA!$E$133:$E$368=D1888),0)),"n/a")</f>
        <v>3.62</v>
      </c>
      <c r="J1888" s="77">
        <f t="array" ref="J1888">IFERROR(INDEX(DATA!$AI$133:$AI$368,MATCH(1,(DATA!$D$133:$D$368=B1888)*(DATA!$E$133:$E$368=D1888),0)),"n/a")</f>
        <v>0.106</v>
      </c>
      <c r="K1888" s="87">
        <f t="array" ref="K1888">IFERROR(INDEX(DATA!$AR$133:$AR$368,MATCH(1,(DATA!$D$133:$D$368=B1888)*(DATA!$E$133:$E$368=D1888),0)),"n/a")</f>
        <v>3.49</v>
      </c>
      <c r="L1888" s="77">
        <f t="array" ref="L1888">IFERROR(INDEX(DATA!$AS$133:$AS$368,MATCH(1,(DATA!$D$133:$D$368=B1888)*(DATA!$E$133:$E$368=D1888),0)),"n/a")</f>
        <v>6.6000000000000003E-2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4</v>
      </c>
      <c r="F1889" s="77">
        <f t="array" ref="F1889">IFERROR(INDEX(DATA!$O$133:$O$368,MATCH(1,(DATA!$D$133:$D$368=B1889)*(DATA!$E$133:$E$368=D1889),0)),"n/a")</f>
        <v>5.3999999999999999E-2</v>
      </c>
      <c r="G1889" s="87">
        <f t="array" ref="G1889">IFERROR(INDEX(DATA!$X$133:$X$368,MATCH(1,(DATA!$D$133:$D$368=B1889)*(DATA!$E$133:$E$368=D1889),0)),"n/a")</f>
        <v>4.05</v>
      </c>
      <c r="H1889" s="77">
        <f t="array" ref="H1889">IFERROR(INDEX(DATA!$Y$133:$Y$368,MATCH(1,(DATA!$D$133:$D$368=B1889)*(DATA!$E$133:$E$368=D1889),0)),"n/a")</f>
        <v>6.8000000000000005E-2</v>
      </c>
      <c r="I1889" s="87">
        <f t="array" ref="I1889">IFERROR(INDEX(DATA!$AH$133:$AH$368,MATCH(1,(DATA!$D$133:$D$368=B1889)*(DATA!$E$133:$E$368=D1889),0)),"n/a")</f>
        <v>4.1500000000000004</v>
      </c>
      <c r="J1889" s="77">
        <f t="array" ref="J1889">IFERROR(INDEX(DATA!$AI$133:$AI$368,MATCH(1,(DATA!$D$133:$D$368=B1889)*(DATA!$E$133:$E$368=D1889),0)),"n/a")</f>
        <v>0.129</v>
      </c>
      <c r="K1889" s="87">
        <f t="array" ref="K1889">IFERROR(INDEX(DATA!$AR$133:$AR$368,MATCH(1,(DATA!$D$133:$D$368=B1889)*(DATA!$E$133:$E$368=D1889),0)),"n/a")</f>
        <v>3.94</v>
      </c>
      <c r="L1889" s="77">
        <f t="array" ref="L1889">IFERROR(INDEX(DATA!$AS$133:$AS$368,MATCH(1,(DATA!$D$133:$D$368=B1889)*(DATA!$E$133:$E$368=D1889),0)),"n/a")</f>
        <v>0.12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3.48</v>
      </c>
      <c r="F1890" s="77">
        <f t="array" ref="F1890">IFERROR(INDEX(DATA!$O$133:$O$368,MATCH(1,(DATA!$D$133:$D$368=B1890)*(DATA!$E$133:$E$368=D1890),0)),"n/a")</f>
        <v>-3.9E-2</v>
      </c>
      <c r="G1890" s="87">
        <f t="array" ref="G1890">IFERROR(INDEX(DATA!$X$133:$X$368,MATCH(1,(DATA!$D$133:$D$368=B1890)*(DATA!$E$133:$E$368=D1890),0)),"n/a")</f>
        <v>3.64</v>
      </c>
      <c r="H1890" s="77">
        <f t="array" ref="H1890">IFERROR(INDEX(DATA!$Y$133:$Y$368,MATCH(1,(DATA!$D$133:$D$368=B1890)*(DATA!$E$133:$E$368=D1890),0)),"n/a")</f>
        <v>1.2E-2</v>
      </c>
      <c r="I1890" s="87">
        <f t="array" ref="I1890">IFERROR(INDEX(DATA!$AH$133:$AH$368,MATCH(1,(DATA!$D$133:$D$368=B1890)*(DATA!$E$133:$E$368=D1890),0)),"n/a")</f>
        <v>3.66</v>
      </c>
      <c r="J1890" s="77">
        <f t="array" ref="J1890">IFERROR(INDEX(DATA!$AI$133:$AI$368,MATCH(1,(DATA!$D$133:$D$368=B1890)*(DATA!$E$133:$E$368=D1890),0)),"n/a")</f>
        <v>3.0000000000000001E-3</v>
      </c>
      <c r="K1890" s="87">
        <f t="array" ref="K1890">IFERROR(INDEX(DATA!$AR$133:$AR$368,MATCH(1,(DATA!$D$133:$D$368=B1890)*(DATA!$E$133:$E$368=D1890),0)),"n/a")</f>
        <v>3.67</v>
      </c>
      <c r="L1890" s="77">
        <f t="array" ref="L1890">IFERROR(INDEX(DATA!$AS$133:$AS$368,MATCH(1,(DATA!$D$133:$D$368=B1890)*(DATA!$E$133:$E$368=D1890),0)),"n/a")</f>
        <v>4.9000000000000002E-2</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2.83</v>
      </c>
      <c r="F1891" s="77">
        <f t="array" ref="F1891">IFERROR(INDEX(DATA!$O$133:$O$368,MATCH(1,(DATA!$D$133:$D$368=B1891)*(DATA!$E$133:$E$368=D1891),0)),"n/a")</f>
        <v>0.05</v>
      </c>
      <c r="G1891" s="87">
        <f t="array" ref="G1891">IFERROR(INDEX(DATA!$X$133:$X$368,MATCH(1,(DATA!$D$133:$D$368=B1891)*(DATA!$E$133:$E$368=D1891),0)),"n/a")</f>
        <v>2.82</v>
      </c>
      <c r="H1891" s="77">
        <f t="array" ref="H1891">IFERROR(INDEX(DATA!$Y$133:$Y$368,MATCH(1,(DATA!$D$133:$D$368=B1891)*(DATA!$E$133:$E$368=D1891),0)),"n/a")</f>
        <v>6.4000000000000001E-2</v>
      </c>
      <c r="I1891" s="87">
        <f t="array" ref="I1891">IFERROR(INDEX(DATA!$AH$133:$AH$368,MATCH(1,(DATA!$D$133:$D$368=B1891)*(DATA!$E$133:$E$368=D1891),0)),"n/a")</f>
        <v>2.8</v>
      </c>
      <c r="J1891" s="77">
        <f t="array" ref="J1891">IFERROR(INDEX(DATA!$AI$133:$AI$368,MATCH(1,(DATA!$D$133:$D$368=B1891)*(DATA!$E$133:$E$368=D1891),0)),"n/a")</f>
        <v>7.4999999999999997E-2</v>
      </c>
      <c r="K1891" s="87">
        <f t="array" ref="K1891">IFERROR(INDEX(DATA!$AR$133:$AR$368,MATCH(1,(DATA!$D$133:$D$368=B1891)*(DATA!$E$133:$E$368=D1891),0)),"n/a")</f>
        <v>2.79</v>
      </c>
      <c r="L1891" s="77">
        <f t="array" ref="L1891">IFERROR(INDEX(DATA!$AS$133:$AS$368,MATCH(1,(DATA!$D$133:$D$368=B1891)*(DATA!$E$133:$E$368=D1891),0)),"n/a")</f>
        <v>7.0000000000000007E-2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3.7</v>
      </c>
      <c r="F1892" s="77">
        <f t="array" ref="F1892">IFERROR(INDEX(DATA!$O$133:$O$368,MATCH(1,(DATA!$D$133:$D$368=B1892)*(DATA!$E$133:$E$368=D1892),0)),"n/a")</f>
        <v>5.2999999999999999E-2</v>
      </c>
      <c r="G1892" s="87">
        <f t="array" ref="G1892">IFERROR(INDEX(DATA!$X$133:$X$368,MATCH(1,(DATA!$D$133:$D$368=B1892)*(DATA!$E$133:$E$368=D1892),0)),"n/a")</f>
        <v>3.6</v>
      </c>
      <c r="H1892" s="77">
        <f t="array" ref="H1892">IFERROR(INDEX(DATA!$Y$133:$Y$368,MATCH(1,(DATA!$D$133:$D$368=B1892)*(DATA!$E$133:$E$368=D1892),0)),"n/a")</f>
        <v>7.6999999999999999E-2</v>
      </c>
      <c r="I1892" s="87">
        <f t="array" ref="I1892">IFERROR(INDEX(DATA!$AH$133:$AH$368,MATCH(1,(DATA!$D$133:$D$368=B1892)*(DATA!$E$133:$E$368=D1892),0)),"n/a")</f>
        <v>3.43</v>
      </c>
      <c r="J1892" s="77">
        <f t="array" ref="J1892">IFERROR(INDEX(DATA!$AI$133:$AI$368,MATCH(1,(DATA!$D$133:$D$368=B1892)*(DATA!$E$133:$E$368=D1892),0)),"n/a")</f>
        <v>4.5999999999999999E-2</v>
      </c>
      <c r="K1892" s="87">
        <f t="array" ref="K1892">IFERROR(INDEX(DATA!$AR$133:$AR$368,MATCH(1,(DATA!$D$133:$D$368=B1892)*(DATA!$E$133:$E$368=D1892),0)),"n/a")</f>
        <v>3.27</v>
      </c>
      <c r="L1892" s="77">
        <f t="array" ref="L1892">IFERROR(INDEX(DATA!$AS$133:$AS$368,MATCH(1,(DATA!$D$133:$D$368=B1892)*(DATA!$E$133:$E$368=D1892),0)),"n/a")</f>
        <v>0.02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72461</v>
      </c>
      <c r="F1894" s="77">
        <f>+IF(ISNUMBER(DATA!G609),DATA!G609,"n/a")</f>
        <v>0.23899999999999999</v>
      </c>
      <c r="G1894" s="76">
        <f>+IF(ISNUMBER(DATA!P609),DATA!P609,"n/a")</f>
        <v>241003</v>
      </c>
      <c r="H1894" s="77">
        <f>+IF(ISNUMBER(DATA!Q609),DATA!Q609,"n/a")</f>
        <v>0.121</v>
      </c>
      <c r="I1894" s="76">
        <f>+IF(ISNUMBER(DATA!Z609),DATA!Z609,"n/a")</f>
        <v>456718</v>
      </c>
      <c r="J1894" s="77">
        <f>+IF(ISNUMBER(DATA!AA609),DATA!AA609,"n/a")</f>
        <v>4.3999999999999997E-2</v>
      </c>
      <c r="K1894" s="76">
        <f>+IF(ISNUMBER(DATA!AJ609),DATA!AJ609,"n/a")</f>
        <v>952927</v>
      </c>
      <c r="L1894" s="77">
        <f>+IF(ISNUMBER(DATA!AK609),DATA!AK609,"n/a")</f>
        <v>4.4999999999999998E-2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427984</v>
      </c>
      <c r="F1895" s="77">
        <f>+IF(ISNUMBER(DATA!G610),DATA!G610,"n/a")</f>
        <v>0.54700000000000004</v>
      </c>
      <c r="G1895" s="76">
        <f>+IF(ISNUMBER(DATA!P610),DATA!P610,"n/a")</f>
        <v>1390649</v>
      </c>
      <c r="H1895" s="77">
        <f>+IF(ISNUMBER(DATA!Q610),DATA!Q610,"n/a")</f>
        <v>7.8E-2</v>
      </c>
      <c r="I1895" s="76">
        <f>+IF(ISNUMBER(DATA!Z610),DATA!Z610,"n/a")</f>
        <v>2776158</v>
      </c>
      <c r="J1895" s="77">
        <f>+IF(ISNUMBER(DATA!AA610),DATA!AA610,"n/a")</f>
        <v>6.3E-2</v>
      </c>
      <c r="K1895" s="76">
        <f>+IF(ISNUMBER(DATA!AJ610),DATA!AJ610,"n/a")</f>
        <v>5654101</v>
      </c>
      <c r="L1895" s="77">
        <f>+IF(ISNUMBER(DATA!AK610),DATA!AK610,"n/a")</f>
        <v>0.01</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578942</v>
      </c>
      <c r="F1896" s="77">
        <f>+IF(ISNUMBER(DATA!G611),DATA!G611,"n/a")</f>
        <v>-0.123</v>
      </c>
      <c r="G1896" s="76">
        <f>+IF(ISNUMBER(DATA!P611),DATA!P611,"n/a")</f>
        <v>1795930</v>
      </c>
      <c r="H1896" s="77">
        <f>+IF(ISNUMBER(DATA!Q611),DATA!Q611,"n/a")</f>
        <v>-0.153</v>
      </c>
      <c r="I1896" s="76">
        <f>+IF(ISNUMBER(DATA!Z611),DATA!Z611,"n/a")</f>
        <v>3491196</v>
      </c>
      <c r="J1896" s="77">
        <f>+IF(ISNUMBER(DATA!AA611),DATA!AA611,"n/a")</f>
        <v>-0.14699999999999999</v>
      </c>
      <c r="K1896" s="76">
        <f>+IF(ISNUMBER(DATA!AJ611),DATA!AJ611,"n/a")</f>
        <v>7513995</v>
      </c>
      <c r="L1896" s="77">
        <f>+IF(ISNUMBER(DATA!AK611),DATA!AK611,"n/a")</f>
        <v>-0.115</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243249</v>
      </c>
      <c r="F1897" s="77">
        <f>+IF(ISNUMBER(DATA!G612),DATA!G612,"n/a")</f>
        <v>0.127</v>
      </c>
      <c r="G1897" s="76">
        <f>+IF(ISNUMBER(DATA!P612),DATA!P612,"n/a")</f>
        <v>793668</v>
      </c>
      <c r="H1897" s="77">
        <f>+IF(ISNUMBER(DATA!Q612),DATA!Q612,"n/a")</f>
        <v>-1.0999999999999999E-2</v>
      </c>
      <c r="I1897" s="76">
        <f>+IF(ISNUMBER(DATA!Z612),DATA!Z612,"n/a")</f>
        <v>1603583</v>
      </c>
      <c r="J1897" s="77">
        <f>+IF(ISNUMBER(DATA!AA612),DATA!AA612,"n/a")</f>
        <v>1.4E-2</v>
      </c>
      <c r="K1897" s="76">
        <f>+IF(ISNUMBER(DATA!AJ612),DATA!AJ612,"n/a")</f>
        <v>3363683</v>
      </c>
      <c r="L1897" s="77">
        <f>+IF(ISNUMBER(DATA!AK612),DATA!AK612,"n/a")</f>
        <v>2.5000000000000001E-2</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516967</v>
      </c>
      <c r="F1898" s="77">
        <f>+IF(ISNUMBER(DATA!G613),DATA!G613,"n/a")</f>
        <v>-0.06</v>
      </c>
      <c r="G1898" s="76">
        <f>+IF(ISNUMBER(DATA!P613),DATA!P613,"n/a")</f>
        <v>1644518</v>
      </c>
      <c r="H1898" s="77">
        <f>+IF(ISNUMBER(DATA!Q613),DATA!Q613,"n/a")</f>
        <v>-5.5E-2</v>
      </c>
      <c r="I1898" s="76">
        <f>+IF(ISNUMBER(DATA!Z613),DATA!Z613,"n/a")</f>
        <v>3204622</v>
      </c>
      <c r="J1898" s="77">
        <f>+IF(ISNUMBER(DATA!AA613),DATA!AA613,"n/a")</f>
        <v>-6.4000000000000001E-2</v>
      </c>
      <c r="K1898" s="76">
        <f>+IF(ISNUMBER(DATA!AJ613),DATA!AJ613,"n/a")</f>
        <v>6752282</v>
      </c>
      <c r="L1898" s="77">
        <f>+IF(ISNUMBER(DATA!AK613),DATA!AK613,"n/a")</f>
        <v>-2.5000000000000001E-2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207310</v>
      </c>
      <c r="F1899" s="77">
        <f>+IF(ISNUMBER(DATA!G614),DATA!G614,"n/a")</f>
        <v>0.23300000000000001</v>
      </c>
      <c r="G1899" s="76">
        <f>+IF(ISNUMBER(DATA!P614),DATA!P614,"n/a")</f>
        <v>686473</v>
      </c>
      <c r="H1899" s="77">
        <f>+IF(ISNUMBER(DATA!Q614),DATA!Q614,"n/a")</f>
        <v>0.20599999999999999</v>
      </c>
      <c r="I1899" s="76">
        <f>+IF(ISNUMBER(DATA!Z614),DATA!Z614,"n/a")</f>
        <v>1376969</v>
      </c>
      <c r="J1899" s="77">
        <f>+IF(ISNUMBER(DATA!AA614),DATA!AA614,"n/a")</f>
        <v>0.20399999999999999</v>
      </c>
      <c r="K1899" s="76">
        <f>+IF(ISNUMBER(DATA!AJ614),DATA!AJ614,"n/a")</f>
        <v>2545027</v>
      </c>
      <c r="L1899" s="77">
        <f>+IF(ISNUMBER(DATA!AK614),DATA!AK614,"n/a")</f>
        <v>3.1E-2</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150343</v>
      </c>
      <c r="F1900" s="77">
        <f>+IF(ISNUMBER(DATA!G615),DATA!G615,"n/a")</f>
        <v>-0.151</v>
      </c>
      <c r="G1900" s="76">
        <f>+IF(ISNUMBER(DATA!P615),DATA!P615,"n/a")</f>
        <v>562651</v>
      </c>
      <c r="H1900" s="77">
        <f>+IF(ISNUMBER(DATA!Q615),DATA!Q615,"n/a")</f>
        <v>-2.5000000000000001E-2</v>
      </c>
      <c r="I1900" s="76">
        <f>+IF(ISNUMBER(DATA!Z615),DATA!Z615,"n/a")</f>
        <v>1158238</v>
      </c>
      <c r="J1900" s="77">
        <f>+IF(ISNUMBER(DATA!AA615),DATA!AA615,"n/a")</f>
        <v>8.0000000000000002E-3</v>
      </c>
      <c r="K1900" s="76">
        <f>+IF(ISNUMBER(DATA!AJ615),DATA!AJ615,"n/a")</f>
        <v>2382799</v>
      </c>
      <c r="L1900" s="77">
        <f>+IF(ISNUMBER(DATA!AK615),DATA!AK615,"n/a")</f>
        <v>-1.4E-2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658676</v>
      </c>
      <c r="F1901" s="77">
        <f>+IF(ISNUMBER(DATA!G616),DATA!G616,"n/a")</f>
        <v>6.4000000000000001E-2</v>
      </c>
      <c r="G1901" s="76">
        <f>+IF(ISNUMBER(DATA!P616),DATA!P616,"n/a")</f>
        <v>2050765</v>
      </c>
      <c r="H1901" s="77">
        <f>+IF(ISNUMBER(DATA!Q616),DATA!Q616,"n/a")</f>
        <v>3.7999999999999999E-2</v>
      </c>
      <c r="I1901" s="76">
        <f>+IF(ISNUMBER(DATA!Z616),DATA!Z616,"n/a")</f>
        <v>3998352</v>
      </c>
      <c r="J1901" s="77">
        <f>+IF(ISNUMBER(DATA!AA616),DATA!AA616,"n/a")</f>
        <v>4.2999999999999997E-2</v>
      </c>
      <c r="K1901" s="76">
        <f>+IF(ISNUMBER(DATA!AJ616),DATA!AJ616,"n/a")</f>
        <v>8121869</v>
      </c>
      <c r="L1901" s="77">
        <f>+IF(ISNUMBER(DATA!AK616),DATA!AK616,"n/a")</f>
        <v>-1.6E-2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227821</v>
      </c>
      <c r="F1902" s="77">
        <f>+IF(ISNUMBER(DATA!G617),DATA!G617,"n/a")</f>
        <v>1.405</v>
      </c>
      <c r="G1902" s="76">
        <f>+IF(ISNUMBER(DATA!P617),DATA!P617,"n/a")</f>
        <v>770457</v>
      </c>
      <c r="H1902" s="77">
        <f>+IF(ISNUMBER(DATA!Q617),DATA!Q617,"n/a")</f>
        <v>0.21099999999999999</v>
      </c>
      <c r="I1902" s="76">
        <f>+IF(ISNUMBER(DATA!Z617),DATA!Z617,"n/a")</f>
        <v>1566073</v>
      </c>
      <c r="J1902" s="77">
        <f>+IF(ISNUMBER(DATA!AA617),DATA!AA617,"n/a")</f>
        <v>9.6000000000000002E-2</v>
      </c>
      <c r="K1902" s="76">
        <f>+IF(ISNUMBER(DATA!AJ617),DATA!AJ617,"n/a")</f>
        <v>3021468</v>
      </c>
      <c r="L1902" s="77">
        <f>+IF(ISNUMBER(DATA!AK617),DATA!AK617,"n/a")</f>
        <v>-6.0000000000000001E-3</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164390</v>
      </c>
      <c r="F1903" s="77">
        <f>+IF(ISNUMBER(DATA!G618),DATA!G618,"n/a")</f>
        <v>0.34599999999999997</v>
      </c>
      <c r="G1903" s="76">
        <f>+IF(ISNUMBER(DATA!P618),DATA!P618,"n/a")</f>
        <v>522160</v>
      </c>
      <c r="H1903" s="77">
        <f>+IF(ISNUMBER(DATA!Q618),DATA!Q618,"n/a")</f>
        <v>0.13900000000000001</v>
      </c>
      <c r="I1903" s="76">
        <f>+IF(ISNUMBER(DATA!Z618),DATA!Z618,"n/a")</f>
        <v>1074649</v>
      </c>
      <c r="J1903" s="77">
        <f>+IF(ISNUMBER(DATA!AA618),DATA!AA618,"n/a")</f>
        <v>5.1999999999999998E-2</v>
      </c>
      <c r="K1903" s="76">
        <f>+IF(ISNUMBER(DATA!AJ618),DATA!AJ618,"n/a")</f>
        <v>2183972</v>
      </c>
      <c r="L1903" s="77">
        <f>+IF(ISNUMBER(DATA!AK618),DATA!AK618,"n/a")</f>
        <v>4.2000000000000003E-2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161088</v>
      </c>
      <c r="F1904" s="77">
        <f>+IF(ISNUMBER(DATA!G619),DATA!G619,"n/a")</f>
        <v>-8.9999999999999993E-3</v>
      </c>
      <c r="G1904" s="76">
        <f>+IF(ISNUMBER(DATA!P619),DATA!P619,"n/a")</f>
        <v>518145</v>
      </c>
      <c r="H1904" s="77">
        <f>+IF(ISNUMBER(DATA!Q619),DATA!Q619,"n/a")</f>
        <v>-0.06</v>
      </c>
      <c r="I1904" s="76">
        <f>+IF(ISNUMBER(DATA!Z619),DATA!Z619,"n/a")</f>
        <v>1043034</v>
      </c>
      <c r="J1904" s="77">
        <f>+IF(ISNUMBER(DATA!AA619),DATA!AA619,"n/a")</f>
        <v>-8.1000000000000003E-2</v>
      </c>
      <c r="K1904" s="76">
        <f>+IF(ISNUMBER(DATA!AJ619),DATA!AJ619,"n/a")</f>
        <v>2198695</v>
      </c>
      <c r="L1904" s="77">
        <f>+IF(ISNUMBER(DATA!AK619),DATA!AK619,"n/a")</f>
        <v>-5.0999999999999997E-2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393424</v>
      </c>
      <c r="F1905" s="77">
        <f>+IF(ISNUMBER(DATA!G620),DATA!G620,"n/a")</f>
        <v>0.10299999999999999</v>
      </c>
      <c r="G1905" s="76">
        <f>+IF(ISNUMBER(DATA!P620),DATA!P620,"n/a")</f>
        <v>1290686</v>
      </c>
      <c r="H1905" s="77">
        <f>+IF(ISNUMBER(DATA!Q620),DATA!Q620,"n/a")</f>
        <v>-3.2000000000000001E-2</v>
      </c>
      <c r="I1905" s="76">
        <f>+IF(ISNUMBER(DATA!Z620),DATA!Z620,"n/a")</f>
        <v>2512782</v>
      </c>
      <c r="J1905" s="77">
        <f>+IF(ISNUMBER(DATA!AA620),DATA!AA620,"n/a")</f>
        <v>-7.2999999999999995E-2</v>
      </c>
      <c r="K1905" s="76">
        <f>+IF(ISNUMBER(DATA!AJ620),DATA!AJ620,"n/a")</f>
        <v>5248949</v>
      </c>
      <c r="L1905" s="77">
        <f>+IF(ISNUMBER(DATA!AK620),DATA!AK620,"n/a")</f>
        <v>-7.6999999999999999E-2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400937</v>
      </c>
      <c r="F1906" s="77">
        <f>+IF(ISNUMBER(DATA!G621),DATA!G621,"n/a")</f>
        <v>4.3999999999999997E-2</v>
      </c>
      <c r="G1906" s="76">
        <f>+IF(ISNUMBER(DATA!P621),DATA!P621,"n/a")</f>
        <v>1279675</v>
      </c>
      <c r="H1906" s="77">
        <f>+IF(ISNUMBER(DATA!Q621),DATA!Q621,"n/a")</f>
        <v>6.0000000000000001E-3</v>
      </c>
      <c r="I1906" s="76">
        <f>+IF(ISNUMBER(DATA!Z621),DATA!Z621,"n/a")</f>
        <v>2551725</v>
      </c>
      <c r="J1906" s="77">
        <f>+IF(ISNUMBER(DATA!AA621),DATA!AA621,"n/a")</f>
        <v>3.6999999999999998E-2</v>
      </c>
      <c r="K1906" s="76">
        <f>+IF(ISNUMBER(DATA!AJ621),DATA!AJ621,"n/a")</f>
        <v>4961298</v>
      </c>
      <c r="L1906" s="77">
        <f>+IF(ISNUMBER(DATA!AK621),DATA!AK621,"n/a")</f>
        <v>4.0000000000000001E-3</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379146</v>
      </c>
      <c r="F1907" s="77">
        <f>+IF(ISNUMBER(DATA!G622),DATA!G622,"n/a")</f>
        <v>9.0999999999999998E-2</v>
      </c>
      <c r="G1907" s="76">
        <f>+IF(ISNUMBER(DATA!P622),DATA!P622,"n/a")</f>
        <v>1189956</v>
      </c>
      <c r="H1907" s="77">
        <f>+IF(ISNUMBER(DATA!Q622),DATA!Q622,"n/a")</f>
        <v>5.2999999999999999E-2</v>
      </c>
      <c r="I1907" s="76">
        <f>+IF(ISNUMBER(DATA!Z622),DATA!Z622,"n/a")</f>
        <v>2345876</v>
      </c>
      <c r="J1907" s="77">
        <f>+IF(ISNUMBER(DATA!AA622),DATA!AA622,"n/a")</f>
        <v>3.5000000000000003E-2</v>
      </c>
      <c r="K1907" s="76">
        <f>+IF(ISNUMBER(DATA!AJ622),DATA!AJ622,"n/a")</f>
        <v>4811849</v>
      </c>
      <c r="L1907" s="77">
        <f>+IF(ISNUMBER(DATA!AK622),DATA!AK622,"n/a")</f>
        <v>-6.0000000000000001E-3</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184717</v>
      </c>
      <c r="F1908" s="77">
        <f>+IF(ISNUMBER(DATA!G623),DATA!G623,"n/a")</f>
        <v>5.0000000000000001E-3</v>
      </c>
      <c r="G1908" s="76">
        <f>+IF(ISNUMBER(DATA!P623),DATA!P623,"n/a")</f>
        <v>597215</v>
      </c>
      <c r="H1908" s="77">
        <f>+IF(ISNUMBER(DATA!Q623),DATA!Q623,"n/a")</f>
        <v>-1.7000000000000001E-2</v>
      </c>
      <c r="I1908" s="76">
        <f>+IF(ISNUMBER(DATA!Z623),DATA!Z623,"n/a")</f>
        <v>1219470</v>
      </c>
      <c r="J1908" s="77">
        <f>+IF(ISNUMBER(DATA!AA623),DATA!AA623,"n/a")</f>
        <v>-1E-3</v>
      </c>
      <c r="K1908" s="76">
        <f>+IF(ISNUMBER(DATA!AJ623),DATA!AJ623,"n/a")</f>
        <v>2606630</v>
      </c>
      <c r="L1908" s="77">
        <f>+IF(ISNUMBER(DATA!AK623),DATA!AK623,"n/a")</f>
        <v>-3.0000000000000001E-3</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240187</v>
      </c>
      <c r="F1909" s="77">
        <f>+IF(ISNUMBER(DATA!G624),DATA!G624,"n/a")</f>
        <v>-9.7000000000000003E-2</v>
      </c>
      <c r="G1909" s="76">
        <f>+IF(ISNUMBER(DATA!P624),DATA!P624,"n/a")</f>
        <v>804964</v>
      </c>
      <c r="H1909" s="77">
        <f>+IF(ISNUMBER(DATA!Q624),DATA!Q624,"n/a")</f>
        <v>-9.5000000000000001E-2</v>
      </c>
      <c r="I1909" s="76">
        <f>+IF(ISNUMBER(DATA!Z624),DATA!Z624,"n/a")</f>
        <v>1643138</v>
      </c>
      <c r="J1909" s="77">
        <f>+IF(ISNUMBER(DATA!AA624),DATA!AA624,"n/a")</f>
        <v>-0.1</v>
      </c>
      <c r="K1909" s="76">
        <f>+IF(ISNUMBER(DATA!AJ624),DATA!AJ624,"n/a")</f>
        <v>3489446</v>
      </c>
      <c r="L1909" s="77">
        <f>+IF(ISNUMBER(DATA!AK624),DATA!AK624,"n/a")</f>
        <v>-0.108</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235271</v>
      </c>
      <c r="F1910" s="77">
        <f>+IF(ISNUMBER(DATA!G625),DATA!G625,"n/a")</f>
        <v>-0.105</v>
      </c>
      <c r="G1910" s="76">
        <f>+IF(ISNUMBER(DATA!P625),DATA!P625,"n/a")</f>
        <v>835655</v>
      </c>
      <c r="H1910" s="77">
        <f>+IF(ISNUMBER(DATA!Q625),DATA!Q625,"n/a")</f>
        <v>-0.11</v>
      </c>
      <c r="I1910" s="76">
        <f>+IF(ISNUMBER(DATA!Z625),DATA!Z625,"n/a")</f>
        <v>1701833</v>
      </c>
      <c r="J1910" s="77">
        <f>+IF(ISNUMBER(DATA!AA625),DATA!AA625,"n/a")</f>
        <v>-0.12</v>
      </c>
      <c r="K1910" s="76">
        <f>+IF(ISNUMBER(DATA!AJ625),DATA!AJ625,"n/a")</f>
        <v>3764778</v>
      </c>
      <c r="L1910" s="77">
        <f>+IF(ISNUMBER(DATA!AK625),DATA!AK625,"n/a")</f>
        <v>-8.7999999999999995E-2</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325411</v>
      </c>
      <c r="F1911" s="77">
        <f>+IF(ISNUMBER(DATA!G626),DATA!G626,"n/a")</f>
        <v>0.17599999999999999</v>
      </c>
      <c r="G1911" s="76">
        <f>+IF(ISNUMBER(DATA!P626),DATA!P626,"n/a")</f>
        <v>1044887</v>
      </c>
      <c r="H1911" s="77">
        <f>+IF(ISNUMBER(DATA!Q626),DATA!Q626,"n/a")</f>
        <v>0.09</v>
      </c>
      <c r="I1911" s="76">
        <f>+IF(ISNUMBER(DATA!Z626),DATA!Z626,"n/a")</f>
        <v>1966658</v>
      </c>
      <c r="J1911" s="77">
        <f>+IF(ISNUMBER(DATA!AA626),DATA!AA626,"n/a")</f>
        <v>5.0999999999999997E-2</v>
      </c>
      <c r="K1911" s="76">
        <f>+IF(ISNUMBER(DATA!AJ626),DATA!AJ626,"n/a")</f>
        <v>3998177</v>
      </c>
      <c r="L1911" s="77">
        <f>+IF(ISNUMBER(DATA!AK626),DATA!AK626,"n/a")</f>
        <v>3.5000000000000003E-2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157153</v>
      </c>
      <c r="F1912" s="77">
        <f>+IF(ISNUMBER(DATA!G627),DATA!G627,"n/a")</f>
        <v>0.35199999999999998</v>
      </c>
      <c r="G1912" s="76">
        <f>+IF(ISNUMBER(DATA!P627),DATA!P627,"n/a")</f>
        <v>514564</v>
      </c>
      <c r="H1912" s="77">
        <f>+IF(ISNUMBER(DATA!Q627),DATA!Q627,"n/a")</f>
        <v>6.0999999999999999E-2</v>
      </c>
      <c r="I1912" s="76">
        <f>+IF(ISNUMBER(DATA!Z627),DATA!Z627,"n/a")</f>
        <v>1056257</v>
      </c>
      <c r="J1912" s="77">
        <f>+IF(ISNUMBER(DATA!AA627),DATA!AA627,"n/a")</f>
        <v>1.6E-2</v>
      </c>
      <c r="K1912" s="76">
        <f>+IF(ISNUMBER(DATA!AJ627),DATA!AJ627,"n/a")</f>
        <v>2153059</v>
      </c>
      <c r="L1912" s="77">
        <f>+IF(ISNUMBER(DATA!AK627),DATA!AK627,"n/a")</f>
        <v>-4.7E-2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170334</v>
      </c>
      <c r="F1913" s="77">
        <f>+IF(ISNUMBER(DATA!G628),DATA!G628,"n/a")</f>
        <v>0.23100000000000001</v>
      </c>
      <c r="G1913" s="76">
        <f>+IF(ISNUMBER(DATA!P628),DATA!P628,"n/a")</f>
        <v>549221</v>
      </c>
      <c r="H1913" s="77">
        <f>+IF(ISNUMBER(DATA!Q628),DATA!Q628,"n/a")</f>
        <v>1.2E-2</v>
      </c>
      <c r="I1913" s="76">
        <f>+IF(ISNUMBER(DATA!Z628),DATA!Z628,"n/a")</f>
        <v>1062587</v>
      </c>
      <c r="J1913" s="77">
        <f>+IF(ISNUMBER(DATA!AA628),DATA!AA628,"n/a")</f>
        <v>2.8000000000000001E-2</v>
      </c>
      <c r="K1913" s="76">
        <f>+IF(ISNUMBER(DATA!AJ628),DATA!AJ628,"n/a")</f>
        <v>2211069</v>
      </c>
      <c r="L1913" s="77">
        <f>+IF(ISNUMBER(DATA!AK628),DATA!AK628,"n/a")</f>
        <v>0.05</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122082</v>
      </c>
      <c r="F1914" s="77">
        <f>+IF(ISNUMBER(DATA!G629),DATA!G629,"n/a")</f>
        <v>0.13900000000000001</v>
      </c>
      <c r="G1914" s="76">
        <f>+IF(ISNUMBER(DATA!P629),DATA!P629,"n/a")</f>
        <v>379254</v>
      </c>
      <c r="H1914" s="77">
        <f>+IF(ISNUMBER(DATA!Q629),DATA!Q629,"n/a")</f>
        <v>0.155</v>
      </c>
      <c r="I1914" s="76">
        <f>+IF(ISNUMBER(DATA!Z629),DATA!Z629,"n/a")</f>
        <v>700298</v>
      </c>
      <c r="J1914" s="77">
        <f>+IF(ISNUMBER(DATA!AA629),DATA!AA629,"n/a")</f>
        <v>7.9000000000000001E-2</v>
      </c>
      <c r="K1914" s="76">
        <f>+IF(ISNUMBER(DATA!AJ629),DATA!AJ629,"n/a")</f>
        <v>1433833</v>
      </c>
      <c r="L1914" s="77">
        <f>+IF(ISNUMBER(DATA!AK629),DATA!AK629,"n/a")</f>
        <v>2.1000000000000001E-2</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1092842</v>
      </c>
      <c r="F1915" s="77">
        <f>+IF(ISNUMBER(DATA!G630),DATA!G630,"n/a")</f>
        <v>3.4000000000000002E-2</v>
      </c>
      <c r="G1915" s="76">
        <f>+IF(ISNUMBER(DATA!P630),DATA!P630,"n/a")</f>
        <v>3381998</v>
      </c>
      <c r="H1915" s="77">
        <f>+IF(ISNUMBER(DATA!Q630),DATA!Q630,"n/a")</f>
        <v>3.4000000000000002E-2</v>
      </c>
      <c r="I1915" s="76">
        <f>+IF(ISNUMBER(DATA!Z630),DATA!Z630,"n/a")</f>
        <v>6596626</v>
      </c>
      <c r="J1915" s="77">
        <f>+IF(ISNUMBER(DATA!AA630),DATA!AA630,"n/a")</f>
        <v>1.0999999999999999E-2</v>
      </c>
      <c r="K1915" s="76">
        <f>+IF(ISNUMBER(DATA!AJ630),DATA!AJ630,"n/a")</f>
        <v>13921168</v>
      </c>
      <c r="L1915" s="77">
        <f>+IF(ISNUMBER(DATA!AK630),DATA!AK630,"n/a")</f>
        <v>-0.02</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82953</v>
      </c>
      <c r="F1916" s="77">
        <f>+IF(ISNUMBER(DATA!G631),DATA!G631,"n/a")</f>
        <v>1.2669999999999999</v>
      </c>
      <c r="G1916" s="76">
        <f>+IF(ISNUMBER(DATA!P631),DATA!P631,"n/a")</f>
        <v>270481</v>
      </c>
      <c r="H1916" s="77">
        <f>+IF(ISNUMBER(DATA!Q631),DATA!Q631,"n/a")</f>
        <v>0.33900000000000002</v>
      </c>
      <c r="I1916" s="76">
        <f>+IF(ISNUMBER(DATA!Z631),DATA!Z631,"n/a")</f>
        <v>550007</v>
      </c>
      <c r="J1916" s="77">
        <f>+IF(ISNUMBER(DATA!AA631),DATA!AA631,"n/a")</f>
        <v>0.22600000000000001</v>
      </c>
      <c r="K1916" s="76">
        <f>+IF(ISNUMBER(DATA!AJ631),DATA!AJ631,"n/a")</f>
        <v>1067445</v>
      </c>
      <c r="L1916" s="77">
        <f>+IF(ISNUMBER(DATA!AK631),DATA!AK631,"n/a")</f>
        <v>9.0999999999999998E-2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469618</v>
      </c>
      <c r="F1917" s="77">
        <f>+IF(ISNUMBER(DATA!G632),DATA!G632,"n/a")</f>
        <v>0.254</v>
      </c>
      <c r="G1917" s="76">
        <f>+IF(ISNUMBER(DATA!P632),DATA!P632,"n/a")</f>
        <v>1480170</v>
      </c>
      <c r="H1917" s="77">
        <f>+IF(ISNUMBER(DATA!Q632),DATA!Q632,"n/a")</f>
        <v>3.7999999999999999E-2</v>
      </c>
      <c r="I1917" s="76">
        <f>+IF(ISNUMBER(DATA!Z632),DATA!Z632,"n/a")</f>
        <v>2897546</v>
      </c>
      <c r="J1917" s="77">
        <f>+IF(ISNUMBER(DATA!AA632),DATA!AA632,"n/a")</f>
        <v>6.8000000000000005E-2</v>
      </c>
      <c r="K1917" s="76">
        <f>+IF(ISNUMBER(DATA!AJ632),DATA!AJ632,"n/a")</f>
        <v>5937013</v>
      </c>
      <c r="L1917" s="77">
        <f>+IF(ISNUMBER(DATA!AK632),DATA!AK632,"n/a")</f>
        <v>7.2999999999999995E-2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304229</v>
      </c>
      <c r="F1918" s="77">
        <f>+IF(ISNUMBER(DATA!G633),DATA!G633,"n/a")</f>
        <v>0.04</v>
      </c>
      <c r="G1918" s="76">
        <f>+IF(ISNUMBER(DATA!P633),DATA!P633,"n/a")</f>
        <v>997472</v>
      </c>
      <c r="H1918" s="77">
        <f>+IF(ISNUMBER(DATA!Q633),DATA!Q633,"n/a")</f>
        <v>0.16500000000000001</v>
      </c>
      <c r="I1918" s="76">
        <f>+IF(ISNUMBER(DATA!Z633),DATA!Z633,"n/a")</f>
        <v>2006010</v>
      </c>
      <c r="J1918" s="77">
        <f>+IF(ISNUMBER(DATA!AA633),DATA!AA633,"n/a")</f>
        <v>0.32700000000000001</v>
      </c>
      <c r="K1918" s="76">
        <f>+IF(ISNUMBER(DATA!AJ633),DATA!AJ633,"n/a")</f>
        <v>3966836</v>
      </c>
      <c r="L1918" s="77">
        <f>+IF(ISNUMBER(DATA!AK633),DATA!AK633,"n/a")</f>
        <v>0.27</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267080</v>
      </c>
      <c r="F1919" s="77">
        <f>+IF(ISNUMBER(DATA!G634),DATA!G634,"n/a")</f>
        <v>5.5E-2</v>
      </c>
      <c r="G1919" s="76">
        <f>+IF(ISNUMBER(DATA!P634),DATA!P634,"n/a")</f>
        <v>828203</v>
      </c>
      <c r="H1919" s="77">
        <f>+IF(ISNUMBER(DATA!Q634),DATA!Q634,"n/a")</f>
        <v>5.0999999999999997E-2</v>
      </c>
      <c r="I1919" s="76">
        <f>+IF(ISNUMBER(DATA!Z634),DATA!Z634,"n/a")</f>
        <v>1688463</v>
      </c>
      <c r="J1919" s="77">
        <f>+IF(ISNUMBER(DATA!AA634),DATA!AA634,"n/a")</f>
        <v>0.112</v>
      </c>
      <c r="K1919" s="76">
        <f>+IF(ISNUMBER(DATA!AJ634),DATA!AJ634,"n/a")</f>
        <v>3501011</v>
      </c>
      <c r="L1919" s="77">
        <f>+IF(ISNUMBER(DATA!AK634),DATA!AK634,"n/a")</f>
        <v>8.8999999999999996E-2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118682</v>
      </c>
      <c r="F1920" s="77">
        <f>+IF(ISNUMBER(DATA!G635),DATA!G635,"n/a")</f>
        <v>0.65400000000000003</v>
      </c>
      <c r="G1920" s="76">
        <f>+IF(ISNUMBER(DATA!P635),DATA!P635,"n/a")</f>
        <v>392774</v>
      </c>
      <c r="H1920" s="77">
        <f>+IF(ISNUMBER(DATA!Q635),DATA!Q635,"n/a")</f>
        <v>0.20300000000000001</v>
      </c>
      <c r="I1920" s="76">
        <f>+IF(ISNUMBER(DATA!Z635),DATA!Z635,"n/a")</f>
        <v>791828</v>
      </c>
      <c r="J1920" s="77">
        <f>+IF(ISNUMBER(DATA!AA635),DATA!AA635,"n/a")</f>
        <v>0.158</v>
      </c>
      <c r="K1920" s="76">
        <f>+IF(ISNUMBER(DATA!AJ635),DATA!AJ635,"n/a")</f>
        <v>1586850</v>
      </c>
      <c r="L1920" s="77">
        <f>+IF(ISNUMBER(DATA!AK635),DATA!AK635,"n/a")</f>
        <v>8.5999999999999993E-2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220615</v>
      </c>
      <c r="F1921" s="77">
        <f>+IF(ISNUMBER(DATA!G636),DATA!G636,"n/a")</f>
        <v>2.3E-2</v>
      </c>
      <c r="G1921" s="76">
        <f>+IF(ISNUMBER(DATA!P636),DATA!P636,"n/a")</f>
        <v>746478</v>
      </c>
      <c r="H1921" s="77">
        <f>+IF(ISNUMBER(DATA!Q636),DATA!Q636,"n/a")</f>
        <v>1.4999999999999999E-2</v>
      </c>
      <c r="I1921" s="76">
        <f>+IF(ISNUMBER(DATA!Z636),DATA!Z636,"n/a")</f>
        <v>1456721</v>
      </c>
      <c r="J1921" s="77">
        <f>+IF(ISNUMBER(DATA!AA636),DATA!AA636,"n/a")</f>
        <v>-1E-3</v>
      </c>
      <c r="K1921" s="76">
        <f>+IF(ISNUMBER(DATA!AJ636),DATA!AJ636,"n/a")</f>
        <v>3024961</v>
      </c>
      <c r="L1921" s="77">
        <f>+IF(ISNUMBER(DATA!AK636),DATA!AK636,"n/a")</f>
        <v>6.2E-2</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1049422</v>
      </c>
      <c r="F1922" s="77">
        <f>+IF(ISNUMBER(DATA!G637),DATA!G637,"n/a")</f>
        <v>0.313</v>
      </c>
      <c r="G1922" s="76">
        <f>+IF(ISNUMBER(DATA!P637),DATA!P637,"n/a")</f>
        <v>3280849</v>
      </c>
      <c r="H1922" s="77">
        <f>+IF(ISNUMBER(DATA!Q637),DATA!Q637,"n/a")</f>
        <v>6.0000000000000001E-3</v>
      </c>
      <c r="I1922" s="76">
        <f>+IF(ISNUMBER(DATA!Z637),DATA!Z637,"n/a")</f>
        <v>6466161</v>
      </c>
      <c r="J1922" s="77">
        <f>+IF(ISNUMBER(DATA!AA637),DATA!AA637,"n/a")</f>
        <v>-4.9000000000000002E-2</v>
      </c>
      <c r="K1922" s="76">
        <f>+IF(ISNUMBER(DATA!AJ637),DATA!AJ637,"n/a")</f>
        <v>13870014</v>
      </c>
      <c r="L1922" s="77">
        <f>+IF(ISNUMBER(DATA!AK637),DATA!AK637,"n/a")</f>
        <v>-7.0999999999999994E-2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276906</v>
      </c>
      <c r="F1923" s="77">
        <f>+IF(ISNUMBER(DATA!G638),DATA!G638,"n/a")</f>
        <v>0.20200000000000001</v>
      </c>
      <c r="G1923" s="76">
        <f>+IF(ISNUMBER(DATA!P638),DATA!P638,"n/a")</f>
        <v>883523</v>
      </c>
      <c r="H1923" s="77">
        <f>+IF(ISNUMBER(DATA!Q638),DATA!Q638,"n/a")</f>
        <v>0.13200000000000001</v>
      </c>
      <c r="I1923" s="76">
        <f>+IF(ISNUMBER(DATA!Z638),DATA!Z638,"n/a")</f>
        <v>1756738</v>
      </c>
      <c r="J1923" s="77">
        <f>+IF(ISNUMBER(DATA!AA638),DATA!AA638,"n/a")</f>
        <v>0.1</v>
      </c>
      <c r="K1923" s="76">
        <f>+IF(ISNUMBER(DATA!AJ638),DATA!AJ638,"n/a")</f>
        <v>3561061</v>
      </c>
      <c r="L1923" s="77">
        <f>+IF(ISNUMBER(DATA!AK638),DATA!AK638,"n/a")</f>
        <v>0.1</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92153</v>
      </c>
      <c r="F1924" s="77">
        <f>+IF(ISNUMBER(DATA!G639),DATA!G639,"n/a")</f>
        <v>0.45900000000000002</v>
      </c>
      <c r="G1924" s="76">
        <f>+IF(ISNUMBER(DATA!P639),DATA!P639,"n/a")</f>
        <v>306413</v>
      </c>
      <c r="H1924" s="77">
        <f>+IF(ISNUMBER(DATA!Q639),DATA!Q639,"n/a")</f>
        <v>9.5000000000000001E-2</v>
      </c>
      <c r="I1924" s="76">
        <f>+IF(ISNUMBER(DATA!Z639),DATA!Z639,"n/a")</f>
        <v>597974</v>
      </c>
      <c r="J1924" s="77">
        <f>+IF(ISNUMBER(DATA!AA639),DATA!AA639,"n/a")</f>
        <v>2.9000000000000001E-2</v>
      </c>
      <c r="K1924" s="76">
        <f>+IF(ISNUMBER(DATA!AJ639),DATA!AJ639,"n/a")</f>
        <v>1112753</v>
      </c>
      <c r="L1924" s="77">
        <f>+IF(ISNUMBER(DATA!AK639),DATA!AK639,"n/a")</f>
        <v>-8.3000000000000004E-2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316034</v>
      </c>
      <c r="F1925" s="77">
        <f>+IF(ISNUMBER(DATA!G640),DATA!G640,"n/a")</f>
        <v>0.18</v>
      </c>
      <c r="G1925" s="76">
        <f>+IF(ISNUMBER(DATA!P640),DATA!P640,"n/a")</f>
        <v>997491</v>
      </c>
      <c r="H1925" s="77">
        <f>+IF(ISNUMBER(DATA!Q640),DATA!Q640,"n/a")</f>
        <v>-4.0000000000000001E-3</v>
      </c>
      <c r="I1925" s="76">
        <f>+IF(ISNUMBER(DATA!Z640),DATA!Z640,"n/a")</f>
        <v>1971864</v>
      </c>
      <c r="J1925" s="77">
        <f>+IF(ISNUMBER(DATA!AA640),DATA!AA640,"n/a")</f>
        <v>1.6E-2</v>
      </c>
      <c r="K1925" s="76">
        <f>+IF(ISNUMBER(DATA!AJ640),DATA!AJ640,"n/a")</f>
        <v>4173650</v>
      </c>
      <c r="L1925" s="77">
        <f>+IF(ISNUMBER(DATA!AK640),DATA!AK640,"n/a")</f>
        <v>5.0999999999999997E-2</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132036</v>
      </c>
      <c r="F1926" s="77">
        <f>+IF(ISNUMBER(DATA!G641),DATA!G641,"n/a")</f>
        <v>0.17</v>
      </c>
      <c r="G1926" s="76">
        <f>+IF(ISNUMBER(DATA!P641),DATA!P641,"n/a")</f>
        <v>446877</v>
      </c>
      <c r="H1926" s="77">
        <f>+IF(ISNUMBER(DATA!Q641),DATA!Q641,"n/a")</f>
        <v>1.7999999999999999E-2</v>
      </c>
      <c r="I1926" s="76">
        <f>+IF(ISNUMBER(DATA!Z641),DATA!Z641,"n/a")</f>
        <v>934900</v>
      </c>
      <c r="J1926" s="77">
        <f>+IF(ISNUMBER(DATA!AA641),DATA!AA641,"n/a")</f>
        <v>4.2000000000000003E-2</v>
      </c>
      <c r="K1926" s="76">
        <f>+IF(ISNUMBER(DATA!AJ641),DATA!AJ641,"n/a")</f>
        <v>1936565</v>
      </c>
      <c r="L1926" s="77">
        <f>+IF(ISNUMBER(DATA!AK641),DATA!AK641,"n/a")</f>
        <v>8.0000000000000002E-3</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497195</v>
      </c>
      <c r="F1927" s="77">
        <f>+IF(ISNUMBER(DATA!G642),DATA!G642,"n/a")</f>
        <v>2.1999999999999999E-2</v>
      </c>
      <c r="G1927" s="76">
        <f>+IF(ISNUMBER(DATA!P642),DATA!P642,"n/a")</f>
        <v>1611012</v>
      </c>
      <c r="H1927" s="77">
        <f>+IF(ISNUMBER(DATA!Q642),DATA!Q642,"n/a")</f>
        <v>-4.2999999999999997E-2</v>
      </c>
      <c r="I1927" s="76">
        <f>+IF(ISNUMBER(DATA!Z642),DATA!Z642,"n/a")</f>
        <v>3190523</v>
      </c>
      <c r="J1927" s="77">
        <f>+IF(ISNUMBER(DATA!AA642),DATA!AA642,"n/a")</f>
        <v>-4.5999999999999999E-2</v>
      </c>
      <c r="K1927" s="76">
        <f>+IF(ISNUMBER(DATA!AJ642),DATA!AJ642,"n/a")</f>
        <v>6849779</v>
      </c>
      <c r="L1927" s="77">
        <f>+IF(ISNUMBER(DATA!AK642),DATA!AK642,"n/a")</f>
        <v>-7.0000000000000007E-2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477283</v>
      </c>
      <c r="F1928" s="77">
        <f>+IF(ISNUMBER(DATA!G643),DATA!G643,"n/a")</f>
        <v>2E-3</v>
      </c>
      <c r="G1928" s="76">
        <f>+IF(ISNUMBER(DATA!P643),DATA!P643,"n/a")</f>
        <v>1474000</v>
      </c>
      <c r="H1928" s="77">
        <f>+IF(ISNUMBER(DATA!Q643),DATA!Q643,"n/a")</f>
        <v>-1.9E-2</v>
      </c>
      <c r="I1928" s="76">
        <f>+IF(ISNUMBER(DATA!Z643),DATA!Z643,"n/a")</f>
        <v>2823339</v>
      </c>
      <c r="J1928" s="77">
        <f>+IF(ISNUMBER(DATA!AA643),DATA!AA643,"n/a")</f>
        <v>-7.0000000000000001E-3</v>
      </c>
      <c r="K1928" s="76">
        <f>+IF(ISNUMBER(DATA!AJ643),DATA!AJ643,"n/a")</f>
        <v>6103657</v>
      </c>
      <c r="L1928" s="77">
        <f>+IF(ISNUMBER(DATA!AK643),DATA!AK643,"n/a")</f>
        <v>2.5000000000000001E-2</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239269</v>
      </c>
      <c r="F1929" s="77">
        <f>+IF(ISNUMBER(DATA!G644),DATA!G644,"n/a")</f>
        <v>0.223</v>
      </c>
      <c r="G1929" s="76">
        <f>+IF(ISNUMBER(DATA!P644),DATA!P644,"n/a")</f>
        <v>757036</v>
      </c>
      <c r="H1929" s="77">
        <f>+IF(ISNUMBER(DATA!Q644),DATA!Q644,"n/a")</f>
        <v>9.6000000000000002E-2</v>
      </c>
      <c r="I1929" s="76">
        <f>+IF(ISNUMBER(DATA!Z644),DATA!Z644,"n/a")</f>
        <v>1547452</v>
      </c>
      <c r="J1929" s="77">
        <f>+IF(ISNUMBER(DATA!AA644),DATA!AA644,"n/a")</f>
        <v>5.8000000000000003E-2</v>
      </c>
      <c r="K1929" s="76">
        <f>+IF(ISNUMBER(DATA!AJ644),DATA!AJ644,"n/a")</f>
        <v>3197782</v>
      </c>
      <c r="L1929" s="77">
        <f>+IF(ISNUMBER(DATA!AK644),DATA!AK644,"n/a")</f>
        <v>7.0000000000000007E-2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259790</v>
      </c>
      <c r="F1930" s="77">
        <f>+IF(ISNUMBER(DATA!G645),DATA!G645,"n/a")</f>
        <v>0.153</v>
      </c>
      <c r="G1930" s="76">
        <f>+IF(ISNUMBER(DATA!P645),DATA!P645,"n/a")</f>
        <v>795969</v>
      </c>
      <c r="H1930" s="77">
        <f>+IF(ISNUMBER(DATA!Q645),DATA!Q645,"n/a")</f>
        <v>0.16</v>
      </c>
      <c r="I1930" s="76">
        <f>+IF(ISNUMBER(DATA!Z645),DATA!Z645,"n/a")</f>
        <v>1576228</v>
      </c>
      <c r="J1930" s="77">
        <f>+IF(ISNUMBER(DATA!AA645),DATA!AA645,"n/a")</f>
        <v>0.11899999999999999</v>
      </c>
      <c r="K1930" s="76">
        <f>+IF(ISNUMBER(DATA!AJ645),DATA!AJ645,"n/a")</f>
        <v>3096727</v>
      </c>
      <c r="L1930" s="77">
        <f>+IF(ISNUMBER(DATA!AK645),DATA!AK645,"n/a")</f>
        <v>7.6999999999999999E-2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219474</v>
      </c>
      <c r="F1931" s="77">
        <f>+IF(ISNUMBER(DATA!G646),DATA!G646,"n/a")</f>
        <v>-2.5000000000000001E-2</v>
      </c>
      <c r="G1931" s="76">
        <f>+IF(ISNUMBER(DATA!P646),DATA!P646,"n/a")</f>
        <v>766513</v>
      </c>
      <c r="H1931" s="77">
        <f>+IF(ISNUMBER(DATA!Q646),DATA!Q646,"n/a")</f>
        <v>1.0999999999999999E-2</v>
      </c>
      <c r="I1931" s="76">
        <f>+IF(ISNUMBER(DATA!Z646),DATA!Z646,"n/a")</f>
        <v>1536280</v>
      </c>
      <c r="J1931" s="77">
        <f>+IF(ISNUMBER(DATA!AA646),DATA!AA646,"n/a")</f>
        <v>3.1E-2</v>
      </c>
      <c r="K1931" s="76">
        <f>+IF(ISNUMBER(DATA!AJ646),DATA!AJ646,"n/a")</f>
        <v>3141977</v>
      </c>
      <c r="L1931" s="77">
        <f>+IF(ISNUMBER(DATA!AK646),DATA!AK646,"n/a")</f>
        <v>-1E-3</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221196</v>
      </c>
      <c r="F1932" s="77">
        <f>+IF(ISNUMBER(DATA!G647),DATA!G647,"n/a")</f>
        <v>4.9000000000000002E-2</v>
      </c>
      <c r="G1932" s="76">
        <f>+IF(ISNUMBER(DATA!P647),DATA!P647,"n/a")</f>
        <v>707468</v>
      </c>
      <c r="H1932" s="77">
        <f>+IF(ISNUMBER(DATA!Q647),DATA!Q647,"n/a")</f>
        <v>1.4E-2</v>
      </c>
      <c r="I1932" s="76">
        <f>+IF(ISNUMBER(DATA!Z647),DATA!Z647,"n/a")</f>
        <v>1421304</v>
      </c>
      <c r="J1932" s="77">
        <f>+IF(ISNUMBER(DATA!AA647),DATA!AA647,"n/a")</f>
        <v>2.3E-2</v>
      </c>
      <c r="K1932" s="76">
        <f>+IF(ISNUMBER(DATA!AJ647),DATA!AJ647,"n/a")</f>
        <v>2885772</v>
      </c>
      <c r="L1932" s="77">
        <f>+IF(ISNUMBER(DATA!AK647),DATA!AK647,"n/a")</f>
        <v>7.0000000000000001E-3</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147066</v>
      </c>
      <c r="F1933" s="77">
        <f>+IF(ISNUMBER(DATA!G648),DATA!G648,"n/a")</f>
        <v>-7.0000000000000007E-2</v>
      </c>
      <c r="G1933" s="76">
        <f>+IF(ISNUMBER(DATA!P648),DATA!P648,"n/a")</f>
        <v>513962</v>
      </c>
      <c r="H1933" s="77">
        <f>+IF(ISNUMBER(DATA!Q648),DATA!Q648,"n/a")</f>
        <v>-0.03</v>
      </c>
      <c r="I1933" s="76">
        <f>+IF(ISNUMBER(DATA!Z648),DATA!Z648,"n/a")</f>
        <v>1076155</v>
      </c>
      <c r="J1933" s="77">
        <f>+IF(ISNUMBER(DATA!AA648),DATA!AA648,"n/a")</f>
        <v>-2E-3</v>
      </c>
      <c r="K1933" s="76">
        <f>+IF(ISNUMBER(DATA!AJ648),DATA!AJ648,"n/a")</f>
        <v>2208234</v>
      </c>
      <c r="L1933" s="77">
        <f>+IF(ISNUMBER(DATA!AK648),DATA!AK648,"n/a")</f>
        <v>-1.4E-2</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277180</v>
      </c>
      <c r="F1934" s="77">
        <f>+IF(ISNUMBER(DATA!G649),DATA!G649,"n/a")</f>
        <v>-8.7999999999999995E-2</v>
      </c>
      <c r="G1934" s="76">
        <f>+IF(ISNUMBER(DATA!P649),DATA!P649,"n/a")</f>
        <v>983002</v>
      </c>
      <c r="H1934" s="77">
        <f>+IF(ISNUMBER(DATA!Q649),DATA!Q649,"n/a")</f>
        <v>-1E-3</v>
      </c>
      <c r="I1934" s="76">
        <f>+IF(ISNUMBER(DATA!Z649),DATA!Z649,"n/a")</f>
        <v>1956364</v>
      </c>
      <c r="J1934" s="77">
        <f>+IF(ISNUMBER(DATA!AA649),DATA!AA649,"n/a")</f>
        <v>0</v>
      </c>
      <c r="K1934" s="76">
        <f>+IF(ISNUMBER(DATA!AJ649),DATA!AJ649,"n/a")</f>
        <v>4263479</v>
      </c>
      <c r="L1934" s="77">
        <f>+IF(ISNUMBER(DATA!AK649),DATA!AK649,"n/a")</f>
        <v>3.4000000000000002E-2</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207715</v>
      </c>
      <c r="F1935" s="77">
        <f>+IF(ISNUMBER(DATA!G650),DATA!G650,"n/a")</f>
        <v>5.0000000000000001E-3</v>
      </c>
      <c r="G1935" s="76">
        <f>+IF(ISNUMBER(DATA!P650),DATA!P650,"n/a")</f>
        <v>663493</v>
      </c>
      <c r="H1935" s="77">
        <f>+IF(ISNUMBER(DATA!Q650),DATA!Q650,"n/a")</f>
        <v>3.5000000000000003E-2</v>
      </c>
      <c r="I1935" s="76">
        <f>+IF(ISNUMBER(DATA!Z650),DATA!Z650,"n/a")</f>
        <v>1301525</v>
      </c>
      <c r="J1935" s="77">
        <f>+IF(ISNUMBER(DATA!AA650),DATA!AA650,"n/a")</f>
        <v>2.5999999999999999E-2</v>
      </c>
      <c r="K1935" s="76">
        <f>+IF(ISNUMBER(DATA!AJ650),DATA!AJ650,"n/a")</f>
        <v>2609144</v>
      </c>
      <c r="L1935" s="77">
        <f>+IF(ISNUMBER(DATA!AK650),DATA!AK650,"n/a")</f>
        <v>4.3999999999999997E-2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256702</v>
      </c>
      <c r="F1936" s="77">
        <f>+IF(ISNUMBER(DATA!G651),DATA!G651,"n/a")</f>
        <v>2.7E-2</v>
      </c>
      <c r="G1936" s="76">
        <f>+IF(ISNUMBER(DATA!P651),DATA!P651,"n/a")</f>
        <v>785585</v>
      </c>
      <c r="H1936" s="77">
        <f>+IF(ISNUMBER(DATA!Q651),DATA!Q651,"n/a")</f>
        <v>2E-3</v>
      </c>
      <c r="I1936" s="76">
        <f>+IF(ISNUMBER(DATA!Z651),DATA!Z651,"n/a")</f>
        <v>1548570</v>
      </c>
      <c r="J1936" s="77">
        <f>+IF(ISNUMBER(DATA!AA651),DATA!AA651,"n/a")</f>
        <v>-3.4000000000000002E-2</v>
      </c>
      <c r="K1936" s="76">
        <f>+IF(ISNUMBER(DATA!AJ651),DATA!AJ651,"n/a")</f>
        <v>3332813</v>
      </c>
      <c r="L1936" s="77">
        <f>+IF(ISNUMBER(DATA!AK651),DATA!AK651,"n/a")</f>
        <v>-4.4999999999999998E-2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696925</v>
      </c>
      <c r="F1937" s="77">
        <f>+IF(ISNUMBER(DATA!G652),DATA!G652,"n/a")</f>
        <v>2.1000000000000001E-2</v>
      </c>
      <c r="G1937" s="76">
        <f>+IF(ISNUMBER(DATA!P652),DATA!P652,"n/a")</f>
        <v>2217839</v>
      </c>
      <c r="H1937" s="77">
        <f>+IF(ISNUMBER(DATA!Q652),DATA!Q652,"n/a")</f>
        <v>2.4E-2</v>
      </c>
      <c r="I1937" s="76">
        <f>+IF(ISNUMBER(DATA!Z652),DATA!Z652,"n/a")</f>
        <v>4352322</v>
      </c>
      <c r="J1937" s="77">
        <f>+IF(ISNUMBER(DATA!AA652),DATA!AA652,"n/a")</f>
        <v>2.1000000000000001E-2</v>
      </c>
      <c r="K1937" s="76">
        <f>+IF(ISNUMBER(DATA!AJ652),DATA!AJ652,"n/a")</f>
        <v>9366622</v>
      </c>
      <c r="L1937" s="77">
        <f>+IF(ISNUMBER(DATA!AK652),DATA!AK652,"n/a")</f>
        <v>5.7000000000000002E-2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350167</v>
      </c>
      <c r="F1938" s="77">
        <f>+IF(ISNUMBER(DATA!G653),DATA!G653,"n/a")</f>
        <v>1E-3</v>
      </c>
      <c r="G1938" s="76">
        <f>+IF(ISNUMBER(DATA!P653),DATA!P653,"n/a")</f>
        <v>1097866</v>
      </c>
      <c r="H1938" s="77">
        <f>+IF(ISNUMBER(DATA!Q653),DATA!Q653,"n/a")</f>
        <v>4.7E-2</v>
      </c>
      <c r="I1938" s="76">
        <f>+IF(ISNUMBER(DATA!Z653),DATA!Z653,"n/a")</f>
        <v>2162388</v>
      </c>
      <c r="J1938" s="77">
        <f>+IF(ISNUMBER(DATA!AA653),DATA!AA653,"n/a")</f>
        <v>-0.04</v>
      </c>
      <c r="K1938" s="76">
        <f>+IF(ISNUMBER(DATA!AJ653),DATA!AJ653,"n/a")</f>
        <v>4598940</v>
      </c>
      <c r="L1938" s="77">
        <f>+IF(ISNUMBER(DATA!AK653),DATA!AK653,"n/a")</f>
        <v>-5.0999999999999997E-2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388587</v>
      </c>
      <c r="F1939" s="77">
        <f>+IF(ISNUMBER(DATA!G654),DATA!G654,"n/a")</f>
        <v>0.28100000000000003</v>
      </c>
      <c r="G1939" s="76">
        <f>+IF(ISNUMBER(DATA!P654),DATA!P654,"n/a")</f>
        <v>1300066</v>
      </c>
      <c r="H1939" s="77">
        <f>+IF(ISNUMBER(DATA!Q654),DATA!Q654,"n/a")</f>
        <v>0.152</v>
      </c>
      <c r="I1939" s="76">
        <f>+IF(ISNUMBER(DATA!Z654),DATA!Z654,"n/a")</f>
        <v>2642004</v>
      </c>
      <c r="J1939" s="77">
        <f>+IF(ISNUMBER(DATA!AA654),DATA!AA654,"n/a")</f>
        <v>0.13200000000000001</v>
      </c>
      <c r="K1939" s="76">
        <f>+IF(ISNUMBER(DATA!AJ654),DATA!AJ654,"n/a")</f>
        <v>5356771</v>
      </c>
      <c r="L1939" s="77">
        <f>+IF(ISNUMBER(DATA!AK654),DATA!AK654,"n/a")</f>
        <v>6.7000000000000004E-2</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207805</v>
      </c>
      <c r="F1940" s="77">
        <f>+IF(ISNUMBER(DATA!G655),DATA!G655,"n/a")</f>
        <v>-6.0999999999999999E-2</v>
      </c>
      <c r="G1940" s="76">
        <f>+IF(ISNUMBER(DATA!P655),DATA!P655,"n/a")</f>
        <v>674998</v>
      </c>
      <c r="H1940" s="77">
        <f>+IF(ISNUMBER(DATA!Q655),DATA!Q655,"n/a")</f>
        <v>-0.03</v>
      </c>
      <c r="I1940" s="76">
        <f>+IF(ISNUMBER(DATA!Z655),DATA!Z655,"n/a")</f>
        <v>1371096</v>
      </c>
      <c r="J1940" s="77">
        <f>+IF(ISNUMBER(DATA!AA655),DATA!AA655,"n/a")</f>
        <v>5.6000000000000001E-2</v>
      </c>
      <c r="K1940" s="76">
        <f>+IF(ISNUMBER(DATA!AJ655),DATA!AJ655,"n/a")</f>
        <v>2872352</v>
      </c>
      <c r="L1940" s="77">
        <f>+IF(ISNUMBER(DATA!AK655),DATA!AK655,"n/a")</f>
        <v>3.3000000000000002E-2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423313</v>
      </c>
      <c r="F1941" s="77">
        <f>+IF(ISNUMBER(DATA!G656),DATA!G656,"n/a")</f>
        <v>0.186</v>
      </c>
      <c r="G1941" s="76">
        <f>+IF(ISNUMBER(DATA!P656),DATA!P656,"n/a")</f>
        <v>1315118</v>
      </c>
      <c r="H1941" s="77">
        <f>+IF(ISNUMBER(DATA!Q656),DATA!Q656,"n/a")</f>
        <v>-0.03</v>
      </c>
      <c r="I1941" s="76">
        <f>+IF(ISNUMBER(DATA!Z656),DATA!Z656,"n/a")</f>
        <v>2577503</v>
      </c>
      <c r="J1941" s="77">
        <f>+IF(ISNUMBER(DATA!AA656),DATA!AA656,"n/a")</f>
        <v>-2E-3</v>
      </c>
      <c r="K1941" s="76">
        <f>+IF(ISNUMBER(DATA!AJ656),DATA!AJ656,"n/a")</f>
        <v>5462974</v>
      </c>
      <c r="L1941" s="77">
        <f>+IF(ISNUMBER(DATA!AK656),DATA!AK656,"n/a")</f>
        <v>4.2999999999999997E-2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130374</v>
      </c>
      <c r="F1942" s="77">
        <f>+IF(ISNUMBER(DATA!G657),DATA!G657,"n/a")</f>
        <v>-4.2999999999999997E-2</v>
      </c>
      <c r="G1942" s="76">
        <f>+IF(ISNUMBER(DATA!P657),DATA!P657,"n/a")</f>
        <v>424262</v>
      </c>
      <c r="H1942" s="77">
        <f>+IF(ISNUMBER(DATA!Q657),DATA!Q657,"n/a")</f>
        <v>-0.10100000000000001</v>
      </c>
      <c r="I1942" s="76">
        <f>+IF(ISNUMBER(DATA!Z657),DATA!Z657,"n/a")</f>
        <v>885048</v>
      </c>
      <c r="J1942" s="77">
        <f>+IF(ISNUMBER(DATA!AA657),DATA!AA657,"n/a")</f>
        <v>-0.104</v>
      </c>
      <c r="K1942" s="76">
        <f>+IF(ISNUMBER(DATA!AJ657),DATA!AJ657,"n/a")</f>
        <v>1867983</v>
      </c>
      <c r="L1942" s="77">
        <f>+IF(ISNUMBER(DATA!AK657),DATA!AK657,"n/a")</f>
        <v>-9.2999999999999999E-2</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331282</v>
      </c>
      <c r="F1943" s="77">
        <f>+IF(ISNUMBER(DATA!G658),DATA!G658,"n/a")</f>
        <v>-3.4000000000000002E-2</v>
      </c>
      <c r="G1943" s="76">
        <f>+IF(ISNUMBER(DATA!P658),DATA!P658,"n/a")</f>
        <v>1038512</v>
      </c>
      <c r="H1943" s="77">
        <f>+IF(ISNUMBER(DATA!Q658),DATA!Q658,"n/a")</f>
        <v>-0.04</v>
      </c>
      <c r="I1943" s="76">
        <f>+IF(ISNUMBER(DATA!Z658),DATA!Z658,"n/a")</f>
        <v>2085383</v>
      </c>
      <c r="J1943" s="77">
        <f>+IF(ISNUMBER(DATA!AA658),DATA!AA658,"n/a")</f>
        <v>-4.0000000000000001E-3</v>
      </c>
      <c r="K1943" s="76">
        <f>+IF(ISNUMBER(DATA!AJ658),DATA!AJ658,"n/a")</f>
        <v>4477893</v>
      </c>
      <c r="L1943" s="77">
        <f>+IF(ISNUMBER(DATA!AK658),DATA!AK658,"n/a")</f>
        <v>2E-3</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14554</v>
      </c>
      <c r="F1945" s="77">
        <f>+IF(ISNUMBER(DATA!I609),DATA!I609,"n/a")</f>
        <v>0.17899999999999999</v>
      </c>
      <c r="G1945" s="86">
        <f>+IF(ISNUMBER(DATA!R609),DATA!R609,"n/a")</f>
        <v>52856</v>
      </c>
      <c r="H1945" s="77">
        <f>+IF(ISNUMBER(DATA!S609),DATA!S609,"n/a")</f>
        <v>9.8000000000000004E-2</v>
      </c>
      <c r="I1945" s="86">
        <f>+IF(ISNUMBER(DATA!AB609),DATA!AB609,"n/a")</f>
        <v>100859</v>
      </c>
      <c r="J1945" s="77">
        <f>+IF(ISNUMBER(DATA!AC609),DATA!AC609,"n/a")</f>
        <v>4.3999999999999997E-2</v>
      </c>
      <c r="K1945" s="86">
        <f>+IF(ISNUMBER(DATA!AL609),DATA!AL609,"n/a")</f>
        <v>211781</v>
      </c>
      <c r="L1945" s="77">
        <f>+IF(ISNUMBER(DATA!AM609),DATA!AM609,"n/a")</f>
        <v>6.0999999999999999E-2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108498</v>
      </c>
      <c r="F1946" s="77">
        <f>+IF(ISNUMBER(DATA!I610),DATA!I610,"n/a")</f>
        <v>0.60099999999999998</v>
      </c>
      <c r="G1946" s="86">
        <f>+IF(ISNUMBER(DATA!R610),DATA!R610,"n/a")</f>
        <v>356701</v>
      </c>
      <c r="H1946" s="77">
        <f>+IF(ISNUMBER(DATA!S610),DATA!S610,"n/a")</f>
        <v>7.8E-2</v>
      </c>
      <c r="I1946" s="86">
        <f>+IF(ISNUMBER(DATA!AB610),DATA!AB610,"n/a")</f>
        <v>711253</v>
      </c>
      <c r="J1946" s="77">
        <f>+IF(ISNUMBER(DATA!AC610),DATA!AC610,"n/a")</f>
        <v>6.2E-2</v>
      </c>
      <c r="K1946" s="86">
        <f>+IF(ISNUMBER(DATA!AL610),DATA!AL610,"n/a")</f>
        <v>1434866</v>
      </c>
      <c r="L1946" s="77">
        <f>+IF(ISNUMBER(DATA!AM610),DATA!AM610,"n/a")</f>
        <v>1E-3</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143134</v>
      </c>
      <c r="F1947" s="77">
        <f>+IF(ISNUMBER(DATA!I611),DATA!I611,"n/a")</f>
        <v>-0.17</v>
      </c>
      <c r="G1947" s="86">
        <f>+IF(ISNUMBER(DATA!R611),DATA!R611,"n/a")</f>
        <v>447387</v>
      </c>
      <c r="H1947" s="77">
        <f>+IF(ISNUMBER(DATA!S611),DATA!S611,"n/a")</f>
        <v>-0.20399999999999999</v>
      </c>
      <c r="I1947" s="86">
        <f>+IF(ISNUMBER(DATA!AB611),DATA!AB611,"n/a")</f>
        <v>878195</v>
      </c>
      <c r="J1947" s="77">
        <f>+IF(ISNUMBER(DATA!AC611),DATA!AC611,"n/a")</f>
        <v>-0.16900000000000001</v>
      </c>
      <c r="K1947" s="86">
        <f>+IF(ISNUMBER(DATA!AL611),DATA!AL611,"n/a")</f>
        <v>1905905</v>
      </c>
      <c r="L1947" s="77">
        <f>+IF(ISNUMBER(DATA!AM611),DATA!AM611,"n/a")</f>
        <v>-0.125</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62343</v>
      </c>
      <c r="F1948" s="77">
        <f>+IF(ISNUMBER(DATA!I612),DATA!I612,"n/a")</f>
        <v>0.13600000000000001</v>
      </c>
      <c r="G1948" s="86">
        <f>+IF(ISNUMBER(DATA!R612),DATA!R612,"n/a")</f>
        <v>204610</v>
      </c>
      <c r="H1948" s="77">
        <f>+IF(ISNUMBER(DATA!S612),DATA!S612,"n/a")</f>
        <v>-3.7999999999999999E-2</v>
      </c>
      <c r="I1948" s="86">
        <f>+IF(ISNUMBER(DATA!AB612),DATA!AB612,"n/a")</f>
        <v>416247</v>
      </c>
      <c r="J1948" s="77">
        <f>+IF(ISNUMBER(DATA!AC612),DATA!AC612,"n/a")</f>
        <v>-4.0000000000000001E-3</v>
      </c>
      <c r="K1948" s="86">
        <f>+IF(ISNUMBER(DATA!AL612),DATA!AL612,"n/a")</f>
        <v>871996</v>
      </c>
      <c r="L1948" s="77">
        <f>+IF(ISNUMBER(DATA!AM612),DATA!AM612,"n/a")</f>
        <v>1.0999999999999999E-2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153838</v>
      </c>
      <c r="F1949" s="77">
        <f>+IF(ISNUMBER(DATA!I613),DATA!I613,"n/a")</f>
        <v>-2.1000000000000001E-2</v>
      </c>
      <c r="G1949" s="86">
        <f>+IF(ISNUMBER(DATA!R613),DATA!R613,"n/a")</f>
        <v>484891</v>
      </c>
      <c r="H1949" s="77">
        <f>+IF(ISNUMBER(DATA!S613),DATA!S613,"n/a")</f>
        <v>-4.5999999999999999E-2</v>
      </c>
      <c r="I1949" s="86">
        <f>+IF(ISNUMBER(DATA!AB613),DATA!AB613,"n/a")</f>
        <v>936948</v>
      </c>
      <c r="J1949" s="77">
        <f>+IF(ISNUMBER(DATA!AC613),DATA!AC613,"n/a")</f>
        <v>-5.0999999999999997E-2</v>
      </c>
      <c r="K1949" s="86">
        <f>+IF(ISNUMBER(DATA!AL613),DATA!AL613,"n/a")</f>
        <v>1946308</v>
      </c>
      <c r="L1949" s="77">
        <f>+IF(ISNUMBER(DATA!AM613),DATA!AM613,"n/a")</f>
        <v>-1.7000000000000001E-2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50630</v>
      </c>
      <c r="F1950" s="77">
        <f>+IF(ISNUMBER(DATA!I614),DATA!I614,"n/a")</f>
        <v>0.185</v>
      </c>
      <c r="G1950" s="86">
        <f>+IF(ISNUMBER(DATA!R614),DATA!R614,"n/a")</f>
        <v>169112</v>
      </c>
      <c r="H1950" s="77">
        <f>+IF(ISNUMBER(DATA!S614),DATA!S614,"n/a")</f>
        <v>0.16900000000000001</v>
      </c>
      <c r="I1950" s="86">
        <f>+IF(ISNUMBER(DATA!AB614),DATA!AB614,"n/a")</f>
        <v>345332</v>
      </c>
      <c r="J1950" s="77">
        <f>+IF(ISNUMBER(DATA!AC614),DATA!AC614,"n/a")</f>
        <v>0.186</v>
      </c>
      <c r="K1950" s="86">
        <f>+IF(ISNUMBER(DATA!AL614),DATA!AL614,"n/a")</f>
        <v>641260</v>
      </c>
      <c r="L1950" s="77">
        <f>+IF(ISNUMBER(DATA!AM614),DATA!AM614,"n/a")</f>
        <v>1.7000000000000001E-2</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41286</v>
      </c>
      <c r="F1951" s="77">
        <f>+IF(ISNUMBER(DATA!I615),DATA!I615,"n/a")</f>
        <v>-0.11</v>
      </c>
      <c r="G1951" s="86">
        <f>+IF(ISNUMBER(DATA!R615),DATA!R615,"n/a")</f>
        <v>156335</v>
      </c>
      <c r="H1951" s="77">
        <f>+IF(ISNUMBER(DATA!S615),DATA!S615,"n/a")</f>
        <v>0</v>
      </c>
      <c r="I1951" s="86">
        <f>+IF(ISNUMBER(DATA!AB615),DATA!AB615,"n/a")</f>
        <v>321254</v>
      </c>
      <c r="J1951" s="77">
        <f>+IF(ISNUMBER(DATA!AC615),DATA!AC615,"n/a")</f>
        <v>5.6000000000000001E-2</v>
      </c>
      <c r="K1951" s="86">
        <f>+IF(ISNUMBER(DATA!AL615),DATA!AL615,"n/a")</f>
        <v>652143</v>
      </c>
      <c r="L1951" s="77">
        <f>+IF(ISNUMBER(DATA!AM615),DATA!AM615,"n/a")</f>
        <v>4.7E-2</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174984</v>
      </c>
      <c r="F1952" s="77">
        <f>+IF(ISNUMBER(DATA!I616),DATA!I616,"n/a")</f>
        <v>0.06</v>
      </c>
      <c r="G1952" s="86">
        <f>+IF(ISNUMBER(DATA!R616),DATA!R616,"n/a")</f>
        <v>549636</v>
      </c>
      <c r="H1952" s="77">
        <f>+IF(ISNUMBER(DATA!S616),DATA!S616,"n/a")</f>
        <v>3.3000000000000002E-2</v>
      </c>
      <c r="I1952" s="86">
        <f>+IF(ISNUMBER(DATA!AB616),DATA!AB616,"n/a")</f>
        <v>1075484</v>
      </c>
      <c r="J1952" s="77">
        <f>+IF(ISNUMBER(DATA!AC616),DATA!AC616,"n/a")</f>
        <v>4.7E-2</v>
      </c>
      <c r="K1952" s="86">
        <f>+IF(ISNUMBER(DATA!AL616),DATA!AL616,"n/a")</f>
        <v>2174702</v>
      </c>
      <c r="L1952" s="77">
        <f>+IF(ISNUMBER(DATA!AM616),DATA!AM616,"n/a")</f>
        <v>-2.8000000000000001E-2</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60037</v>
      </c>
      <c r="F1953" s="77">
        <f>+IF(ISNUMBER(DATA!I617),DATA!I617,"n/a")</f>
        <v>1.2729999999999999</v>
      </c>
      <c r="G1953" s="86">
        <f>+IF(ISNUMBER(DATA!R617),DATA!R617,"n/a")</f>
        <v>202689</v>
      </c>
      <c r="H1953" s="77">
        <f>+IF(ISNUMBER(DATA!S617),DATA!S617,"n/a")</f>
        <v>0.17</v>
      </c>
      <c r="I1953" s="86">
        <f>+IF(ISNUMBER(DATA!AB617),DATA!AB617,"n/a")</f>
        <v>414710</v>
      </c>
      <c r="J1953" s="77">
        <f>+IF(ISNUMBER(DATA!AC617),DATA!AC617,"n/a")</f>
        <v>7.4999999999999997E-2</v>
      </c>
      <c r="K1953" s="86">
        <f>+IF(ISNUMBER(DATA!AL617),DATA!AL617,"n/a")</f>
        <v>822036</v>
      </c>
      <c r="L1953" s="77">
        <f>+IF(ISNUMBER(DATA!AM617),DATA!AM617,"n/a")</f>
        <v>-2E-3</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34682</v>
      </c>
      <c r="F1954" s="77">
        <f>+IF(ISNUMBER(DATA!I618),DATA!I618,"n/a")</f>
        <v>0.42299999999999999</v>
      </c>
      <c r="G1954" s="86">
        <f>+IF(ISNUMBER(DATA!R618),DATA!R618,"n/a")</f>
        <v>109788</v>
      </c>
      <c r="H1954" s="77">
        <f>+IF(ISNUMBER(DATA!S618),DATA!S618,"n/a")</f>
        <v>0.13700000000000001</v>
      </c>
      <c r="I1954" s="86">
        <f>+IF(ISNUMBER(DATA!AB618),DATA!AB618,"n/a")</f>
        <v>221122</v>
      </c>
      <c r="J1954" s="77">
        <f>+IF(ISNUMBER(DATA!AC618),DATA!AC618,"n/a")</f>
        <v>3.2000000000000001E-2</v>
      </c>
      <c r="K1954" s="86">
        <f>+IF(ISNUMBER(DATA!AL618),DATA!AL618,"n/a")</f>
        <v>451809</v>
      </c>
      <c r="L1954" s="77">
        <f>+IF(ISNUMBER(DATA!AM618),DATA!AM618,"n/a")</f>
        <v>-3.7999999999999999E-2</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40466</v>
      </c>
      <c r="F1955" s="77">
        <f>+IF(ISNUMBER(DATA!I619),DATA!I619,"n/a")</f>
        <v>-8.9999999999999993E-3</v>
      </c>
      <c r="G1955" s="86">
        <f>+IF(ISNUMBER(DATA!R619),DATA!R619,"n/a")</f>
        <v>129908</v>
      </c>
      <c r="H1955" s="77">
        <f>+IF(ISNUMBER(DATA!S619),DATA!S619,"n/a")</f>
        <v>-6.8000000000000005E-2</v>
      </c>
      <c r="I1955" s="86">
        <f>+IF(ISNUMBER(DATA!AB619),DATA!AB619,"n/a")</f>
        <v>261220</v>
      </c>
      <c r="J1955" s="77">
        <f>+IF(ISNUMBER(DATA!AC619),DATA!AC619,"n/a")</f>
        <v>-0.09</v>
      </c>
      <c r="K1955" s="86">
        <f>+IF(ISNUMBER(DATA!AL619),DATA!AL619,"n/a")</f>
        <v>551485</v>
      </c>
      <c r="L1955" s="77">
        <f>+IF(ISNUMBER(DATA!AM619),DATA!AM619,"n/a")</f>
        <v>-7.9000000000000001E-2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96342</v>
      </c>
      <c r="F1956" s="77">
        <f>+IF(ISNUMBER(DATA!I620),DATA!I620,"n/a")</f>
        <v>4.1000000000000002E-2</v>
      </c>
      <c r="G1956" s="86">
        <f>+IF(ISNUMBER(DATA!R620),DATA!R620,"n/a")</f>
        <v>324146</v>
      </c>
      <c r="H1956" s="77">
        <f>+IF(ISNUMBER(DATA!S620),DATA!S620,"n/a")</f>
        <v>-6.4000000000000001E-2</v>
      </c>
      <c r="I1956" s="86">
        <f>+IF(ISNUMBER(DATA!AB620),DATA!AB620,"n/a")</f>
        <v>645657</v>
      </c>
      <c r="J1956" s="77">
        <f>+IF(ISNUMBER(DATA!AC620),DATA!AC620,"n/a")</f>
        <v>-8.7999999999999995E-2</v>
      </c>
      <c r="K1956" s="86">
        <f>+IF(ISNUMBER(DATA!AL620),DATA!AL620,"n/a")</f>
        <v>1353333</v>
      </c>
      <c r="L1956" s="77">
        <f>+IF(ISNUMBER(DATA!AM620),DATA!AM620,"n/a")</f>
        <v>-9.4E-2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108823</v>
      </c>
      <c r="F1957" s="77">
        <f>+IF(ISNUMBER(DATA!I621),DATA!I621,"n/a")</f>
        <v>7.5999999999999998E-2</v>
      </c>
      <c r="G1957" s="86">
        <f>+IF(ISNUMBER(DATA!R621),DATA!R621,"n/a")</f>
        <v>341237</v>
      </c>
      <c r="H1957" s="77">
        <f>+IF(ISNUMBER(DATA!S621),DATA!S621,"n/a")</f>
        <v>0.04</v>
      </c>
      <c r="I1957" s="86">
        <f>+IF(ISNUMBER(DATA!AB621),DATA!AB621,"n/a")</f>
        <v>687288</v>
      </c>
      <c r="J1957" s="77">
        <f>+IF(ISNUMBER(DATA!AC621),DATA!AC621,"n/a")</f>
        <v>8.3000000000000004E-2</v>
      </c>
      <c r="K1957" s="86">
        <f>+IF(ISNUMBER(DATA!AL621),DATA!AL621,"n/a")</f>
        <v>1349953</v>
      </c>
      <c r="L1957" s="77">
        <f>+IF(ISNUMBER(DATA!AM621),DATA!AM621,"n/a")</f>
        <v>5.3999999999999999E-2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99625</v>
      </c>
      <c r="F1958" s="77">
        <f>+IF(ISNUMBER(DATA!I622),DATA!I622,"n/a")</f>
        <v>4.1000000000000002E-2</v>
      </c>
      <c r="G1958" s="86">
        <f>+IF(ISNUMBER(DATA!R622),DATA!R622,"n/a")</f>
        <v>311384</v>
      </c>
      <c r="H1958" s="77">
        <f>+IF(ISNUMBER(DATA!S622),DATA!S622,"n/a")</f>
        <v>1.6E-2</v>
      </c>
      <c r="I1958" s="86">
        <f>+IF(ISNUMBER(DATA!AB622),DATA!AB622,"n/a")</f>
        <v>610013</v>
      </c>
      <c r="J1958" s="77">
        <f>+IF(ISNUMBER(DATA!AC622),DATA!AC622,"n/a")</f>
        <v>8.9999999999999993E-3</v>
      </c>
      <c r="K1958" s="86">
        <f>+IF(ISNUMBER(DATA!AL622),DATA!AL622,"n/a")</f>
        <v>1274713</v>
      </c>
      <c r="L1958" s="77">
        <f>+IF(ISNUMBER(DATA!AM622),DATA!AM622,"n/a")</f>
        <v>-0.02</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56140</v>
      </c>
      <c r="F1959" s="77">
        <f>+IF(ISNUMBER(DATA!I623),DATA!I623,"n/a")</f>
        <v>4.4999999999999998E-2</v>
      </c>
      <c r="G1959" s="86">
        <f>+IF(ISNUMBER(DATA!R623),DATA!R623,"n/a")</f>
        <v>179825</v>
      </c>
      <c r="H1959" s="77">
        <f>+IF(ISNUMBER(DATA!S623),DATA!S623,"n/a")</f>
        <v>3.1E-2</v>
      </c>
      <c r="I1959" s="86">
        <f>+IF(ISNUMBER(DATA!AB623),DATA!AB623,"n/a")</f>
        <v>348296</v>
      </c>
      <c r="J1959" s="77">
        <f>+IF(ISNUMBER(DATA!AC623),DATA!AC623,"n/a")</f>
        <v>2.8000000000000001E-2</v>
      </c>
      <c r="K1959" s="86">
        <f>+IF(ISNUMBER(DATA!AL623),DATA!AL623,"n/a")</f>
        <v>767536</v>
      </c>
      <c r="L1959" s="77">
        <f>+IF(ISNUMBER(DATA!AM623),DATA!AM623,"n/a")</f>
        <v>3.9E-2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59465</v>
      </c>
      <c r="F1960" s="77">
        <f>+IF(ISNUMBER(DATA!I624),DATA!I624,"n/a")</f>
        <v>-0.129</v>
      </c>
      <c r="G1960" s="86">
        <f>+IF(ISNUMBER(DATA!R624),DATA!R624,"n/a")</f>
        <v>203555</v>
      </c>
      <c r="H1960" s="77">
        <f>+IF(ISNUMBER(DATA!S624),DATA!S624,"n/a")</f>
        <v>-0.10100000000000001</v>
      </c>
      <c r="I1960" s="86">
        <f>+IF(ISNUMBER(DATA!AB624),DATA!AB624,"n/a")</f>
        <v>419218</v>
      </c>
      <c r="J1960" s="77">
        <f>+IF(ISNUMBER(DATA!AC624),DATA!AC624,"n/a")</f>
        <v>-0.121</v>
      </c>
      <c r="K1960" s="86">
        <f>+IF(ISNUMBER(DATA!AL624),DATA!AL624,"n/a")</f>
        <v>889407</v>
      </c>
      <c r="L1960" s="77">
        <f>+IF(ISNUMBER(DATA!AM624),DATA!AM624,"n/a")</f>
        <v>-0.123</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57200</v>
      </c>
      <c r="F1961" s="77">
        <f>+IF(ISNUMBER(DATA!I625),DATA!I625,"n/a")</f>
        <v>-0.18</v>
      </c>
      <c r="G1961" s="86">
        <f>+IF(ISNUMBER(DATA!R625),DATA!R625,"n/a")</f>
        <v>204674</v>
      </c>
      <c r="H1961" s="77">
        <f>+IF(ISNUMBER(DATA!S625),DATA!S625,"n/a")</f>
        <v>-0.19800000000000001</v>
      </c>
      <c r="I1961" s="86">
        <f>+IF(ISNUMBER(DATA!AB625),DATA!AB625,"n/a")</f>
        <v>424293</v>
      </c>
      <c r="J1961" s="77">
        <f>+IF(ISNUMBER(DATA!AC625),DATA!AC625,"n/a")</f>
        <v>-0.16800000000000001</v>
      </c>
      <c r="K1961" s="86">
        <f>+IF(ISNUMBER(DATA!AL625),DATA!AL625,"n/a")</f>
        <v>935590</v>
      </c>
      <c r="L1961" s="77">
        <f>+IF(ISNUMBER(DATA!AM625),DATA!AM625,"n/a")</f>
        <v>-0.13600000000000001</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80267</v>
      </c>
      <c r="F1962" s="77">
        <f>+IF(ISNUMBER(DATA!I626),DATA!I626,"n/a")</f>
        <v>0.14499999999999999</v>
      </c>
      <c r="G1962" s="86">
        <f>+IF(ISNUMBER(DATA!R626),DATA!R626,"n/a")</f>
        <v>264221</v>
      </c>
      <c r="H1962" s="77">
        <f>+IF(ISNUMBER(DATA!S626),DATA!S626,"n/a")</f>
        <v>7.1999999999999995E-2</v>
      </c>
      <c r="I1962" s="86">
        <f>+IF(ISNUMBER(DATA!AB626),DATA!AB626,"n/a")</f>
        <v>516114</v>
      </c>
      <c r="J1962" s="77">
        <f>+IF(ISNUMBER(DATA!AC626),DATA!AC626,"n/a")</f>
        <v>6.6000000000000003E-2</v>
      </c>
      <c r="K1962" s="86">
        <f>+IF(ISNUMBER(DATA!AL626),DATA!AL626,"n/a")</f>
        <v>1051543</v>
      </c>
      <c r="L1962" s="77">
        <f>+IF(ISNUMBER(DATA!AM626),DATA!AM626,"n/a")</f>
        <v>3.9E-2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40454</v>
      </c>
      <c r="F1963" s="77">
        <f>+IF(ISNUMBER(DATA!I627),DATA!I627,"n/a")</f>
        <v>0.317</v>
      </c>
      <c r="G1963" s="86">
        <f>+IF(ISNUMBER(DATA!R627),DATA!R627,"n/a")</f>
        <v>133312</v>
      </c>
      <c r="H1963" s="77">
        <f>+IF(ISNUMBER(DATA!S627),DATA!S627,"n/a")</f>
        <v>5.8000000000000003E-2</v>
      </c>
      <c r="I1963" s="86">
        <f>+IF(ISNUMBER(DATA!AB627),DATA!AB627,"n/a")</f>
        <v>274382</v>
      </c>
      <c r="J1963" s="77">
        <f>+IF(ISNUMBER(DATA!AC627),DATA!AC627,"n/a")</f>
        <v>2.1000000000000001E-2</v>
      </c>
      <c r="K1963" s="86">
        <f>+IF(ISNUMBER(DATA!AL627),DATA!AL627,"n/a")</f>
        <v>562348</v>
      </c>
      <c r="L1963" s="77">
        <f>+IF(ISNUMBER(DATA!AM627),DATA!AM627,"n/a")</f>
        <v>-5.5E-2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45754</v>
      </c>
      <c r="F1964" s="77">
        <f>+IF(ISNUMBER(DATA!I628),DATA!I628,"n/a")</f>
        <v>0.26400000000000001</v>
      </c>
      <c r="G1964" s="86">
        <f>+IF(ISNUMBER(DATA!R628),DATA!R628,"n/a")</f>
        <v>147485</v>
      </c>
      <c r="H1964" s="77">
        <f>+IF(ISNUMBER(DATA!S628),DATA!S628,"n/a")</f>
        <v>-1.9E-2</v>
      </c>
      <c r="I1964" s="86">
        <f>+IF(ISNUMBER(DATA!AB628),DATA!AB628,"n/a")</f>
        <v>288406</v>
      </c>
      <c r="J1964" s="77">
        <f>+IF(ISNUMBER(DATA!AC628),DATA!AC628,"n/a")</f>
        <v>1.0999999999999999E-2</v>
      </c>
      <c r="K1964" s="86">
        <f>+IF(ISNUMBER(DATA!AL628),DATA!AL628,"n/a")</f>
        <v>600119</v>
      </c>
      <c r="L1964" s="77">
        <f>+IF(ISNUMBER(DATA!AM628),DATA!AM628,"n/a")</f>
        <v>4.1000000000000002E-2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29319</v>
      </c>
      <c r="F1965" s="77">
        <f>+IF(ISNUMBER(DATA!I629),DATA!I629,"n/a")</f>
        <v>0.155</v>
      </c>
      <c r="G1965" s="86">
        <f>+IF(ISNUMBER(DATA!R629),DATA!R629,"n/a")</f>
        <v>89672</v>
      </c>
      <c r="H1965" s="77">
        <f>+IF(ISNUMBER(DATA!S629),DATA!S629,"n/a")</f>
        <v>0.17</v>
      </c>
      <c r="I1965" s="86">
        <f>+IF(ISNUMBER(DATA!AB629),DATA!AB629,"n/a")</f>
        <v>164024</v>
      </c>
      <c r="J1965" s="77">
        <f>+IF(ISNUMBER(DATA!AC629),DATA!AC629,"n/a")</f>
        <v>7.6999999999999999E-2</v>
      </c>
      <c r="K1965" s="86">
        <f>+IF(ISNUMBER(DATA!AL629),DATA!AL629,"n/a")</f>
        <v>338085</v>
      </c>
      <c r="L1965" s="77">
        <f>+IF(ISNUMBER(DATA!AM629),DATA!AM629,"n/a")</f>
        <v>2.1000000000000001E-2</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254395</v>
      </c>
      <c r="F1966" s="77">
        <f>+IF(ISNUMBER(DATA!I630),DATA!I630,"n/a")</f>
        <v>3.3000000000000002E-2</v>
      </c>
      <c r="G1966" s="86">
        <f>+IF(ISNUMBER(DATA!R630),DATA!R630,"n/a")</f>
        <v>796982</v>
      </c>
      <c r="H1966" s="77">
        <f>+IF(ISNUMBER(DATA!S630),DATA!S630,"n/a")</f>
        <v>3.5999999999999997E-2</v>
      </c>
      <c r="I1966" s="86">
        <f>+IF(ISNUMBER(DATA!AB630),DATA!AB630,"n/a")</f>
        <v>1559345</v>
      </c>
      <c r="J1966" s="77">
        <f>+IF(ISNUMBER(DATA!AC630),DATA!AC630,"n/a")</f>
        <v>2.1999999999999999E-2</v>
      </c>
      <c r="K1966" s="86">
        <f>+IF(ISNUMBER(DATA!AL630),DATA!AL630,"n/a")</f>
        <v>3279103</v>
      </c>
      <c r="L1966" s="77">
        <f>+IF(ISNUMBER(DATA!AM630),DATA!AM630,"n/a")</f>
        <v>4.2000000000000003E-2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23028</v>
      </c>
      <c r="F1967" s="77">
        <f>+IF(ISNUMBER(DATA!I631),DATA!I631,"n/a")</f>
        <v>1.2749999999999999</v>
      </c>
      <c r="G1967" s="86">
        <f>+IF(ISNUMBER(DATA!R631),DATA!R631,"n/a")</f>
        <v>72720</v>
      </c>
      <c r="H1967" s="77">
        <f>+IF(ISNUMBER(DATA!S631),DATA!S631,"n/a")</f>
        <v>0.36899999999999999</v>
      </c>
      <c r="I1967" s="86">
        <f>+IF(ISNUMBER(DATA!AB631),DATA!AB631,"n/a")</f>
        <v>147086</v>
      </c>
      <c r="J1967" s="77">
        <f>+IF(ISNUMBER(DATA!AC631),DATA!AC631,"n/a")</f>
        <v>0.251</v>
      </c>
      <c r="K1967" s="86">
        <f>+IF(ISNUMBER(DATA!AL631),DATA!AL631,"n/a")</f>
        <v>285032</v>
      </c>
      <c r="L1967" s="77">
        <f>+IF(ISNUMBER(DATA!AM631),DATA!AM631,"n/a")</f>
        <v>0.1</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125684</v>
      </c>
      <c r="F1968" s="77">
        <f>+IF(ISNUMBER(DATA!I632),DATA!I632,"n/a")</f>
        <v>0.31900000000000001</v>
      </c>
      <c r="G1968" s="86">
        <f>+IF(ISNUMBER(DATA!R632),DATA!R632,"n/a")</f>
        <v>392297</v>
      </c>
      <c r="H1968" s="77">
        <f>+IF(ISNUMBER(DATA!S632),DATA!S632,"n/a")</f>
        <v>1.4999999999999999E-2</v>
      </c>
      <c r="I1968" s="86">
        <f>+IF(ISNUMBER(DATA!AB632),DATA!AB632,"n/a")</f>
        <v>776258</v>
      </c>
      <c r="J1968" s="77">
        <f>+IF(ISNUMBER(DATA!AC632),DATA!AC632,"n/a")</f>
        <v>5.8000000000000003E-2</v>
      </c>
      <c r="K1968" s="86">
        <f>+IF(ISNUMBER(DATA!AL632),DATA!AL632,"n/a")</f>
        <v>1586403</v>
      </c>
      <c r="L1968" s="77">
        <f>+IF(ISNUMBER(DATA!AM632),DATA!AM632,"n/a")</f>
        <v>6.5000000000000002E-2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88140</v>
      </c>
      <c r="F1969" s="77">
        <f>+IF(ISNUMBER(DATA!I633),DATA!I633,"n/a")</f>
        <v>0.105</v>
      </c>
      <c r="G1969" s="86">
        <f>+IF(ISNUMBER(DATA!R633),DATA!R633,"n/a")</f>
        <v>299760</v>
      </c>
      <c r="H1969" s="77">
        <f>+IF(ISNUMBER(DATA!S633),DATA!S633,"n/a")</f>
        <v>0.251</v>
      </c>
      <c r="I1969" s="86">
        <f>+IF(ISNUMBER(DATA!AB633),DATA!AB633,"n/a")</f>
        <v>609758</v>
      </c>
      <c r="J1969" s="77">
        <f>+IF(ISNUMBER(DATA!AC633),DATA!AC633,"n/a")</f>
        <v>0.41199999999999998</v>
      </c>
      <c r="K1969" s="86">
        <f>+IF(ISNUMBER(DATA!AL633),DATA!AL633,"n/a")</f>
        <v>1187723</v>
      </c>
      <c r="L1969" s="77">
        <f>+IF(ISNUMBER(DATA!AM633),DATA!AM633,"n/a")</f>
        <v>0.32600000000000001</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78404</v>
      </c>
      <c r="F1970" s="77">
        <f>+IF(ISNUMBER(DATA!I634),DATA!I634,"n/a")</f>
        <v>0.1</v>
      </c>
      <c r="G1970" s="86">
        <f>+IF(ISNUMBER(DATA!R634),DATA!R634,"n/a")</f>
        <v>242657</v>
      </c>
      <c r="H1970" s="77">
        <f>+IF(ISNUMBER(DATA!S634),DATA!S634,"n/a")</f>
        <v>8.5000000000000006E-2</v>
      </c>
      <c r="I1970" s="86">
        <f>+IF(ISNUMBER(DATA!AB634),DATA!AB634,"n/a")</f>
        <v>503656</v>
      </c>
      <c r="J1970" s="77">
        <f>+IF(ISNUMBER(DATA!AC634),DATA!AC634,"n/a")</f>
        <v>0.151</v>
      </c>
      <c r="K1970" s="86">
        <f>+IF(ISNUMBER(DATA!AL634),DATA!AL634,"n/a")</f>
        <v>1043986</v>
      </c>
      <c r="L1970" s="77">
        <f>+IF(ISNUMBER(DATA!AM634),DATA!AM634,"n/a")</f>
        <v>0.13400000000000001</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33142</v>
      </c>
      <c r="F1971" s="77">
        <f>+IF(ISNUMBER(DATA!I635),DATA!I635,"n/a")</f>
        <v>0.749</v>
      </c>
      <c r="G1971" s="86">
        <f>+IF(ISNUMBER(DATA!R635),DATA!R635,"n/a")</f>
        <v>106484</v>
      </c>
      <c r="H1971" s="77">
        <f>+IF(ISNUMBER(DATA!S635),DATA!S635,"n/a")</f>
        <v>0.23300000000000001</v>
      </c>
      <c r="I1971" s="86">
        <f>+IF(ISNUMBER(DATA!AB635),DATA!AB635,"n/a")</f>
        <v>214450</v>
      </c>
      <c r="J1971" s="77">
        <f>+IF(ISNUMBER(DATA!AC635),DATA!AC635,"n/a")</f>
        <v>0.192</v>
      </c>
      <c r="K1971" s="86">
        <f>+IF(ISNUMBER(DATA!AL635),DATA!AL635,"n/a")</f>
        <v>425863</v>
      </c>
      <c r="L1971" s="77">
        <f>+IF(ISNUMBER(DATA!AM635),DATA!AM635,"n/a")</f>
        <v>0.114</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56844</v>
      </c>
      <c r="F1972" s="77">
        <f>+IF(ISNUMBER(DATA!I636),DATA!I636,"n/a")</f>
        <v>7.0000000000000001E-3</v>
      </c>
      <c r="G1972" s="86">
        <f>+IF(ISNUMBER(DATA!R636),DATA!R636,"n/a")</f>
        <v>197233</v>
      </c>
      <c r="H1972" s="77">
        <f>+IF(ISNUMBER(DATA!S636),DATA!S636,"n/a")</f>
        <v>-2E-3</v>
      </c>
      <c r="I1972" s="86">
        <f>+IF(ISNUMBER(DATA!AB636),DATA!AB636,"n/a")</f>
        <v>385186</v>
      </c>
      <c r="J1972" s="77">
        <f>+IF(ISNUMBER(DATA!AC636),DATA!AC636,"n/a")</f>
        <v>-1.4999999999999999E-2</v>
      </c>
      <c r="K1972" s="86">
        <f>+IF(ISNUMBER(DATA!AL636),DATA!AL636,"n/a")</f>
        <v>802103</v>
      </c>
      <c r="L1972" s="77">
        <f>+IF(ISNUMBER(DATA!AM636),DATA!AM636,"n/a")</f>
        <v>5.8000000000000003E-2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283913</v>
      </c>
      <c r="F1973" s="77">
        <f>+IF(ISNUMBER(DATA!I637),DATA!I637,"n/a")</f>
        <v>0.503</v>
      </c>
      <c r="G1973" s="86">
        <f>+IF(ISNUMBER(DATA!R637),DATA!R637,"n/a")</f>
        <v>887544</v>
      </c>
      <c r="H1973" s="77">
        <f>+IF(ISNUMBER(DATA!S637),DATA!S637,"n/a")</f>
        <v>0.13600000000000001</v>
      </c>
      <c r="I1973" s="86">
        <f>+IF(ISNUMBER(DATA!AB637),DATA!AB637,"n/a")</f>
        <v>1763264</v>
      </c>
      <c r="J1973" s="77">
        <f>+IF(ISNUMBER(DATA!AC637),DATA!AC637,"n/a")</f>
        <v>9.6000000000000002E-2</v>
      </c>
      <c r="K1973" s="86">
        <f>+IF(ISNUMBER(DATA!AL637),DATA!AL637,"n/a")</f>
        <v>3672213</v>
      </c>
      <c r="L1973" s="77">
        <f>+IF(ISNUMBER(DATA!AM637),DATA!AM637,"n/a")</f>
        <v>1.7000000000000001E-2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84006</v>
      </c>
      <c r="F1974" s="77">
        <f>+IF(ISNUMBER(DATA!I638),DATA!I638,"n/a")</f>
        <v>0.28299999999999997</v>
      </c>
      <c r="G1974" s="86">
        <f>+IF(ISNUMBER(DATA!R638),DATA!R638,"n/a")</f>
        <v>263878</v>
      </c>
      <c r="H1974" s="77">
        <f>+IF(ISNUMBER(DATA!S638),DATA!S638,"n/a")</f>
        <v>0.17599999999999999</v>
      </c>
      <c r="I1974" s="86">
        <f>+IF(ISNUMBER(DATA!AB638),DATA!AB638,"n/a")</f>
        <v>519568</v>
      </c>
      <c r="J1974" s="77">
        <f>+IF(ISNUMBER(DATA!AC638),DATA!AC638,"n/a")</f>
        <v>0.13800000000000001</v>
      </c>
      <c r="K1974" s="86">
        <f>+IF(ISNUMBER(DATA!AL638),DATA!AL638,"n/a")</f>
        <v>1039230</v>
      </c>
      <c r="L1974" s="77">
        <f>+IF(ISNUMBER(DATA!AM638),DATA!AM638,"n/a")</f>
        <v>0.129</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23659</v>
      </c>
      <c r="F1975" s="77">
        <f>+IF(ISNUMBER(DATA!I639),DATA!I639,"n/a")</f>
        <v>0.38900000000000001</v>
      </c>
      <c r="G1975" s="86">
        <f>+IF(ISNUMBER(DATA!R639),DATA!R639,"n/a")</f>
        <v>79139</v>
      </c>
      <c r="H1975" s="77">
        <f>+IF(ISNUMBER(DATA!S639),DATA!S639,"n/a")</f>
        <v>7.0999999999999994E-2</v>
      </c>
      <c r="I1975" s="86">
        <f>+IF(ISNUMBER(DATA!AB639),DATA!AB639,"n/a")</f>
        <v>154727</v>
      </c>
      <c r="J1975" s="77">
        <f>+IF(ISNUMBER(DATA!AC639),DATA!AC639,"n/a")</f>
        <v>6.0000000000000001E-3</v>
      </c>
      <c r="K1975" s="86">
        <f>+IF(ISNUMBER(DATA!AL639),DATA!AL639,"n/a")</f>
        <v>286673</v>
      </c>
      <c r="L1975" s="77">
        <f>+IF(ISNUMBER(DATA!AM639),DATA!AM639,"n/a")</f>
        <v>-0.10299999999999999</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85504</v>
      </c>
      <c r="F1976" s="77">
        <f>+IF(ISNUMBER(DATA!I640),DATA!I640,"n/a")</f>
        <v>0.20599999999999999</v>
      </c>
      <c r="G1976" s="86">
        <f>+IF(ISNUMBER(DATA!R640),DATA!R640,"n/a")</f>
        <v>268167</v>
      </c>
      <c r="H1976" s="77">
        <f>+IF(ISNUMBER(DATA!S640),DATA!S640,"n/a")</f>
        <v>-3.3000000000000002E-2</v>
      </c>
      <c r="I1976" s="86">
        <f>+IF(ISNUMBER(DATA!AB640),DATA!AB640,"n/a")</f>
        <v>536162</v>
      </c>
      <c r="J1976" s="77">
        <f>+IF(ISNUMBER(DATA!AC640),DATA!AC640,"n/a")</f>
        <v>0</v>
      </c>
      <c r="K1976" s="86">
        <f>+IF(ISNUMBER(DATA!AL640),DATA!AL640,"n/a")</f>
        <v>1135424</v>
      </c>
      <c r="L1976" s="77">
        <f>+IF(ISNUMBER(DATA!AM640),DATA!AM640,"n/a")</f>
        <v>4.1000000000000002E-2</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36222</v>
      </c>
      <c r="F1977" s="77">
        <f>+IF(ISNUMBER(DATA!I641),DATA!I641,"n/a")</f>
        <v>0.10100000000000001</v>
      </c>
      <c r="G1977" s="86">
        <f>+IF(ISNUMBER(DATA!R641),DATA!R641,"n/a")</f>
        <v>124200</v>
      </c>
      <c r="H1977" s="77">
        <f>+IF(ISNUMBER(DATA!S641),DATA!S641,"n/a")</f>
        <v>0</v>
      </c>
      <c r="I1977" s="86">
        <f>+IF(ISNUMBER(DATA!AB641),DATA!AB641,"n/a")</f>
        <v>260947</v>
      </c>
      <c r="J1977" s="77">
        <f>+IF(ISNUMBER(DATA!AC641),DATA!AC641,"n/a")</f>
        <v>4.4999999999999998E-2</v>
      </c>
      <c r="K1977" s="86">
        <f>+IF(ISNUMBER(DATA!AL641),DATA!AL641,"n/a")</f>
        <v>541182</v>
      </c>
      <c r="L1977" s="77">
        <f>+IF(ISNUMBER(DATA!AM641),DATA!AM641,"n/a")</f>
        <v>-6.0000000000000001E-3</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127411</v>
      </c>
      <c r="F1978" s="77">
        <f>+IF(ISNUMBER(DATA!I642),DATA!I642,"n/a")</f>
        <v>1.2E-2</v>
      </c>
      <c r="G1978" s="86">
        <f>+IF(ISNUMBER(DATA!R642),DATA!R642,"n/a")</f>
        <v>415187</v>
      </c>
      <c r="H1978" s="77">
        <f>+IF(ISNUMBER(DATA!S642),DATA!S642,"n/a")</f>
        <v>-8.0000000000000002E-3</v>
      </c>
      <c r="I1978" s="86">
        <f>+IF(ISNUMBER(DATA!AB642),DATA!AB642,"n/a")</f>
        <v>827238</v>
      </c>
      <c r="J1978" s="77">
        <f>+IF(ISNUMBER(DATA!AC642),DATA!AC642,"n/a")</f>
        <v>-1.2E-2</v>
      </c>
      <c r="K1978" s="86">
        <f>+IF(ISNUMBER(DATA!AL642),DATA!AL642,"n/a")</f>
        <v>1761841</v>
      </c>
      <c r="L1978" s="77">
        <f>+IF(ISNUMBER(DATA!AM642),DATA!AM642,"n/a")</f>
        <v>-5.8000000000000003E-2</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121071</v>
      </c>
      <c r="F1979" s="77">
        <f>+IF(ISNUMBER(DATA!I643),DATA!I643,"n/a")</f>
        <v>0.05</v>
      </c>
      <c r="G1979" s="86">
        <f>+IF(ISNUMBER(DATA!R643),DATA!R643,"n/a")</f>
        <v>368092</v>
      </c>
      <c r="H1979" s="77">
        <f>+IF(ISNUMBER(DATA!S643),DATA!S643,"n/a")</f>
        <v>1.7999999999999999E-2</v>
      </c>
      <c r="I1979" s="86">
        <f>+IF(ISNUMBER(DATA!AB643),DATA!AB643,"n/a")</f>
        <v>690897</v>
      </c>
      <c r="J1979" s="77">
        <f>+IF(ISNUMBER(DATA!AC643),DATA!AC643,"n/a")</f>
        <v>2.3E-2</v>
      </c>
      <c r="K1979" s="86">
        <f>+IF(ISNUMBER(DATA!AL643),DATA!AL643,"n/a")</f>
        <v>1476457</v>
      </c>
      <c r="L1979" s="77">
        <f>+IF(ISNUMBER(DATA!AM643),DATA!AM643,"n/a")</f>
        <v>4.5999999999999999E-2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54709</v>
      </c>
      <c r="F1980" s="77">
        <f>+IF(ISNUMBER(DATA!I644),DATA!I644,"n/a")</f>
        <v>0.316</v>
      </c>
      <c r="G1980" s="86">
        <f>+IF(ISNUMBER(DATA!R644),DATA!R644,"n/a")</f>
        <v>173289</v>
      </c>
      <c r="H1980" s="77">
        <f>+IF(ISNUMBER(DATA!S644),DATA!S644,"n/a")</f>
        <v>0.13500000000000001</v>
      </c>
      <c r="I1980" s="86">
        <f>+IF(ISNUMBER(DATA!AB644),DATA!AB644,"n/a")</f>
        <v>349351</v>
      </c>
      <c r="J1980" s="77">
        <f>+IF(ISNUMBER(DATA!AC644),DATA!AC644,"n/a")</f>
        <v>7.9000000000000001E-2</v>
      </c>
      <c r="K1980" s="86">
        <f>+IF(ISNUMBER(DATA!AL644),DATA!AL644,"n/a")</f>
        <v>721796</v>
      </c>
      <c r="L1980" s="77">
        <f>+IF(ISNUMBER(DATA!AM644),DATA!AM644,"n/a")</f>
        <v>0.09</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66561</v>
      </c>
      <c r="F1981" s="77">
        <f>+IF(ISNUMBER(DATA!I645),DATA!I645,"n/a")</f>
        <v>0.16800000000000001</v>
      </c>
      <c r="G1981" s="86">
        <f>+IF(ISNUMBER(DATA!R645),DATA!R645,"n/a")</f>
        <v>211443</v>
      </c>
      <c r="H1981" s="77">
        <f>+IF(ISNUMBER(DATA!S645),DATA!S645,"n/a")</f>
        <v>0.20899999999999999</v>
      </c>
      <c r="I1981" s="86">
        <f>+IF(ISNUMBER(DATA!AB645),DATA!AB645,"n/a")</f>
        <v>422849</v>
      </c>
      <c r="J1981" s="77">
        <f>+IF(ISNUMBER(DATA!AC645),DATA!AC645,"n/a")</f>
        <v>0.186</v>
      </c>
      <c r="K1981" s="86">
        <f>+IF(ISNUMBER(DATA!AL645),DATA!AL645,"n/a")</f>
        <v>817526</v>
      </c>
      <c r="L1981" s="77">
        <f>+IF(ISNUMBER(DATA!AM645),DATA!AM645,"n/a")</f>
        <v>0.14099999999999999</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59207</v>
      </c>
      <c r="F1982" s="77">
        <f>+IF(ISNUMBER(DATA!I646),DATA!I646,"n/a")</f>
        <v>4.3999999999999997E-2</v>
      </c>
      <c r="G1982" s="86">
        <f>+IF(ISNUMBER(DATA!R646),DATA!R646,"n/a")</f>
        <v>207595</v>
      </c>
      <c r="H1982" s="77">
        <f>+IF(ISNUMBER(DATA!S646),DATA!S646,"n/a")</f>
        <v>5.3999999999999999E-2</v>
      </c>
      <c r="I1982" s="86">
        <f>+IF(ISNUMBER(DATA!AB646),DATA!AB646,"n/a")</f>
        <v>416218</v>
      </c>
      <c r="J1982" s="77">
        <f>+IF(ISNUMBER(DATA!AC646),DATA!AC646,"n/a")</f>
        <v>0.1</v>
      </c>
      <c r="K1982" s="86">
        <f>+IF(ISNUMBER(DATA!AL646),DATA!AL646,"n/a")</f>
        <v>832080</v>
      </c>
      <c r="L1982" s="77">
        <f>+IF(ISNUMBER(DATA!AM646),DATA!AM646,"n/a")</f>
        <v>0.06</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59148</v>
      </c>
      <c r="F1983" s="77">
        <f>+IF(ISNUMBER(DATA!I647),DATA!I647,"n/a")</f>
        <v>8.3000000000000004E-2</v>
      </c>
      <c r="G1983" s="86">
        <f>+IF(ISNUMBER(DATA!R647),DATA!R647,"n/a")</f>
        <v>188016</v>
      </c>
      <c r="H1983" s="77">
        <f>+IF(ISNUMBER(DATA!S647),DATA!S647,"n/a")</f>
        <v>6.0000000000000001E-3</v>
      </c>
      <c r="I1983" s="86">
        <f>+IF(ISNUMBER(DATA!AB647),DATA!AB647,"n/a")</f>
        <v>379706</v>
      </c>
      <c r="J1983" s="77">
        <f>+IF(ISNUMBER(DATA!AC647),DATA!AC647,"n/a")</f>
        <v>3.4000000000000002E-2</v>
      </c>
      <c r="K1983" s="86">
        <f>+IF(ISNUMBER(DATA!AL647),DATA!AL647,"n/a")</f>
        <v>764653</v>
      </c>
      <c r="L1983" s="77">
        <f>+IF(ISNUMBER(DATA!AM647),DATA!AM647,"n/a")</f>
        <v>3.3000000000000002E-2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38215</v>
      </c>
      <c r="F1984" s="77">
        <f>+IF(ISNUMBER(DATA!I648),DATA!I648,"n/a")</f>
        <v>-3.9E-2</v>
      </c>
      <c r="G1984" s="86">
        <f>+IF(ISNUMBER(DATA!R648),DATA!R648,"n/a")</f>
        <v>133938</v>
      </c>
      <c r="H1984" s="77">
        <f>+IF(ISNUMBER(DATA!S648),DATA!S648,"n/a")</f>
        <v>-6.0000000000000001E-3</v>
      </c>
      <c r="I1984" s="86">
        <f>+IF(ISNUMBER(DATA!AB648),DATA!AB648,"n/a")</f>
        <v>280957</v>
      </c>
      <c r="J1984" s="77">
        <f>+IF(ISNUMBER(DATA!AC648),DATA!AC648,"n/a")</f>
        <v>1.7000000000000001E-2</v>
      </c>
      <c r="K1984" s="86">
        <f>+IF(ISNUMBER(DATA!AL648),DATA!AL648,"n/a")</f>
        <v>576565</v>
      </c>
      <c r="L1984" s="77">
        <f>+IF(ISNUMBER(DATA!AM648),DATA!AM648,"n/a")</f>
        <v>1E-3</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59819</v>
      </c>
      <c r="F1985" s="77">
        <f>+IF(ISNUMBER(DATA!I649),DATA!I649,"n/a")</f>
        <v>-0.25600000000000001</v>
      </c>
      <c r="G1985" s="86">
        <f>+IF(ISNUMBER(DATA!R649),DATA!R649,"n/a")</f>
        <v>227693</v>
      </c>
      <c r="H1985" s="77">
        <f>+IF(ISNUMBER(DATA!S649),DATA!S649,"n/a")</f>
        <v>-0.104</v>
      </c>
      <c r="I1985" s="86">
        <f>+IF(ISNUMBER(DATA!AB649),DATA!AB649,"n/a")</f>
        <v>461959</v>
      </c>
      <c r="J1985" s="77">
        <f>+IF(ISNUMBER(DATA!AC649),DATA!AC649,"n/a")</f>
        <v>-6.4000000000000001E-2</v>
      </c>
      <c r="K1985" s="86">
        <f>+IF(ISNUMBER(DATA!AL649),DATA!AL649,"n/a")</f>
        <v>1033180</v>
      </c>
      <c r="L1985" s="77">
        <f>+IF(ISNUMBER(DATA!AM649),DATA!AM649,"n/a")</f>
        <v>-1.2999999999999999E-2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55749</v>
      </c>
      <c r="F1986" s="77">
        <f>+IF(ISNUMBER(DATA!I650),DATA!I650,"n/a")</f>
        <v>7.0000000000000001E-3</v>
      </c>
      <c r="G1986" s="86">
        <f>+IF(ISNUMBER(DATA!R650),DATA!R650,"n/a")</f>
        <v>178372</v>
      </c>
      <c r="H1986" s="77">
        <f>+IF(ISNUMBER(DATA!S650),DATA!S650,"n/a")</f>
        <v>3.3000000000000002E-2</v>
      </c>
      <c r="I1986" s="86">
        <f>+IF(ISNUMBER(DATA!AB650),DATA!AB650,"n/a")</f>
        <v>352456</v>
      </c>
      <c r="J1986" s="77">
        <f>+IF(ISNUMBER(DATA!AC650),DATA!AC650,"n/a")</f>
        <v>1.9E-2</v>
      </c>
      <c r="K1986" s="86">
        <f>+IF(ISNUMBER(DATA!AL650),DATA!AL650,"n/a")</f>
        <v>705244</v>
      </c>
      <c r="L1986" s="77">
        <f>+IF(ISNUMBER(DATA!AM650),DATA!AM650,"n/a")</f>
        <v>5.6000000000000001E-2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60418</v>
      </c>
      <c r="F1987" s="77">
        <f>+IF(ISNUMBER(DATA!I651),DATA!I651,"n/a")</f>
        <v>1.7999999999999999E-2</v>
      </c>
      <c r="G1987" s="86">
        <f>+IF(ISNUMBER(DATA!R651),DATA!R651,"n/a")</f>
        <v>189571</v>
      </c>
      <c r="H1987" s="77">
        <f>+IF(ISNUMBER(DATA!S651),DATA!S651,"n/a")</f>
        <v>1.2E-2</v>
      </c>
      <c r="I1987" s="86">
        <f>+IF(ISNUMBER(DATA!AB651),DATA!AB651,"n/a")</f>
        <v>372931</v>
      </c>
      <c r="J1987" s="77">
        <f>+IF(ISNUMBER(DATA!AC651),DATA!AC651,"n/a")</f>
        <v>-4.0000000000000001E-3</v>
      </c>
      <c r="K1987" s="86">
        <f>+IF(ISNUMBER(DATA!AL651),DATA!AL651,"n/a")</f>
        <v>797821</v>
      </c>
      <c r="L1987" s="77">
        <f>+IF(ISNUMBER(DATA!AM651),DATA!AM651,"n/a")</f>
        <v>3.5999999999999997E-2</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136802</v>
      </c>
      <c r="F1988" s="77">
        <f>+IF(ISNUMBER(DATA!I652),DATA!I652,"n/a")</f>
        <v>-0.106</v>
      </c>
      <c r="G1988" s="86">
        <f>+IF(ISNUMBER(DATA!R652),DATA!R652,"n/a")</f>
        <v>451970</v>
      </c>
      <c r="H1988" s="77">
        <f>+IF(ISNUMBER(DATA!S652),DATA!S652,"n/a")</f>
        <v>-7.2999999999999995E-2</v>
      </c>
      <c r="I1988" s="86">
        <f>+IF(ISNUMBER(DATA!AB652),DATA!AB652,"n/a")</f>
        <v>904044</v>
      </c>
      <c r="J1988" s="77">
        <f>+IF(ISNUMBER(DATA!AC652),DATA!AC652,"n/a")</f>
        <v>-2.9000000000000001E-2</v>
      </c>
      <c r="K1988" s="86">
        <f>+IF(ISNUMBER(DATA!AL652),DATA!AL652,"n/a")</f>
        <v>1961718</v>
      </c>
      <c r="L1988" s="77">
        <f>+IF(ISNUMBER(DATA!AM652),DATA!AM652,"n/a")</f>
        <v>8.0000000000000002E-3</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88658</v>
      </c>
      <c r="F1989" s="77">
        <f>+IF(ISNUMBER(DATA!I653),DATA!I653,"n/a")</f>
        <v>2.3E-2</v>
      </c>
      <c r="G1989" s="86">
        <f>+IF(ISNUMBER(DATA!R653),DATA!R653,"n/a")</f>
        <v>285937</v>
      </c>
      <c r="H1989" s="77">
        <f>+IF(ISNUMBER(DATA!S653),DATA!S653,"n/a")</f>
        <v>8.3000000000000004E-2</v>
      </c>
      <c r="I1989" s="86">
        <f>+IF(ISNUMBER(DATA!AB653),DATA!AB653,"n/a")</f>
        <v>566750</v>
      </c>
      <c r="J1989" s="77">
        <f>+IF(ISNUMBER(DATA!AC653),DATA!AC653,"n/a")</f>
        <v>5.2999999999999999E-2</v>
      </c>
      <c r="K1989" s="86">
        <f>+IF(ISNUMBER(DATA!AL653),DATA!AL653,"n/a")</f>
        <v>1168711</v>
      </c>
      <c r="L1989" s="77">
        <f>+IF(ISNUMBER(DATA!AM653),DATA!AM653,"n/a")</f>
        <v>7.6999999999999999E-2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101862</v>
      </c>
      <c r="F1990" s="77">
        <f>+IF(ISNUMBER(DATA!I654),DATA!I654,"n/a")</f>
        <v>0.31900000000000001</v>
      </c>
      <c r="G1990" s="86">
        <f>+IF(ISNUMBER(DATA!R654),DATA!R654,"n/a")</f>
        <v>344259</v>
      </c>
      <c r="H1990" s="77">
        <f>+IF(ISNUMBER(DATA!S654),DATA!S654,"n/a")</f>
        <v>0.18</v>
      </c>
      <c r="I1990" s="86">
        <f>+IF(ISNUMBER(DATA!AB654),DATA!AB654,"n/a")</f>
        <v>701487</v>
      </c>
      <c r="J1990" s="77">
        <f>+IF(ISNUMBER(DATA!AC654),DATA!AC654,"n/a")</f>
        <v>0.154</v>
      </c>
      <c r="K1990" s="86">
        <f>+IF(ISNUMBER(DATA!AL654),DATA!AL654,"n/a")</f>
        <v>1406053</v>
      </c>
      <c r="L1990" s="77">
        <f>+IF(ISNUMBER(DATA!AM654),DATA!AM654,"n/a")</f>
        <v>8.3000000000000004E-2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60366</v>
      </c>
      <c r="F1991" s="77">
        <f>+IF(ISNUMBER(DATA!I655),DATA!I655,"n/a")</f>
        <v>-8.6999999999999994E-2</v>
      </c>
      <c r="G1991" s="86">
        <f>+IF(ISNUMBER(DATA!R655),DATA!R655,"n/a")</f>
        <v>204529</v>
      </c>
      <c r="H1991" s="77">
        <f>+IF(ISNUMBER(DATA!S655),DATA!S655,"n/a")</f>
        <v>-8.0000000000000002E-3</v>
      </c>
      <c r="I1991" s="86">
        <f>+IF(ISNUMBER(DATA!AB655),DATA!AB655,"n/a")</f>
        <v>415292</v>
      </c>
      <c r="J1991" s="77">
        <f>+IF(ISNUMBER(DATA!AC655),DATA!AC655,"n/a")</f>
        <v>9.5000000000000001E-2</v>
      </c>
      <c r="K1991" s="86">
        <f>+IF(ISNUMBER(DATA!AL655),DATA!AL655,"n/a")</f>
        <v>858464</v>
      </c>
      <c r="L1991" s="77">
        <f>+IF(ISNUMBER(DATA!AM655),DATA!AM655,"n/a")</f>
        <v>3.2000000000000001E-2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115753</v>
      </c>
      <c r="F1992" s="77">
        <f>+IF(ISNUMBER(DATA!I656),DATA!I656,"n/a")</f>
        <v>0.20200000000000001</v>
      </c>
      <c r="G1992" s="86">
        <f>+IF(ISNUMBER(DATA!R656),DATA!R656,"n/a")</f>
        <v>356119</v>
      </c>
      <c r="H1992" s="77">
        <f>+IF(ISNUMBER(DATA!S656),DATA!S656,"n/a")</f>
        <v>-5.8000000000000003E-2</v>
      </c>
      <c r="I1992" s="86">
        <f>+IF(ISNUMBER(DATA!AB656),DATA!AB656,"n/a")</f>
        <v>706018</v>
      </c>
      <c r="J1992" s="77">
        <f>+IF(ISNUMBER(DATA!AC656),DATA!AC656,"n/a")</f>
        <v>-0.01</v>
      </c>
      <c r="K1992" s="86">
        <f>+IF(ISNUMBER(DATA!AL656),DATA!AL656,"n/a")</f>
        <v>1495966</v>
      </c>
      <c r="L1992" s="77">
        <f>+IF(ISNUMBER(DATA!AM656),DATA!AM656,"n/a")</f>
        <v>4.2000000000000003E-2</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34448</v>
      </c>
      <c r="F1993" s="77">
        <f>+IF(ISNUMBER(DATA!I657),DATA!I657,"n/a")</f>
        <v>-5.8000000000000003E-2</v>
      </c>
      <c r="G1993" s="86">
        <f>+IF(ISNUMBER(DATA!R657),DATA!R657,"n/a")</f>
        <v>111584</v>
      </c>
      <c r="H1993" s="77">
        <f>+IF(ISNUMBER(DATA!S657),DATA!S657,"n/a")</f>
        <v>-0.115</v>
      </c>
      <c r="I1993" s="86">
        <f>+IF(ISNUMBER(DATA!AB657),DATA!AB657,"n/a")</f>
        <v>232842</v>
      </c>
      <c r="J1993" s="77">
        <f>+IF(ISNUMBER(DATA!AC657),DATA!AC657,"n/a")</f>
        <v>-0.113</v>
      </c>
      <c r="K1993" s="86">
        <f>+IF(ISNUMBER(DATA!AL657),DATA!AL657,"n/a")</f>
        <v>492494</v>
      </c>
      <c r="L1993" s="77">
        <f>+IF(ISNUMBER(DATA!AM657),DATA!AM657,"n/a")</f>
        <v>-0.115</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87257</v>
      </c>
      <c r="F1994" s="77">
        <f>+IF(ISNUMBER(DATA!I658),DATA!I658,"n/a")</f>
        <v>0</v>
      </c>
      <c r="G1994" s="86">
        <f>+IF(ISNUMBER(DATA!R658),DATA!R658,"n/a")</f>
        <v>271749</v>
      </c>
      <c r="H1994" s="77">
        <f>+IF(ISNUMBER(DATA!S658),DATA!S658,"n/a")</f>
        <v>-2.1999999999999999E-2</v>
      </c>
      <c r="I1994" s="86">
        <f>+IF(ISNUMBER(DATA!AB658),DATA!AB658,"n/a")</f>
        <v>541515</v>
      </c>
      <c r="J1994" s="77">
        <f>+IF(ISNUMBER(DATA!AC658),DATA!AC658,"n/a")</f>
        <v>1.7999999999999999E-2</v>
      </c>
      <c r="K1994" s="86">
        <f>+IF(ISNUMBER(DATA!AL658),DATA!AL658,"n/a")</f>
        <v>1154937</v>
      </c>
      <c r="L1994" s="77">
        <f>+IF(ISNUMBER(DATA!AM658),DATA!AM658,"n/a")</f>
        <v>1.6E-2</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28000</v>
      </c>
      <c r="F1996" s="77">
        <f>+IF(ISNUMBER(DATA!K609),DATA!K609,"n/a")</f>
        <v>0.24099999999999999</v>
      </c>
      <c r="G1996" s="86">
        <f>+IF(ISNUMBER(DATA!T609),DATA!T609,"n/a")</f>
        <v>101171</v>
      </c>
      <c r="H1996" s="77">
        <f>+IF(ISNUMBER(DATA!U609),DATA!U609,"n/a")</f>
        <v>0.14000000000000001</v>
      </c>
      <c r="I1996" s="86">
        <f>+IF(ISNUMBER(DATA!AD609),DATA!AD609,"n/a")</f>
        <v>191784</v>
      </c>
      <c r="J1996" s="77">
        <f>+IF(ISNUMBER(DATA!AE609),DATA!AE609,"n/a")</f>
        <v>0.09</v>
      </c>
      <c r="K1996" s="86">
        <f>+IF(ISNUMBER(DATA!AN609),DATA!AN609,"n/a")</f>
        <v>401618</v>
      </c>
      <c r="L1996" s="77">
        <f>+IF(ISNUMBER(DATA!AO609),DATA!AO609,"n/a")</f>
        <v>0.108</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188230</v>
      </c>
      <c r="F1997" s="77">
        <f>+IF(ISNUMBER(DATA!K610),DATA!K610,"n/a")</f>
        <v>0.58699999999999997</v>
      </c>
      <c r="G1997" s="86">
        <f>+IF(ISNUMBER(DATA!T610),DATA!T610,"n/a")</f>
        <v>625121</v>
      </c>
      <c r="H1997" s="77">
        <f>+IF(ISNUMBER(DATA!U610),DATA!U610,"n/a")</f>
        <v>4.7E-2</v>
      </c>
      <c r="I1997" s="86">
        <f>+IF(ISNUMBER(DATA!AD610),DATA!AD610,"n/a")</f>
        <v>1250998</v>
      </c>
      <c r="J1997" s="77">
        <f>+IF(ISNUMBER(DATA!AE610),DATA!AE610,"n/a")</f>
        <v>2.5999999999999999E-2</v>
      </c>
      <c r="K1997" s="86">
        <f>+IF(ISNUMBER(DATA!AN610),DATA!AN610,"n/a")</f>
        <v>2542571</v>
      </c>
      <c r="L1997" s="77">
        <f>+IF(ISNUMBER(DATA!AO610),DATA!AO610,"n/a")</f>
        <v>-3.2000000000000001E-2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277360</v>
      </c>
      <c r="F1998" s="77">
        <f>+IF(ISNUMBER(DATA!K611),DATA!K611,"n/a")</f>
        <v>-0.13</v>
      </c>
      <c r="G1998" s="86">
        <f>+IF(ISNUMBER(DATA!T611),DATA!T611,"n/a")</f>
        <v>867598</v>
      </c>
      <c r="H1998" s="77">
        <f>+IF(ISNUMBER(DATA!U611),DATA!U611,"n/a")</f>
        <v>-0.17499999999999999</v>
      </c>
      <c r="I1998" s="86">
        <f>+IF(ISNUMBER(DATA!AD611),DATA!AD611,"n/a")</f>
        <v>1703277</v>
      </c>
      <c r="J1998" s="77">
        <f>+IF(ISNUMBER(DATA!AE611),DATA!AE611,"n/a")</f>
        <v>-0.14799999999999999</v>
      </c>
      <c r="K1998" s="86">
        <f>+IF(ISNUMBER(DATA!AN611),DATA!AN611,"n/a")</f>
        <v>3684081</v>
      </c>
      <c r="L1998" s="77">
        <f>+IF(ISNUMBER(DATA!AO611),DATA!AO611,"n/a")</f>
        <v>-0.111</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105254</v>
      </c>
      <c r="F1999" s="77">
        <f>+IF(ISNUMBER(DATA!K612),DATA!K612,"n/a")</f>
        <v>9.6000000000000002E-2</v>
      </c>
      <c r="G1999" s="86">
        <f>+IF(ISNUMBER(DATA!T612),DATA!T612,"n/a")</f>
        <v>352054</v>
      </c>
      <c r="H1999" s="77">
        <f>+IF(ISNUMBER(DATA!U612),DATA!U612,"n/a")</f>
        <v>-5.2999999999999999E-2</v>
      </c>
      <c r="I1999" s="86">
        <f>+IF(ISNUMBER(DATA!AD612),DATA!AD612,"n/a")</f>
        <v>719033</v>
      </c>
      <c r="J1999" s="77">
        <f>+IF(ISNUMBER(DATA!AE612),DATA!AE612,"n/a")</f>
        <v>-2.1000000000000001E-2</v>
      </c>
      <c r="K1999" s="86">
        <f>+IF(ISNUMBER(DATA!AN612),DATA!AN612,"n/a")</f>
        <v>1515184</v>
      </c>
      <c r="L1999" s="77">
        <f>+IF(ISNUMBER(DATA!AO612),DATA!AO612,"n/a")</f>
        <v>-5.0000000000000001E-3</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267580</v>
      </c>
      <c r="F2000" s="77">
        <f>+IF(ISNUMBER(DATA!K613),DATA!K613,"n/a")</f>
        <v>3.7999999999999999E-2</v>
      </c>
      <c r="G2000" s="86">
        <f>+IF(ISNUMBER(DATA!T613),DATA!T613,"n/a")</f>
        <v>845377</v>
      </c>
      <c r="H2000" s="77">
        <f>+IF(ISNUMBER(DATA!U613),DATA!U613,"n/a")</f>
        <v>-3.0000000000000001E-3</v>
      </c>
      <c r="I2000" s="86">
        <f>+IF(ISNUMBER(DATA!AD613),DATA!AD613,"n/a")</f>
        <v>1634321</v>
      </c>
      <c r="J2000" s="77">
        <f>+IF(ISNUMBER(DATA!AE613),DATA!AE613,"n/a")</f>
        <v>-1.6E-2</v>
      </c>
      <c r="K2000" s="86">
        <f>+IF(ISNUMBER(DATA!AN613),DATA!AN613,"n/a")</f>
        <v>3342711</v>
      </c>
      <c r="L2000" s="77">
        <f>+IF(ISNUMBER(DATA!AO613),DATA!AO613,"n/a")</f>
        <v>-3.0000000000000001E-3</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97663</v>
      </c>
      <c r="F2001" s="77">
        <f>+IF(ISNUMBER(DATA!K614),DATA!K614,"n/a")</f>
        <v>0.217</v>
      </c>
      <c r="G2001" s="86">
        <f>+IF(ISNUMBER(DATA!T614),DATA!T614,"n/a")</f>
        <v>338092</v>
      </c>
      <c r="H2001" s="77">
        <f>+IF(ISNUMBER(DATA!U614),DATA!U614,"n/a")</f>
        <v>0.28000000000000003</v>
      </c>
      <c r="I2001" s="86">
        <f>+IF(ISNUMBER(DATA!AD614),DATA!AD614,"n/a")</f>
        <v>676369</v>
      </c>
      <c r="J2001" s="77">
        <f>+IF(ISNUMBER(DATA!AE614),DATA!AE614,"n/a")</f>
        <v>0.29699999999999999</v>
      </c>
      <c r="K2001" s="86">
        <f>+IF(ISNUMBER(DATA!AN614),DATA!AN614,"n/a")</f>
        <v>1244310</v>
      </c>
      <c r="L2001" s="77">
        <f>+IF(ISNUMBER(DATA!AO614),DATA!AO614,"n/a")</f>
        <v>0.106</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75602</v>
      </c>
      <c r="F2002" s="77">
        <f>+IF(ISNUMBER(DATA!K615),DATA!K615,"n/a")</f>
        <v>-0.17699999999999999</v>
      </c>
      <c r="G2002" s="86">
        <f>+IF(ISNUMBER(DATA!T615),DATA!T615,"n/a")</f>
        <v>287044</v>
      </c>
      <c r="H2002" s="77">
        <f>+IF(ISNUMBER(DATA!U615),DATA!U615,"n/a")</f>
        <v>-6.6000000000000003E-2</v>
      </c>
      <c r="I2002" s="86">
        <f>+IF(ISNUMBER(DATA!AD615),DATA!AD615,"n/a")</f>
        <v>586172</v>
      </c>
      <c r="J2002" s="77">
        <f>+IF(ISNUMBER(DATA!AE615),DATA!AE615,"n/a")</f>
        <v>-8.9999999999999993E-3</v>
      </c>
      <c r="K2002" s="86">
        <f>+IF(ISNUMBER(DATA!AN615),DATA!AN615,"n/a")</f>
        <v>1208487</v>
      </c>
      <c r="L2002" s="77">
        <f>+IF(ISNUMBER(DATA!AO615),DATA!AO615,"n/a")</f>
        <v>0</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298908</v>
      </c>
      <c r="F2003" s="77">
        <f>+IF(ISNUMBER(DATA!K616),DATA!K616,"n/a")</f>
        <v>4.2000000000000003E-2</v>
      </c>
      <c r="G2003" s="86">
        <f>+IF(ISNUMBER(DATA!T616),DATA!T616,"n/a")</f>
        <v>941173</v>
      </c>
      <c r="H2003" s="77">
        <f>+IF(ISNUMBER(DATA!U616),DATA!U616,"n/a")</f>
        <v>2.5000000000000001E-2</v>
      </c>
      <c r="I2003" s="86">
        <f>+IF(ISNUMBER(DATA!AD616),DATA!AD616,"n/a")</f>
        <v>1838289</v>
      </c>
      <c r="J2003" s="77">
        <f>+IF(ISNUMBER(DATA!AE616),DATA!AE616,"n/a")</f>
        <v>3.5000000000000003E-2</v>
      </c>
      <c r="K2003" s="86">
        <f>+IF(ISNUMBER(DATA!AN616),DATA!AN616,"n/a")</f>
        <v>3789514</v>
      </c>
      <c r="L2003" s="77">
        <f>+IF(ISNUMBER(DATA!AO616),DATA!AO616,"n/a")</f>
        <v>-0.02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101230</v>
      </c>
      <c r="F2004" s="77">
        <f>+IF(ISNUMBER(DATA!K617),DATA!K617,"n/a")</f>
        <v>1.3580000000000001</v>
      </c>
      <c r="G2004" s="86">
        <f>+IF(ISNUMBER(DATA!T617),DATA!T617,"n/a")</f>
        <v>342577</v>
      </c>
      <c r="H2004" s="77">
        <f>+IF(ISNUMBER(DATA!U617),DATA!U617,"n/a")</f>
        <v>0.06</v>
      </c>
      <c r="I2004" s="86">
        <f>+IF(ISNUMBER(DATA!AD617),DATA!AD617,"n/a")</f>
        <v>703581</v>
      </c>
      <c r="J2004" s="77">
        <f>+IF(ISNUMBER(DATA!AE617),DATA!AE617,"n/a")</f>
        <v>-3.4000000000000002E-2</v>
      </c>
      <c r="K2004" s="86">
        <f>+IF(ISNUMBER(DATA!AN617),DATA!AN617,"n/a")</f>
        <v>1381883</v>
      </c>
      <c r="L2004" s="77">
        <f>+IF(ISNUMBER(DATA!AO617),DATA!AO617,"n/a")</f>
        <v>-0.11799999999999999</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64843</v>
      </c>
      <c r="F2005" s="77">
        <f>+IF(ISNUMBER(DATA!K618),DATA!K618,"n/a")</f>
        <v>0.46100000000000002</v>
      </c>
      <c r="G2005" s="86">
        <f>+IF(ISNUMBER(DATA!T618),DATA!T618,"n/a")</f>
        <v>204626</v>
      </c>
      <c r="H2005" s="77">
        <f>+IF(ISNUMBER(DATA!U618),DATA!U618,"n/a")</f>
        <v>0.13800000000000001</v>
      </c>
      <c r="I2005" s="86">
        <f>+IF(ISNUMBER(DATA!AD618),DATA!AD618,"n/a")</f>
        <v>412229</v>
      </c>
      <c r="J2005" s="77">
        <f>+IF(ISNUMBER(DATA!AE618),DATA!AE618,"n/a")</f>
        <v>2.5000000000000001E-2</v>
      </c>
      <c r="K2005" s="86">
        <f>+IF(ISNUMBER(DATA!AN618),DATA!AN618,"n/a")</f>
        <v>845086</v>
      </c>
      <c r="L2005" s="77">
        <f>+IF(ISNUMBER(DATA!AO618),DATA!AO618,"n/a")</f>
        <v>-4.8000000000000001E-2</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73494</v>
      </c>
      <c r="F2006" s="77">
        <f>+IF(ISNUMBER(DATA!K619),DATA!K619,"n/a")</f>
        <v>-2.9000000000000001E-2</v>
      </c>
      <c r="G2006" s="86">
        <f>+IF(ISNUMBER(DATA!T619),DATA!T619,"n/a")</f>
        <v>236134</v>
      </c>
      <c r="H2006" s="77">
        <f>+IF(ISNUMBER(DATA!U619),DATA!U619,"n/a")</f>
        <v>-9.2999999999999999E-2</v>
      </c>
      <c r="I2006" s="86">
        <f>+IF(ISNUMBER(DATA!AD619),DATA!AD619,"n/a")</f>
        <v>474466</v>
      </c>
      <c r="J2006" s="77">
        <f>+IF(ISNUMBER(DATA!AE619),DATA!AE619,"n/a")</f>
        <v>-0.11600000000000001</v>
      </c>
      <c r="K2006" s="86">
        <f>+IF(ISNUMBER(DATA!AN619),DATA!AN619,"n/a")</f>
        <v>1014077</v>
      </c>
      <c r="L2006" s="77">
        <f>+IF(ISNUMBER(DATA!AO619),DATA!AO619,"n/a")</f>
        <v>-9.8000000000000004E-2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159624</v>
      </c>
      <c r="F2007" s="77">
        <f>+IF(ISNUMBER(DATA!K620),DATA!K620,"n/a")</f>
        <v>5.5E-2</v>
      </c>
      <c r="G2007" s="86">
        <f>+IF(ISNUMBER(DATA!T620),DATA!T620,"n/a")</f>
        <v>542392</v>
      </c>
      <c r="H2007" s="77">
        <f>+IF(ISNUMBER(DATA!U620),DATA!U620,"n/a")</f>
        <v>-6.3E-2</v>
      </c>
      <c r="I2007" s="86">
        <f>+IF(ISNUMBER(DATA!AD620),DATA!AD620,"n/a")</f>
        <v>1082822</v>
      </c>
      <c r="J2007" s="77">
        <f>+IF(ISNUMBER(DATA!AE620),DATA!AE620,"n/a")</f>
        <v>-8.5000000000000006E-2</v>
      </c>
      <c r="K2007" s="86">
        <f>+IF(ISNUMBER(DATA!AN620),DATA!AN620,"n/a")</f>
        <v>2287066</v>
      </c>
      <c r="L2007" s="77">
        <f>+IF(ISNUMBER(DATA!AO620),DATA!AO620,"n/a")</f>
        <v>-7.1999999999999995E-2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180132</v>
      </c>
      <c r="F2008" s="77">
        <f>+IF(ISNUMBER(DATA!K621),DATA!K621,"n/a")</f>
        <v>6.8000000000000005E-2</v>
      </c>
      <c r="G2008" s="86">
        <f>+IF(ISNUMBER(DATA!T621),DATA!T621,"n/a")</f>
        <v>562104</v>
      </c>
      <c r="H2008" s="77">
        <f>+IF(ISNUMBER(DATA!U621),DATA!U621,"n/a")</f>
        <v>1.4999999999999999E-2</v>
      </c>
      <c r="I2008" s="86">
        <f>+IF(ISNUMBER(DATA!AD621),DATA!AD621,"n/a")</f>
        <v>1141323</v>
      </c>
      <c r="J2008" s="77">
        <f>+IF(ISNUMBER(DATA!AE621),DATA!AE621,"n/a")</f>
        <v>3.4000000000000002E-2</v>
      </c>
      <c r="K2008" s="86">
        <f>+IF(ISNUMBER(DATA!AN621),DATA!AN621,"n/a")</f>
        <v>2240039</v>
      </c>
      <c r="L2008" s="77">
        <f>+IF(ISNUMBER(DATA!AO621),DATA!AO621,"n/a")</f>
        <v>-1.4E-2</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183646</v>
      </c>
      <c r="F2009" s="77">
        <f>+IF(ISNUMBER(DATA!K622),DATA!K622,"n/a")</f>
        <v>-1.4999999999999999E-2</v>
      </c>
      <c r="G2009" s="86">
        <f>+IF(ISNUMBER(DATA!T622),DATA!T622,"n/a")</f>
        <v>574136</v>
      </c>
      <c r="H2009" s="77">
        <f>+IF(ISNUMBER(DATA!U622),DATA!U622,"n/a")</f>
        <v>-0.04</v>
      </c>
      <c r="I2009" s="86">
        <f>+IF(ISNUMBER(DATA!AD622),DATA!AD622,"n/a")</f>
        <v>1120145</v>
      </c>
      <c r="J2009" s="77">
        <f>+IF(ISNUMBER(DATA!AE622),DATA!AE622,"n/a")</f>
        <v>-4.5999999999999999E-2</v>
      </c>
      <c r="K2009" s="86">
        <f>+IF(ISNUMBER(DATA!AN622),DATA!AN622,"n/a")</f>
        <v>2409162</v>
      </c>
      <c r="L2009" s="77">
        <f>+IF(ISNUMBER(DATA!AO622),DATA!AO622,"n/a")</f>
        <v>-4.9000000000000002E-2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108407</v>
      </c>
      <c r="F2010" s="77">
        <f>+IF(ISNUMBER(DATA!K623),DATA!K623,"n/a")</f>
        <v>-3.5999999999999997E-2</v>
      </c>
      <c r="G2010" s="86">
        <f>+IF(ISNUMBER(DATA!T623),DATA!T623,"n/a")</f>
        <v>347205</v>
      </c>
      <c r="H2010" s="77">
        <f>+IF(ISNUMBER(DATA!U623),DATA!U623,"n/a")</f>
        <v>-5.0999999999999997E-2</v>
      </c>
      <c r="I2010" s="86">
        <f>+IF(ISNUMBER(DATA!AD623),DATA!AD623,"n/a")</f>
        <v>669845</v>
      </c>
      <c r="J2010" s="77">
        <f>+IF(ISNUMBER(DATA!AE623),DATA!AE623,"n/a")</f>
        <v>-5.3999999999999999E-2</v>
      </c>
      <c r="K2010" s="86">
        <f>+IF(ISNUMBER(DATA!AN623),DATA!AN623,"n/a")</f>
        <v>1531352</v>
      </c>
      <c r="L2010" s="77">
        <f>+IF(ISNUMBER(DATA!AO623),DATA!AO623,"n/a")</f>
        <v>-4.0000000000000001E-3</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113167</v>
      </c>
      <c r="F2011" s="77">
        <f>+IF(ISNUMBER(DATA!K624),DATA!K624,"n/a")</f>
        <v>-6.6000000000000003E-2</v>
      </c>
      <c r="G2011" s="86">
        <f>+IF(ISNUMBER(DATA!T624),DATA!T624,"n/a")</f>
        <v>386813</v>
      </c>
      <c r="H2011" s="77">
        <f>+IF(ISNUMBER(DATA!U624),DATA!U624,"n/a")</f>
        <v>-5.8999999999999997E-2</v>
      </c>
      <c r="I2011" s="86">
        <f>+IF(ISNUMBER(DATA!AD624),DATA!AD624,"n/a")</f>
        <v>793698</v>
      </c>
      <c r="J2011" s="77">
        <f>+IF(ISNUMBER(DATA!AE624),DATA!AE624,"n/a")</f>
        <v>-9.7000000000000003E-2</v>
      </c>
      <c r="K2011" s="86">
        <f>+IF(ISNUMBER(DATA!AN624),DATA!AN624,"n/a")</f>
        <v>1674524</v>
      </c>
      <c r="L2011" s="77">
        <f>+IF(ISNUMBER(DATA!AO624),DATA!AO624,"n/a")</f>
        <v>-0.10299999999999999</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111567</v>
      </c>
      <c r="F2012" s="77">
        <f>+IF(ISNUMBER(DATA!K625),DATA!K625,"n/a")</f>
        <v>-3.6999999999999998E-2</v>
      </c>
      <c r="G2012" s="86">
        <f>+IF(ISNUMBER(DATA!T625),DATA!T625,"n/a")</f>
        <v>400481</v>
      </c>
      <c r="H2012" s="77">
        <f>+IF(ISNUMBER(DATA!U625),DATA!U625,"n/a")</f>
        <v>-0.105</v>
      </c>
      <c r="I2012" s="86">
        <f>+IF(ISNUMBER(DATA!AD625),DATA!AD625,"n/a")</f>
        <v>831401</v>
      </c>
      <c r="J2012" s="77">
        <f>+IF(ISNUMBER(DATA!AE625),DATA!AE625,"n/a")</f>
        <v>-8.8999999999999996E-2</v>
      </c>
      <c r="K2012" s="86">
        <f>+IF(ISNUMBER(DATA!AN625),DATA!AN625,"n/a")</f>
        <v>1803183</v>
      </c>
      <c r="L2012" s="77">
        <f>+IF(ISNUMBER(DATA!AO625),DATA!AO625,"n/a")</f>
        <v>-9.0999999999999998E-2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123805</v>
      </c>
      <c r="F2013" s="77">
        <f>+IF(ISNUMBER(DATA!K626),DATA!K626,"n/a")</f>
        <v>0.14599999999999999</v>
      </c>
      <c r="G2013" s="86">
        <f>+IF(ISNUMBER(DATA!T626),DATA!T626,"n/a")</f>
        <v>408402</v>
      </c>
      <c r="H2013" s="77">
        <f>+IF(ISNUMBER(DATA!U626),DATA!U626,"n/a")</f>
        <v>3.2000000000000001E-2</v>
      </c>
      <c r="I2013" s="86">
        <f>+IF(ISNUMBER(DATA!AD626),DATA!AD626,"n/a")</f>
        <v>789441</v>
      </c>
      <c r="J2013" s="77">
        <f>+IF(ISNUMBER(DATA!AE626),DATA!AE626,"n/a")</f>
        <v>2.8000000000000001E-2</v>
      </c>
      <c r="K2013" s="86">
        <f>+IF(ISNUMBER(DATA!AN626),DATA!AN626,"n/a")</f>
        <v>1633176</v>
      </c>
      <c r="L2013" s="77">
        <f>+IF(ISNUMBER(DATA!AO626),DATA!AO626,"n/a")</f>
        <v>3.1E-2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68988</v>
      </c>
      <c r="F2014" s="77">
        <f>+IF(ISNUMBER(DATA!K627),DATA!K627,"n/a")</f>
        <v>0.28299999999999997</v>
      </c>
      <c r="G2014" s="86">
        <f>+IF(ISNUMBER(DATA!T627),DATA!T627,"n/a")</f>
        <v>226028</v>
      </c>
      <c r="H2014" s="77">
        <f>+IF(ISNUMBER(DATA!U627),DATA!U627,"n/a")</f>
        <v>-0.03</v>
      </c>
      <c r="I2014" s="86">
        <f>+IF(ISNUMBER(DATA!AD627),DATA!AD627,"n/a")</f>
        <v>467156</v>
      </c>
      <c r="J2014" s="77">
        <f>+IF(ISNUMBER(DATA!AE627),DATA!AE627,"n/a")</f>
        <v>-6.8000000000000005E-2</v>
      </c>
      <c r="K2014" s="86">
        <f>+IF(ISNUMBER(DATA!AN627),DATA!AN627,"n/a")</f>
        <v>967685</v>
      </c>
      <c r="L2014" s="77">
        <f>+IF(ISNUMBER(DATA!AO627),DATA!AO627,"n/a")</f>
        <v>-0.13300000000000001</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75784</v>
      </c>
      <c r="F2015" s="77">
        <f>+IF(ISNUMBER(DATA!K628),DATA!K628,"n/a")</f>
        <v>0.20399999999999999</v>
      </c>
      <c r="G2015" s="86">
        <f>+IF(ISNUMBER(DATA!T628),DATA!T628,"n/a")</f>
        <v>248803</v>
      </c>
      <c r="H2015" s="77">
        <f>+IF(ISNUMBER(DATA!U628),DATA!U628,"n/a")</f>
        <v>-2.7E-2</v>
      </c>
      <c r="I2015" s="86">
        <f>+IF(ISNUMBER(DATA!AD628),DATA!AD628,"n/a")</f>
        <v>488082</v>
      </c>
      <c r="J2015" s="77">
        <f>+IF(ISNUMBER(DATA!AE628),DATA!AE628,"n/a")</f>
        <v>1E-3</v>
      </c>
      <c r="K2015" s="86">
        <f>+IF(ISNUMBER(DATA!AN628),DATA!AN628,"n/a")</f>
        <v>1020708</v>
      </c>
      <c r="L2015" s="77">
        <f>+IF(ISNUMBER(DATA!AO628),DATA!AO628,"n/a")</f>
        <v>2.8000000000000001E-2</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52848</v>
      </c>
      <c r="F2016" s="77">
        <f>+IF(ISNUMBER(DATA!K629),DATA!K629,"n/a")</f>
        <v>0.153</v>
      </c>
      <c r="G2016" s="86">
        <f>+IF(ISNUMBER(DATA!T629),DATA!T629,"n/a")</f>
        <v>160360</v>
      </c>
      <c r="H2016" s="77">
        <f>+IF(ISNUMBER(DATA!U629),DATA!U629,"n/a")</f>
        <v>0.16500000000000001</v>
      </c>
      <c r="I2016" s="86">
        <f>+IF(ISNUMBER(DATA!AD629),DATA!AD629,"n/a")</f>
        <v>289128</v>
      </c>
      <c r="J2016" s="77">
        <f>+IF(ISNUMBER(DATA!AE629),DATA!AE629,"n/a")</f>
        <v>0.06</v>
      </c>
      <c r="K2016" s="86">
        <f>+IF(ISNUMBER(DATA!AN629),DATA!AN629,"n/a")</f>
        <v>598365</v>
      </c>
      <c r="L2016" s="77">
        <f>+IF(ISNUMBER(DATA!AO629),DATA!AO629,"n/a")</f>
        <v>-2E-3</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490033</v>
      </c>
      <c r="F2017" s="77">
        <f>+IF(ISNUMBER(DATA!K630),DATA!K630,"n/a")</f>
        <v>3.1E-2</v>
      </c>
      <c r="G2017" s="86">
        <f>+IF(ISNUMBER(DATA!T630),DATA!T630,"n/a")</f>
        <v>1539423</v>
      </c>
      <c r="H2017" s="77">
        <f>+IF(ISNUMBER(DATA!U630),DATA!U630,"n/a")</f>
        <v>3.4000000000000002E-2</v>
      </c>
      <c r="I2017" s="86">
        <f>+IF(ISNUMBER(DATA!AD630),DATA!AD630,"n/a")</f>
        <v>3012984</v>
      </c>
      <c r="J2017" s="77">
        <f>+IF(ISNUMBER(DATA!AE630),DATA!AE630,"n/a")</f>
        <v>2.1000000000000001E-2</v>
      </c>
      <c r="K2017" s="86">
        <f>+IF(ISNUMBER(DATA!AN630),DATA!AN630,"n/a")</f>
        <v>6337770</v>
      </c>
      <c r="L2017" s="77">
        <f>+IF(ISNUMBER(DATA!AO630),DATA!AO630,"n/a")</f>
        <v>4.5999999999999999E-2</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38478</v>
      </c>
      <c r="F2018" s="77">
        <f>+IF(ISNUMBER(DATA!K631),DATA!K631,"n/a")</f>
        <v>1.2969999999999999</v>
      </c>
      <c r="G2018" s="86">
        <f>+IF(ISNUMBER(DATA!T631),DATA!T631,"n/a")</f>
        <v>122470</v>
      </c>
      <c r="H2018" s="77">
        <f>+IF(ISNUMBER(DATA!U631),DATA!U631,"n/a")</f>
        <v>0.28299999999999997</v>
      </c>
      <c r="I2018" s="86">
        <f>+IF(ISNUMBER(DATA!AD631),DATA!AD631,"n/a")</f>
        <v>247530</v>
      </c>
      <c r="J2018" s="77">
        <f>+IF(ISNUMBER(DATA!AE631),DATA!AE631,"n/a")</f>
        <v>0.15</v>
      </c>
      <c r="K2018" s="86">
        <f>+IF(ISNUMBER(DATA!AN631),DATA!AN631,"n/a")</f>
        <v>482469</v>
      </c>
      <c r="L2018" s="77">
        <f>+IF(ISNUMBER(DATA!AO631),DATA!AO631,"n/a")</f>
        <v>-4.0000000000000001E-3</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204931</v>
      </c>
      <c r="F2019" s="77">
        <f>+IF(ISNUMBER(DATA!K632),DATA!K632,"n/a")</f>
        <v>0.249</v>
      </c>
      <c r="G2019" s="86">
        <f>+IF(ISNUMBER(DATA!T632),DATA!T632,"n/a")</f>
        <v>657389</v>
      </c>
      <c r="H2019" s="77">
        <f>+IF(ISNUMBER(DATA!U632),DATA!U632,"n/a")</f>
        <v>-2E-3</v>
      </c>
      <c r="I2019" s="86">
        <f>+IF(ISNUMBER(DATA!AD632),DATA!AD632,"n/a")</f>
        <v>1302464</v>
      </c>
      <c r="J2019" s="77">
        <f>+IF(ISNUMBER(DATA!AE632),DATA!AE632,"n/a")</f>
        <v>3.6999999999999998E-2</v>
      </c>
      <c r="K2019" s="86">
        <f>+IF(ISNUMBER(DATA!AN632),DATA!AN632,"n/a")</f>
        <v>2678893</v>
      </c>
      <c r="L2019" s="77">
        <f>+IF(ISNUMBER(DATA!AO632),DATA!AO632,"n/a")</f>
        <v>4.2000000000000003E-2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147557</v>
      </c>
      <c r="F2020" s="77">
        <f>+IF(ISNUMBER(DATA!K633),DATA!K633,"n/a")</f>
        <v>0.13100000000000001</v>
      </c>
      <c r="G2020" s="86">
        <f>+IF(ISNUMBER(DATA!T633),DATA!T633,"n/a")</f>
        <v>495442</v>
      </c>
      <c r="H2020" s="77">
        <f>+IF(ISNUMBER(DATA!U633),DATA!U633,"n/a")</f>
        <v>0.25600000000000001</v>
      </c>
      <c r="I2020" s="86">
        <f>+IF(ISNUMBER(DATA!AD633),DATA!AD633,"n/a")</f>
        <v>999224</v>
      </c>
      <c r="J2020" s="77">
        <f>+IF(ISNUMBER(DATA!AE633),DATA!AE633,"n/a")</f>
        <v>0.40899999999999997</v>
      </c>
      <c r="K2020" s="86">
        <f>+IF(ISNUMBER(DATA!AN633),DATA!AN633,"n/a")</f>
        <v>1921748</v>
      </c>
      <c r="L2020" s="77">
        <f>+IF(ISNUMBER(DATA!AO633),DATA!AO633,"n/a")</f>
        <v>0.29099999999999998</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142104</v>
      </c>
      <c r="F2021" s="77">
        <f>+IF(ISNUMBER(DATA!K634),DATA!K634,"n/a")</f>
        <v>0.10100000000000001</v>
      </c>
      <c r="G2021" s="86">
        <f>+IF(ISNUMBER(DATA!T634),DATA!T634,"n/a")</f>
        <v>435840</v>
      </c>
      <c r="H2021" s="77">
        <f>+IF(ISNUMBER(DATA!U634),DATA!U634,"n/a")</f>
        <v>7.6999999999999999E-2</v>
      </c>
      <c r="I2021" s="86">
        <f>+IF(ISNUMBER(DATA!AD634),DATA!AD634,"n/a")</f>
        <v>898476</v>
      </c>
      <c r="J2021" s="77">
        <f>+IF(ISNUMBER(DATA!AE634),DATA!AE634,"n/a")</f>
        <v>0.13400000000000001</v>
      </c>
      <c r="K2021" s="86">
        <f>+IF(ISNUMBER(DATA!AN634),DATA!AN634,"n/a")</f>
        <v>1863471</v>
      </c>
      <c r="L2021" s="77">
        <f>+IF(ISNUMBER(DATA!AO634),DATA!AO634,"n/a")</f>
        <v>0.114</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54722</v>
      </c>
      <c r="F2022" s="77">
        <f>+IF(ISNUMBER(DATA!K635),DATA!K635,"n/a")</f>
        <v>0.78400000000000003</v>
      </c>
      <c r="G2022" s="86">
        <f>+IF(ISNUMBER(DATA!T635),DATA!T635,"n/a")</f>
        <v>176910</v>
      </c>
      <c r="H2022" s="77">
        <f>+IF(ISNUMBER(DATA!U635),DATA!U635,"n/a")</f>
        <v>0.19500000000000001</v>
      </c>
      <c r="I2022" s="86">
        <f>+IF(ISNUMBER(DATA!AD635),DATA!AD635,"n/a")</f>
        <v>355539</v>
      </c>
      <c r="J2022" s="77">
        <f>+IF(ISNUMBER(DATA!AE635),DATA!AE635,"n/a")</f>
        <v>0.13200000000000001</v>
      </c>
      <c r="K2022" s="86">
        <f>+IF(ISNUMBER(DATA!AN635),DATA!AN635,"n/a")</f>
        <v>707976</v>
      </c>
      <c r="L2022" s="77">
        <f>+IF(ISNUMBER(DATA!AO635),DATA!AO635,"n/a")</f>
        <v>4.2999999999999997E-2</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92885</v>
      </c>
      <c r="F2023" s="77">
        <f>+IF(ISNUMBER(DATA!K636),DATA!K636,"n/a")</f>
        <v>-4.2999999999999997E-2</v>
      </c>
      <c r="G2023" s="86">
        <f>+IF(ISNUMBER(DATA!T636),DATA!T636,"n/a")</f>
        <v>326907</v>
      </c>
      <c r="H2023" s="77">
        <f>+IF(ISNUMBER(DATA!U636),DATA!U636,"n/a")</f>
        <v>-4.3999999999999997E-2</v>
      </c>
      <c r="I2023" s="86">
        <f>+IF(ISNUMBER(DATA!AD636),DATA!AD636,"n/a")</f>
        <v>651641</v>
      </c>
      <c r="J2023" s="77">
        <f>+IF(ISNUMBER(DATA!AE636),DATA!AE636,"n/a")</f>
        <v>-3.7999999999999999E-2</v>
      </c>
      <c r="K2023" s="86">
        <f>+IF(ISNUMBER(DATA!AN636),DATA!AN636,"n/a")</f>
        <v>1365981</v>
      </c>
      <c r="L2023" s="77">
        <f>+IF(ISNUMBER(DATA!AO636),DATA!AO636,"n/a")</f>
        <v>3.6999999999999998E-2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473389</v>
      </c>
      <c r="F2024" s="77">
        <f>+IF(ISNUMBER(DATA!K637),DATA!K637,"n/a")</f>
        <v>0.42399999999999999</v>
      </c>
      <c r="G2024" s="86">
        <f>+IF(ISNUMBER(DATA!T637),DATA!T637,"n/a")</f>
        <v>1492001</v>
      </c>
      <c r="H2024" s="77">
        <f>+IF(ISNUMBER(DATA!U637),DATA!U637,"n/a")</f>
        <v>4.4999999999999998E-2</v>
      </c>
      <c r="I2024" s="86">
        <f>+IF(ISNUMBER(DATA!AD637),DATA!AD637,"n/a")</f>
        <v>2974444</v>
      </c>
      <c r="J2024" s="77">
        <f>+IF(ISNUMBER(DATA!AE637),DATA!AE637,"n/a")</f>
        <v>-2E-3</v>
      </c>
      <c r="K2024" s="86">
        <f>+IF(ISNUMBER(DATA!AN637),DATA!AN637,"n/a")</f>
        <v>6342318</v>
      </c>
      <c r="L2024" s="77">
        <f>+IF(ISNUMBER(DATA!AO637),DATA!AO637,"n/a")</f>
        <v>-4.3999999999999997E-2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141206</v>
      </c>
      <c r="F2025" s="77">
        <f>+IF(ISNUMBER(DATA!K638),DATA!K638,"n/a")</f>
        <v>0.30399999999999999</v>
      </c>
      <c r="G2025" s="86">
        <f>+IF(ISNUMBER(DATA!T638),DATA!T638,"n/a")</f>
        <v>444034</v>
      </c>
      <c r="H2025" s="77">
        <f>+IF(ISNUMBER(DATA!U638),DATA!U638,"n/a")</f>
        <v>0.187</v>
      </c>
      <c r="I2025" s="86">
        <f>+IF(ISNUMBER(DATA!AD638),DATA!AD638,"n/a")</f>
        <v>873059</v>
      </c>
      <c r="J2025" s="77">
        <f>+IF(ISNUMBER(DATA!AE638),DATA!AE638,"n/a")</f>
        <v>0.14599999999999999</v>
      </c>
      <c r="K2025" s="86">
        <f>+IF(ISNUMBER(DATA!AN638),DATA!AN638,"n/a")</f>
        <v>1729376</v>
      </c>
      <c r="L2025" s="77">
        <f>+IF(ISNUMBER(DATA!AO638),DATA!AO638,"n/a")</f>
        <v>0.13200000000000001</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38623</v>
      </c>
      <c r="F2026" s="77">
        <f>+IF(ISNUMBER(DATA!K639),DATA!K639,"n/a")</f>
        <v>0.56200000000000006</v>
      </c>
      <c r="G2026" s="86">
        <f>+IF(ISNUMBER(DATA!T639),DATA!T639,"n/a")</f>
        <v>128558</v>
      </c>
      <c r="H2026" s="77">
        <f>+IF(ISNUMBER(DATA!U639),DATA!U639,"n/a")</f>
        <v>5.7000000000000002E-2</v>
      </c>
      <c r="I2026" s="86">
        <f>+IF(ISNUMBER(DATA!AD639),DATA!AD639,"n/a")</f>
        <v>249838</v>
      </c>
      <c r="J2026" s="77">
        <f>+IF(ISNUMBER(DATA!AE639),DATA!AE639,"n/a")</f>
        <v>-2.9000000000000001E-2</v>
      </c>
      <c r="K2026" s="86">
        <f>+IF(ISNUMBER(DATA!AN639),DATA!AN639,"n/a")</f>
        <v>453121</v>
      </c>
      <c r="L2026" s="77">
        <f>+IF(ISNUMBER(DATA!AO639),DATA!AO639,"n/a")</f>
        <v>-0.16</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137987</v>
      </c>
      <c r="F2027" s="77">
        <f>+IF(ISNUMBER(DATA!K640),DATA!K640,"n/a")</f>
        <v>0.157</v>
      </c>
      <c r="G2027" s="86">
        <f>+IF(ISNUMBER(DATA!T640),DATA!T640,"n/a")</f>
        <v>443455</v>
      </c>
      <c r="H2027" s="77">
        <f>+IF(ISNUMBER(DATA!U640),DATA!U640,"n/a")</f>
        <v>-4.5999999999999999E-2</v>
      </c>
      <c r="I2027" s="86">
        <f>+IF(ISNUMBER(DATA!AD640),DATA!AD640,"n/a")</f>
        <v>888943</v>
      </c>
      <c r="J2027" s="77">
        <f>+IF(ISNUMBER(DATA!AE640),DATA!AE640,"n/a")</f>
        <v>-1.2E-2</v>
      </c>
      <c r="K2027" s="86">
        <f>+IF(ISNUMBER(DATA!AN640),DATA!AN640,"n/a")</f>
        <v>1890114</v>
      </c>
      <c r="L2027" s="77">
        <f>+IF(ISNUMBER(DATA!AO640),DATA!AO640,"n/a")</f>
        <v>2.7E-2</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52863</v>
      </c>
      <c r="F2028" s="77">
        <f>+IF(ISNUMBER(DATA!K641),DATA!K641,"n/a")</f>
        <v>8.5999999999999993E-2</v>
      </c>
      <c r="G2028" s="86">
        <f>+IF(ISNUMBER(DATA!T641),DATA!T641,"n/a")</f>
        <v>181695</v>
      </c>
      <c r="H2028" s="77">
        <f>+IF(ISNUMBER(DATA!U641),DATA!U641,"n/a")</f>
        <v>-7.4999999999999997E-2</v>
      </c>
      <c r="I2028" s="86">
        <f>+IF(ISNUMBER(DATA!AD641),DATA!AD641,"n/a")</f>
        <v>383797</v>
      </c>
      <c r="J2028" s="77">
        <f>+IF(ISNUMBER(DATA!AE641),DATA!AE641,"n/a")</f>
        <v>-4.1000000000000002E-2</v>
      </c>
      <c r="K2028" s="86">
        <f>+IF(ISNUMBER(DATA!AN641),DATA!AN641,"n/a")</f>
        <v>806999</v>
      </c>
      <c r="L2028" s="77">
        <f>+IF(ISNUMBER(DATA!AO641),DATA!AO641,"n/a")</f>
        <v>-8.1000000000000003E-2</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239162</v>
      </c>
      <c r="F2029" s="77">
        <f>+IF(ISNUMBER(DATA!K642),DATA!K642,"n/a")</f>
        <v>-0.06</v>
      </c>
      <c r="G2029" s="86">
        <f>+IF(ISNUMBER(DATA!T642),DATA!T642,"n/a")</f>
        <v>781861</v>
      </c>
      <c r="H2029" s="77">
        <f>+IF(ISNUMBER(DATA!U642),DATA!U642,"n/a")</f>
        <v>-4.4999999999999998E-2</v>
      </c>
      <c r="I2029" s="86">
        <f>+IF(ISNUMBER(DATA!AD642),DATA!AD642,"n/a")</f>
        <v>1554231</v>
      </c>
      <c r="J2029" s="77">
        <f>+IF(ISNUMBER(DATA!AE642),DATA!AE642,"n/a")</f>
        <v>-5.5E-2</v>
      </c>
      <c r="K2029" s="86">
        <f>+IF(ISNUMBER(DATA!AN642),DATA!AN642,"n/a")</f>
        <v>3325044</v>
      </c>
      <c r="L2029" s="77">
        <f>+IF(ISNUMBER(DATA!AO642),DATA!AO642,"n/a")</f>
        <v>-9.2999999999999999E-2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211019</v>
      </c>
      <c r="F2030" s="77">
        <f>+IF(ISNUMBER(DATA!K643),DATA!K643,"n/a")</f>
        <v>-9.9000000000000005E-2</v>
      </c>
      <c r="G2030" s="86">
        <f>+IF(ISNUMBER(DATA!T643),DATA!T643,"n/a")</f>
        <v>666696</v>
      </c>
      <c r="H2030" s="77">
        <f>+IF(ISNUMBER(DATA!U643),DATA!U643,"n/a")</f>
        <v>-8.2000000000000003E-2</v>
      </c>
      <c r="I2030" s="86">
        <f>+IF(ISNUMBER(DATA!AD643),DATA!AD643,"n/a")</f>
        <v>1295155</v>
      </c>
      <c r="J2030" s="77">
        <f>+IF(ISNUMBER(DATA!AE643),DATA!AE643,"n/a")</f>
        <v>-4.1000000000000002E-2</v>
      </c>
      <c r="K2030" s="86">
        <f>+IF(ISNUMBER(DATA!AN643),DATA!AN643,"n/a")</f>
        <v>2844881</v>
      </c>
      <c r="L2030" s="77">
        <f>+IF(ISNUMBER(DATA!AO643),DATA!AO643,"n/a")</f>
        <v>8.9999999999999993E-3</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99237</v>
      </c>
      <c r="F2031" s="77">
        <f>+IF(ISNUMBER(DATA!K644),DATA!K644,"n/a")</f>
        <v>0.33800000000000002</v>
      </c>
      <c r="G2031" s="86">
        <f>+IF(ISNUMBER(DATA!T644),DATA!T644,"n/a")</f>
        <v>313785</v>
      </c>
      <c r="H2031" s="77">
        <f>+IF(ISNUMBER(DATA!U644),DATA!U644,"n/a")</f>
        <v>0.13500000000000001</v>
      </c>
      <c r="I2031" s="86">
        <f>+IF(ISNUMBER(DATA!AD644),DATA!AD644,"n/a")</f>
        <v>630218</v>
      </c>
      <c r="J2031" s="77">
        <f>+IF(ISNUMBER(DATA!AE644),DATA!AE644,"n/a")</f>
        <v>7.0000000000000007E-2</v>
      </c>
      <c r="K2031" s="86">
        <f>+IF(ISNUMBER(DATA!AN644),DATA!AN644,"n/a")</f>
        <v>1311645</v>
      </c>
      <c r="L2031" s="77">
        <f>+IF(ISNUMBER(DATA!AO644),DATA!AO644,"n/a")</f>
        <v>9.4E-2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123023</v>
      </c>
      <c r="F2032" s="77">
        <f>+IF(ISNUMBER(DATA!K645),DATA!K645,"n/a")</f>
        <v>8.7999999999999995E-2</v>
      </c>
      <c r="G2032" s="86">
        <f>+IF(ISNUMBER(DATA!T645),DATA!T645,"n/a")</f>
        <v>393925</v>
      </c>
      <c r="H2032" s="77">
        <f>+IF(ISNUMBER(DATA!U645),DATA!U645,"n/a")</f>
        <v>0.13500000000000001</v>
      </c>
      <c r="I2032" s="86">
        <f>+IF(ISNUMBER(DATA!AD645),DATA!AD645,"n/a")</f>
        <v>791380</v>
      </c>
      <c r="J2032" s="77">
        <f>+IF(ISNUMBER(DATA!AE645),DATA!AE645,"n/a")</f>
        <v>0.125</v>
      </c>
      <c r="K2032" s="86">
        <f>+IF(ISNUMBER(DATA!AN645),DATA!AN645,"n/a")</f>
        <v>1555159</v>
      </c>
      <c r="L2032" s="77">
        <f>+IF(ISNUMBER(DATA!AO645),DATA!AO645,"n/a")</f>
        <v>0.105</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110479</v>
      </c>
      <c r="F2033" s="77">
        <f>+IF(ISNUMBER(DATA!K646),DATA!K646,"n/a")</f>
        <v>-0.01</v>
      </c>
      <c r="G2033" s="86">
        <f>+IF(ISNUMBER(DATA!T646),DATA!T646,"n/a")</f>
        <v>388126</v>
      </c>
      <c r="H2033" s="77">
        <f>+IF(ISNUMBER(DATA!U646),DATA!U646,"n/a")</f>
        <v>2E-3</v>
      </c>
      <c r="I2033" s="86">
        <f>+IF(ISNUMBER(DATA!AD646),DATA!AD646,"n/a")</f>
        <v>776715</v>
      </c>
      <c r="J2033" s="77">
        <f>+IF(ISNUMBER(DATA!AE646),DATA!AE646,"n/a")</f>
        <v>4.2000000000000003E-2</v>
      </c>
      <c r="K2033" s="86">
        <f>+IF(ISNUMBER(DATA!AN646),DATA!AN646,"n/a")</f>
        <v>1572435</v>
      </c>
      <c r="L2033" s="77">
        <f>+IF(ISNUMBER(DATA!AO646),DATA!AO646,"n/a")</f>
        <v>1.7999999999999999E-2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109013</v>
      </c>
      <c r="F2034" s="77">
        <f>+IF(ISNUMBER(DATA!K647),DATA!K647,"n/a")</f>
        <v>0.02</v>
      </c>
      <c r="G2034" s="86">
        <f>+IF(ISNUMBER(DATA!T647),DATA!T647,"n/a")</f>
        <v>345994</v>
      </c>
      <c r="H2034" s="77">
        <f>+IF(ISNUMBER(DATA!U647),DATA!U647,"n/a")</f>
        <v>-5.5E-2</v>
      </c>
      <c r="I2034" s="86">
        <f>+IF(ISNUMBER(DATA!AD647),DATA!AD647,"n/a")</f>
        <v>696847</v>
      </c>
      <c r="J2034" s="77">
        <f>+IF(ISNUMBER(DATA!AE647),DATA!AE647,"n/a")</f>
        <v>-3.4000000000000002E-2</v>
      </c>
      <c r="K2034" s="86">
        <f>+IF(ISNUMBER(DATA!AN647),DATA!AN647,"n/a")</f>
        <v>1437782</v>
      </c>
      <c r="L2034" s="77">
        <f>+IF(ISNUMBER(DATA!AO647),DATA!AO647,"n/a")</f>
        <v>-8.9999999999999993E-3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67828</v>
      </c>
      <c r="F2035" s="77">
        <f>+IF(ISNUMBER(DATA!K648),DATA!K648,"n/a")</f>
        <v>-6.8000000000000005E-2</v>
      </c>
      <c r="G2035" s="86">
        <f>+IF(ISNUMBER(DATA!T648),DATA!T648,"n/a")</f>
        <v>238062</v>
      </c>
      <c r="H2035" s="77">
        <f>+IF(ISNUMBER(DATA!U648),DATA!U648,"n/a")</f>
        <v>-3.5999999999999997E-2</v>
      </c>
      <c r="I2035" s="86">
        <f>+IF(ISNUMBER(DATA!AD648),DATA!AD648,"n/a")</f>
        <v>495775</v>
      </c>
      <c r="J2035" s="77">
        <f>+IF(ISNUMBER(DATA!AE648),DATA!AE648,"n/a")</f>
        <v>-2.7E-2</v>
      </c>
      <c r="K2035" s="86">
        <f>+IF(ISNUMBER(DATA!AN648),DATA!AN648,"n/a")</f>
        <v>1030325</v>
      </c>
      <c r="L2035" s="77">
        <f>+IF(ISNUMBER(DATA!AO648),DATA!AO648,"n/a")</f>
        <v>-3.3000000000000002E-2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95466</v>
      </c>
      <c r="F2036" s="77">
        <f>+IF(ISNUMBER(DATA!K649),DATA!K649,"n/a")</f>
        <v>-0.218</v>
      </c>
      <c r="G2036" s="86">
        <f>+IF(ISNUMBER(DATA!T649),DATA!T649,"n/a")</f>
        <v>351422</v>
      </c>
      <c r="H2036" s="77">
        <f>+IF(ISNUMBER(DATA!U649),DATA!U649,"n/a")</f>
        <v>-9.1999999999999998E-2</v>
      </c>
      <c r="I2036" s="86">
        <f>+IF(ISNUMBER(DATA!AD649),DATA!AD649,"n/a")</f>
        <v>711682</v>
      </c>
      <c r="J2036" s="77">
        <f>+IF(ISNUMBER(DATA!AE649),DATA!AE649,"n/a")</f>
        <v>-5.0999999999999997E-2</v>
      </c>
      <c r="K2036" s="86">
        <f>+IF(ISNUMBER(DATA!AN649),DATA!AN649,"n/a")</f>
        <v>1580846</v>
      </c>
      <c r="L2036" s="77">
        <f>+IF(ISNUMBER(DATA!AO649),DATA!AO649,"n/a")</f>
        <v>-6.0000000000000001E-3</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91849</v>
      </c>
      <c r="F2037" s="77">
        <f>+IF(ISNUMBER(DATA!K650),DATA!K650,"n/a")</f>
        <v>-8.7999999999999995E-2</v>
      </c>
      <c r="G2037" s="86">
        <f>+IF(ISNUMBER(DATA!T650),DATA!T650,"n/a")</f>
        <v>293512</v>
      </c>
      <c r="H2037" s="77">
        <f>+IF(ISNUMBER(DATA!U650),DATA!U650,"n/a")</f>
        <v>-6.5000000000000002E-2</v>
      </c>
      <c r="I2037" s="86">
        <f>+IF(ISNUMBER(DATA!AD650),DATA!AD650,"n/a")</f>
        <v>582214</v>
      </c>
      <c r="J2037" s="77">
        <f>+IF(ISNUMBER(DATA!AE650),DATA!AE650,"n/a")</f>
        <v>-7.0999999999999994E-2</v>
      </c>
      <c r="K2037" s="86">
        <f>+IF(ISNUMBER(DATA!AN650),DATA!AN650,"n/a")</f>
        <v>1182852</v>
      </c>
      <c r="L2037" s="77">
        <f>+IF(ISNUMBER(DATA!AO650),DATA!AO650,"n/a")</f>
        <v>-4.2000000000000003E-2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116412</v>
      </c>
      <c r="F2038" s="77">
        <f>+IF(ISNUMBER(DATA!K651),DATA!K651,"n/a")</f>
        <v>2.3E-2</v>
      </c>
      <c r="G2038" s="86">
        <f>+IF(ISNUMBER(DATA!T651),DATA!T651,"n/a")</f>
        <v>364865</v>
      </c>
      <c r="H2038" s="77">
        <f>+IF(ISNUMBER(DATA!U651),DATA!U651,"n/a")</f>
        <v>1.7999999999999999E-2</v>
      </c>
      <c r="I2038" s="86">
        <f>+IF(ISNUMBER(DATA!AD651),DATA!AD651,"n/a")</f>
        <v>716776</v>
      </c>
      <c r="J2038" s="77">
        <f>+IF(ISNUMBER(DATA!AE651),DATA!AE651,"n/a")</f>
        <v>1E-3</v>
      </c>
      <c r="K2038" s="86">
        <f>+IF(ISNUMBER(DATA!AN651),DATA!AN651,"n/a")</f>
        <v>1533396</v>
      </c>
      <c r="L2038" s="77">
        <f>+IF(ISNUMBER(DATA!AO651),DATA!AO651,"n/a")</f>
        <v>4.3999999999999997E-2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230336</v>
      </c>
      <c r="F2039" s="77">
        <f>+IF(ISNUMBER(DATA!K652),DATA!K652,"n/a")</f>
        <v>-0.14299999999999999</v>
      </c>
      <c r="G2039" s="86">
        <f>+IF(ISNUMBER(DATA!T652),DATA!T652,"n/a")</f>
        <v>766661</v>
      </c>
      <c r="H2039" s="77">
        <f>+IF(ISNUMBER(DATA!U652),DATA!U652,"n/a")</f>
        <v>-0.10199999999999999</v>
      </c>
      <c r="I2039" s="86">
        <f>+IF(ISNUMBER(DATA!AD652),DATA!AD652,"n/a")</f>
        <v>1542809</v>
      </c>
      <c r="J2039" s="77">
        <f>+IF(ISNUMBER(DATA!AE652),DATA!AE652,"n/a")</f>
        <v>-5.1999999999999998E-2</v>
      </c>
      <c r="K2039" s="86">
        <f>+IF(ISNUMBER(DATA!AN652),DATA!AN652,"n/a")</f>
        <v>3375314</v>
      </c>
      <c r="L2039" s="77">
        <f>+IF(ISNUMBER(DATA!AO652),DATA!AO652,"n/a")</f>
        <v>-4.0000000000000001E-3</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162699</v>
      </c>
      <c r="F2040" s="77">
        <f>+IF(ISNUMBER(DATA!K653),DATA!K653,"n/a")</f>
        <v>-3.9E-2</v>
      </c>
      <c r="G2040" s="86">
        <f>+IF(ISNUMBER(DATA!T653),DATA!T653,"n/a")</f>
        <v>529424</v>
      </c>
      <c r="H2040" s="77">
        <f>+IF(ISNUMBER(DATA!U653),DATA!U653,"n/a")</f>
        <v>2.5999999999999999E-2</v>
      </c>
      <c r="I2040" s="86">
        <f>+IF(ISNUMBER(DATA!AD653),DATA!AD653,"n/a")</f>
        <v>1055138</v>
      </c>
      <c r="J2040" s="77">
        <f>+IF(ISNUMBER(DATA!AE653),DATA!AE653,"n/a")</f>
        <v>4.0000000000000001E-3</v>
      </c>
      <c r="K2040" s="86">
        <f>+IF(ISNUMBER(DATA!AN653),DATA!AN653,"n/a")</f>
        <v>2207922</v>
      </c>
      <c r="L2040" s="77">
        <f>+IF(ISNUMBER(DATA!AO653),DATA!AO653,"n/a")</f>
        <v>4.2999999999999997E-2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174984</v>
      </c>
      <c r="F2041" s="77">
        <f>+IF(ISNUMBER(DATA!K654),DATA!K654,"n/a")</f>
        <v>0.19800000000000001</v>
      </c>
      <c r="G2041" s="86">
        <f>+IF(ISNUMBER(DATA!T654),DATA!T654,"n/a")</f>
        <v>593543</v>
      </c>
      <c r="H2041" s="77">
        <f>+IF(ISNUMBER(DATA!U654),DATA!U654,"n/a")</f>
        <v>8.5999999999999993E-2</v>
      </c>
      <c r="I2041" s="86">
        <f>+IF(ISNUMBER(DATA!AD654),DATA!AD654,"n/a")</f>
        <v>1204517</v>
      </c>
      <c r="J2041" s="77">
        <f>+IF(ISNUMBER(DATA!AE654),DATA!AE654,"n/a")</f>
        <v>6.6000000000000003E-2</v>
      </c>
      <c r="K2041" s="86">
        <f>+IF(ISNUMBER(DATA!AN654),DATA!AN654,"n/a")</f>
        <v>2452247</v>
      </c>
      <c r="L2041" s="77">
        <f>+IF(ISNUMBER(DATA!AO654),DATA!AO654,"n/a")</f>
        <v>2.8000000000000001E-2</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74866</v>
      </c>
      <c r="F2042" s="77">
        <f>+IF(ISNUMBER(DATA!K655),DATA!K655,"n/a")</f>
        <v>-7.6999999999999999E-2</v>
      </c>
      <c r="G2042" s="86">
        <f>+IF(ISNUMBER(DATA!T655),DATA!T655,"n/a")</f>
        <v>250920</v>
      </c>
      <c r="H2042" s="77">
        <f>+IF(ISNUMBER(DATA!U655),DATA!U655,"n/a")</f>
        <v>-2.7E-2</v>
      </c>
      <c r="I2042" s="86">
        <f>+IF(ISNUMBER(DATA!AD655),DATA!AD655,"n/a")</f>
        <v>509126</v>
      </c>
      <c r="J2042" s="77">
        <f>+IF(ISNUMBER(DATA!AE655),DATA!AE655,"n/a")</f>
        <v>6.0999999999999999E-2</v>
      </c>
      <c r="K2042" s="86">
        <f>+IF(ISNUMBER(DATA!AN655),DATA!AN655,"n/a")</f>
        <v>1062184</v>
      </c>
      <c r="L2042" s="77">
        <f>+IF(ISNUMBER(DATA!AO655),DATA!AO655,"n/a")</f>
        <v>1.2E-2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186672</v>
      </c>
      <c r="F2043" s="77">
        <f>+IF(ISNUMBER(DATA!K656),DATA!K656,"n/a")</f>
        <v>0.14199999999999999</v>
      </c>
      <c r="G2043" s="86">
        <f>+IF(ISNUMBER(DATA!T656),DATA!T656,"n/a")</f>
        <v>585899</v>
      </c>
      <c r="H2043" s="77">
        <f>+IF(ISNUMBER(DATA!U656),DATA!U656,"n/a")</f>
        <v>-7.6999999999999999E-2</v>
      </c>
      <c r="I2043" s="86">
        <f>+IF(ISNUMBER(DATA!AD656),DATA!AD656,"n/a")</f>
        <v>1165717</v>
      </c>
      <c r="J2043" s="77">
        <f>+IF(ISNUMBER(DATA!AE656),DATA!AE656,"n/a")</f>
        <v>-3.5000000000000003E-2</v>
      </c>
      <c r="K2043" s="86">
        <f>+IF(ISNUMBER(DATA!AN656),DATA!AN656,"n/a")</f>
        <v>2485264</v>
      </c>
      <c r="L2043" s="77">
        <f>+IF(ISNUMBER(DATA!AO656),DATA!AO656,"n/a")</f>
        <v>1.6E-2</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60801</v>
      </c>
      <c r="F2044" s="77">
        <f>+IF(ISNUMBER(DATA!K657),DATA!K657,"n/a")</f>
        <v>-0.113</v>
      </c>
      <c r="G2044" s="86">
        <f>+IF(ISNUMBER(DATA!T657),DATA!T657,"n/a")</f>
        <v>197373</v>
      </c>
      <c r="H2044" s="77">
        <f>+IF(ISNUMBER(DATA!U657),DATA!U657,"n/a")</f>
        <v>-0.17299999999999999</v>
      </c>
      <c r="I2044" s="86">
        <f>+IF(ISNUMBER(DATA!AD657),DATA!AD657,"n/a")</f>
        <v>411059</v>
      </c>
      <c r="J2044" s="77">
        <f>+IF(ISNUMBER(DATA!AE657),DATA!AE657,"n/a")</f>
        <v>-0.17299999999999999</v>
      </c>
      <c r="K2044" s="86">
        <f>+IF(ISNUMBER(DATA!AN657),DATA!AN657,"n/a")</f>
        <v>894458</v>
      </c>
      <c r="L2044" s="77">
        <f>+IF(ISNUMBER(DATA!AO657),DATA!AO657,"n/a")</f>
        <v>-0.153</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137707</v>
      </c>
      <c r="F2045" s="77">
        <f>+IF(ISNUMBER(DATA!K658),DATA!K658,"n/a")</f>
        <v>-5.5E-2</v>
      </c>
      <c r="G2045" s="86">
        <f>+IF(ISNUMBER(DATA!T658),DATA!T658,"n/a")</f>
        <v>431725</v>
      </c>
      <c r="H2045" s="77">
        <f>+IF(ISNUMBER(DATA!U658),DATA!U658,"n/a")</f>
        <v>-6.3E-2</v>
      </c>
      <c r="I2045" s="86">
        <f>+IF(ISNUMBER(DATA!AD658),DATA!AD658,"n/a")</f>
        <v>879144</v>
      </c>
      <c r="J2045" s="77">
        <f>+IF(ISNUMBER(DATA!AE658),DATA!AE658,"n/a")</f>
        <v>-2.5000000000000001E-2</v>
      </c>
      <c r="K2045" s="86">
        <f>+IF(ISNUMBER(DATA!AN658),DATA!AN658,"n/a")</f>
        <v>1899380</v>
      </c>
      <c r="L2045" s="77">
        <f>+IF(ISNUMBER(DATA!AO658),DATA!AO658,"n/a")</f>
        <v>-8.9999999999999993E-3</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4.9800000000000004</v>
      </c>
      <c r="F2047" s="77">
        <f>+IF(ISNUMBER(DATA!M609),DATA!M609,"n/a")</f>
        <v>0.05</v>
      </c>
      <c r="G2047" s="87">
        <f>+IF(ISNUMBER(DATA!V609),DATA!V609,"n/a")</f>
        <v>4.5599999999999996</v>
      </c>
      <c r="H2047" s="77">
        <f>+IF(ISNUMBER(DATA!W609),DATA!W609,"n/a")</f>
        <v>2.1000000000000001E-2</v>
      </c>
      <c r="I2047" s="87">
        <f>+IF(ISNUMBER(DATA!AF609),DATA!AF609,"n/a")</f>
        <v>4.53</v>
      </c>
      <c r="J2047" s="77">
        <f>+IF(ISNUMBER(DATA!AG609),DATA!AG609,"n/a")</f>
        <v>0</v>
      </c>
      <c r="K2047" s="87">
        <f>+IF(ISNUMBER(DATA!AP609),DATA!AP609,"n/a")</f>
        <v>4.5</v>
      </c>
      <c r="L2047" s="77">
        <f>+IF(ISNUMBER(DATA!AQ609),DATA!AQ609,"n/a")</f>
        <v>-1.4999999999999999E-2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3.94</v>
      </c>
      <c r="F2048" s="77">
        <f>+IF(ISNUMBER(DATA!M610),DATA!M610,"n/a")</f>
        <v>-3.4000000000000002E-2</v>
      </c>
      <c r="G2048" s="87">
        <f>+IF(ISNUMBER(DATA!V610),DATA!V610,"n/a")</f>
        <v>3.9</v>
      </c>
      <c r="H2048" s="77">
        <f>+IF(ISNUMBER(DATA!W610),DATA!W610,"n/a")</f>
        <v>0</v>
      </c>
      <c r="I2048" s="87">
        <f>+IF(ISNUMBER(DATA!AF610),DATA!AF610,"n/a")</f>
        <v>3.9</v>
      </c>
      <c r="J2048" s="77">
        <f>+IF(ISNUMBER(DATA!AG610),DATA!AG610,"n/a")</f>
        <v>1E-3</v>
      </c>
      <c r="K2048" s="87">
        <f>+IF(ISNUMBER(DATA!AP610),DATA!AP610,"n/a")</f>
        <v>3.94</v>
      </c>
      <c r="L2048" s="77">
        <f>+IF(ISNUMBER(DATA!AQ610),DATA!AQ610,"n/a")</f>
        <v>8.9999999999999993E-3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4.04</v>
      </c>
      <c r="F2049" s="77">
        <f>+IF(ISNUMBER(DATA!M611),DATA!M611,"n/a")</f>
        <v>5.7000000000000002E-2</v>
      </c>
      <c r="G2049" s="87">
        <f>+IF(ISNUMBER(DATA!V611),DATA!V611,"n/a")</f>
        <v>4.01</v>
      </c>
      <c r="H2049" s="77">
        <f>+IF(ISNUMBER(DATA!W611),DATA!W611,"n/a")</f>
        <v>6.4000000000000001E-2</v>
      </c>
      <c r="I2049" s="87">
        <f>+IF(ISNUMBER(DATA!AF611),DATA!AF611,"n/a")</f>
        <v>3.98</v>
      </c>
      <c r="J2049" s="77">
        <f>+IF(ISNUMBER(DATA!AG611),DATA!AG611,"n/a")</f>
        <v>2.5999999999999999E-2</v>
      </c>
      <c r="K2049" s="87">
        <f>+IF(ISNUMBER(DATA!AP611),DATA!AP611,"n/a")</f>
        <v>3.94</v>
      </c>
      <c r="L2049" s="77">
        <f>+IF(ISNUMBER(DATA!AQ611),DATA!AQ611,"n/a")</f>
        <v>1.0999999999999999E-2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3.9</v>
      </c>
      <c r="F2050" s="77">
        <f>+IF(ISNUMBER(DATA!M612),DATA!M612,"n/a")</f>
        <v>-8.0000000000000002E-3</v>
      </c>
      <c r="G2050" s="87">
        <f>+IF(ISNUMBER(DATA!V612),DATA!V612,"n/a")</f>
        <v>3.88</v>
      </c>
      <c r="H2050" s="77">
        <f>+IF(ISNUMBER(DATA!W612),DATA!W612,"n/a")</f>
        <v>2.9000000000000001E-2</v>
      </c>
      <c r="I2050" s="87">
        <f>+IF(ISNUMBER(DATA!AF612),DATA!AF612,"n/a")</f>
        <v>3.85</v>
      </c>
      <c r="J2050" s="77">
        <f>+IF(ISNUMBER(DATA!AG612),DATA!AG612,"n/a")</f>
        <v>1.7999999999999999E-2</v>
      </c>
      <c r="K2050" s="87">
        <f>+IF(ISNUMBER(DATA!AP612),DATA!AP612,"n/a")</f>
        <v>3.86</v>
      </c>
      <c r="L2050" s="77">
        <f>+IF(ISNUMBER(DATA!AQ612),DATA!AQ612,"n/a")</f>
        <v>1.4E-2</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3.36</v>
      </c>
      <c r="F2051" s="77">
        <f>+IF(ISNUMBER(DATA!M613),DATA!M613,"n/a")</f>
        <v>-0.04</v>
      </c>
      <c r="G2051" s="87">
        <f>+IF(ISNUMBER(DATA!V613),DATA!V613,"n/a")</f>
        <v>3.39</v>
      </c>
      <c r="H2051" s="77">
        <f>+IF(ISNUMBER(DATA!W613),DATA!W613,"n/a")</f>
        <v>-8.9999999999999993E-3</v>
      </c>
      <c r="I2051" s="87">
        <f>+IF(ISNUMBER(DATA!AF613),DATA!AF613,"n/a")</f>
        <v>3.42</v>
      </c>
      <c r="J2051" s="77">
        <f>+IF(ISNUMBER(DATA!AG613),DATA!AG613,"n/a")</f>
        <v>-1.2999999999999999E-2</v>
      </c>
      <c r="K2051" s="87">
        <f>+IF(ISNUMBER(DATA!AP613),DATA!AP613,"n/a")</f>
        <v>3.47</v>
      </c>
      <c r="L2051" s="77">
        <f>+IF(ISNUMBER(DATA!AQ613),DATA!AQ613,"n/a")</f>
        <v>-8.0000000000000002E-3</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4.09</v>
      </c>
      <c r="F2052" s="77">
        <f>+IF(ISNUMBER(DATA!M614),DATA!M614,"n/a")</f>
        <v>0.04</v>
      </c>
      <c r="G2052" s="87">
        <f>+IF(ISNUMBER(DATA!V614),DATA!V614,"n/a")</f>
        <v>4.0599999999999996</v>
      </c>
      <c r="H2052" s="77">
        <f>+IF(ISNUMBER(DATA!W614),DATA!W614,"n/a")</f>
        <v>3.1E-2</v>
      </c>
      <c r="I2052" s="87">
        <f>+IF(ISNUMBER(DATA!AF614),DATA!AF614,"n/a")</f>
        <v>3.99</v>
      </c>
      <c r="J2052" s="77">
        <f>+IF(ISNUMBER(DATA!AG614),DATA!AG614,"n/a")</f>
        <v>1.4E-2</v>
      </c>
      <c r="K2052" s="87">
        <f>+IF(ISNUMBER(DATA!AP614),DATA!AP614,"n/a")</f>
        <v>3.97</v>
      </c>
      <c r="L2052" s="77">
        <f>+IF(ISNUMBER(DATA!AQ614),DATA!AQ614,"n/a")</f>
        <v>1.4E-2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3.64</v>
      </c>
      <c r="F2053" s="77">
        <f>+IF(ISNUMBER(DATA!M615),DATA!M615,"n/a")</f>
        <v>-4.5999999999999999E-2</v>
      </c>
      <c r="G2053" s="87">
        <f>+IF(ISNUMBER(DATA!V615),DATA!V615,"n/a")</f>
        <v>3.6</v>
      </c>
      <c r="H2053" s="77">
        <f>+IF(ISNUMBER(DATA!W615),DATA!W615,"n/a")</f>
        <v>-2.5000000000000001E-2</v>
      </c>
      <c r="I2053" s="87">
        <f>+IF(ISNUMBER(DATA!AF615),DATA!AF615,"n/a")</f>
        <v>3.61</v>
      </c>
      <c r="J2053" s="77">
        <f>+IF(ISNUMBER(DATA!AG615),DATA!AG615,"n/a")</f>
        <v>-4.5999999999999999E-2</v>
      </c>
      <c r="K2053" s="87">
        <f>+IF(ISNUMBER(DATA!AP615),DATA!AP615,"n/a")</f>
        <v>3.65</v>
      </c>
      <c r="L2053" s="77">
        <f>+IF(ISNUMBER(DATA!AQ615),DATA!AQ615,"n/a")</f>
        <v>-5.8000000000000003E-2</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3.76</v>
      </c>
      <c r="F2054" s="77">
        <f>+IF(ISNUMBER(DATA!M616),DATA!M616,"n/a")</f>
        <v>4.0000000000000001E-3</v>
      </c>
      <c r="G2054" s="87">
        <f>+IF(ISNUMBER(DATA!V616),DATA!V616,"n/a")</f>
        <v>3.73</v>
      </c>
      <c r="H2054" s="77">
        <f>+IF(ISNUMBER(DATA!W616),DATA!W616,"n/a")</f>
        <v>5.0000000000000001E-3</v>
      </c>
      <c r="I2054" s="87">
        <f>+IF(ISNUMBER(DATA!AF616),DATA!AF616,"n/a")</f>
        <v>3.72</v>
      </c>
      <c r="J2054" s="77">
        <f>+IF(ISNUMBER(DATA!AG616),DATA!AG616,"n/a")</f>
        <v>-3.0000000000000001E-3</v>
      </c>
      <c r="K2054" s="87">
        <f>+IF(ISNUMBER(DATA!AP616),DATA!AP616,"n/a")</f>
        <v>3.73</v>
      </c>
      <c r="L2054" s="77">
        <f>+IF(ISNUMBER(DATA!AQ616),DATA!AQ616,"n/a")</f>
        <v>1.2E-2</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3.79</v>
      </c>
      <c r="F2055" s="77">
        <f>+IF(ISNUMBER(DATA!M617),DATA!M617,"n/a")</f>
        <v>5.8000000000000003E-2</v>
      </c>
      <c r="G2055" s="87">
        <f>+IF(ISNUMBER(DATA!V617),DATA!V617,"n/a")</f>
        <v>3.8</v>
      </c>
      <c r="H2055" s="77">
        <f>+IF(ISNUMBER(DATA!W617),DATA!W617,"n/a")</f>
        <v>3.5000000000000003E-2</v>
      </c>
      <c r="I2055" s="87">
        <f>+IF(ISNUMBER(DATA!AF617),DATA!AF617,"n/a")</f>
        <v>3.78</v>
      </c>
      <c r="J2055" s="77">
        <f>+IF(ISNUMBER(DATA!AG617),DATA!AG617,"n/a")</f>
        <v>0.02</v>
      </c>
      <c r="K2055" s="87">
        <f>+IF(ISNUMBER(DATA!AP617),DATA!AP617,"n/a")</f>
        <v>3.68</v>
      </c>
      <c r="L2055" s="77">
        <f>+IF(ISNUMBER(DATA!AQ617),DATA!AQ617,"n/a")</f>
        <v>-3.0000000000000001E-3</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4.74</v>
      </c>
      <c r="F2056" s="77">
        <f>+IF(ISNUMBER(DATA!M618),DATA!M618,"n/a")</f>
        <v>-5.3999999999999999E-2</v>
      </c>
      <c r="G2056" s="87">
        <f>+IF(ISNUMBER(DATA!V618),DATA!V618,"n/a")</f>
        <v>4.76</v>
      </c>
      <c r="H2056" s="77">
        <f>+IF(ISNUMBER(DATA!W618),DATA!W618,"n/a")</f>
        <v>2E-3</v>
      </c>
      <c r="I2056" s="87">
        <f>+IF(ISNUMBER(DATA!AF618),DATA!AF618,"n/a")</f>
        <v>4.8600000000000003</v>
      </c>
      <c r="J2056" s="77">
        <f>+IF(ISNUMBER(DATA!AG618),DATA!AG618,"n/a")</f>
        <v>0.02</v>
      </c>
      <c r="K2056" s="87">
        <f>+IF(ISNUMBER(DATA!AP618),DATA!AP618,"n/a")</f>
        <v>4.83</v>
      </c>
      <c r="L2056" s="77">
        <f>+IF(ISNUMBER(DATA!AQ618),DATA!AQ618,"n/a")</f>
        <v>8.4000000000000005E-2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3.98</v>
      </c>
      <c r="F2057" s="77">
        <f>+IF(ISNUMBER(DATA!M619),DATA!M619,"n/a")</f>
        <v>0</v>
      </c>
      <c r="G2057" s="87">
        <f>+IF(ISNUMBER(DATA!V619),DATA!V619,"n/a")</f>
        <v>3.99</v>
      </c>
      <c r="H2057" s="77">
        <f>+IF(ISNUMBER(DATA!W619),DATA!W619,"n/a")</f>
        <v>8.9999999999999993E-3</v>
      </c>
      <c r="I2057" s="87">
        <f>+IF(ISNUMBER(DATA!AF619),DATA!AF619,"n/a")</f>
        <v>3.99</v>
      </c>
      <c r="J2057" s="77">
        <f>+IF(ISNUMBER(DATA!AG619),DATA!AG619,"n/a")</f>
        <v>8.9999999999999993E-3</v>
      </c>
      <c r="K2057" s="87">
        <f>+IF(ISNUMBER(DATA!AP619),DATA!AP619,"n/a")</f>
        <v>3.99</v>
      </c>
      <c r="L2057" s="77">
        <f>+IF(ISNUMBER(DATA!AQ619),DATA!AQ619,"n/a")</f>
        <v>3.1E-2</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4.08</v>
      </c>
      <c r="F2058" s="77">
        <f>+IF(ISNUMBER(DATA!M620),DATA!M620,"n/a")</f>
        <v>0.06</v>
      </c>
      <c r="G2058" s="87">
        <f>+IF(ISNUMBER(DATA!V620),DATA!V620,"n/a")</f>
        <v>3.98</v>
      </c>
      <c r="H2058" s="77">
        <f>+IF(ISNUMBER(DATA!W620),DATA!W620,"n/a")</f>
        <v>3.4000000000000002E-2</v>
      </c>
      <c r="I2058" s="87">
        <f>+IF(ISNUMBER(DATA!AF620),DATA!AF620,"n/a")</f>
        <v>3.89</v>
      </c>
      <c r="J2058" s="77">
        <f>+IF(ISNUMBER(DATA!AG620),DATA!AG620,"n/a")</f>
        <v>1.7000000000000001E-2</v>
      </c>
      <c r="K2058" s="87">
        <f>+IF(ISNUMBER(DATA!AP620),DATA!AP620,"n/a")</f>
        <v>3.88</v>
      </c>
      <c r="L2058" s="77">
        <f>+IF(ISNUMBER(DATA!AQ620),DATA!AQ620,"n/a")</f>
        <v>1.9E-2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3.68</v>
      </c>
      <c r="F2059" s="77">
        <f>+IF(ISNUMBER(DATA!M621),DATA!M621,"n/a")</f>
        <v>-0.03</v>
      </c>
      <c r="G2059" s="87">
        <f>+IF(ISNUMBER(DATA!V621),DATA!V621,"n/a")</f>
        <v>3.75</v>
      </c>
      <c r="H2059" s="77">
        <f>+IF(ISNUMBER(DATA!W621),DATA!W621,"n/a")</f>
        <v>-3.3000000000000002E-2</v>
      </c>
      <c r="I2059" s="87">
        <f>+IF(ISNUMBER(DATA!AF621),DATA!AF621,"n/a")</f>
        <v>3.71</v>
      </c>
      <c r="J2059" s="77">
        <f>+IF(ISNUMBER(DATA!AG621),DATA!AG621,"n/a")</f>
        <v>-4.2999999999999997E-2</v>
      </c>
      <c r="K2059" s="87">
        <f>+IF(ISNUMBER(DATA!AP621),DATA!AP621,"n/a")</f>
        <v>3.68</v>
      </c>
      <c r="L2059" s="77">
        <f>+IF(ISNUMBER(DATA!AQ621),DATA!AQ621,"n/a")</f>
        <v>-4.8000000000000001E-2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3.81</v>
      </c>
      <c r="F2060" s="77">
        <f>+IF(ISNUMBER(DATA!M622),DATA!M622,"n/a")</f>
        <v>4.8000000000000001E-2</v>
      </c>
      <c r="G2060" s="87">
        <f>+IF(ISNUMBER(DATA!V622),DATA!V622,"n/a")</f>
        <v>3.82</v>
      </c>
      <c r="H2060" s="77">
        <f>+IF(ISNUMBER(DATA!W622),DATA!W622,"n/a")</f>
        <v>3.5999999999999997E-2</v>
      </c>
      <c r="I2060" s="87">
        <f>+IF(ISNUMBER(DATA!AF622),DATA!AF622,"n/a")</f>
        <v>3.85</v>
      </c>
      <c r="J2060" s="77">
        <f>+IF(ISNUMBER(DATA!AG622),DATA!AG622,"n/a")</f>
        <v>2.5999999999999999E-2</v>
      </c>
      <c r="K2060" s="87">
        <f>+IF(ISNUMBER(DATA!AP622),DATA!AP622,"n/a")</f>
        <v>3.77</v>
      </c>
      <c r="L2060" s="77">
        <f>+IF(ISNUMBER(DATA!AQ622),DATA!AQ622,"n/a")</f>
        <v>1.4E-2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3.29</v>
      </c>
      <c r="F2061" s="77">
        <f>+IF(ISNUMBER(DATA!M623),DATA!M623,"n/a")</f>
        <v>-3.7999999999999999E-2</v>
      </c>
      <c r="G2061" s="87">
        <f>+IF(ISNUMBER(DATA!V623),DATA!V623,"n/a")</f>
        <v>3.32</v>
      </c>
      <c r="H2061" s="77">
        <f>+IF(ISNUMBER(DATA!W623),DATA!W623,"n/a")</f>
        <v>-4.7E-2</v>
      </c>
      <c r="I2061" s="87">
        <f>+IF(ISNUMBER(DATA!AF623),DATA!AF623,"n/a")</f>
        <v>3.5</v>
      </c>
      <c r="J2061" s="77">
        <f>+IF(ISNUMBER(DATA!AG623),DATA!AG623,"n/a")</f>
        <v>-2.8000000000000001E-2</v>
      </c>
      <c r="K2061" s="87">
        <f>+IF(ISNUMBER(DATA!AP623),DATA!AP623,"n/a")</f>
        <v>3.4</v>
      </c>
      <c r="L2061" s="77">
        <f>+IF(ISNUMBER(DATA!AQ623),DATA!AQ623,"n/a")</f>
        <v>-4.1000000000000002E-2</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4.04</v>
      </c>
      <c r="F2062" s="77">
        <f>+IF(ISNUMBER(DATA!M624),DATA!M624,"n/a")</f>
        <v>3.6999999999999998E-2</v>
      </c>
      <c r="G2062" s="87">
        <f>+IF(ISNUMBER(DATA!V624),DATA!V624,"n/a")</f>
        <v>3.95</v>
      </c>
      <c r="H2062" s="77">
        <f>+IF(ISNUMBER(DATA!W624),DATA!W624,"n/a")</f>
        <v>7.0000000000000001E-3</v>
      </c>
      <c r="I2062" s="87">
        <f>+IF(ISNUMBER(DATA!AF624),DATA!AF624,"n/a")</f>
        <v>3.92</v>
      </c>
      <c r="J2062" s="77">
        <f>+IF(ISNUMBER(DATA!AG624),DATA!AG624,"n/a")</f>
        <v>2.4E-2</v>
      </c>
      <c r="K2062" s="87">
        <f>+IF(ISNUMBER(DATA!AP624),DATA!AP624,"n/a")</f>
        <v>3.92</v>
      </c>
      <c r="L2062" s="77">
        <f>+IF(ISNUMBER(DATA!AQ624),DATA!AQ624,"n/a")</f>
        <v>1.7999999999999999E-2</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4.1100000000000003</v>
      </c>
      <c r="F2063" s="77">
        <f>+IF(ISNUMBER(DATA!M625),DATA!M625,"n/a")</f>
        <v>9.0999999999999998E-2</v>
      </c>
      <c r="G2063" s="87">
        <f>+IF(ISNUMBER(DATA!V625),DATA!V625,"n/a")</f>
        <v>4.08</v>
      </c>
      <c r="H2063" s="77">
        <f>+IF(ISNUMBER(DATA!W625),DATA!W625,"n/a")</f>
        <v>0.11</v>
      </c>
      <c r="I2063" s="87">
        <f>+IF(ISNUMBER(DATA!AF625),DATA!AF625,"n/a")</f>
        <v>4.01</v>
      </c>
      <c r="J2063" s="77">
        <f>+IF(ISNUMBER(DATA!AG625),DATA!AG625,"n/a")</f>
        <v>5.8000000000000003E-2</v>
      </c>
      <c r="K2063" s="87">
        <f>+IF(ISNUMBER(DATA!AP625),DATA!AP625,"n/a")</f>
        <v>4.0199999999999996</v>
      </c>
      <c r="L2063" s="77">
        <f>+IF(ISNUMBER(DATA!AQ625),DATA!AQ625,"n/a")</f>
        <v>5.5E-2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4.05</v>
      </c>
      <c r="F2064" s="77">
        <f>+IF(ISNUMBER(DATA!M626),DATA!M626,"n/a")</f>
        <v>2.7E-2</v>
      </c>
      <c r="G2064" s="87">
        <f>+IF(ISNUMBER(DATA!V626),DATA!V626,"n/a")</f>
        <v>3.95</v>
      </c>
      <c r="H2064" s="77">
        <f>+IF(ISNUMBER(DATA!W626),DATA!W626,"n/a")</f>
        <v>1.7000000000000001E-2</v>
      </c>
      <c r="I2064" s="87">
        <f>+IF(ISNUMBER(DATA!AF626),DATA!AF626,"n/a")</f>
        <v>3.81</v>
      </c>
      <c r="J2064" s="77">
        <f>+IF(ISNUMBER(DATA!AG626),DATA!AG626,"n/a")</f>
        <v>-1.4E-2</v>
      </c>
      <c r="K2064" s="87">
        <f>+IF(ISNUMBER(DATA!AP626),DATA!AP626,"n/a")</f>
        <v>3.8</v>
      </c>
      <c r="L2064" s="77">
        <f>+IF(ISNUMBER(DATA!AQ626),DATA!AQ626,"n/a")</f>
        <v>-3.0000000000000001E-3</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3.88</v>
      </c>
      <c r="F2065" s="77">
        <f>+IF(ISNUMBER(DATA!M627),DATA!M627,"n/a")</f>
        <v>2.5999999999999999E-2</v>
      </c>
      <c r="G2065" s="87">
        <f>+IF(ISNUMBER(DATA!V627),DATA!V627,"n/a")</f>
        <v>3.86</v>
      </c>
      <c r="H2065" s="77">
        <f>+IF(ISNUMBER(DATA!W627),DATA!W627,"n/a")</f>
        <v>3.0000000000000001E-3</v>
      </c>
      <c r="I2065" s="87">
        <f>+IF(ISNUMBER(DATA!AF627),DATA!AF627,"n/a")</f>
        <v>3.85</v>
      </c>
      <c r="J2065" s="77">
        <f>+IF(ISNUMBER(DATA!AG627),DATA!AG627,"n/a")</f>
        <v>-4.0000000000000001E-3</v>
      </c>
      <c r="K2065" s="87">
        <f>+IF(ISNUMBER(DATA!AP627),DATA!AP627,"n/a")</f>
        <v>3.83</v>
      </c>
      <c r="L2065" s="77">
        <f>+IF(ISNUMBER(DATA!AQ627),DATA!AQ627,"n/a")</f>
        <v>8.9999999999999993E-3</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3.72</v>
      </c>
      <c r="F2066" s="77">
        <f>+IF(ISNUMBER(DATA!M628),DATA!M628,"n/a")</f>
        <v>-2.7E-2</v>
      </c>
      <c r="G2066" s="87">
        <f>+IF(ISNUMBER(DATA!V628),DATA!V628,"n/a")</f>
        <v>3.72</v>
      </c>
      <c r="H2066" s="77">
        <f>+IF(ISNUMBER(DATA!W628),DATA!W628,"n/a")</f>
        <v>3.2000000000000001E-2</v>
      </c>
      <c r="I2066" s="87">
        <f>+IF(ISNUMBER(DATA!AF628),DATA!AF628,"n/a")</f>
        <v>3.68</v>
      </c>
      <c r="J2066" s="77">
        <f>+IF(ISNUMBER(DATA!AG628),DATA!AG628,"n/a")</f>
        <v>1.7000000000000001E-2</v>
      </c>
      <c r="K2066" s="87">
        <f>+IF(ISNUMBER(DATA!AP628),DATA!AP628,"n/a")</f>
        <v>3.68</v>
      </c>
      <c r="L2066" s="77">
        <f>+IF(ISNUMBER(DATA!AQ628),DATA!AQ628,"n/a")</f>
        <v>8.9999999999999993E-3</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4.16</v>
      </c>
      <c r="F2067" s="77">
        <f>+IF(ISNUMBER(DATA!M629),DATA!M629,"n/a")</f>
        <v>-1.4E-2</v>
      </c>
      <c r="G2067" s="87">
        <f>+IF(ISNUMBER(DATA!V629),DATA!V629,"n/a")</f>
        <v>4.2300000000000004</v>
      </c>
      <c r="H2067" s="77">
        <f>+IF(ISNUMBER(DATA!W629),DATA!W629,"n/a")</f>
        <v>-1.2999999999999999E-2</v>
      </c>
      <c r="I2067" s="87">
        <f>+IF(ISNUMBER(DATA!AF629),DATA!AF629,"n/a")</f>
        <v>4.2699999999999996</v>
      </c>
      <c r="J2067" s="77">
        <f>+IF(ISNUMBER(DATA!AG629),DATA!AG629,"n/a")</f>
        <v>1E-3</v>
      </c>
      <c r="K2067" s="87">
        <f>+IF(ISNUMBER(DATA!AP629),DATA!AP629,"n/a")</f>
        <v>4.24</v>
      </c>
      <c r="L2067" s="77">
        <f>+IF(ISNUMBER(DATA!AQ629),DATA!AQ629,"n/a")</f>
        <v>0</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4.3</v>
      </c>
      <c r="F2068" s="77">
        <f>+IF(ISNUMBER(DATA!M630),DATA!M630,"n/a")</f>
        <v>2E-3</v>
      </c>
      <c r="G2068" s="87">
        <f>+IF(ISNUMBER(DATA!V630),DATA!V630,"n/a")</f>
        <v>4.24</v>
      </c>
      <c r="H2068" s="77">
        <f>+IF(ISNUMBER(DATA!W630),DATA!W630,"n/a")</f>
        <v>-1E-3</v>
      </c>
      <c r="I2068" s="87">
        <f>+IF(ISNUMBER(DATA!AF630),DATA!AF630,"n/a")</f>
        <v>4.2300000000000004</v>
      </c>
      <c r="J2068" s="77">
        <f>+IF(ISNUMBER(DATA!AG630),DATA!AG630,"n/a")</f>
        <v>-1.0999999999999999E-2</v>
      </c>
      <c r="K2068" s="87">
        <f>+IF(ISNUMBER(DATA!AP630),DATA!AP630,"n/a")</f>
        <v>4.25</v>
      </c>
      <c r="L2068" s="77">
        <f>+IF(ISNUMBER(DATA!AQ630),DATA!AQ630,"n/a")</f>
        <v>-5.8999999999999997E-2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3.6</v>
      </c>
      <c r="F2069" s="77">
        <f>+IF(ISNUMBER(DATA!M631),DATA!M631,"n/a")</f>
        <v>-4.0000000000000001E-3</v>
      </c>
      <c r="G2069" s="87">
        <f>+IF(ISNUMBER(DATA!V631),DATA!V631,"n/a")</f>
        <v>3.72</v>
      </c>
      <c r="H2069" s="77">
        <f>+IF(ISNUMBER(DATA!W631),DATA!W631,"n/a")</f>
        <v>-2.1999999999999999E-2</v>
      </c>
      <c r="I2069" s="87">
        <f>+IF(ISNUMBER(DATA!AF631),DATA!AF631,"n/a")</f>
        <v>3.74</v>
      </c>
      <c r="J2069" s="77">
        <f>+IF(ISNUMBER(DATA!AG631),DATA!AG631,"n/a")</f>
        <v>-2.1000000000000001E-2</v>
      </c>
      <c r="K2069" s="87">
        <f>+IF(ISNUMBER(DATA!AP631),DATA!AP631,"n/a")</f>
        <v>3.75</v>
      </c>
      <c r="L2069" s="77">
        <f>+IF(ISNUMBER(DATA!AQ631),DATA!AQ631,"n/a")</f>
        <v>-8.0000000000000002E-3</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3.74</v>
      </c>
      <c r="F2070" s="77">
        <f>+IF(ISNUMBER(DATA!M632),DATA!M632,"n/a")</f>
        <v>-4.9000000000000002E-2</v>
      </c>
      <c r="G2070" s="87">
        <f>+IF(ISNUMBER(DATA!V632),DATA!V632,"n/a")</f>
        <v>3.77</v>
      </c>
      <c r="H2070" s="77">
        <f>+IF(ISNUMBER(DATA!W632),DATA!W632,"n/a")</f>
        <v>2.3E-2</v>
      </c>
      <c r="I2070" s="87">
        <f>+IF(ISNUMBER(DATA!AF632),DATA!AF632,"n/a")</f>
        <v>3.73</v>
      </c>
      <c r="J2070" s="77">
        <f>+IF(ISNUMBER(DATA!AG632),DATA!AG632,"n/a")</f>
        <v>8.9999999999999993E-3</v>
      </c>
      <c r="K2070" s="87">
        <f>+IF(ISNUMBER(DATA!AP632),DATA!AP632,"n/a")</f>
        <v>3.74</v>
      </c>
      <c r="L2070" s="77">
        <f>+IF(ISNUMBER(DATA!AQ632),DATA!AQ632,"n/a")</f>
        <v>7.0000000000000001E-3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3.45</v>
      </c>
      <c r="F2071" s="77">
        <f>+IF(ISNUMBER(DATA!M633),DATA!M633,"n/a")</f>
        <v>-0.06</v>
      </c>
      <c r="G2071" s="87">
        <f>+IF(ISNUMBER(DATA!V633),DATA!V633,"n/a")</f>
        <v>3.33</v>
      </c>
      <c r="H2071" s="77">
        <f>+IF(ISNUMBER(DATA!W633),DATA!W633,"n/a")</f>
        <v>-6.9000000000000006E-2</v>
      </c>
      <c r="I2071" s="87">
        <f>+IF(ISNUMBER(DATA!AF633),DATA!AF633,"n/a")</f>
        <v>3.29</v>
      </c>
      <c r="J2071" s="77">
        <f>+IF(ISNUMBER(DATA!AG633),DATA!AG633,"n/a")</f>
        <v>-0.06</v>
      </c>
      <c r="K2071" s="87">
        <f>+IF(ISNUMBER(DATA!AP633),DATA!AP633,"n/a")</f>
        <v>3.34</v>
      </c>
      <c r="L2071" s="77">
        <f>+IF(ISNUMBER(DATA!AQ633),DATA!AQ633,"n/a")</f>
        <v>-4.2000000000000003E-2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3.41</v>
      </c>
      <c r="F2072" s="77">
        <f>+IF(ISNUMBER(DATA!M634),DATA!M634,"n/a")</f>
        <v>-4.1000000000000002E-2</v>
      </c>
      <c r="G2072" s="87">
        <f>+IF(ISNUMBER(DATA!V634),DATA!V634,"n/a")</f>
        <v>3.41</v>
      </c>
      <c r="H2072" s="77">
        <f>+IF(ISNUMBER(DATA!W634),DATA!W634,"n/a")</f>
        <v>-3.1E-2</v>
      </c>
      <c r="I2072" s="87">
        <f>+IF(ISNUMBER(DATA!AF634),DATA!AF634,"n/a")</f>
        <v>3.35</v>
      </c>
      <c r="J2072" s="77">
        <f>+IF(ISNUMBER(DATA!AG634),DATA!AG634,"n/a")</f>
        <v>-3.3000000000000002E-2</v>
      </c>
      <c r="K2072" s="87">
        <f>+IF(ISNUMBER(DATA!AP634),DATA!AP634,"n/a")</f>
        <v>3.35</v>
      </c>
      <c r="L2072" s="77">
        <f>+IF(ISNUMBER(DATA!AQ634),DATA!AQ634,"n/a")</f>
        <v>-0.04</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3.58</v>
      </c>
      <c r="F2073" s="77">
        <f>+IF(ISNUMBER(DATA!M635),DATA!M635,"n/a")</f>
        <v>-5.3999999999999999E-2</v>
      </c>
      <c r="G2073" s="87">
        <f>+IF(ISNUMBER(DATA!V635),DATA!V635,"n/a")</f>
        <v>3.69</v>
      </c>
      <c r="H2073" s="77">
        <f>+IF(ISNUMBER(DATA!W635),DATA!W635,"n/a")</f>
        <v>-2.4E-2</v>
      </c>
      <c r="I2073" s="87">
        <f>+IF(ISNUMBER(DATA!AF635),DATA!AF635,"n/a")</f>
        <v>3.69</v>
      </c>
      <c r="J2073" s="77">
        <f>+IF(ISNUMBER(DATA!AG635),DATA!AG635,"n/a")</f>
        <v>-2.9000000000000001E-2</v>
      </c>
      <c r="K2073" s="87">
        <f>+IF(ISNUMBER(DATA!AP635),DATA!AP635,"n/a")</f>
        <v>3.73</v>
      </c>
      <c r="L2073" s="77">
        <f>+IF(ISNUMBER(DATA!AQ635),DATA!AQ635,"n/a")</f>
        <v>-2.5000000000000001E-2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3.88</v>
      </c>
      <c r="F2074" s="77">
        <f>+IF(ISNUMBER(DATA!M636),DATA!M636,"n/a")</f>
        <v>1.6E-2</v>
      </c>
      <c r="G2074" s="87">
        <f>+IF(ISNUMBER(DATA!V636),DATA!V636,"n/a")</f>
        <v>3.78</v>
      </c>
      <c r="H2074" s="77">
        <f>+IF(ISNUMBER(DATA!W636),DATA!W636,"n/a")</f>
        <v>1.7999999999999999E-2</v>
      </c>
      <c r="I2074" s="87">
        <f>+IF(ISNUMBER(DATA!AF636),DATA!AF636,"n/a")</f>
        <v>3.78</v>
      </c>
      <c r="J2074" s="77">
        <f>+IF(ISNUMBER(DATA!AG636),DATA!AG636,"n/a")</f>
        <v>1.4E-2</v>
      </c>
      <c r="K2074" s="87">
        <f>+IF(ISNUMBER(DATA!AP636),DATA!AP636,"n/a")</f>
        <v>3.77</v>
      </c>
      <c r="L2074" s="77">
        <f>+IF(ISNUMBER(DATA!AQ636),DATA!AQ636,"n/a")</f>
        <v>4.0000000000000001E-3</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3.7</v>
      </c>
      <c r="F2075" s="77">
        <f>+IF(ISNUMBER(DATA!M637),DATA!M637,"n/a")</f>
        <v>-0.126</v>
      </c>
      <c r="G2075" s="87">
        <f>+IF(ISNUMBER(DATA!V637),DATA!V637,"n/a")</f>
        <v>3.7</v>
      </c>
      <c r="H2075" s="77">
        <f>+IF(ISNUMBER(DATA!W637),DATA!W637,"n/a")</f>
        <v>-0.114</v>
      </c>
      <c r="I2075" s="87">
        <f>+IF(ISNUMBER(DATA!AF637),DATA!AF637,"n/a")</f>
        <v>3.67</v>
      </c>
      <c r="J2075" s="77">
        <f>+IF(ISNUMBER(DATA!AG637),DATA!AG637,"n/a")</f>
        <v>-0.13300000000000001</v>
      </c>
      <c r="K2075" s="87">
        <f>+IF(ISNUMBER(DATA!AP637),DATA!AP637,"n/a")</f>
        <v>3.78</v>
      </c>
      <c r="L2075" s="77">
        <f>+IF(ISNUMBER(DATA!AQ637),DATA!AQ637,"n/a")</f>
        <v>-8.6999999999999994E-2</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3.3</v>
      </c>
      <c r="F2076" s="77">
        <f>+IF(ISNUMBER(DATA!M638),DATA!M638,"n/a")</f>
        <v>-6.3E-2</v>
      </c>
      <c r="G2076" s="87">
        <f>+IF(ISNUMBER(DATA!V638),DATA!V638,"n/a")</f>
        <v>3.35</v>
      </c>
      <c r="H2076" s="77">
        <f>+IF(ISNUMBER(DATA!W638),DATA!W638,"n/a")</f>
        <v>-3.6999999999999998E-2</v>
      </c>
      <c r="I2076" s="87">
        <f>+IF(ISNUMBER(DATA!AF638),DATA!AF638,"n/a")</f>
        <v>3.38</v>
      </c>
      <c r="J2076" s="77">
        <f>+IF(ISNUMBER(DATA!AG638),DATA!AG638,"n/a")</f>
        <v>-3.4000000000000002E-2</v>
      </c>
      <c r="K2076" s="87">
        <f>+IF(ISNUMBER(DATA!AP638),DATA!AP638,"n/a")</f>
        <v>3.43</v>
      </c>
      <c r="L2076" s="77">
        <f>+IF(ISNUMBER(DATA!AQ638),DATA!AQ638,"n/a")</f>
        <v>-2.5999999999999999E-2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3.89</v>
      </c>
      <c r="F2077" s="77">
        <f>+IF(ISNUMBER(DATA!M639),DATA!M639,"n/a")</f>
        <v>0.05</v>
      </c>
      <c r="G2077" s="87">
        <f>+IF(ISNUMBER(DATA!V639),DATA!V639,"n/a")</f>
        <v>3.87</v>
      </c>
      <c r="H2077" s="77">
        <f>+IF(ISNUMBER(DATA!W639),DATA!W639,"n/a")</f>
        <v>2.3E-2</v>
      </c>
      <c r="I2077" s="87">
        <f>+IF(ISNUMBER(DATA!AF639),DATA!AF639,"n/a")</f>
        <v>3.86</v>
      </c>
      <c r="J2077" s="77">
        <f>+IF(ISNUMBER(DATA!AG639),DATA!AG639,"n/a")</f>
        <v>2.3E-2</v>
      </c>
      <c r="K2077" s="87">
        <f>+IF(ISNUMBER(DATA!AP639),DATA!AP639,"n/a")</f>
        <v>3.88</v>
      </c>
      <c r="L2077" s="77">
        <f>+IF(ISNUMBER(DATA!AQ639),DATA!AQ639,"n/a")</f>
        <v>2.3E-2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3.7</v>
      </c>
      <c r="F2078" s="77">
        <f>+IF(ISNUMBER(DATA!M640),DATA!M640,"n/a")</f>
        <v>-2.1999999999999999E-2</v>
      </c>
      <c r="G2078" s="87">
        <f>+IF(ISNUMBER(DATA!V640),DATA!V640,"n/a")</f>
        <v>3.72</v>
      </c>
      <c r="H2078" s="77">
        <f>+IF(ISNUMBER(DATA!W640),DATA!W640,"n/a")</f>
        <v>0.03</v>
      </c>
      <c r="I2078" s="87">
        <f>+IF(ISNUMBER(DATA!AF640),DATA!AF640,"n/a")</f>
        <v>3.68</v>
      </c>
      <c r="J2078" s="77">
        <f>+IF(ISNUMBER(DATA!AG640),DATA!AG640,"n/a")</f>
        <v>1.6E-2</v>
      </c>
      <c r="K2078" s="87">
        <f>+IF(ISNUMBER(DATA!AP640),DATA!AP640,"n/a")</f>
        <v>3.68</v>
      </c>
      <c r="L2078" s="77">
        <f>+IF(ISNUMBER(DATA!AQ640),DATA!AQ640,"n/a")</f>
        <v>0.01</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3.65</v>
      </c>
      <c r="F2079" s="77">
        <f>+IF(ISNUMBER(DATA!M641),DATA!M641,"n/a")</f>
        <v>6.3E-2</v>
      </c>
      <c r="G2079" s="87">
        <f>+IF(ISNUMBER(DATA!V641),DATA!V641,"n/a")</f>
        <v>3.6</v>
      </c>
      <c r="H2079" s="77">
        <f>+IF(ISNUMBER(DATA!W641),DATA!W641,"n/a")</f>
        <v>1.7999999999999999E-2</v>
      </c>
      <c r="I2079" s="87">
        <f>+IF(ISNUMBER(DATA!AF641),DATA!AF641,"n/a")</f>
        <v>3.58</v>
      </c>
      <c r="J2079" s="77">
        <f>+IF(ISNUMBER(DATA!AG641),DATA!AG641,"n/a")</f>
        <v>-3.0000000000000001E-3</v>
      </c>
      <c r="K2079" s="87">
        <f>+IF(ISNUMBER(DATA!AP641),DATA!AP641,"n/a")</f>
        <v>3.58</v>
      </c>
      <c r="L2079" s="77">
        <f>+IF(ISNUMBER(DATA!AQ641),DATA!AQ641,"n/a")</f>
        <v>1.4E-2</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3.9</v>
      </c>
      <c r="F2080" s="77">
        <f>+IF(ISNUMBER(DATA!M642),DATA!M642,"n/a")</f>
        <v>0.01</v>
      </c>
      <c r="G2080" s="87">
        <f>+IF(ISNUMBER(DATA!V642),DATA!V642,"n/a")</f>
        <v>3.88</v>
      </c>
      <c r="H2080" s="77">
        <f>+IF(ISNUMBER(DATA!W642),DATA!W642,"n/a")</f>
        <v>-3.5000000000000003E-2</v>
      </c>
      <c r="I2080" s="87">
        <f>+IF(ISNUMBER(DATA!AF642),DATA!AF642,"n/a")</f>
        <v>3.86</v>
      </c>
      <c r="J2080" s="77">
        <f>+IF(ISNUMBER(DATA!AG642),DATA!AG642,"n/a")</f>
        <v>-3.4000000000000002E-2</v>
      </c>
      <c r="K2080" s="87">
        <f>+IF(ISNUMBER(DATA!AP642),DATA!AP642,"n/a")</f>
        <v>3.89</v>
      </c>
      <c r="L2080" s="77">
        <f>+IF(ISNUMBER(DATA!AQ642),DATA!AQ642,"n/a")</f>
        <v>-1.4E-2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3.94</v>
      </c>
      <c r="F2081" s="77">
        <f>+IF(ISNUMBER(DATA!M643),DATA!M643,"n/a")</f>
        <v>-4.5999999999999999E-2</v>
      </c>
      <c r="G2081" s="87">
        <f>+IF(ISNUMBER(DATA!V643),DATA!V643,"n/a")</f>
        <v>4</v>
      </c>
      <c r="H2081" s="77">
        <f>+IF(ISNUMBER(DATA!W643),DATA!W643,"n/a")</f>
        <v>-3.5999999999999997E-2</v>
      </c>
      <c r="I2081" s="87">
        <f>+IF(ISNUMBER(DATA!AF643),DATA!AF643,"n/a")</f>
        <v>4.09</v>
      </c>
      <c r="J2081" s="77">
        <f>+IF(ISNUMBER(DATA!AG643),DATA!AG643,"n/a")</f>
        <v>-2.9000000000000001E-2</v>
      </c>
      <c r="K2081" s="87">
        <f>+IF(ISNUMBER(DATA!AP643),DATA!AP643,"n/a")</f>
        <v>4.13</v>
      </c>
      <c r="L2081" s="77">
        <f>+IF(ISNUMBER(DATA!AQ643),DATA!AQ643,"n/a")</f>
        <v>-2.1000000000000001E-2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4.37</v>
      </c>
      <c r="F2082" s="77">
        <f>+IF(ISNUMBER(DATA!M644),DATA!M644,"n/a")</f>
        <v>-7.0999999999999994E-2</v>
      </c>
      <c r="G2082" s="87">
        <f>+IF(ISNUMBER(DATA!V644),DATA!V644,"n/a")</f>
        <v>4.37</v>
      </c>
      <c r="H2082" s="77">
        <f>+IF(ISNUMBER(DATA!W644),DATA!W644,"n/a")</f>
        <v>-3.4000000000000002E-2</v>
      </c>
      <c r="I2082" s="87">
        <f>+IF(ISNUMBER(DATA!AF644),DATA!AF644,"n/a")</f>
        <v>4.43</v>
      </c>
      <c r="J2082" s="77">
        <f>+IF(ISNUMBER(DATA!AG644),DATA!AG644,"n/a")</f>
        <v>-1.9E-2</v>
      </c>
      <c r="K2082" s="87">
        <f>+IF(ISNUMBER(DATA!AP644),DATA!AP644,"n/a")</f>
        <v>4.43</v>
      </c>
      <c r="L2082" s="77">
        <f>+IF(ISNUMBER(DATA!AQ644),DATA!AQ644,"n/a")</f>
        <v>-1.7999999999999999E-2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3.9</v>
      </c>
      <c r="F2083" s="77">
        <f>+IF(ISNUMBER(DATA!M645),DATA!M645,"n/a")</f>
        <v>-1.2999999999999999E-2</v>
      </c>
      <c r="G2083" s="87">
        <f>+IF(ISNUMBER(DATA!V645),DATA!V645,"n/a")</f>
        <v>3.76</v>
      </c>
      <c r="H2083" s="77">
        <f>+IF(ISNUMBER(DATA!W645),DATA!W645,"n/a")</f>
        <v>-4.1000000000000002E-2</v>
      </c>
      <c r="I2083" s="87">
        <f>+IF(ISNUMBER(DATA!AF645),DATA!AF645,"n/a")</f>
        <v>3.73</v>
      </c>
      <c r="J2083" s="77">
        <f>+IF(ISNUMBER(DATA!AG645),DATA!AG645,"n/a")</f>
        <v>-5.7000000000000002E-2</v>
      </c>
      <c r="K2083" s="87">
        <f>+IF(ISNUMBER(DATA!AP645),DATA!AP645,"n/a")</f>
        <v>3.79</v>
      </c>
      <c r="L2083" s="77">
        <f>+IF(ISNUMBER(DATA!AQ645),DATA!AQ645,"n/a")</f>
        <v>-5.6000000000000001E-2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3.71</v>
      </c>
      <c r="F2084" s="77">
        <f>+IF(ISNUMBER(DATA!M646),DATA!M646,"n/a")</f>
        <v>-6.6000000000000003E-2</v>
      </c>
      <c r="G2084" s="87">
        <f>+IF(ISNUMBER(DATA!V646),DATA!V646,"n/a")</f>
        <v>3.69</v>
      </c>
      <c r="H2084" s="77">
        <f>+IF(ISNUMBER(DATA!W646),DATA!W646,"n/a")</f>
        <v>-4.1000000000000002E-2</v>
      </c>
      <c r="I2084" s="87">
        <f>+IF(ISNUMBER(DATA!AF646),DATA!AF646,"n/a")</f>
        <v>3.69</v>
      </c>
      <c r="J2084" s="77">
        <f>+IF(ISNUMBER(DATA!AG646),DATA!AG646,"n/a")</f>
        <v>-6.3E-2</v>
      </c>
      <c r="K2084" s="87">
        <f>+IF(ISNUMBER(DATA!AP646),DATA!AP646,"n/a")</f>
        <v>3.78</v>
      </c>
      <c r="L2084" s="77">
        <f>+IF(ISNUMBER(DATA!AQ646),DATA!AQ646,"n/a")</f>
        <v>-5.8000000000000003E-2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3.74</v>
      </c>
      <c r="F2085" s="77">
        <f>+IF(ISNUMBER(DATA!M647),DATA!M647,"n/a")</f>
        <v>-3.1E-2</v>
      </c>
      <c r="G2085" s="87">
        <f>+IF(ISNUMBER(DATA!V647),DATA!V647,"n/a")</f>
        <v>3.76</v>
      </c>
      <c r="H2085" s="77">
        <f>+IF(ISNUMBER(DATA!W647),DATA!W647,"n/a")</f>
        <v>8.0000000000000002E-3</v>
      </c>
      <c r="I2085" s="87">
        <f>+IF(ISNUMBER(DATA!AF647),DATA!AF647,"n/a")</f>
        <v>3.74</v>
      </c>
      <c r="J2085" s="77">
        <f>+IF(ISNUMBER(DATA!AG647),DATA!AG647,"n/a")</f>
        <v>-1.0999999999999999E-2</v>
      </c>
      <c r="K2085" s="87">
        <f>+IF(ISNUMBER(DATA!AP647),DATA!AP647,"n/a")</f>
        <v>3.77</v>
      </c>
      <c r="L2085" s="77">
        <f>+IF(ISNUMBER(DATA!AQ647),DATA!AQ647,"n/a")</f>
        <v>-2.5999999999999999E-2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3.85</v>
      </c>
      <c r="F2086" s="77">
        <f>+IF(ISNUMBER(DATA!M648),DATA!M648,"n/a")</f>
        <v>-3.1E-2</v>
      </c>
      <c r="G2086" s="87">
        <f>+IF(ISNUMBER(DATA!V648),DATA!V648,"n/a")</f>
        <v>3.84</v>
      </c>
      <c r="H2086" s="77">
        <f>+IF(ISNUMBER(DATA!W648),DATA!W648,"n/a")</f>
        <v>-2.4E-2</v>
      </c>
      <c r="I2086" s="87">
        <f>+IF(ISNUMBER(DATA!AF648),DATA!AF648,"n/a")</f>
        <v>3.83</v>
      </c>
      <c r="J2086" s="77">
        <f>+IF(ISNUMBER(DATA!AG648),DATA!AG648,"n/a")</f>
        <v>-1.7999999999999999E-2</v>
      </c>
      <c r="K2086" s="87">
        <f>+IF(ISNUMBER(DATA!AP648),DATA!AP648,"n/a")</f>
        <v>3.83</v>
      </c>
      <c r="L2086" s="77">
        <f>+IF(ISNUMBER(DATA!AQ648),DATA!AQ648,"n/a")</f>
        <v>-1.4999999999999999E-2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4.63</v>
      </c>
      <c r="F2087" s="77">
        <f>+IF(ISNUMBER(DATA!M649),DATA!M649,"n/a")</f>
        <v>0.22600000000000001</v>
      </c>
      <c r="G2087" s="87">
        <f>+IF(ISNUMBER(DATA!V649),DATA!V649,"n/a")</f>
        <v>4.32</v>
      </c>
      <c r="H2087" s="77">
        <f>+IF(ISNUMBER(DATA!W649),DATA!W649,"n/a")</f>
        <v>0.115</v>
      </c>
      <c r="I2087" s="87">
        <f>+IF(ISNUMBER(DATA!AF649),DATA!AF649,"n/a")</f>
        <v>4.2300000000000004</v>
      </c>
      <c r="J2087" s="77">
        <f>+IF(ISNUMBER(DATA!AG649),DATA!AG649,"n/a")</f>
        <v>6.9000000000000006E-2</v>
      </c>
      <c r="K2087" s="87">
        <f>+IF(ISNUMBER(DATA!AP649),DATA!AP649,"n/a")</f>
        <v>4.13</v>
      </c>
      <c r="L2087" s="77">
        <f>+IF(ISNUMBER(DATA!AQ649),DATA!AQ649,"n/a")</f>
        <v>4.8000000000000001E-2</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3.73</v>
      </c>
      <c r="F2088" s="77">
        <f>+IF(ISNUMBER(DATA!M650),DATA!M650,"n/a")</f>
        <v>-2E-3</v>
      </c>
      <c r="G2088" s="87">
        <f>+IF(ISNUMBER(DATA!V650),DATA!V650,"n/a")</f>
        <v>3.72</v>
      </c>
      <c r="H2088" s="77">
        <f>+IF(ISNUMBER(DATA!W650),DATA!W650,"n/a")</f>
        <v>2E-3</v>
      </c>
      <c r="I2088" s="87">
        <f>+IF(ISNUMBER(DATA!AF650),DATA!AF650,"n/a")</f>
        <v>3.69</v>
      </c>
      <c r="J2088" s="77">
        <f>+IF(ISNUMBER(DATA!AG650),DATA!AG650,"n/a")</f>
        <v>7.0000000000000001E-3</v>
      </c>
      <c r="K2088" s="87">
        <f>+IF(ISNUMBER(DATA!AP650),DATA!AP650,"n/a")</f>
        <v>3.7</v>
      </c>
      <c r="L2088" s="77">
        <f>+IF(ISNUMBER(DATA!AQ650),DATA!AQ650,"n/a")</f>
        <v>-1.0999999999999999E-2</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4.25</v>
      </c>
      <c r="F2089" s="77">
        <f>+IF(ISNUMBER(DATA!M651),DATA!M651,"n/a")</f>
        <v>8.9999999999999993E-3</v>
      </c>
      <c r="G2089" s="87">
        <f>+IF(ISNUMBER(DATA!V651),DATA!V651,"n/a")</f>
        <v>4.1399999999999997</v>
      </c>
      <c r="H2089" s="77">
        <f>+IF(ISNUMBER(DATA!W651),DATA!W651,"n/a")</f>
        <v>-0.01</v>
      </c>
      <c r="I2089" s="87">
        <f>+IF(ISNUMBER(DATA!AF651),DATA!AF651,"n/a")</f>
        <v>4.1500000000000004</v>
      </c>
      <c r="J2089" s="77">
        <f>+IF(ISNUMBER(DATA!AG651),DATA!AG651,"n/a")</f>
        <v>-0.03</v>
      </c>
      <c r="K2089" s="87">
        <f>+IF(ISNUMBER(DATA!AP651),DATA!AP651,"n/a")</f>
        <v>4.18</v>
      </c>
      <c r="L2089" s="77">
        <f>+IF(ISNUMBER(DATA!AQ651),DATA!AQ651,"n/a")</f>
        <v>-7.9000000000000001E-2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5.09</v>
      </c>
      <c r="F2090" s="77">
        <f>+IF(ISNUMBER(DATA!M652),DATA!M652,"n/a")</f>
        <v>0.14199999999999999</v>
      </c>
      <c r="G2090" s="87">
        <f>+IF(ISNUMBER(DATA!V652),DATA!V652,"n/a")</f>
        <v>4.91</v>
      </c>
      <c r="H2090" s="77">
        <f>+IF(ISNUMBER(DATA!W652),DATA!W652,"n/a")</f>
        <v>0.105</v>
      </c>
      <c r="I2090" s="87">
        <f>+IF(ISNUMBER(DATA!AF652),DATA!AF652,"n/a")</f>
        <v>4.8099999999999996</v>
      </c>
      <c r="J2090" s="77">
        <f>+IF(ISNUMBER(DATA!AG652),DATA!AG652,"n/a")</f>
        <v>5.0999999999999997E-2</v>
      </c>
      <c r="K2090" s="87">
        <f>+IF(ISNUMBER(DATA!AP652),DATA!AP652,"n/a")</f>
        <v>4.7699999999999996</v>
      </c>
      <c r="L2090" s="77">
        <f>+IF(ISNUMBER(DATA!AQ652),DATA!AQ652,"n/a")</f>
        <v>4.9000000000000002E-2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3.95</v>
      </c>
      <c r="F2091" s="77">
        <f>+IF(ISNUMBER(DATA!M653),DATA!M653,"n/a")</f>
        <v>-2.1999999999999999E-2</v>
      </c>
      <c r="G2091" s="87">
        <f>+IF(ISNUMBER(DATA!V653),DATA!V653,"n/a")</f>
        <v>3.84</v>
      </c>
      <c r="H2091" s="77">
        <f>+IF(ISNUMBER(DATA!W653),DATA!W653,"n/a")</f>
        <v>-3.3000000000000002E-2</v>
      </c>
      <c r="I2091" s="87">
        <f>+IF(ISNUMBER(DATA!AF653),DATA!AF653,"n/a")</f>
        <v>3.82</v>
      </c>
      <c r="J2091" s="77">
        <f>+IF(ISNUMBER(DATA!AG653),DATA!AG653,"n/a")</f>
        <v>-8.8999999999999996E-2</v>
      </c>
      <c r="K2091" s="87">
        <f>+IF(ISNUMBER(DATA!AP653),DATA!AP653,"n/a")</f>
        <v>3.94</v>
      </c>
      <c r="L2091" s="77">
        <f>+IF(ISNUMBER(DATA!AQ653),DATA!AQ653,"n/a")</f>
        <v>-0.11899999999999999</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3.81</v>
      </c>
      <c r="F2092" s="77">
        <f>+IF(ISNUMBER(DATA!M654),DATA!M654,"n/a")</f>
        <v>-2.9000000000000001E-2</v>
      </c>
      <c r="G2092" s="87">
        <f>+IF(ISNUMBER(DATA!V654),DATA!V654,"n/a")</f>
        <v>3.78</v>
      </c>
      <c r="H2092" s="77">
        <f>+IF(ISNUMBER(DATA!W654),DATA!W654,"n/a")</f>
        <v>-2.4E-2</v>
      </c>
      <c r="I2092" s="87">
        <f>+IF(ISNUMBER(DATA!AF654),DATA!AF654,"n/a")</f>
        <v>3.77</v>
      </c>
      <c r="J2092" s="77">
        <f>+IF(ISNUMBER(DATA!AG654),DATA!AG654,"n/a")</f>
        <v>-1.9E-2</v>
      </c>
      <c r="K2092" s="87">
        <f>+IF(ISNUMBER(DATA!AP654),DATA!AP654,"n/a")</f>
        <v>3.81</v>
      </c>
      <c r="L2092" s="77">
        <f>+IF(ISNUMBER(DATA!AQ654),DATA!AQ654,"n/a")</f>
        <v>-1.4999999999999999E-2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3.44</v>
      </c>
      <c r="F2093" s="77">
        <f>+IF(ISNUMBER(DATA!M655),DATA!M655,"n/a")</f>
        <v>2.9000000000000001E-2</v>
      </c>
      <c r="G2093" s="87">
        <f>+IF(ISNUMBER(DATA!V655),DATA!V655,"n/a")</f>
        <v>3.3</v>
      </c>
      <c r="H2093" s="77">
        <f>+IF(ISNUMBER(DATA!W655),DATA!W655,"n/a")</f>
        <v>-2.3E-2</v>
      </c>
      <c r="I2093" s="87">
        <f>+IF(ISNUMBER(DATA!AF655),DATA!AF655,"n/a")</f>
        <v>3.3</v>
      </c>
      <c r="J2093" s="77">
        <f>+IF(ISNUMBER(DATA!AG655),DATA!AG655,"n/a")</f>
        <v>-3.5000000000000003E-2</v>
      </c>
      <c r="K2093" s="87">
        <f>+IF(ISNUMBER(DATA!AP655),DATA!AP655,"n/a")</f>
        <v>3.35</v>
      </c>
      <c r="L2093" s="77">
        <f>+IF(ISNUMBER(DATA!AQ655),DATA!AQ655,"n/a")</f>
        <v>1E-3</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3.66</v>
      </c>
      <c r="F2094" s="77">
        <f>+IF(ISNUMBER(DATA!M656),DATA!M656,"n/a")</f>
        <v>-1.2999999999999999E-2</v>
      </c>
      <c r="G2094" s="87">
        <f>+IF(ISNUMBER(DATA!V656),DATA!V656,"n/a")</f>
        <v>3.69</v>
      </c>
      <c r="H2094" s="77">
        <f>+IF(ISNUMBER(DATA!W656),DATA!W656,"n/a")</f>
        <v>2.9000000000000001E-2</v>
      </c>
      <c r="I2094" s="87">
        <f>+IF(ISNUMBER(DATA!AF656),DATA!AF656,"n/a")</f>
        <v>3.65</v>
      </c>
      <c r="J2094" s="77">
        <f>+IF(ISNUMBER(DATA!AG656),DATA!AG656,"n/a")</f>
        <v>8.0000000000000002E-3</v>
      </c>
      <c r="K2094" s="87">
        <f>+IF(ISNUMBER(DATA!AP656),DATA!AP656,"n/a")</f>
        <v>3.65</v>
      </c>
      <c r="L2094" s="77">
        <f>+IF(ISNUMBER(DATA!AQ656),DATA!AQ656,"n/a")</f>
        <v>1E-3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3.78</v>
      </c>
      <c r="F2095" s="77">
        <f>+IF(ISNUMBER(DATA!M657),DATA!M657,"n/a")</f>
        <v>1.6E-2</v>
      </c>
      <c r="G2095" s="87">
        <f>+IF(ISNUMBER(DATA!V657),DATA!V657,"n/a")</f>
        <v>3.8</v>
      </c>
      <c r="H2095" s="77">
        <f>+IF(ISNUMBER(DATA!W657),DATA!W657,"n/a")</f>
        <v>1.6E-2</v>
      </c>
      <c r="I2095" s="87">
        <f>+IF(ISNUMBER(DATA!AF657),DATA!AF657,"n/a")</f>
        <v>3.8</v>
      </c>
      <c r="J2095" s="77">
        <f>+IF(ISNUMBER(DATA!AG657),DATA!AG657,"n/a")</f>
        <v>0.01</v>
      </c>
      <c r="K2095" s="87">
        <f>+IF(ISNUMBER(DATA!AP657),DATA!AP657,"n/a")</f>
        <v>3.79</v>
      </c>
      <c r="L2095" s="77">
        <f>+IF(ISNUMBER(DATA!AQ657),DATA!AQ657,"n/a")</f>
        <v>2.5000000000000001E-2</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v>
      </c>
      <c r="F2096" s="77">
        <f>+IF(ISNUMBER(DATA!M658),DATA!M658,"n/a")</f>
        <v>-3.4000000000000002E-2</v>
      </c>
      <c r="G2096" s="87">
        <f>+IF(ISNUMBER(DATA!V658),DATA!V658,"n/a")</f>
        <v>3.82</v>
      </c>
      <c r="H2096" s="77">
        <f>+IF(ISNUMBER(DATA!W658),DATA!W658,"n/a")</f>
        <v>-1.9E-2</v>
      </c>
      <c r="I2096" s="87">
        <f>+IF(ISNUMBER(DATA!AF658),DATA!AF658,"n/a")</f>
        <v>3.85</v>
      </c>
      <c r="J2096" s="77">
        <f>+IF(ISNUMBER(DATA!AG658),DATA!AG658,"n/a")</f>
        <v>-2.1999999999999999E-2</v>
      </c>
      <c r="K2096" s="87">
        <f>+IF(ISNUMBER(DATA!AP658),DATA!AP658,"n/a")</f>
        <v>3.88</v>
      </c>
      <c r="L2096" s="77">
        <f>+IF(ISNUMBER(DATA!AQ658),DATA!AQ658,"n/a")</f>
        <v>-1.4E-2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2.59</v>
      </c>
      <c r="F2098" s="77">
        <f>+IF(ISNUMBER(DATA!O609),DATA!O609,"n/a")</f>
        <v>-2E-3</v>
      </c>
      <c r="G2098" s="87">
        <f>+IF(ISNUMBER(DATA!X609),DATA!X609,"n/a")</f>
        <v>2.38</v>
      </c>
      <c r="H2098" s="77">
        <f>+IF(ISNUMBER(DATA!Y609),DATA!Y609,"n/a")</f>
        <v>-1.7000000000000001E-2</v>
      </c>
      <c r="I2098" s="87">
        <f>+IF(ISNUMBER(DATA!AH609),DATA!AH609,"n/a")</f>
        <v>2.38</v>
      </c>
      <c r="J2098" s="77">
        <f>+IF(ISNUMBER(DATA!AI609),DATA!AI609,"n/a")</f>
        <v>-4.2999999999999997E-2</v>
      </c>
      <c r="K2098" s="87">
        <f>+IF(ISNUMBER(DATA!AR609),DATA!AR609,"n/a")</f>
        <v>2.37</v>
      </c>
      <c r="L2098" s="77">
        <f>+IF(ISNUMBER(DATA!AS609),DATA!AS609,"n/a")</f>
        <v>-5.6000000000000001E-2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2.27</v>
      </c>
      <c r="F2099" s="77">
        <f>+IF(ISNUMBER(DATA!O610),DATA!O610,"n/a")</f>
        <v>-2.5000000000000001E-2</v>
      </c>
      <c r="G2099" s="87">
        <f>+IF(ISNUMBER(DATA!X610),DATA!X610,"n/a")</f>
        <v>2.2200000000000002</v>
      </c>
      <c r="H2099" s="77">
        <f>+IF(ISNUMBER(DATA!Y610),DATA!Y610,"n/a")</f>
        <v>0.03</v>
      </c>
      <c r="I2099" s="87">
        <f>+IF(ISNUMBER(DATA!AH610),DATA!AH610,"n/a")</f>
        <v>2.2200000000000002</v>
      </c>
      <c r="J2099" s="77">
        <f>+IF(ISNUMBER(DATA!AI610),DATA!AI610,"n/a")</f>
        <v>3.6999999999999998E-2</v>
      </c>
      <c r="K2099" s="87">
        <f>+IF(ISNUMBER(DATA!AR610),DATA!AR610,"n/a")</f>
        <v>2.2200000000000002</v>
      </c>
      <c r="L2099" s="77">
        <f>+IF(ISNUMBER(DATA!AS610),DATA!AS610,"n/a")</f>
        <v>4.3999999999999997E-2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2.09</v>
      </c>
      <c r="F2100" s="77">
        <f>+IF(ISNUMBER(DATA!O611),DATA!O611,"n/a")</f>
        <v>8.0000000000000002E-3</v>
      </c>
      <c r="G2100" s="87">
        <f>+IF(ISNUMBER(DATA!X611),DATA!X611,"n/a")</f>
        <v>2.0699999999999998</v>
      </c>
      <c r="H2100" s="77">
        <f>+IF(ISNUMBER(DATA!Y611),DATA!Y611,"n/a")</f>
        <v>2.7E-2</v>
      </c>
      <c r="I2100" s="87">
        <f>+IF(ISNUMBER(DATA!AH611),DATA!AH611,"n/a")</f>
        <v>2.0499999999999998</v>
      </c>
      <c r="J2100" s="77">
        <f>+IF(ISNUMBER(DATA!AI611),DATA!AI611,"n/a")</f>
        <v>0</v>
      </c>
      <c r="K2100" s="87">
        <f>+IF(ISNUMBER(DATA!AR611),DATA!AR611,"n/a")</f>
        <v>2.04</v>
      </c>
      <c r="L2100" s="77">
        <f>+IF(ISNUMBER(DATA!AS611),DATA!AS611,"n/a")</f>
        <v>-5.0000000000000001E-3</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2.31</v>
      </c>
      <c r="F2101" s="77">
        <f>+IF(ISNUMBER(DATA!O612),DATA!O612,"n/a")</f>
        <v>2.8000000000000001E-2</v>
      </c>
      <c r="G2101" s="87">
        <f>+IF(ISNUMBER(DATA!X612),DATA!X612,"n/a")</f>
        <v>2.25</v>
      </c>
      <c r="H2101" s="77">
        <f>+IF(ISNUMBER(DATA!Y612),DATA!Y612,"n/a")</f>
        <v>4.4999999999999998E-2</v>
      </c>
      <c r="I2101" s="87">
        <f>+IF(ISNUMBER(DATA!AH612),DATA!AH612,"n/a")</f>
        <v>2.23</v>
      </c>
      <c r="J2101" s="77">
        <f>+IF(ISNUMBER(DATA!AI612),DATA!AI612,"n/a")</f>
        <v>3.5000000000000003E-2</v>
      </c>
      <c r="K2101" s="87">
        <f>+IF(ISNUMBER(DATA!AR612),DATA!AR612,"n/a")</f>
        <v>2.2200000000000002</v>
      </c>
      <c r="L2101" s="77">
        <f>+IF(ISNUMBER(DATA!AS612),DATA!AS612,"n/a")</f>
        <v>0.03</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1.93</v>
      </c>
      <c r="F2102" s="77">
        <f>+IF(ISNUMBER(DATA!O613),DATA!O613,"n/a")</f>
        <v>-9.5000000000000001E-2</v>
      </c>
      <c r="G2102" s="87">
        <f>+IF(ISNUMBER(DATA!X613),DATA!X613,"n/a")</f>
        <v>1.95</v>
      </c>
      <c r="H2102" s="77">
        <f>+IF(ISNUMBER(DATA!Y613),DATA!Y613,"n/a")</f>
        <v>-5.1999999999999998E-2</v>
      </c>
      <c r="I2102" s="87">
        <f>+IF(ISNUMBER(DATA!AH613),DATA!AH613,"n/a")</f>
        <v>1.96</v>
      </c>
      <c r="J2102" s="77">
        <f>+IF(ISNUMBER(DATA!AI613),DATA!AI613,"n/a")</f>
        <v>-4.8000000000000001E-2</v>
      </c>
      <c r="K2102" s="87">
        <f>+IF(ISNUMBER(DATA!AR613),DATA!AR613,"n/a")</f>
        <v>2.02</v>
      </c>
      <c r="L2102" s="77">
        <f>+IF(ISNUMBER(DATA!AS613),DATA!AS613,"n/a")</f>
        <v>-2.1999999999999999E-2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2.12</v>
      </c>
      <c r="F2103" s="77">
        <f>+IF(ISNUMBER(DATA!O614),DATA!O614,"n/a")</f>
        <v>1.4E-2</v>
      </c>
      <c r="G2103" s="87">
        <f>+IF(ISNUMBER(DATA!X614),DATA!X614,"n/a")</f>
        <v>2.0299999999999998</v>
      </c>
      <c r="H2103" s="77">
        <f>+IF(ISNUMBER(DATA!Y614),DATA!Y614,"n/a")</f>
        <v>-5.8000000000000003E-2</v>
      </c>
      <c r="I2103" s="87">
        <f>+IF(ISNUMBER(DATA!AH614),DATA!AH614,"n/a")</f>
        <v>2.04</v>
      </c>
      <c r="J2103" s="77">
        <f>+IF(ISNUMBER(DATA!AI614),DATA!AI614,"n/a")</f>
        <v>-7.1999999999999995E-2</v>
      </c>
      <c r="K2103" s="87">
        <f>+IF(ISNUMBER(DATA!AR614),DATA!AR614,"n/a")</f>
        <v>2.0499999999999998</v>
      </c>
      <c r="L2103" s="77">
        <f>+IF(ISNUMBER(DATA!AS614),DATA!AS614,"n/a")</f>
        <v>-6.8000000000000005E-2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1.99</v>
      </c>
      <c r="F2104" s="77">
        <f>+IF(ISNUMBER(DATA!O615),DATA!O615,"n/a")</f>
        <v>3.2000000000000001E-2</v>
      </c>
      <c r="G2104" s="87">
        <f>+IF(ISNUMBER(DATA!X615),DATA!X615,"n/a")</f>
        <v>1.96</v>
      </c>
      <c r="H2104" s="77">
        <f>+IF(ISNUMBER(DATA!Y615),DATA!Y615,"n/a")</f>
        <v>4.3999999999999997E-2</v>
      </c>
      <c r="I2104" s="87">
        <f>+IF(ISNUMBER(DATA!AH615),DATA!AH615,"n/a")</f>
        <v>1.98</v>
      </c>
      <c r="J2104" s="77">
        <f>+IF(ISNUMBER(DATA!AI615),DATA!AI615,"n/a")</f>
        <v>1.7000000000000001E-2</v>
      </c>
      <c r="K2104" s="87">
        <f>+IF(ISNUMBER(DATA!AR615),DATA!AR615,"n/a")</f>
        <v>1.97</v>
      </c>
      <c r="L2104" s="77">
        <f>+IF(ISNUMBER(DATA!AS615),DATA!AS615,"n/a")</f>
        <v>-1.4E-2</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2.2000000000000002</v>
      </c>
      <c r="F2105" s="77">
        <f>+IF(ISNUMBER(DATA!O616),DATA!O616,"n/a")</f>
        <v>2.1000000000000001E-2</v>
      </c>
      <c r="G2105" s="87">
        <f>+IF(ISNUMBER(DATA!X616),DATA!X616,"n/a")</f>
        <v>2.1800000000000002</v>
      </c>
      <c r="H2105" s="77">
        <f>+IF(ISNUMBER(DATA!Y616),DATA!Y616,"n/a")</f>
        <v>1.2E-2</v>
      </c>
      <c r="I2105" s="87">
        <f>+IF(ISNUMBER(DATA!AH616),DATA!AH616,"n/a")</f>
        <v>2.1800000000000002</v>
      </c>
      <c r="J2105" s="77">
        <f>+IF(ISNUMBER(DATA!AI616),DATA!AI616,"n/a")</f>
        <v>8.9999999999999993E-3</v>
      </c>
      <c r="K2105" s="87">
        <f>+IF(ISNUMBER(DATA!AR616),DATA!AR616,"n/a")</f>
        <v>2.14</v>
      </c>
      <c r="L2105" s="77">
        <f>+IF(ISNUMBER(DATA!AS616),DATA!AS616,"n/a")</f>
        <v>4.0000000000000001E-3</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2.25</v>
      </c>
      <c r="F2106" s="77">
        <f>+IF(ISNUMBER(DATA!O617),DATA!O617,"n/a")</f>
        <v>0.02</v>
      </c>
      <c r="G2106" s="87">
        <f>+IF(ISNUMBER(DATA!X617),DATA!X617,"n/a")</f>
        <v>2.25</v>
      </c>
      <c r="H2106" s="77">
        <f>+IF(ISNUMBER(DATA!Y617),DATA!Y617,"n/a")</f>
        <v>0.14299999999999999</v>
      </c>
      <c r="I2106" s="87">
        <f>+IF(ISNUMBER(DATA!AH617),DATA!AH617,"n/a")</f>
        <v>2.23</v>
      </c>
      <c r="J2106" s="77">
        <f>+IF(ISNUMBER(DATA!AI617),DATA!AI617,"n/a")</f>
        <v>0.13500000000000001</v>
      </c>
      <c r="K2106" s="87">
        <f>+IF(ISNUMBER(DATA!AR617),DATA!AR617,"n/a")</f>
        <v>2.19</v>
      </c>
      <c r="L2106" s="77">
        <f>+IF(ISNUMBER(DATA!AS617),DATA!AS617,"n/a")</f>
        <v>0.128</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2.54</v>
      </c>
      <c r="F2107" s="77">
        <f>+IF(ISNUMBER(DATA!O618),DATA!O618,"n/a")</f>
        <v>-7.9000000000000001E-2</v>
      </c>
      <c r="G2107" s="87">
        <f>+IF(ISNUMBER(DATA!X618),DATA!X618,"n/a")</f>
        <v>2.5499999999999998</v>
      </c>
      <c r="H2107" s="77">
        <f>+IF(ISNUMBER(DATA!Y618),DATA!Y618,"n/a")</f>
        <v>1E-3</v>
      </c>
      <c r="I2107" s="87">
        <f>+IF(ISNUMBER(DATA!AH618),DATA!AH618,"n/a")</f>
        <v>2.61</v>
      </c>
      <c r="J2107" s="77">
        <f>+IF(ISNUMBER(DATA!AI618),DATA!AI618,"n/a")</f>
        <v>2.5999999999999999E-2</v>
      </c>
      <c r="K2107" s="87">
        <f>+IF(ISNUMBER(DATA!AR618),DATA!AR618,"n/a")</f>
        <v>2.58</v>
      </c>
      <c r="L2107" s="77">
        <f>+IF(ISNUMBER(DATA!AS618),DATA!AS618,"n/a")</f>
        <v>9.5000000000000001E-2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2.19</v>
      </c>
      <c r="F2108" s="77">
        <f>+IF(ISNUMBER(DATA!O619),DATA!O619,"n/a")</f>
        <v>0.02</v>
      </c>
      <c r="G2108" s="87">
        <f>+IF(ISNUMBER(DATA!X619),DATA!X619,"n/a")</f>
        <v>2.19</v>
      </c>
      <c r="H2108" s="77">
        <f>+IF(ISNUMBER(DATA!Y619),DATA!Y619,"n/a")</f>
        <v>3.6999999999999998E-2</v>
      </c>
      <c r="I2108" s="87">
        <f>+IF(ISNUMBER(DATA!AH619),DATA!AH619,"n/a")</f>
        <v>2.2000000000000002</v>
      </c>
      <c r="J2108" s="77">
        <f>+IF(ISNUMBER(DATA!AI619),DATA!AI619,"n/a")</f>
        <v>3.9E-2</v>
      </c>
      <c r="K2108" s="87">
        <f>+IF(ISNUMBER(DATA!AR619),DATA!AR619,"n/a")</f>
        <v>2.17</v>
      </c>
      <c r="L2108" s="77">
        <f>+IF(ISNUMBER(DATA!AS619),DATA!AS619,"n/a")</f>
        <v>5.1999999999999998E-2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2.46</v>
      </c>
      <c r="F2109" s="77">
        <f>+IF(ISNUMBER(DATA!O620),DATA!O620,"n/a")</f>
        <v>4.5999999999999999E-2</v>
      </c>
      <c r="G2109" s="87">
        <f>+IF(ISNUMBER(DATA!X620),DATA!X620,"n/a")</f>
        <v>2.38</v>
      </c>
      <c r="H2109" s="77">
        <f>+IF(ISNUMBER(DATA!Y620),DATA!Y620,"n/a")</f>
        <v>3.3000000000000002E-2</v>
      </c>
      <c r="I2109" s="87">
        <f>+IF(ISNUMBER(DATA!AH620),DATA!AH620,"n/a")</f>
        <v>2.3199999999999998</v>
      </c>
      <c r="J2109" s="77">
        <f>+IF(ISNUMBER(DATA!AI620),DATA!AI620,"n/a")</f>
        <v>1.2999999999999999E-2</v>
      </c>
      <c r="K2109" s="87">
        <f>+IF(ISNUMBER(DATA!AR620),DATA!AR620,"n/a")</f>
        <v>2.2999999999999998</v>
      </c>
      <c r="L2109" s="77">
        <f>+IF(ISNUMBER(DATA!AS620),DATA!AS620,"n/a")</f>
        <v>-5.0000000000000001E-3</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2.23</v>
      </c>
      <c r="F2110" s="77">
        <f>+IF(ISNUMBER(DATA!O621),DATA!O621,"n/a")</f>
        <v>-2.1999999999999999E-2</v>
      </c>
      <c r="G2110" s="87">
        <f>+IF(ISNUMBER(DATA!X621),DATA!X621,"n/a")</f>
        <v>2.2799999999999998</v>
      </c>
      <c r="H2110" s="77">
        <f>+IF(ISNUMBER(DATA!Y621),DATA!Y621,"n/a")</f>
        <v>-8.9999999999999993E-3</v>
      </c>
      <c r="I2110" s="87">
        <f>+IF(ISNUMBER(DATA!AH621),DATA!AH621,"n/a")</f>
        <v>2.2400000000000002</v>
      </c>
      <c r="J2110" s="77">
        <f>+IF(ISNUMBER(DATA!AI621),DATA!AI621,"n/a")</f>
        <v>3.0000000000000001E-3</v>
      </c>
      <c r="K2110" s="87">
        <f>+IF(ISNUMBER(DATA!AR621),DATA!AR621,"n/a")</f>
        <v>2.21</v>
      </c>
      <c r="L2110" s="77">
        <f>+IF(ISNUMBER(DATA!AS621),DATA!AS621,"n/a")</f>
        <v>1.7999999999999999E-2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2.06</v>
      </c>
      <c r="F2111" s="77">
        <f>+IF(ISNUMBER(DATA!O622),DATA!O622,"n/a")</f>
        <v>0.108</v>
      </c>
      <c r="G2111" s="87">
        <f>+IF(ISNUMBER(DATA!X622),DATA!X622,"n/a")</f>
        <v>2.0699999999999998</v>
      </c>
      <c r="H2111" s="77">
        <f>+IF(ISNUMBER(DATA!Y622),DATA!Y622,"n/a")</f>
        <v>9.6000000000000002E-2</v>
      </c>
      <c r="I2111" s="87">
        <f>+IF(ISNUMBER(DATA!AH622),DATA!AH622,"n/a")</f>
        <v>2.09</v>
      </c>
      <c r="J2111" s="77">
        <f>+IF(ISNUMBER(DATA!AI622),DATA!AI622,"n/a")</f>
        <v>8.4000000000000005E-2</v>
      </c>
      <c r="K2111" s="87">
        <f>+IF(ISNUMBER(DATA!AR622),DATA!AR622,"n/a")</f>
        <v>2</v>
      </c>
      <c r="L2111" s="77">
        <f>+IF(ISNUMBER(DATA!AS622),DATA!AS622,"n/a")</f>
        <v>4.4999999999999998E-2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1.7</v>
      </c>
      <c r="F2112" s="77">
        <f>+IF(ISNUMBER(DATA!O623),DATA!O623,"n/a")</f>
        <v>4.2000000000000003E-2</v>
      </c>
      <c r="G2112" s="87">
        <f>+IF(ISNUMBER(DATA!X623),DATA!X623,"n/a")</f>
        <v>1.72</v>
      </c>
      <c r="H2112" s="77">
        <f>+IF(ISNUMBER(DATA!Y623),DATA!Y623,"n/a")</f>
        <v>3.5999999999999997E-2</v>
      </c>
      <c r="I2112" s="87">
        <f>+IF(ISNUMBER(DATA!AH623),DATA!AH623,"n/a")</f>
        <v>1.82</v>
      </c>
      <c r="J2112" s="77">
        <f>+IF(ISNUMBER(DATA!AI623),DATA!AI623,"n/a")</f>
        <v>5.5E-2</v>
      </c>
      <c r="K2112" s="87">
        <f>+IF(ISNUMBER(DATA!AR623),DATA!AR623,"n/a")</f>
        <v>1.7</v>
      </c>
      <c r="L2112" s="77">
        <f>+IF(ISNUMBER(DATA!AS623),DATA!AS623,"n/a")</f>
        <v>0</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2.12</v>
      </c>
      <c r="F2113" s="77">
        <f>+IF(ISNUMBER(DATA!O624),DATA!O624,"n/a")</f>
        <v>-3.3000000000000002E-2</v>
      </c>
      <c r="G2113" s="87">
        <f>+IF(ISNUMBER(DATA!X624),DATA!X624,"n/a")</f>
        <v>2.08</v>
      </c>
      <c r="H2113" s="77">
        <f>+IF(ISNUMBER(DATA!Y624),DATA!Y624,"n/a")</f>
        <v>-3.7999999999999999E-2</v>
      </c>
      <c r="I2113" s="87">
        <f>+IF(ISNUMBER(DATA!AH624),DATA!AH624,"n/a")</f>
        <v>2.0699999999999998</v>
      </c>
      <c r="J2113" s="77">
        <f>+IF(ISNUMBER(DATA!AI624),DATA!AI624,"n/a")</f>
        <v>-4.0000000000000001E-3</v>
      </c>
      <c r="K2113" s="87">
        <f>+IF(ISNUMBER(DATA!AR624),DATA!AR624,"n/a")</f>
        <v>2.08</v>
      </c>
      <c r="L2113" s="77">
        <f>+IF(ISNUMBER(DATA!AS624),DATA!AS624,"n/a")</f>
        <v>-5.0000000000000001E-3</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2.11</v>
      </c>
      <c r="F2114" s="77">
        <f>+IF(ISNUMBER(DATA!O625),DATA!O625,"n/a")</f>
        <v>-7.0000000000000007E-2</v>
      </c>
      <c r="G2114" s="87">
        <f>+IF(ISNUMBER(DATA!X625),DATA!X625,"n/a")</f>
        <v>2.09</v>
      </c>
      <c r="H2114" s="77">
        <f>+IF(ISNUMBER(DATA!Y625),DATA!Y625,"n/a")</f>
        <v>-6.0000000000000001E-3</v>
      </c>
      <c r="I2114" s="87">
        <f>+IF(ISNUMBER(DATA!AH625),DATA!AH625,"n/a")</f>
        <v>2.0499999999999998</v>
      </c>
      <c r="J2114" s="77">
        <f>+IF(ISNUMBER(DATA!AI625),DATA!AI625,"n/a")</f>
        <v>-3.3000000000000002E-2</v>
      </c>
      <c r="K2114" s="87">
        <f>+IF(ISNUMBER(DATA!AR625),DATA!AR625,"n/a")</f>
        <v>2.09</v>
      </c>
      <c r="L2114" s="77">
        <f>+IF(ISNUMBER(DATA!AS625),DATA!AS625,"n/a")</f>
        <v>3.0000000000000001E-3</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2.63</v>
      </c>
      <c r="F2115" s="77">
        <f>+IF(ISNUMBER(DATA!O626),DATA!O626,"n/a")</f>
        <v>2.5999999999999999E-2</v>
      </c>
      <c r="G2115" s="87">
        <f>+IF(ISNUMBER(DATA!X626),DATA!X626,"n/a")</f>
        <v>2.56</v>
      </c>
      <c r="H2115" s="77">
        <f>+IF(ISNUMBER(DATA!Y626),DATA!Y626,"n/a")</f>
        <v>5.6000000000000001E-2</v>
      </c>
      <c r="I2115" s="87">
        <f>+IF(ISNUMBER(DATA!AH626),DATA!AH626,"n/a")</f>
        <v>2.4900000000000002</v>
      </c>
      <c r="J2115" s="77">
        <f>+IF(ISNUMBER(DATA!AI626),DATA!AI626,"n/a")</f>
        <v>2.3E-2</v>
      </c>
      <c r="K2115" s="87">
        <f>+IF(ISNUMBER(DATA!AR626),DATA!AR626,"n/a")</f>
        <v>2.4500000000000002</v>
      </c>
      <c r="L2115" s="77">
        <f>+IF(ISNUMBER(DATA!AS626),DATA!AS626,"n/a")</f>
        <v>4.0000000000000001E-3</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2.2799999999999998</v>
      </c>
      <c r="F2116" s="77">
        <f>+IF(ISNUMBER(DATA!O627),DATA!O627,"n/a")</f>
        <v>5.3999999999999999E-2</v>
      </c>
      <c r="G2116" s="87">
        <f>+IF(ISNUMBER(DATA!X627),DATA!X627,"n/a")</f>
        <v>2.2799999999999998</v>
      </c>
      <c r="H2116" s="77">
        <f>+IF(ISNUMBER(DATA!Y627),DATA!Y627,"n/a")</f>
        <v>9.4E-2</v>
      </c>
      <c r="I2116" s="87">
        <f>+IF(ISNUMBER(DATA!AH627),DATA!AH627,"n/a")</f>
        <v>2.2599999999999998</v>
      </c>
      <c r="J2116" s="77">
        <f>+IF(ISNUMBER(DATA!AI627),DATA!AI627,"n/a")</f>
        <v>0.09</v>
      </c>
      <c r="K2116" s="87">
        <f>+IF(ISNUMBER(DATA!AR627),DATA!AR627,"n/a")</f>
        <v>2.2200000000000002</v>
      </c>
      <c r="L2116" s="77">
        <f>+IF(ISNUMBER(DATA!AS627),DATA!AS627,"n/a")</f>
        <v>0.1</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2.25</v>
      </c>
      <c r="F2117" s="77">
        <f>+IF(ISNUMBER(DATA!O628),DATA!O628,"n/a")</f>
        <v>2.3E-2</v>
      </c>
      <c r="G2117" s="87">
        <f>+IF(ISNUMBER(DATA!X628),DATA!X628,"n/a")</f>
        <v>2.21</v>
      </c>
      <c r="H2117" s="77">
        <f>+IF(ISNUMBER(DATA!Y628),DATA!Y628,"n/a")</f>
        <v>0.04</v>
      </c>
      <c r="I2117" s="87">
        <f>+IF(ISNUMBER(DATA!AH628),DATA!AH628,"n/a")</f>
        <v>2.1800000000000002</v>
      </c>
      <c r="J2117" s="77">
        <f>+IF(ISNUMBER(DATA!AI628),DATA!AI628,"n/a")</f>
        <v>2.7E-2</v>
      </c>
      <c r="K2117" s="87">
        <f>+IF(ISNUMBER(DATA!AR628),DATA!AR628,"n/a")</f>
        <v>2.17</v>
      </c>
      <c r="L2117" s="77">
        <f>+IF(ISNUMBER(DATA!AS628),DATA!AS628,"n/a")</f>
        <v>2.1000000000000001E-2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2.31</v>
      </c>
      <c r="F2118" s="77">
        <f>+IF(ISNUMBER(DATA!O629),DATA!O629,"n/a")</f>
        <v>-1.2E-2</v>
      </c>
      <c r="G2118" s="87">
        <f>+IF(ISNUMBER(DATA!X629),DATA!X629,"n/a")</f>
        <v>2.37</v>
      </c>
      <c r="H2118" s="77">
        <f>+IF(ISNUMBER(DATA!Y629),DATA!Y629,"n/a")</f>
        <v>-8.9999999999999993E-3</v>
      </c>
      <c r="I2118" s="87">
        <f>+IF(ISNUMBER(DATA!AH629),DATA!AH629,"n/a")</f>
        <v>2.42</v>
      </c>
      <c r="J2118" s="77">
        <f>+IF(ISNUMBER(DATA!AI629),DATA!AI629,"n/a")</f>
        <v>1.7999999999999999E-2</v>
      </c>
      <c r="K2118" s="87">
        <f>+IF(ISNUMBER(DATA!AR629),DATA!AR629,"n/a")</f>
        <v>2.4</v>
      </c>
      <c r="L2118" s="77">
        <f>+IF(ISNUMBER(DATA!AS629),DATA!AS629,"n/a")</f>
        <v>2.3E-2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2.23</v>
      </c>
      <c r="F2119" s="77">
        <f>+IF(ISNUMBER(DATA!O630),DATA!O630,"n/a")</f>
        <v>4.0000000000000001E-3</v>
      </c>
      <c r="G2119" s="87">
        <f>+IF(ISNUMBER(DATA!X630),DATA!X630,"n/a")</f>
        <v>2.2000000000000002</v>
      </c>
      <c r="H2119" s="77">
        <f>+IF(ISNUMBER(DATA!Y630),DATA!Y630,"n/a")</f>
        <v>0</v>
      </c>
      <c r="I2119" s="87">
        <f>+IF(ISNUMBER(DATA!AH630),DATA!AH630,"n/a")</f>
        <v>2.19</v>
      </c>
      <c r="J2119" s="77">
        <f>+IF(ISNUMBER(DATA!AI630),DATA!AI630,"n/a")</f>
        <v>-0.01</v>
      </c>
      <c r="K2119" s="87">
        <f>+IF(ISNUMBER(DATA!AR630),DATA!AR630,"n/a")</f>
        <v>2.2000000000000002</v>
      </c>
      <c r="L2119" s="77">
        <f>+IF(ISNUMBER(DATA!AS630),DATA!AS630,"n/a")</f>
        <v>-6.2E-2</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2.16</v>
      </c>
      <c r="F2120" s="77">
        <f>+IF(ISNUMBER(DATA!O631),DATA!O631,"n/a")</f>
        <v>-1.2999999999999999E-2</v>
      </c>
      <c r="G2120" s="87">
        <f>+IF(ISNUMBER(DATA!X631),DATA!X631,"n/a")</f>
        <v>2.21</v>
      </c>
      <c r="H2120" s="77">
        <f>+IF(ISNUMBER(DATA!Y631),DATA!Y631,"n/a")</f>
        <v>4.2999999999999997E-2</v>
      </c>
      <c r="I2120" s="87">
        <f>+IF(ISNUMBER(DATA!AH631),DATA!AH631,"n/a")</f>
        <v>2.2200000000000002</v>
      </c>
      <c r="J2120" s="77">
        <f>+IF(ISNUMBER(DATA!AI631),DATA!AI631,"n/a")</f>
        <v>6.6000000000000003E-2</v>
      </c>
      <c r="K2120" s="87">
        <f>+IF(ISNUMBER(DATA!AR631),DATA!AR631,"n/a")</f>
        <v>2.21</v>
      </c>
      <c r="L2120" s="77">
        <f>+IF(ISNUMBER(DATA!AS631),DATA!AS631,"n/a")</f>
        <v>9.5000000000000001E-2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2.29</v>
      </c>
      <c r="F2121" s="77">
        <f>+IF(ISNUMBER(DATA!O632),DATA!O632,"n/a")</f>
        <v>4.0000000000000001E-3</v>
      </c>
      <c r="G2121" s="87">
        <f>+IF(ISNUMBER(DATA!X632),DATA!X632,"n/a")</f>
        <v>2.25</v>
      </c>
      <c r="H2121" s="77">
        <f>+IF(ISNUMBER(DATA!Y632),DATA!Y632,"n/a")</f>
        <v>3.9E-2</v>
      </c>
      <c r="I2121" s="87">
        <f>+IF(ISNUMBER(DATA!AH632),DATA!AH632,"n/a")</f>
        <v>2.2200000000000002</v>
      </c>
      <c r="J2121" s="77">
        <f>+IF(ISNUMBER(DATA!AI632),DATA!AI632,"n/a")</f>
        <v>0.03</v>
      </c>
      <c r="K2121" s="87">
        <f>+IF(ISNUMBER(DATA!AR632),DATA!AR632,"n/a")</f>
        <v>2.2200000000000002</v>
      </c>
      <c r="L2121" s="77">
        <f>+IF(ISNUMBER(DATA!AS632),DATA!AS632,"n/a")</f>
        <v>2.9000000000000001E-2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2.06</v>
      </c>
      <c r="F2122" s="77">
        <f>+IF(ISNUMBER(DATA!O633),DATA!O633,"n/a")</f>
        <v>-8.1000000000000003E-2</v>
      </c>
      <c r="G2122" s="87">
        <f>+IF(ISNUMBER(DATA!X633),DATA!X633,"n/a")</f>
        <v>2.0099999999999998</v>
      </c>
      <c r="H2122" s="77">
        <f>+IF(ISNUMBER(DATA!Y633),DATA!Y633,"n/a")</f>
        <v>-7.1999999999999995E-2</v>
      </c>
      <c r="I2122" s="87">
        <f>+IF(ISNUMBER(DATA!AH633),DATA!AH633,"n/a")</f>
        <v>2.0099999999999998</v>
      </c>
      <c r="J2122" s="77">
        <f>+IF(ISNUMBER(DATA!AI633),DATA!AI633,"n/a")</f>
        <v>-5.8000000000000003E-2</v>
      </c>
      <c r="K2122" s="87">
        <f>+IF(ISNUMBER(DATA!AR633),DATA!AR633,"n/a")</f>
        <v>2.06</v>
      </c>
      <c r="L2122" s="77">
        <f>+IF(ISNUMBER(DATA!AS633),DATA!AS633,"n/a")</f>
        <v>-1.6E-2</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1.88</v>
      </c>
      <c r="F2123" s="77">
        <f>+IF(ISNUMBER(DATA!O634),DATA!O634,"n/a")</f>
        <v>-4.2000000000000003E-2</v>
      </c>
      <c r="G2123" s="87">
        <f>+IF(ISNUMBER(DATA!X634),DATA!X634,"n/a")</f>
        <v>1.9</v>
      </c>
      <c r="H2123" s="77">
        <f>+IF(ISNUMBER(DATA!Y634),DATA!Y634,"n/a")</f>
        <v>-2.4E-2</v>
      </c>
      <c r="I2123" s="87">
        <f>+IF(ISNUMBER(DATA!AH634),DATA!AH634,"n/a")</f>
        <v>1.88</v>
      </c>
      <c r="J2123" s="77">
        <f>+IF(ISNUMBER(DATA!AI634),DATA!AI634,"n/a")</f>
        <v>-1.9E-2</v>
      </c>
      <c r="K2123" s="87">
        <f>+IF(ISNUMBER(DATA!AR634),DATA!AR634,"n/a")</f>
        <v>1.88</v>
      </c>
      <c r="L2123" s="77">
        <f>+IF(ISNUMBER(DATA!AS634),DATA!AS634,"n/a")</f>
        <v>-2.1999999999999999E-2</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2.17</v>
      </c>
      <c r="F2124" s="77">
        <f>+IF(ISNUMBER(DATA!O635),DATA!O635,"n/a")</f>
        <v>-7.2999999999999995E-2</v>
      </c>
      <c r="G2124" s="87">
        <f>+IF(ISNUMBER(DATA!X635),DATA!X635,"n/a")</f>
        <v>2.2200000000000002</v>
      </c>
      <c r="H2124" s="77">
        <f>+IF(ISNUMBER(DATA!Y635),DATA!Y635,"n/a")</f>
        <v>6.0000000000000001E-3</v>
      </c>
      <c r="I2124" s="87">
        <f>+IF(ISNUMBER(DATA!AH635),DATA!AH635,"n/a")</f>
        <v>2.23</v>
      </c>
      <c r="J2124" s="77">
        <f>+IF(ISNUMBER(DATA!AI635),DATA!AI635,"n/a")</f>
        <v>2.3E-2</v>
      </c>
      <c r="K2124" s="87">
        <f>+IF(ISNUMBER(DATA!AR635),DATA!AR635,"n/a")</f>
        <v>2.2400000000000002</v>
      </c>
      <c r="L2124" s="77">
        <f>+IF(ISNUMBER(DATA!AS635),DATA!AS635,"n/a")</f>
        <v>4.1000000000000002E-2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2.38</v>
      </c>
      <c r="F2125" s="77">
        <f>+IF(ISNUMBER(DATA!O636),DATA!O636,"n/a")</f>
        <v>6.9000000000000006E-2</v>
      </c>
      <c r="G2125" s="87">
        <f>+IF(ISNUMBER(DATA!X636),DATA!X636,"n/a")</f>
        <v>2.2799999999999998</v>
      </c>
      <c r="H2125" s="77">
        <f>+IF(ISNUMBER(DATA!Y636),DATA!Y636,"n/a")</f>
        <v>6.3E-2</v>
      </c>
      <c r="I2125" s="87">
        <f>+IF(ISNUMBER(DATA!AH636),DATA!AH636,"n/a")</f>
        <v>2.2400000000000002</v>
      </c>
      <c r="J2125" s="77">
        <f>+IF(ISNUMBER(DATA!AI636),DATA!AI636,"n/a")</f>
        <v>3.7999999999999999E-2</v>
      </c>
      <c r="K2125" s="87">
        <f>+IF(ISNUMBER(DATA!AR636),DATA!AR636,"n/a")</f>
        <v>2.21</v>
      </c>
      <c r="L2125" s="77">
        <f>+IF(ISNUMBER(DATA!AS636),DATA!AS636,"n/a")</f>
        <v>2.5000000000000001E-2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2.2200000000000002</v>
      </c>
      <c r="F2126" s="77">
        <f>+IF(ISNUMBER(DATA!O637),DATA!O637,"n/a")</f>
        <v>-7.8E-2</v>
      </c>
      <c r="G2126" s="87">
        <f>+IF(ISNUMBER(DATA!X637),DATA!X637,"n/a")</f>
        <v>2.2000000000000002</v>
      </c>
      <c r="H2126" s="77">
        <f>+IF(ISNUMBER(DATA!Y637),DATA!Y637,"n/a")</f>
        <v>-3.6999999999999998E-2</v>
      </c>
      <c r="I2126" s="87">
        <f>+IF(ISNUMBER(DATA!AH637),DATA!AH637,"n/a")</f>
        <v>2.17</v>
      </c>
      <c r="J2126" s="77">
        <f>+IF(ISNUMBER(DATA!AI637),DATA!AI637,"n/a")</f>
        <v>-4.8000000000000001E-2</v>
      </c>
      <c r="K2126" s="87">
        <f>+IF(ISNUMBER(DATA!AR637),DATA!AR637,"n/a")</f>
        <v>2.19</v>
      </c>
      <c r="L2126" s="77">
        <f>+IF(ISNUMBER(DATA!AS637),DATA!AS637,"n/a")</f>
        <v>-2.8000000000000001E-2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1.96</v>
      </c>
      <c r="F2127" s="77">
        <f>+IF(ISNUMBER(DATA!O638),DATA!O638,"n/a")</f>
        <v>-7.8E-2</v>
      </c>
      <c r="G2127" s="87">
        <f>+IF(ISNUMBER(DATA!X638),DATA!X638,"n/a")</f>
        <v>1.99</v>
      </c>
      <c r="H2127" s="77">
        <f>+IF(ISNUMBER(DATA!Y638),DATA!Y638,"n/a")</f>
        <v>-4.5999999999999999E-2</v>
      </c>
      <c r="I2127" s="87">
        <f>+IF(ISNUMBER(DATA!AH638),DATA!AH638,"n/a")</f>
        <v>2.0099999999999998</v>
      </c>
      <c r="J2127" s="77">
        <f>+IF(ISNUMBER(DATA!AI638),DATA!AI638,"n/a")</f>
        <v>-4.1000000000000002E-2</v>
      </c>
      <c r="K2127" s="87">
        <f>+IF(ISNUMBER(DATA!AR638),DATA!AR638,"n/a")</f>
        <v>2.06</v>
      </c>
      <c r="L2127" s="77">
        <f>+IF(ISNUMBER(DATA!AS638),DATA!AS638,"n/a")</f>
        <v>-2.9000000000000001E-2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2.39</v>
      </c>
      <c r="F2128" s="77">
        <f>+IF(ISNUMBER(DATA!O639),DATA!O639,"n/a")</f>
        <v>-6.6000000000000003E-2</v>
      </c>
      <c r="G2128" s="87">
        <f>+IF(ISNUMBER(DATA!X639),DATA!X639,"n/a")</f>
        <v>2.38</v>
      </c>
      <c r="H2128" s="77">
        <f>+IF(ISNUMBER(DATA!Y639),DATA!Y639,"n/a")</f>
        <v>3.5999999999999997E-2</v>
      </c>
      <c r="I2128" s="87">
        <f>+IF(ISNUMBER(DATA!AH639),DATA!AH639,"n/a")</f>
        <v>2.39</v>
      </c>
      <c r="J2128" s="77">
        <f>+IF(ISNUMBER(DATA!AI639),DATA!AI639,"n/a")</f>
        <v>5.8999999999999997E-2</v>
      </c>
      <c r="K2128" s="87">
        <f>+IF(ISNUMBER(DATA!AR639),DATA!AR639,"n/a")</f>
        <v>2.46</v>
      </c>
      <c r="L2128" s="77">
        <f>+IF(ISNUMBER(DATA!AS639),DATA!AS639,"n/a")</f>
        <v>9.1999999999999998E-2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2.29</v>
      </c>
      <c r="F2129" s="77">
        <f>+IF(ISNUMBER(DATA!O640),DATA!O640,"n/a")</f>
        <v>1.9E-2</v>
      </c>
      <c r="G2129" s="87">
        <f>+IF(ISNUMBER(DATA!X640),DATA!X640,"n/a")</f>
        <v>2.25</v>
      </c>
      <c r="H2129" s="77">
        <f>+IF(ISNUMBER(DATA!Y640),DATA!Y640,"n/a")</f>
        <v>4.3999999999999997E-2</v>
      </c>
      <c r="I2129" s="87">
        <f>+IF(ISNUMBER(DATA!AH640),DATA!AH640,"n/a")</f>
        <v>2.2200000000000002</v>
      </c>
      <c r="J2129" s="77">
        <f>+IF(ISNUMBER(DATA!AI640),DATA!AI640,"n/a")</f>
        <v>2.8000000000000001E-2</v>
      </c>
      <c r="K2129" s="87">
        <f>+IF(ISNUMBER(DATA!AR640),DATA!AR640,"n/a")</f>
        <v>2.21</v>
      </c>
      <c r="L2129" s="77">
        <f>+IF(ISNUMBER(DATA!AS640),DATA!AS640,"n/a")</f>
        <v>2.3E-2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2.5</v>
      </c>
      <c r="F2130" s="77">
        <f>+IF(ISNUMBER(DATA!O641),DATA!O641,"n/a")</f>
        <v>7.8E-2</v>
      </c>
      <c r="G2130" s="87">
        <f>+IF(ISNUMBER(DATA!X641),DATA!X641,"n/a")</f>
        <v>2.46</v>
      </c>
      <c r="H2130" s="77">
        <f>+IF(ISNUMBER(DATA!Y641),DATA!Y641,"n/a")</f>
        <v>0.1</v>
      </c>
      <c r="I2130" s="87">
        <f>+IF(ISNUMBER(DATA!AH641),DATA!AH641,"n/a")</f>
        <v>2.44</v>
      </c>
      <c r="J2130" s="77">
        <f>+IF(ISNUMBER(DATA!AI641),DATA!AI641,"n/a")</f>
        <v>8.5999999999999993E-2</v>
      </c>
      <c r="K2130" s="87">
        <f>+IF(ISNUMBER(DATA!AR641),DATA!AR641,"n/a")</f>
        <v>2.4</v>
      </c>
      <c r="L2130" s="77">
        <f>+IF(ISNUMBER(DATA!AS641),DATA!AS641,"n/a")</f>
        <v>9.7000000000000003E-2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2.08</v>
      </c>
      <c r="F2131" s="77">
        <f>+IF(ISNUMBER(DATA!O642),DATA!O642,"n/a")</f>
        <v>8.6999999999999994E-2</v>
      </c>
      <c r="G2131" s="87">
        <f>+IF(ISNUMBER(DATA!X642),DATA!X642,"n/a")</f>
        <v>2.06</v>
      </c>
      <c r="H2131" s="77">
        <f>+IF(ISNUMBER(DATA!Y642),DATA!Y642,"n/a")</f>
        <v>2E-3</v>
      </c>
      <c r="I2131" s="87">
        <f>+IF(ISNUMBER(DATA!AH642),DATA!AH642,"n/a")</f>
        <v>2.0499999999999998</v>
      </c>
      <c r="J2131" s="77">
        <f>+IF(ISNUMBER(DATA!AI642),DATA!AI642,"n/a")</f>
        <v>8.9999999999999993E-3</v>
      </c>
      <c r="K2131" s="87">
        <f>+IF(ISNUMBER(DATA!AR642),DATA!AR642,"n/a")</f>
        <v>2.06</v>
      </c>
      <c r="L2131" s="77">
        <f>+IF(ISNUMBER(DATA!AS642),DATA!AS642,"n/a")</f>
        <v>2.5000000000000001E-2</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2.2599999999999998</v>
      </c>
      <c r="F2132" s="77">
        <f>+IF(ISNUMBER(DATA!O643),DATA!O643,"n/a")</f>
        <v>0.111</v>
      </c>
      <c r="G2132" s="87">
        <f>+IF(ISNUMBER(DATA!X643),DATA!X643,"n/a")</f>
        <v>2.21</v>
      </c>
      <c r="H2132" s="77">
        <f>+IF(ISNUMBER(DATA!Y643),DATA!Y643,"n/a")</f>
        <v>6.8000000000000005E-2</v>
      </c>
      <c r="I2132" s="87">
        <f>+IF(ISNUMBER(DATA!AH643),DATA!AH643,"n/a")</f>
        <v>2.1800000000000002</v>
      </c>
      <c r="J2132" s="77">
        <f>+IF(ISNUMBER(DATA!AI643),DATA!AI643,"n/a")</f>
        <v>3.5999999999999997E-2</v>
      </c>
      <c r="K2132" s="87">
        <f>+IF(ISNUMBER(DATA!AR643),DATA!AR643,"n/a")</f>
        <v>2.15</v>
      </c>
      <c r="L2132" s="77">
        <f>+IF(ISNUMBER(DATA!AS643),DATA!AS643,"n/a")</f>
        <v>1.6E-2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2.41</v>
      </c>
      <c r="F2133" s="77">
        <f>+IF(ISNUMBER(DATA!O644),DATA!O644,"n/a")</f>
        <v>-8.5999999999999993E-2</v>
      </c>
      <c r="G2133" s="87">
        <f>+IF(ISNUMBER(DATA!X644),DATA!X644,"n/a")</f>
        <v>2.41</v>
      </c>
      <c r="H2133" s="77">
        <f>+IF(ISNUMBER(DATA!Y644),DATA!Y644,"n/a")</f>
        <v>-3.4000000000000002E-2</v>
      </c>
      <c r="I2133" s="87">
        <f>+IF(ISNUMBER(DATA!AH644),DATA!AH644,"n/a")</f>
        <v>2.46</v>
      </c>
      <c r="J2133" s="77">
        <f>+IF(ISNUMBER(DATA!AI644),DATA!AI644,"n/a")</f>
        <v>-1.0999999999999999E-2</v>
      </c>
      <c r="K2133" s="87">
        <f>+IF(ISNUMBER(DATA!AR644),DATA!AR644,"n/a")</f>
        <v>2.44</v>
      </c>
      <c r="L2133" s="77">
        <f>+IF(ISNUMBER(DATA!AS644),DATA!AS644,"n/a")</f>
        <v>-2.1999999999999999E-2</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2.11</v>
      </c>
      <c r="F2134" s="77">
        <f>+IF(ISNUMBER(DATA!O645),DATA!O645,"n/a")</f>
        <v>0.06</v>
      </c>
      <c r="G2134" s="87">
        <f>+IF(ISNUMBER(DATA!X645),DATA!X645,"n/a")</f>
        <v>2.02</v>
      </c>
      <c r="H2134" s="77">
        <f>+IF(ISNUMBER(DATA!Y645),DATA!Y645,"n/a")</f>
        <v>2.1999999999999999E-2</v>
      </c>
      <c r="I2134" s="87">
        <f>+IF(ISNUMBER(DATA!AH645),DATA!AH645,"n/a")</f>
        <v>1.99</v>
      </c>
      <c r="J2134" s="77">
        <f>+IF(ISNUMBER(DATA!AI645),DATA!AI645,"n/a")</f>
        <v>-6.0000000000000001E-3</v>
      </c>
      <c r="K2134" s="87">
        <f>+IF(ISNUMBER(DATA!AR645),DATA!AR645,"n/a")</f>
        <v>1.99</v>
      </c>
      <c r="L2134" s="77">
        <f>+IF(ISNUMBER(DATA!AS645),DATA!AS645,"n/a")</f>
        <v>-2.5000000000000001E-2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1.99</v>
      </c>
      <c r="F2135" s="77">
        <f>+IF(ISNUMBER(DATA!O646),DATA!O646,"n/a")</f>
        <v>-1.4999999999999999E-2</v>
      </c>
      <c r="G2135" s="87">
        <f>+IF(ISNUMBER(DATA!X646),DATA!X646,"n/a")</f>
        <v>1.97</v>
      </c>
      <c r="H2135" s="77">
        <f>+IF(ISNUMBER(DATA!Y646),DATA!Y646,"n/a")</f>
        <v>8.9999999999999993E-3</v>
      </c>
      <c r="I2135" s="87">
        <f>+IF(ISNUMBER(DATA!AH646),DATA!AH646,"n/a")</f>
        <v>1.98</v>
      </c>
      <c r="J2135" s="77">
        <f>+IF(ISNUMBER(DATA!AI646),DATA!AI646,"n/a")</f>
        <v>-0.01</v>
      </c>
      <c r="K2135" s="87">
        <f>+IF(ISNUMBER(DATA!AR646),DATA!AR646,"n/a")</f>
        <v>2</v>
      </c>
      <c r="L2135" s="77">
        <f>+IF(ISNUMBER(DATA!AS646),DATA!AS646,"n/a")</f>
        <v>-1.9E-2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2.0299999999999998</v>
      </c>
      <c r="F2136" s="77">
        <f>+IF(ISNUMBER(DATA!O647),DATA!O647,"n/a")</f>
        <v>2.8000000000000001E-2</v>
      </c>
      <c r="G2136" s="87">
        <f>+IF(ISNUMBER(DATA!X647),DATA!X647,"n/a")</f>
        <v>2.04</v>
      </c>
      <c r="H2136" s="77">
        <f>+IF(ISNUMBER(DATA!Y647),DATA!Y647,"n/a")</f>
        <v>7.2999999999999995E-2</v>
      </c>
      <c r="I2136" s="87">
        <f>+IF(ISNUMBER(DATA!AH647),DATA!AH647,"n/a")</f>
        <v>2.04</v>
      </c>
      <c r="J2136" s="77">
        <f>+IF(ISNUMBER(DATA!AI647),DATA!AI647,"n/a")</f>
        <v>5.8000000000000003E-2</v>
      </c>
      <c r="K2136" s="87">
        <f>+IF(ISNUMBER(DATA!AR647),DATA!AR647,"n/a")</f>
        <v>2.0099999999999998</v>
      </c>
      <c r="L2136" s="77">
        <f>+IF(ISNUMBER(DATA!AS647),DATA!AS647,"n/a")</f>
        <v>1.6E-2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2.17</v>
      </c>
      <c r="F2137" s="77">
        <f>+IF(ISNUMBER(DATA!O648),DATA!O648,"n/a")</f>
        <v>-2E-3</v>
      </c>
      <c r="G2137" s="87">
        <f>+IF(ISNUMBER(DATA!X648),DATA!X648,"n/a")</f>
        <v>2.16</v>
      </c>
      <c r="H2137" s="77">
        <f>+IF(ISNUMBER(DATA!Y648),DATA!Y648,"n/a")</f>
        <v>6.0000000000000001E-3</v>
      </c>
      <c r="I2137" s="87">
        <f>+IF(ISNUMBER(DATA!AH648),DATA!AH648,"n/a")</f>
        <v>2.17</v>
      </c>
      <c r="J2137" s="77">
        <f>+IF(ISNUMBER(DATA!AI648),DATA!AI648,"n/a")</f>
        <v>2.5999999999999999E-2</v>
      </c>
      <c r="K2137" s="87">
        <f>+IF(ISNUMBER(DATA!AR648),DATA!AR648,"n/a")</f>
        <v>2.14</v>
      </c>
      <c r="L2137" s="77">
        <f>+IF(ISNUMBER(DATA!AS648),DATA!AS648,"n/a")</f>
        <v>1.9E-2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2.9</v>
      </c>
      <c r="F2138" s="77">
        <f>+IF(ISNUMBER(DATA!O649),DATA!O649,"n/a")</f>
        <v>0.16700000000000001</v>
      </c>
      <c r="G2138" s="87">
        <f>+IF(ISNUMBER(DATA!X649),DATA!X649,"n/a")</f>
        <v>2.8</v>
      </c>
      <c r="H2138" s="77">
        <f>+IF(ISNUMBER(DATA!Y649),DATA!Y649,"n/a")</f>
        <v>0.1</v>
      </c>
      <c r="I2138" s="87">
        <f>+IF(ISNUMBER(DATA!AH649),DATA!AH649,"n/a")</f>
        <v>2.75</v>
      </c>
      <c r="J2138" s="77">
        <f>+IF(ISNUMBER(DATA!AI649),DATA!AI649,"n/a")</f>
        <v>5.3999999999999999E-2</v>
      </c>
      <c r="K2138" s="87">
        <f>+IF(ISNUMBER(DATA!AR649),DATA!AR649,"n/a")</f>
        <v>2.7</v>
      </c>
      <c r="L2138" s="77">
        <f>+IF(ISNUMBER(DATA!AS649),DATA!AS649,"n/a")</f>
        <v>0.04</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2.2599999999999998</v>
      </c>
      <c r="F2139" s="77">
        <f>+IF(ISNUMBER(DATA!O650),DATA!O650,"n/a")</f>
        <v>0.10199999999999999</v>
      </c>
      <c r="G2139" s="87">
        <f>+IF(ISNUMBER(DATA!X650),DATA!X650,"n/a")</f>
        <v>2.2599999999999998</v>
      </c>
      <c r="H2139" s="77">
        <f>+IF(ISNUMBER(DATA!Y650),DATA!Y650,"n/a")</f>
        <v>0.108</v>
      </c>
      <c r="I2139" s="87">
        <f>+IF(ISNUMBER(DATA!AH650),DATA!AH650,"n/a")</f>
        <v>2.2400000000000002</v>
      </c>
      <c r="J2139" s="77">
        <f>+IF(ISNUMBER(DATA!AI650),DATA!AI650,"n/a")</f>
        <v>0.105</v>
      </c>
      <c r="K2139" s="87">
        <f>+IF(ISNUMBER(DATA!AR650),DATA!AR650,"n/a")</f>
        <v>2.21</v>
      </c>
      <c r="L2139" s="77">
        <f>+IF(ISNUMBER(DATA!AS650),DATA!AS650,"n/a")</f>
        <v>0.09</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2.21</v>
      </c>
      <c r="F2140" s="77">
        <f>+IF(ISNUMBER(DATA!O651),DATA!O651,"n/a")</f>
        <v>4.0000000000000001E-3</v>
      </c>
      <c r="G2140" s="87">
        <f>+IF(ISNUMBER(DATA!X651),DATA!X651,"n/a")</f>
        <v>2.15</v>
      </c>
      <c r="H2140" s="77">
        <f>+IF(ISNUMBER(DATA!Y651),DATA!Y651,"n/a")</f>
        <v>-1.6E-2</v>
      </c>
      <c r="I2140" s="87">
        <f>+IF(ISNUMBER(DATA!AH651),DATA!AH651,"n/a")</f>
        <v>2.16</v>
      </c>
      <c r="J2140" s="77">
        <f>+IF(ISNUMBER(DATA!AI651),DATA!AI651,"n/a")</f>
        <v>-3.5000000000000003E-2</v>
      </c>
      <c r="K2140" s="87">
        <f>+IF(ISNUMBER(DATA!AR651),DATA!AR651,"n/a")</f>
        <v>2.17</v>
      </c>
      <c r="L2140" s="77">
        <f>+IF(ISNUMBER(DATA!AS651),DATA!AS651,"n/a")</f>
        <v>-8.5000000000000006E-2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3.03</v>
      </c>
      <c r="F2141" s="77">
        <f>+IF(ISNUMBER(DATA!O652),DATA!O652,"n/a")</f>
        <v>0.192</v>
      </c>
      <c r="G2141" s="87">
        <f>+IF(ISNUMBER(DATA!X652),DATA!X652,"n/a")</f>
        <v>2.89</v>
      </c>
      <c r="H2141" s="77">
        <f>+IF(ISNUMBER(DATA!Y652),DATA!Y652,"n/a")</f>
        <v>0.14099999999999999</v>
      </c>
      <c r="I2141" s="87">
        <f>+IF(ISNUMBER(DATA!AH652),DATA!AH652,"n/a")</f>
        <v>2.82</v>
      </c>
      <c r="J2141" s="77">
        <f>+IF(ISNUMBER(DATA!AI652),DATA!AI652,"n/a")</f>
        <v>7.5999999999999998E-2</v>
      </c>
      <c r="K2141" s="87">
        <f>+IF(ISNUMBER(DATA!AR652),DATA!AR652,"n/a")</f>
        <v>2.78</v>
      </c>
      <c r="L2141" s="77">
        <f>+IF(ISNUMBER(DATA!AS652),DATA!AS652,"n/a")</f>
        <v>6.0999999999999999E-2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2.15</v>
      </c>
      <c r="F2142" s="77">
        <f>+IF(ISNUMBER(DATA!O653),DATA!O653,"n/a")</f>
        <v>4.2000000000000003E-2</v>
      </c>
      <c r="G2142" s="87">
        <f>+IF(ISNUMBER(DATA!X653),DATA!X653,"n/a")</f>
        <v>2.0699999999999998</v>
      </c>
      <c r="H2142" s="77">
        <f>+IF(ISNUMBER(DATA!Y653),DATA!Y653,"n/a")</f>
        <v>0.02</v>
      </c>
      <c r="I2142" s="87">
        <f>+IF(ISNUMBER(DATA!AH653),DATA!AH653,"n/a")</f>
        <v>2.0499999999999998</v>
      </c>
      <c r="J2142" s="77">
        <f>+IF(ISNUMBER(DATA!AI653),DATA!AI653,"n/a")</f>
        <v>-4.3999999999999997E-2</v>
      </c>
      <c r="K2142" s="87">
        <f>+IF(ISNUMBER(DATA!AR653),DATA!AR653,"n/a")</f>
        <v>2.08</v>
      </c>
      <c r="L2142" s="77">
        <f>+IF(ISNUMBER(DATA!AS653),DATA!AS653,"n/a")</f>
        <v>-0.09</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2.2200000000000002</v>
      </c>
      <c r="F2143" s="77">
        <f>+IF(ISNUMBER(DATA!O654),DATA!O654,"n/a")</f>
        <v>6.9000000000000006E-2</v>
      </c>
      <c r="G2143" s="87">
        <f>+IF(ISNUMBER(DATA!X654),DATA!X654,"n/a")</f>
        <v>2.19</v>
      </c>
      <c r="H2143" s="77">
        <f>+IF(ISNUMBER(DATA!Y654),DATA!Y654,"n/a")</f>
        <v>6.0999999999999999E-2</v>
      </c>
      <c r="I2143" s="87">
        <f>+IF(ISNUMBER(DATA!AH654),DATA!AH654,"n/a")</f>
        <v>2.19</v>
      </c>
      <c r="J2143" s="77">
        <f>+IF(ISNUMBER(DATA!AI654),DATA!AI654,"n/a")</f>
        <v>6.2E-2</v>
      </c>
      <c r="K2143" s="87">
        <f>+IF(ISNUMBER(DATA!AR654),DATA!AR654,"n/a")</f>
        <v>2.1800000000000002</v>
      </c>
      <c r="L2143" s="77">
        <f>+IF(ISNUMBER(DATA!AS654),DATA!AS654,"n/a")</f>
        <v>3.7999999999999999E-2</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2.78</v>
      </c>
      <c r="F2144" s="77">
        <f>+IF(ISNUMBER(DATA!O655),DATA!O655,"n/a")</f>
        <v>1.7000000000000001E-2</v>
      </c>
      <c r="G2144" s="87">
        <f>+IF(ISNUMBER(DATA!X655),DATA!X655,"n/a")</f>
        <v>2.69</v>
      </c>
      <c r="H2144" s="77">
        <f>+IF(ISNUMBER(DATA!Y655),DATA!Y655,"n/a")</f>
        <v>-3.0000000000000001E-3</v>
      </c>
      <c r="I2144" s="87">
        <f>+IF(ISNUMBER(DATA!AH655),DATA!AH655,"n/a")</f>
        <v>2.69</v>
      </c>
      <c r="J2144" s="77">
        <f>+IF(ISNUMBER(DATA!AI655),DATA!AI655,"n/a")</f>
        <v>-4.0000000000000001E-3</v>
      </c>
      <c r="K2144" s="87">
        <f>+IF(ISNUMBER(DATA!AR655),DATA!AR655,"n/a")</f>
        <v>2.7</v>
      </c>
      <c r="L2144" s="77">
        <f>+IF(ISNUMBER(DATA!AS655),DATA!AS655,"n/a")</f>
        <v>0.02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2.27</v>
      </c>
      <c r="F2145" s="77">
        <f>+IF(ISNUMBER(DATA!O656),DATA!O656,"n/a")</f>
        <v>3.7999999999999999E-2</v>
      </c>
      <c r="G2145" s="87">
        <f>+IF(ISNUMBER(DATA!X656),DATA!X656,"n/a")</f>
        <v>2.2400000000000002</v>
      </c>
      <c r="H2145" s="77">
        <f>+IF(ISNUMBER(DATA!Y656),DATA!Y656,"n/a")</f>
        <v>0.05</v>
      </c>
      <c r="I2145" s="87">
        <f>+IF(ISNUMBER(DATA!AH656),DATA!AH656,"n/a")</f>
        <v>2.21</v>
      </c>
      <c r="J2145" s="77">
        <f>+IF(ISNUMBER(DATA!AI656),DATA!AI656,"n/a")</f>
        <v>3.4000000000000002E-2</v>
      </c>
      <c r="K2145" s="87">
        <f>+IF(ISNUMBER(DATA!AR656),DATA!AR656,"n/a")</f>
        <v>2.2000000000000002</v>
      </c>
      <c r="L2145" s="77">
        <f>+IF(ISNUMBER(DATA!AS656),DATA!AS656,"n/a")</f>
        <v>2.7E-2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2.14</v>
      </c>
      <c r="F2146" s="77">
        <f>+IF(ISNUMBER(DATA!O657),DATA!O657,"n/a")</f>
        <v>0.08</v>
      </c>
      <c r="G2146" s="87">
        <f>+IF(ISNUMBER(DATA!X657),DATA!X657,"n/a")</f>
        <v>2.15</v>
      </c>
      <c r="H2146" s="77">
        <f>+IF(ISNUMBER(DATA!Y657),DATA!Y657,"n/a")</f>
        <v>8.6999999999999994E-2</v>
      </c>
      <c r="I2146" s="87">
        <f>+IF(ISNUMBER(DATA!AH657),DATA!AH657,"n/a")</f>
        <v>2.15</v>
      </c>
      <c r="J2146" s="77">
        <f>+IF(ISNUMBER(DATA!AI657),DATA!AI657,"n/a")</f>
        <v>8.4000000000000005E-2</v>
      </c>
      <c r="K2146" s="87">
        <f>+IF(ISNUMBER(DATA!AR657),DATA!AR657,"n/a")</f>
        <v>2.09</v>
      </c>
      <c r="L2146" s="77">
        <f>+IF(ISNUMBER(DATA!AS657),DATA!AS657,"n/a")</f>
        <v>7.0999999999999994E-2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2.41</v>
      </c>
      <c r="F2147" s="77">
        <f>+IF(ISNUMBER(DATA!O658),DATA!O658,"n/a")</f>
        <v>2.1999999999999999E-2</v>
      </c>
      <c r="G2147" s="87">
        <f>+IF(ISNUMBER(DATA!X658),DATA!X658,"n/a")</f>
        <v>2.41</v>
      </c>
      <c r="H2147" s="77">
        <f>+IF(ISNUMBER(DATA!Y658),DATA!Y658,"n/a")</f>
        <v>2.5000000000000001E-2</v>
      </c>
      <c r="I2147" s="87">
        <f>+IF(ISNUMBER(DATA!AH658),DATA!AH658,"n/a")</f>
        <v>2.37</v>
      </c>
      <c r="J2147" s="77">
        <f>+IF(ISNUMBER(DATA!AI658),DATA!AI658,"n/a")</f>
        <v>2.1999999999999999E-2</v>
      </c>
      <c r="K2147" s="87">
        <f>+IF(ISNUMBER(DATA!AR658),DATA!AR658,"n/a")</f>
        <v>2.36</v>
      </c>
      <c r="L2147" s="77">
        <f>+IF(ISNUMBER(DATA!AS658),DATA!AS658,"n/a")</f>
        <v>1.0999999999999999E-2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285398</v>
      </c>
      <c r="F2149" s="77">
        <f>+IF(ISNUMBER(DATA!G668),DATA!G668,"n/a")</f>
        <v>8.4000000000000005E-2</v>
      </c>
      <c r="G2149" s="76">
        <f>+IF(ISNUMBER(DATA!P668),DATA!P668,"n/a")</f>
        <v>811719</v>
      </c>
      <c r="H2149" s="77">
        <f>+IF(ISNUMBER(DATA!Q668),DATA!Q668,"n/a")</f>
        <v>2.9000000000000001E-2</v>
      </c>
      <c r="I2149" s="76">
        <f>+IF(ISNUMBER(DATA!Z668),DATA!Z668,"n/a")</f>
        <v>1653024</v>
      </c>
      <c r="J2149" s="77">
        <f>+IF(ISNUMBER(DATA!AA668),DATA!AA668,"n/a")</f>
        <v>4.8000000000000001E-2</v>
      </c>
      <c r="K2149" s="76">
        <f>+IF(ISNUMBER(DATA!AJ668),DATA!AJ668,"n/a")</f>
        <v>3551777</v>
      </c>
      <c r="L2149" s="77">
        <f>+IF(ISNUMBER(DATA!AK668),DATA!AK668,"n/a")</f>
        <v>2.7E-2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293215</v>
      </c>
      <c r="F2150" s="77">
        <f>+IF(ISNUMBER(DATA!G669),DATA!G669,"n/a")</f>
        <v>-0.03</v>
      </c>
      <c r="G2150" s="76">
        <f>+IF(ISNUMBER(DATA!P669),DATA!P669,"n/a")</f>
        <v>1001839</v>
      </c>
      <c r="H2150" s="77">
        <f>+IF(ISNUMBER(DATA!Q669),DATA!Q669,"n/a")</f>
        <v>1.2E-2</v>
      </c>
      <c r="I2150" s="76">
        <f>+IF(ISNUMBER(DATA!Z669),DATA!Z669,"n/a")</f>
        <v>2003059</v>
      </c>
      <c r="J2150" s="77">
        <f>+IF(ISNUMBER(DATA!AA669),DATA!AA669,"n/a")</f>
        <v>1.4E-2</v>
      </c>
      <c r="K2150" s="76">
        <f>+IF(ISNUMBER(DATA!AJ669),DATA!AJ669,"n/a")</f>
        <v>4125416</v>
      </c>
      <c r="L2150" s="77">
        <f>+IF(ISNUMBER(DATA!AK669),DATA!AK669,"n/a")</f>
        <v>-4.0000000000000001E-3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702713</v>
      </c>
      <c r="F2151" s="77">
        <f>+IF(ISNUMBER(DATA!G670),DATA!G670,"n/a")</f>
        <v>9.0999999999999998E-2</v>
      </c>
      <c r="G2151" s="76">
        <f>+IF(ISNUMBER(DATA!P670),DATA!P670,"n/a")</f>
        <v>2172552</v>
      </c>
      <c r="H2151" s="77">
        <f>+IF(ISNUMBER(DATA!Q670),DATA!Q670,"n/a")</f>
        <v>6.3E-2</v>
      </c>
      <c r="I2151" s="76">
        <f>+IF(ISNUMBER(DATA!Z670),DATA!Z670,"n/a")</f>
        <v>4244985</v>
      </c>
      <c r="J2151" s="77">
        <f>+IF(ISNUMBER(DATA!AA670),DATA!AA670,"n/a")</f>
        <v>5.5E-2</v>
      </c>
      <c r="K2151" s="76">
        <f>+IF(ISNUMBER(DATA!AJ670),DATA!AJ670,"n/a")</f>
        <v>8804840</v>
      </c>
      <c r="L2151" s="77">
        <f>+IF(ISNUMBER(DATA!AK670),DATA!AK670,"n/a")</f>
        <v>5.0999999999999997E-2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178563</v>
      </c>
      <c r="F2152" s="77">
        <f>+IF(ISNUMBER(DATA!G671),DATA!G671,"n/a")</f>
        <v>-1.6E-2</v>
      </c>
      <c r="G2152" s="76">
        <f>+IF(ISNUMBER(DATA!P671),DATA!P671,"n/a")</f>
        <v>631785</v>
      </c>
      <c r="H2152" s="77">
        <f>+IF(ISNUMBER(DATA!Q671),DATA!Q671,"n/a")</f>
        <v>2.3E-2</v>
      </c>
      <c r="I2152" s="76">
        <f>+IF(ISNUMBER(DATA!Z671),DATA!Z671,"n/a")</f>
        <v>1301587</v>
      </c>
      <c r="J2152" s="77">
        <f>+IF(ISNUMBER(DATA!AA671),DATA!AA671,"n/a")</f>
        <v>0.01</v>
      </c>
      <c r="K2152" s="76">
        <f>+IF(ISNUMBER(DATA!AJ671),DATA!AJ671,"n/a")</f>
        <v>2679098</v>
      </c>
      <c r="L2152" s="77">
        <f>+IF(ISNUMBER(DATA!AK671),DATA!AK671,"n/a")</f>
        <v>-3.3000000000000002E-2</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772538</v>
      </c>
      <c r="F2153" s="77">
        <f>+IF(ISNUMBER(DATA!G672),DATA!G672,"n/a")</f>
        <v>9.4E-2</v>
      </c>
      <c r="G2153" s="76">
        <f>+IF(ISNUMBER(DATA!P672),DATA!P672,"n/a")</f>
        <v>2332709</v>
      </c>
      <c r="H2153" s="77">
        <f>+IF(ISNUMBER(DATA!Q672),DATA!Q672,"n/a")</f>
        <v>0.109</v>
      </c>
      <c r="I2153" s="76">
        <f>+IF(ISNUMBER(DATA!Z672),DATA!Z672,"n/a")</f>
        <v>4577145</v>
      </c>
      <c r="J2153" s="77">
        <f>+IF(ISNUMBER(DATA!AA672),DATA!AA672,"n/a")</f>
        <v>0.11</v>
      </c>
      <c r="K2153" s="76">
        <f>+IF(ISNUMBER(DATA!AJ672),DATA!AJ672,"n/a")</f>
        <v>9786411</v>
      </c>
      <c r="L2153" s="77">
        <f>+IF(ISNUMBER(DATA!AK672),DATA!AK672,"n/a")</f>
        <v>3.4000000000000002E-2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269135</v>
      </c>
      <c r="F2154" s="77">
        <f>+IF(ISNUMBER(DATA!G673),DATA!G673,"n/a")</f>
        <v>-0.14199999999999999</v>
      </c>
      <c r="G2154" s="76">
        <f>+IF(ISNUMBER(DATA!P673),DATA!P673,"n/a")</f>
        <v>861775</v>
      </c>
      <c r="H2154" s="77">
        <f>+IF(ISNUMBER(DATA!Q673),DATA!Q673,"n/a")</f>
        <v>-0.108</v>
      </c>
      <c r="I2154" s="76">
        <f>+IF(ISNUMBER(DATA!Z673),DATA!Z673,"n/a")</f>
        <v>1749834</v>
      </c>
      <c r="J2154" s="77">
        <f>+IF(ISNUMBER(DATA!AA673),DATA!AA673,"n/a")</f>
        <v>-0.113</v>
      </c>
      <c r="K2154" s="76">
        <f>+IF(ISNUMBER(DATA!AJ673),DATA!AJ673,"n/a")</f>
        <v>4306199</v>
      </c>
      <c r="L2154" s="77">
        <f>+IF(ISNUMBER(DATA!AK673),DATA!AK673,"n/a")</f>
        <v>5.0000000000000001E-3</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134231</v>
      </c>
      <c r="F2155" s="77">
        <f>+IF(ISNUMBER(DATA!G674),DATA!G674,"n/a")</f>
        <v>-0.19900000000000001</v>
      </c>
      <c r="G2155" s="76">
        <f>+IF(ISNUMBER(DATA!P674),DATA!P674,"n/a")</f>
        <v>439423</v>
      </c>
      <c r="H2155" s="77">
        <f>+IF(ISNUMBER(DATA!Q674),DATA!Q674,"n/a")</f>
        <v>-0.17799999999999999</v>
      </c>
      <c r="I2155" s="76">
        <f>+IF(ISNUMBER(DATA!Z674),DATA!Z674,"n/a")</f>
        <v>888291</v>
      </c>
      <c r="J2155" s="77">
        <f>+IF(ISNUMBER(DATA!AA674),DATA!AA674,"n/a")</f>
        <v>-0.19500000000000001</v>
      </c>
      <c r="K2155" s="76">
        <f>+IF(ISNUMBER(DATA!AJ674),DATA!AJ674,"n/a")</f>
        <v>2058579</v>
      </c>
      <c r="L2155" s="77">
        <f>+IF(ISNUMBER(DATA!AK674),DATA!AK674,"n/a")</f>
        <v>-0.13900000000000001</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545064</v>
      </c>
      <c r="F2156" s="77">
        <f>+IF(ISNUMBER(DATA!G675),DATA!G675,"n/a")</f>
        <v>2.8000000000000001E-2</v>
      </c>
      <c r="G2156" s="76">
        <f>+IF(ISNUMBER(DATA!P675),DATA!P675,"n/a")</f>
        <v>1787950</v>
      </c>
      <c r="H2156" s="77">
        <f>+IF(ISNUMBER(DATA!Q675),DATA!Q675,"n/a")</f>
        <v>8.0000000000000002E-3</v>
      </c>
      <c r="I2156" s="76">
        <f>+IF(ISNUMBER(DATA!Z675),DATA!Z675,"n/a")</f>
        <v>3692323</v>
      </c>
      <c r="J2156" s="77">
        <f>+IF(ISNUMBER(DATA!AA675),DATA!AA675,"n/a")</f>
        <v>2.3E-2</v>
      </c>
      <c r="K2156" s="76">
        <f>+IF(ISNUMBER(DATA!AJ675),DATA!AJ675,"n/a")</f>
        <v>7567376</v>
      </c>
      <c r="L2156" s="77">
        <f>+IF(ISNUMBER(DATA!AK675),DATA!AK675,"n/a")</f>
        <v>2E-3</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236817</v>
      </c>
      <c r="F2157" s="77">
        <f>+IF(ISNUMBER(DATA!G676),DATA!G676,"n/a")</f>
        <v>-3.1E-2</v>
      </c>
      <c r="G2157" s="76">
        <f>+IF(ISNUMBER(DATA!P676),DATA!P676,"n/a")</f>
        <v>806869</v>
      </c>
      <c r="H2157" s="77">
        <f>+IF(ISNUMBER(DATA!Q676),DATA!Q676,"n/a")</f>
        <v>6.0000000000000001E-3</v>
      </c>
      <c r="I2157" s="76">
        <f>+IF(ISNUMBER(DATA!Z676),DATA!Z676,"n/a")</f>
        <v>1708787</v>
      </c>
      <c r="J2157" s="77">
        <f>+IF(ISNUMBER(DATA!AA676),DATA!AA676,"n/a")</f>
        <v>0.03</v>
      </c>
      <c r="K2157" s="76">
        <f>+IF(ISNUMBER(DATA!AJ676),DATA!AJ676,"n/a")</f>
        <v>3316746</v>
      </c>
      <c r="L2157" s="77">
        <f>+IF(ISNUMBER(DATA!AK676),DATA!AK676,"n/a")</f>
        <v>-6.0000000000000001E-3</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218417</v>
      </c>
      <c r="F2158" s="77">
        <f>+IF(ISNUMBER(DATA!G677),DATA!G677,"n/a")</f>
        <v>-0.191</v>
      </c>
      <c r="G2158" s="76">
        <f>+IF(ISNUMBER(DATA!P677),DATA!P677,"n/a")</f>
        <v>717156</v>
      </c>
      <c r="H2158" s="77">
        <f>+IF(ISNUMBER(DATA!Q677),DATA!Q677,"n/a")</f>
        <v>-0.186</v>
      </c>
      <c r="I2158" s="76">
        <f>+IF(ISNUMBER(DATA!Z677),DATA!Z677,"n/a")</f>
        <v>1474641</v>
      </c>
      <c r="J2158" s="77">
        <f>+IF(ISNUMBER(DATA!AA677),DATA!AA677,"n/a")</f>
        <v>-0.10299999999999999</v>
      </c>
      <c r="K2158" s="76">
        <f>+IF(ISNUMBER(DATA!AJ677),DATA!AJ677,"n/a")</f>
        <v>3113195</v>
      </c>
      <c r="L2158" s="77">
        <f>+IF(ISNUMBER(DATA!AK677),DATA!AK677,"n/a")</f>
        <v>-0.01</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189739</v>
      </c>
      <c r="F2159" s="77">
        <f>+IF(ISNUMBER(DATA!G678),DATA!G678,"n/a")</f>
        <v>-4.8000000000000001E-2</v>
      </c>
      <c r="G2159" s="76">
        <f>+IF(ISNUMBER(DATA!P678),DATA!P678,"n/a")</f>
        <v>634784</v>
      </c>
      <c r="H2159" s="77">
        <f>+IF(ISNUMBER(DATA!Q678),DATA!Q678,"n/a")</f>
        <v>-0.04</v>
      </c>
      <c r="I2159" s="76">
        <f>+IF(ISNUMBER(DATA!Z678),DATA!Z678,"n/a")</f>
        <v>1336147</v>
      </c>
      <c r="J2159" s="77">
        <f>+IF(ISNUMBER(DATA!AA678),DATA!AA678,"n/a")</f>
        <v>-8.0000000000000002E-3</v>
      </c>
      <c r="K2159" s="76">
        <f>+IF(ISNUMBER(DATA!AJ678),DATA!AJ678,"n/a")</f>
        <v>2768971</v>
      </c>
      <c r="L2159" s="77">
        <f>+IF(ISNUMBER(DATA!AK678),DATA!AK678,"n/a")</f>
        <v>2.7E-2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493671</v>
      </c>
      <c r="F2160" s="77">
        <f>+IF(ISNUMBER(DATA!G679),DATA!G679,"n/a")</f>
        <v>-3.4000000000000002E-2</v>
      </c>
      <c r="G2160" s="76">
        <f>+IF(ISNUMBER(DATA!P679),DATA!P679,"n/a")</f>
        <v>1577784</v>
      </c>
      <c r="H2160" s="77">
        <f>+IF(ISNUMBER(DATA!Q679),DATA!Q679,"n/a")</f>
        <v>-7.0999999999999994E-2</v>
      </c>
      <c r="I2160" s="76">
        <f>+IF(ISNUMBER(DATA!Z679),DATA!Z679,"n/a")</f>
        <v>3175158</v>
      </c>
      <c r="J2160" s="77">
        <f>+IF(ISNUMBER(DATA!AA679),DATA!AA679,"n/a")</f>
        <v>-5.3999999999999999E-2</v>
      </c>
      <c r="K2160" s="76">
        <f>+IF(ISNUMBER(DATA!AJ679),DATA!AJ679,"n/a")</f>
        <v>6555844</v>
      </c>
      <c r="L2160" s="77">
        <f>+IF(ISNUMBER(DATA!AK679),DATA!AK679,"n/a")</f>
        <v>-6.8000000000000005E-2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466718</v>
      </c>
      <c r="F2161" s="77">
        <f>+IF(ISNUMBER(DATA!G680),DATA!G680,"n/a")</f>
        <v>-0.11799999999999999</v>
      </c>
      <c r="G2161" s="76">
        <f>+IF(ISNUMBER(DATA!P680),DATA!P680,"n/a")</f>
        <v>1501523</v>
      </c>
      <c r="H2161" s="77">
        <f>+IF(ISNUMBER(DATA!Q680),DATA!Q680,"n/a")</f>
        <v>-0.13</v>
      </c>
      <c r="I2161" s="76">
        <f>+IF(ISNUMBER(DATA!Z680),DATA!Z680,"n/a")</f>
        <v>3032054</v>
      </c>
      <c r="J2161" s="77">
        <f>+IF(ISNUMBER(DATA!AA680),DATA!AA680,"n/a")</f>
        <v>-0.13</v>
      </c>
      <c r="K2161" s="76">
        <f>+IF(ISNUMBER(DATA!AJ680),DATA!AJ680,"n/a")</f>
        <v>6633079</v>
      </c>
      <c r="L2161" s="77">
        <f>+IF(ISNUMBER(DATA!AK680),DATA!AK680,"n/a")</f>
        <v>-8.2000000000000003E-2</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465403</v>
      </c>
      <c r="F2162" s="77">
        <f>+IF(ISNUMBER(DATA!G681),DATA!G681,"n/a")</f>
        <v>-0.03</v>
      </c>
      <c r="G2162" s="76">
        <f>+IF(ISNUMBER(DATA!P681),DATA!P681,"n/a")</f>
        <v>1530896</v>
      </c>
      <c r="H2162" s="77">
        <f>+IF(ISNUMBER(DATA!Q681),DATA!Q681,"n/a")</f>
        <v>-1.2999999999999999E-2</v>
      </c>
      <c r="I2162" s="76">
        <f>+IF(ISNUMBER(DATA!Z681),DATA!Z681,"n/a")</f>
        <v>3310251</v>
      </c>
      <c r="J2162" s="77">
        <f>+IF(ISNUMBER(DATA!AA681),DATA!AA681,"n/a")</f>
        <v>1.6E-2</v>
      </c>
      <c r="K2162" s="76">
        <f>+IF(ISNUMBER(DATA!AJ681),DATA!AJ681,"n/a")</f>
        <v>6683224</v>
      </c>
      <c r="L2162" s="77">
        <f>+IF(ISNUMBER(DATA!AK681),DATA!AK681,"n/a")</f>
        <v>3.3000000000000002E-2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180147</v>
      </c>
      <c r="F2163" s="77">
        <f>+IF(ISNUMBER(DATA!G682),DATA!G682,"n/a")</f>
        <v>-4.9000000000000002E-2</v>
      </c>
      <c r="G2163" s="76">
        <f>+IF(ISNUMBER(DATA!P682),DATA!P682,"n/a")</f>
        <v>604137</v>
      </c>
      <c r="H2163" s="77">
        <f>+IF(ISNUMBER(DATA!Q682),DATA!Q682,"n/a")</f>
        <v>-3.9E-2</v>
      </c>
      <c r="I2163" s="76">
        <f>+IF(ISNUMBER(DATA!Z682),DATA!Z682,"n/a")</f>
        <v>1388770</v>
      </c>
      <c r="J2163" s="77">
        <f>+IF(ISNUMBER(DATA!AA682),DATA!AA682,"n/a")</f>
        <v>-1.2E-2</v>
      </c>
      <c r="K2163" s="76">
        <f>+IF(ISNUMBER(DATA!AJ682),DATA!AJ682,"n/a")</f>
        <v>2801175</v>
      </c>
      <c r="L2163" s="77">
        <f>+IF(ISNUMBER(DATA!AK682),DATA!AK682,"n/a")</f>
        <v>-8.0000000000000002E-3</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355366</v>
      </c>
      <c r="F2164" s="77">
        <f>+IF(ISNUMBER(DATA!G683),DATA!G683,"n/a")</f>
        <v>0.187</v>
      </c>
      <c r="G2164" s="76">
        <f>+IF(ISNUMBER(DATA!P683),DATA!P683,"n/a")</f>
        <v>1082069</v>
      </c>
      <c r="H2164" s="77">
        <f>+IF(ISNUMBER(DATA!Q683),DATA!Q683,"n/a")</f>
        <v>0.14000000000000001</v>
      </c>
      <c r="I2164" s="76">
        <f>+IF(ISNUMBER(DATA!Z683),DATA!Z683,"n/a")</f>
        <v>2217515</v>
      </c>
      <c r="J2164" s="77">
        <f>+IF(ISNUMBER(DATA!AA683),DATA!AA683,"n/a")</f>
        <v>0.104</v>
      </c>
      <c r="K2164" s="76">
        <f>+IF(ISNUMBER(DATA!AJ683),DATA!AJ683,"n/a")</f>
        <v>4540775</v>
      </c>
      <c r="L2164" s="77">
        <f>+IF(ISNUMBER(DATA!AK683),DATA!AK683,"n/a")</f>
        <v>2.4E-2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550138</v>
      </c>
      <c r="F2165" s="77">
        <f>+IF(ISNUMBER(DATA!G684),DATA!G684,"n/a")</f>
        <v>0.46400000000000002</v>
      </c>
      <c r="G2165" s="76">
        <f>+IF(ISNUMBER(DATA!P684),DATA!P684,"n/a")</f>
        <v>1406186</v>
      </c>
      <c r="H2165" s="77">
        <f>+IF(ISNUMBER(DATA!Q684),DATA!Q684,"n/a")</f>
        <v>0.23300000000000001</v>
      </c>
      <c r="I2165" s="76">
        <f>+IF(ISNUMBER(DATA!Z684),DATA!Z684,"n/a")</f>
        <v>2642852</v>
      </c>
      <c r="J2165" s="77">
        <f>+IF(ISNUMBER(DATA!AA684),DATA!AA684,"n/a")</f>
        <v>0.17399999999999999</v>
      </c>
      <c r="K2165" s="76">
        <f>+IF(ISNUMBER(DATA!AJ684),DATA!AJ684,"n/a")</f>
        <v>5679442</v>
      </c>
      <c r="L2165" s="77">
        <f>+IF(ISNUMBER(DATA!AK684),DATA!AK684,"n/a")</f>
        <v>8.4000000000000005E-2</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459379</v>
      </c>
      <c r="F2166" s="77">
        <f>+IF(ISNUMBER(DATA!G685),DATA!G685,"n/a")</f>
        <v>-3.5999999999999997E-2</v>
      </c>
      <c r="G2166" s="76">
        <f>+IF(ISNUMBER(DATA!P685),DATA!P685,"n/a")</f>
        <v>1510860</v>
      </c>
      <c r="H2166" s="77">
        <f>+IF(ISNUMBER(DATA!Q685),DATA!Q685,"n/a")</f>
        <v>-7.1999999999999995E-2</v>
      </c>
      <c r="I2166" s="76">
        <f>+IF(ISNUMBER(DATA!Z685),DATA!Z685,"n/a")</f>
        <v>3007528</v>
      </c>
      <c r="J2166" s="77">
        <f>+IF(ISNUMBER(DATA!AA685),DATA!AA685,"n/a")</f>
        <v>-8.5999999999999993E-2</v>
      </c>
      <c r="K2166" s="76">
        <f>+IF(ISNUMBER(DATA!AJ685),DATA!AJ685,"n/a")</f>
        <v>6190802</v>
      </c>
      <c r="L2166" s="77">
        <f>+IF(ISNUMBER(DATA!AK685),DATA!AK685,"n/a")</f>
        <v>-8.8999999999999996E-2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165987</v>
      </c>
      <c r="F2167" s="77">
        <f>+IF(ISNUMBER(DATA!G686),DATA!G686,"n/a")</f>
        <v>1.2999999999999999E-2</v>
      </c>
      <c r="G2167" s="76">
        <f>+IF(ISNUMBER(DATA!P686),DATA!P686,"n/a")</f>
        <v>579725</v>
      </c>
      <c r="H2167" s="77">
        <f>+IF(ISNUMBER(DATA!Q686),DATA!Q686,"n/a")</f>
        <v>8.0000000000000002E-3</v>
      </c>
      <c r="I2167" s="76">
        <f>+IF(ISNUMBER(DATA!Z686),DATA!Z686,"n/a")</f>
        <v>1233786</v>
      </c>
      <c r="J2167" s="77">
        <f>+IF(ISNUMBER(DATA!AA686),DATA!AA686,"n/a")</f>
        <v>2.5000000000000001E-2</v>
      </c>
      <c r="K2167" s="76">
        <f>+IF(ISNUMBER(DATA!AJ686),DATA!AJ686,"n/a")</f>
        <v>2444525</v>
      </c>
      <c r="L2167" s="77">
        <f>+IF(ISNUMBER(DATA!AK686),DATA!AK686,"n/a")</f>
        <v>0.02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126278</v>
      </c>
      <c r="F2168" s="77">
        <f>+IF(ISNUMBER(DATA!G687),DATA!G687,"n/a")</f>
        <v>-9.8000000000000004E-2</v>
      </c>
      <c r="G2168" s="76">
        <f>+IF(ISNUMBER(DATA!P687),DATA!P687,"n/a")</f>
        <v>445645</v>
      </c>
      <c r="H2168" s="77">
        <f>+IF(ISNUMBER(DATA!Q687),DATA!Q687,"n/a")</f>
        <v>-1.7000000000000001E-2</v>
      </c>
      <c r="I2168" s="76">
        <f>+IF(ISNUMBER(DATA!Z687),DATA!Z687,"n/a")</f>
        <v>868954</v>
      </c>
      <c r="J2168" s="77">
        <f>+IF(ISNUMBER(DATA!AA687),DATA!AA687,"n/a")</f>
        <v>-2.5000000000000001E-2</v>
      </c>
      <c r="K2168" s="76">
        <f>+IF(ISNUMBER(DATA!AJ687),DATA!AJ687,"n/a")</f>
        <v>1875769</v>
      </c>
      <c r="L2168" s="77">
        <f>+IF(ISNUMBER(DATA!AK687),DATA!AK687,"n/a")</f>
        <v>-1.7000000000000001E-2</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207086</v>
      </c>
      <c r="F2169" s="77">
        <f>+IF(ISNUMBER(DATA!G688),DATA!G688,"n/a")</f>
        <v>2.9000000000000001E-2</v>
      </c>
      <c r="G2169" s="76">
        <f>+IF(ISNUMBER(DATA!P688),DATA!P688,"n/a")</f>
        <v>654123</v>
      </c>
      <c r="H2169" s="77">
        <f>+IF(ISNUMBER(DATA!Q688),DATA!Q688,"n/a")</f>
        <v>4.3999999999999997E-2</v>
      </c>
      <c r="I2169" s="76">
        <f>+IF(ISNUMBER(DATA!Z688),DATA!Z688,"n/a")</f>
        <v>1357123</v>
      </c>
      <c r="J2169" s="77">
        <f>+IF(ISNUMBER(DATA!AA688),DATA!AA688,"n/a")</f>
        <v>5.5E-2</v>
      </c>
      <c r="K2169" s="76">
        <f>+IF(ISNUMBER(DATA!AJ688),DATA!AJ688,"n/a")</f>
        <v>2786479</v>
      </c>
      <c r="L2169" s="77">
        <f>+IF(ISNUMBER(DATA!AK688),DATA!AK688,"n/a")</f>
        <v>5.5E-2</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1326843</v>
      </c>
      <c r="F2170" s="77">
        <f>+IF(ISNUMBER(DATA!G689),DATA!G689,"n/a")</f>
        <v>0.08</v>
      </c>
      <c r="G2170" s="76">
        <f>+IF(ISNUMBER(DATA!P689),DATA!P689,"n/a")</f>
        <v>4276365</v>
      </c>
      <c r="H2170" s="77">
        <f>+IF(ISNUMBER(DATA!Q689),DATA!Q689,"n/a")</f>
        <v>5.8000000000000003E-2</v>
      </c>
      <c r="I2170" s="76">
        <f>+IF(ISNUMBER(DATA!Z689),DATA!Z689,"n/a")</f>
        <v>8498050</v>
      </c>
      <c r="J2170" s="77">
        <f>+IF(ISNUMBER(DATA!AA689),DATA!AA689,"n/a")</f>
        <v>3.3000000000000002E-2</v>
      </c>
      <c r="K2170" s="76">
        <f>+IF(ISNUMBER(DATA!AJ689),DATA!AJ689,"n/a")</f>
        <v>17605423</v>
      </c>
      <c r="L2170" s="77">
        <f>+IF(ISNUMBER(DATA!AK689),DATA!AK689,"n/a")</f>
        <v>2.9000000000000001E-2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84343</v>
      </c>
      <c r="F2171" s="77">
        <f>+IF(ISNUMBER(DATA!G690),DATA!G690,"n/a")</f>
        <v>-4.7E-2</v>
      </c>
      <c r="G2171" s="76">
        <f>+IF(ISNUMBER(DATA!P690),DATA!P690,"n/a")</f>
        <v>289094</v>
      </c>
      <c r="H2171" s="77">
        <f>+IF(ISNUMBER(DATA!Q690),DATA!Q690,"n/a")</f>
        <v>-6.6000000000000003E-2</v>
      </c>
      <c r="I2171" s="76">
        <f>+IF(ISNUMBER(DATA!Z690),DATA!Z690,"n/a")</f>
        <v>624423</v>
      </c>
      <c r="J2171" s="77">
        <f>+IF(ISNUMBER(DATA!AA690),DATA!AA690,"n/a")</f>
        <v>-5.2999999999999999E-2</v>
      </c>
      <c r="K2171" s="76">
        <f>+IF(ISNUMBER(DATA!AJ690),DATA!AJ690,"n/a")</f>
        <v>1291547</v>
      </c>
      <c r="L2171" s="77">
        <f>+IF(ISNUMBER(DATA!AK690),DATA!AK690,"n/a")</f>
        <v>-3.2000000000000001E-2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447362</v>
      </c>
      <c r="F2172" s="77">
        <f>+IF(ISNUMBER(DATA!G691),DATA!G691,"n/a")</f>
        <v>-6.3E-2</v>
      </c>
      <c r="G2172" s="76">
        <f>+IF(ISNUMBER(DATA!P691),DATA!P691,"n/a")</f>
        <v>1530315</v>
      </c>
      <c r="H2172" s="77">
        <f>+IF(ISNUMBER(DATA!Q691),DATA!Q691,"n/a")</f>
        <v>4.0000000000000001E-3</v>
      </c>
      <c r="I2172" s="76">
        <f>+IF(ISNUMBER(DATA!Z691),DATA!Z691,"n/a")</f>
        <v>2911080</v>
      </c>
      <c r="J2172" s="77">
        <f>+IF(ISNUMBER(DATA!AA691),DATA!AA691,"n/a")</f>
        <v>-1.2999999999999999E-2</v>
      </c>
      <c r="K2172" s="76">
        <f>+IF(ISNUMBER(DATA!AJ691),DATA!AJ691,"n/a")</f>
        <v>6469706</v>
      </c>
      <c r="L2172" s="77">
        <f>+IF(ISNUMBER(DATA!AK691),DATA!AK691,"n/a")</f>
        <v>-1.4E-2</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233422</v>
      </c>
      <c r="F2173" s="77">
        <f>+IF(ISNUMBER(DATA!G692),DATA!G692,"n/a")</f>
        <v>-0.151</v>
      </c>
      <c r="G2173" s="76">
        <f>+IF(ISNUMBER(DATA!P692),DATA!P692,"n/a")</f>
        <v>764574</v>
      </c>
      <c r="H2173" s="77">
        <f>+IF(ISNUMBER(DATA!Q692),DATA!Q692,"n/a")</f>
        <v>-0.155</v>
      </c>
      <c r="I2173" s="76">
        <f>+IF(ISNUMBER(DATA!Z692),DATA!Z692,"n/a")</f>
        <v>1738190</v>
      </c>
      <c r="J2173" s="77">
        <f>+IF(ISNUMBER(DATA!AA692),DATA!AA692,"n/a")</f>
        <v>4.0000000000000001E-3</v>
      </c>
      <c r="K2173" s="76">
        <f>+IF(ISNUMBER(DATA!AJ692),DATA!AJ692,"n/a")</f>
        <v>3864960</v>
      </c>
      <c r="L2173" s="77">
        <f>+IF(ISNUMBER(DATA!AK692),DATA!AK692,"n/a")</f>
        <v>3.5000000000000003E-2</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318510</v>
      </c>
      <c r="F2174" s="77">
        <f>+IF(ISNUMBER(DATA!G693),DATA!G693,"n/a")</f>
        <v>0.106</v>
      </c>
      <c r="G2174" s="76">
        <f>+IF(ISNUMBER(DATA!P693),DATA!P693,"n/a")</f>
        <v>948275</v>
      </c>
      <c r="H2174" s="77">
        <f>+IF(ISNUMBER(DATA!Q693),DATA!Q693,"n/a")</f>
        <v>-1.7000000000000001E-2</v>
      </c>
      <c r="I2174" s="76">
        <f>+IF(ISNUMBER(DATA!Z693),DATA!Z693,"n/a")</f>
        <v>2068464</v>
      </c>
      <c r="J2174" s="77">
        <f>+IF(ISNUMBER(DATA!AA693),DATA!AA693,"n/a")</f>
        <v>-2E-3</v>
      </c>
      <c r="K2174" s="76">
        <f>+IF(ISNUMBER(DATA!AJ693),DATA!AJ693,"n/a")</f>
        <v>4466756</v>
      </c>
      <c r="L2174" s="77">
        <f>+IF(ISNUMBER(DATA!AK693),DATA!AK693,"n/a")</f>
        <v>0.02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104052</v>
      </c>
      <c r="F2175" s="77">
        <f>+IF(ISNUMBER(DATA!G694),DATA!G694,"n/a")</f>
        <v>-9.2999999999999999E-2</v>
      </c>
      <c r="G2175" s="76">
        <f>+IF(ISNUMBER(DATA!P694),DATA!P694,"n/a")</f>
        <v>361008</v>
      </c>
      <c r="H2175" s="77">
        <f>+IF(ISNUMBER(DATA!Q694),DATA!Q694,"n/a")</f>
        <v>-8.7999999999999995E-2</v>
      </c>
      <c r="I2175" s="76">
        <f>+IF(ISNUMBER(DATA!Z694),DATA!Z694,"n/a")</f>
        <v>753678</v>
      </c>
      <c r="J2175" s="77">
        <f>+IF(ISNUMBER(DATA!AA694),DATA!AA694,"n/a")</f>
        <v>-9.1999999999999998E-2</v>
      </c>
      <c r="K2175" s="76">
        <f>+IF(ISNUMBER(DATA!AJ694),DATA!AJ694,"n/a")</f>
        <v>1586942</v>
      </c>
      <c r="L2175" s="77">
        <f>+IF(ISNUMBER(DATA!AK694),DATA!AK694,"n/a")</f>
        <v>-8.8999999999999996E-2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199723</v>
      </c>
      <c r="F2176" s="77">
        <f>+IF(ISNUMBER(DATA!G695),DATA!G695,"n/a")</f>
        <v>-4.3999999999999997E-2</v>
      </c>
      <c r="G2176" s="76">
        <f>+IF(ISNUMBER(DATA!P695),DATA!P695,"n/a")</f>
        <v>739211</v>
      </c>
      <c r="H2176" s="77">
        <f>+IF(ISNUMBER(DATA!Q695),DATA!Q695,"n/a")</f>
        <v>1.7000000000000001E-2</v>
      </c>
      <c r="I2176" s="76">
        <f>+IF(ISNUMBER(DATA!Z695),DATA!Z695,"n/a")</f>
        <v>1747112</v>
      </c>
      <c r="J2176" s="77">
        <f>+IF(ISNUMBER(DATA!AA695),DATA!AA695,"n/a")</f>
        <v>4.7E-2</v>
      </c>
      <c r="K2176" s="76">
        <f>+IF(ISNUMBER(DATA!AJ695),DATA!AJ695,"n/a")</f>
        <v>3662465</v>
      </c>
      <c r="L2176" s="77">
        <f>+IF(ISNUMBER(DATA!AK695),DATA!AK695,"n/a")</f>
        <v>1.2999999999999999E-2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1551992</v>
      </c>
      <c r="F2177" s="77">
        <f>+IF(ISNUMBER(DATA!G696),DATA!G696,"n/a")</f>
        <v>0.14099999999999999</v>
      </c>
      <c r="G2177" s="76">
        <f>+IF(ISNUMBER(DATA!P696),DATA!P696,"n/a")</f>
        <v>4757407</v>
      </c>
      <c r="H2177" s="77">
        <f>+IF(ISNUMBER(DATA!Q696),DATA!Q696,"n/a")</f>
        <v>0.109</v>
      </c>
      <c r="I2177" s="76">
        <f>+IF(ISNUMBER(DATA!Z696),DATA!Z696,"n/a")</f>
        <v>9379699</v>
      </c>
      <c r="J2177" s="77">
        <f>+IF(ISNUMBER(DATA!AA696),DATA!AA696,"n/a")</f>
        <v>0.08</v>
      </c>
      <c r="K2177" s="76">
        <f>+IF(ISNUMBER(DATA!AJ696),DATA!AJ696,"n/a")</f>
        <v>21855531</v>
      </c>
      <c r="L2177" s="77">
        <f>+IF(ISNUMBER(DATA!AK696),DATA!AK696,"n/a")</f>
        <v>2.8000000000000001E-2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909616</v>
      </c>
      <c r="F2178" s="77">
        <f>+IF(ISNUMBER(DATA!G697),DATA!G697,"n/a")</f>
        <v>1E-3</v>
      </c>
      <c r="G2178" s="76">
        <f>+IF(ISNUMBER(DATA!P697),DATA!P697,"n/a")</f>
        <v>2913405</v>
      </c>
      <c r="H2178" s="77">
        <f>+IF(ISNUMBER(DATA!Q697),DATA!Q697,"n/a")</f>
        <v>1.4E-2</v>
      </c>
      <c r="I2178" s="76">
        <f>+IF(ISNUMBER(DATA!Z697),DATA!Z697,"n/a")</f>
        <v>6095315</v>
      </c>
      <c r="J2178" s="77">
        <f>+IF(ISNUMBER(DATA!AA697),DATA!AA697,"n/a")</f>
        <v>1.2E-2</v>
      </c>
      <c r="K2178" s="76">
        <f>+IF(ISNUMBER(DATA!AJ697),DATA!AJ697,"n/a")</f>
        <v>12994294</v>
      </c>
      <c r="L2178" s="77">
        <f>+IF(ISNUMBER(DATA!AK697),DATA!AK697,"n/a")</f>
        <v>0.02</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91179</v>
      </c>
      <c r="F2179" s="77">
        <f>+IF(ISNUMBER(DATA!G698),DATA!G698,"n/a")</f>
        <v>8.2000000000000003E-2</v>
      </c>
      <c r="G2179" s="76">
        <f>+IF(ISNUMBER(DATA!P698),DATA!P698,"n/a")</f>
        <v>302160</v>
      </c>
      <c r="H2179" s="77">
        <f>+IF(ISNUMBER(DATA!Q698),DATA!Q698,"n/a")</f>
        <v>1.2999999999999999E-2</v>
      </c>
      <c r="I2179" s="76">
        <f>+IF(ISNUMBER(DATA!Z698),DATA!Z698,"n/a")</f>
        <v>637939</v>
      </c>
      <c r="J2179" s="77">
        <f>+IF(ISNUMBER(DATA!AA698),DATA!AA698,"n/a")</f>
        <v>4.2000000000000003E-2</v>
      </c>
      <c r="K2179" s="76">
        <f>+IF(ISNUMBER(DATA!AJ698),DATA!AJ698,"n/a")</f>
        <v>1254192</v>
      </c>
      <c r="L2179" s="77">
        <f>+IF(ISNUMBER(DATA!AK698),DATA!AK698,"n/a")</f>
        <v>3.9E-2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261696</v>
      </c>
      <c r="F2180" s="77">
        <f>+IF(ISNUMBER(DATA!G699),DATA!G699,"n/a")</f>
        <v>-6.2E-2</v>
      </c>
      <c r="G2180" s="76">
        <f>+IF(ISNUMBER(DATA!P699),DATA!P699,"n/a")</f>
        <v>909119</v>
      </c>
      <c r="H2180" s="77">
        <f>+IF(ISNUMBER(DATA!Q699),DATA!Q699,"n/a")</f>
        <v>4.0000000000000001E-3</v>
      </c>
      <c r="I2180" s="76">
        <f>+IF(ISNUMBER(DATA!Z699),DATA!Z699,"n/a")</f>
        <v>1767197</v>
      </c>
      <c r="J2180" s="77">
        <f>+IF(ISNUMBER(DATA!AA699),DATA!AA699,"n/a")</f>
        <v>-1.9E-2</v>
      </c>
      <c r="K2180" s="76">
        <f>+IF(ISNUMBER(DATA!AJ699),DATA!AJ699,"n/a")</f>
        <v>3873629</v>
      </c>
      <c r="L2180" s="77">
        <f>+IF(ISNUMBER(DATA!AK699),DATA!AK699,"n/a")</f>
        <v>-3.1E-2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170770</v>
      </c>
      <c r="F2181" s="77">
        <f>+IF(ISNUMBER(DATA!G700),DATA!G700,"n/a")</f>
        <v>-2E-3</v>
      </c>
      <c r="G2181" s="76">
        <f>+IF(ISNUMBER(DATA!P700),DATA!P700,"n/a")</f>
        <v>591742</v>
      </c>
      <c r="H2181" s="77">
        <f>+IF(ISNUMBER(DATA!Q700),DATA!Q700,"n/a")</f>
        <v>-2E-3</v>
      </c>
      <c r="I2181" s="76">
        <f>+IF(ISNUMBER(DATA!Z700),DATA!Z700,"n/a")</f>
        <v>1243917</v>
      </c>
      <c r="J2181" s="77">
        <f>+IF(ISNUMBER(DATA!AA700),DATA!AA700,"n/a")</f>
        <v>-1.4E-2</v>
      </c>
      <c r="K2181" s="76">
        <f>+IF(ISNUMBER(DATA!AJ700),DATA!AJ700,"n/a")</f>
        <v>2481743</v>
      </c>
      <c r="L2181" s="77">
        <f>+IF(ISNUMBER(DATA!AK700),DATA!AK700,"n/a")</f>
        <v>-2.8000000000000001E-2</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481484</v>
      </c>
      <c r="F2182" s="77">
        <f>+IF(ISNUMBER(DATA!G701),DATA!G701,"n/a")</f>
        <v>-8.5000000000000006E-2</v>
      </c>
      <c r="G2182" s="76">
        <f>+IF(ISNUMBER(DATA!P701),DATA!P701,"n/a")</f>
        <v>1490245</v>
      </c>
      <c r="H2182" s="77">
        <f>+IF(ISNUMBER(DATA!Q701),DATA!Q701,"n/a")</f>
        <v>-7.0000000000000007E-2</v>
      </c>
      <c r="I2182" s="76">
        <f>+IF(ISNUMBER(DATA!Z701),DATA!Z701,"n/a")</f>
        <v>2978243</v>
      </c>
      <c r="J2182" s="77">
        <f>+IF(ISNUMBER(DATA!AA701),DATA!AA701,"n/a")</f>
        <v>-7.8E-2</v>
      </c>
      <c r="K2182" s="76">
        <f>+IF(ISNUMBER(DATA!AJ701),DATA!AJ701,"n/a")</f>
        <v>6816409</v>
      </c>
      <c r="L2182" s="77">
        <f>+IF(ISNUMBER(DATA!AK701),DATA!AK701,"n/a")</f>
        <v>-4.5999999999999999E-2</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524486</v>
      </c>
      <c r="F2183" s="77">
        <f>+IF(ISNUMBER(DATA!G702),DATA!G702,"n/a")</f>
        <v>0.185</v>
      </c>
      <c r="G2183" s="76">
        <f>+IF(ISNUMBER(DATA!P702),DATA!P702,"n/a")</f>
        <v>1617319</v>
      </c>
      <c r="H2183" s="77">
        <f>+IF(ISNUMBER(DATA!Q702),DATA!Q702,"n/a")</f>
        <v>0.14899999999999999</v>
      </c>
      <c r="I2183" s="76">
        <f>+IF(ISNUMBER(DATA!Z702),DATA!Z702,"n/a")</f>
        <v>3056771</v>
      </c>
      <c r="J2183" s="77">
        <f>+IF(ISNUMBER(DATA!AA702),DATA!AA702,"n/a")</f>
        <v>0.114</v>
      </c>
      <c r="K2183" s="76">
        <f>+IF(ISNUMBER(DATA!AJ702),DATA!AJ702,"n/a")</f>
        <v>6312459</v>
      </c>
      <c r="L2183" s="77">
        <f>+IF(ISNUMBER(DATA!AK702),DATA!AK702,"n/a")</f>
        <v>4.3999999999999997E-2</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383652</v>
      </c>
      <c r="F2184" s="77">
        <f>+IF(ISNUMBER(DATA!G703),DATA!G703,"n/a")</f>
        <v>-0.18</v>
      </c>
      <c r="G2184" s="76">
        <f>+IF(ISNUMBER(DATA!P703),DATA!P703,"n/a")</f>
        <v>1225764</v>
      </c>
      <c r="H2184" s="77">
        <f>+IF(ISNUMBER(DATA!Q703),DATA!Q703,"n/a")</f>
        <v>-0.155</v>
      </c>
      <c r="I2184" s="76">
        <f>+IF(ISNUMBER(DATA!Z703),DATA!Z703,"n/a")</f>
        <v>2452089</v>
      </c>
      <c r="J2184" s="77">
        <f>+IF(ISNUMBER(DATA!AA703),DATA!AA703,"n/a")</f>
        <v>-0.105</v>
      </c>
      <c r="K2184" s="76">
        <f>+IF(ISNUMBER(DATA!AJ703),DATA!AJ703,"n/a")</f>
        <v>5333016</v>
      </c>
      <c r="L2184" s="77">
        <f>+IF(ISNUMBER(DATA!AK703),DATA!AK703,"n/a")</f>
        <v>-4.2000000000000003E-2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368000</v>
      </c>
      <c r="F2185" s="77">
        <f>+IF(ISNUMBER(DATA!G704),DATA!G704,"n/a")</f>
        <v>1.4999999999999999E-2</v>
      </c>
      <c r="G2185" s="76">
        <f>+IF(ISNUMBER(DATA!P704),DATA!P704,"n/a")</f>
        <v>1161785</v>
      </c>
      <c r="H2185" s="77">
        <f>+IF(ISNUMBER(DATA!Q704),DATA!Q704,"n/a")</f>
        <v>5.2999999999999999E-2</v>
      </c>
      <c r="I2185" s="76">
        <f>+IF(ISNUMBER(DATA!Z704),DATA!Z704,"n/a")</f>
        <v>2348094</v>
      </c>
      <c r="J2185" s="77">
        <f>+IF(ISNUMBER(DATA!AA704),DATA!AA704,"n/a")</f>
        <v>-6.0000000000000001E-3</v>
      </c>
      <c r="K2185" s="76">
        <f>+IF(ISNUMBER(DATA!AJ704),DATA!AJ704,"n/a")</f>
        <v>4820155</v>
      </c>
      <c r="L2185" s="77">
        <f>+IF(ISNUMBER(DATA!AK704),DATA!AK704,"n/a")</f>
        <v>-1.6E-2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197192</v>
      </c>
      <c r="F2186" s="77">
        <f>+IF(ISNUMBER(DATA!G705),DATA!G705,"n/a")</f>
        <v>-0.25900000000000001</v>
      </c>
      <c r="G2186" s="76">
        <f>+IF(ISNUMBER(DATA!P705),DATA!P705,"n/a")</f>
        <v>657933</v>
      </c>
      <c r="H2186" s="77">
        <f>+IF(ISNUMBER(DATA!Q705),DATA!Q705,"n/a")</f>
        <v>-0.23799999999999999</v>
      </c>
      <c r="I2186" s="76">
        <f>+IF(ISNUMBER(DATA!Z705),DATA!Z705,"n/a")</f>
        <v>1323330</v>
      </c>
      <c r="J2186" s="77">
        <f>+IF(ISNUMBER(DATA!AA705),DATA!AA705,"n/a")</f>
        <v>-0.22600000000000001</v>
      </c>
      <c r="K2186" s="76">
        <f>+IF(ISNUMBER(DATA!AJ705),DATA!AJ705,"n/a")</f>
        <v>3126009</v>
      </c>
      <c r="L2186" s="77">
        <f>+IF(ISNUMBER(DATA!AK705),DATA!AK705,"n/a")</f>
        <v>-0.13800000000000001</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188136</v>
      </c>
      <c r="F2187" s="77">
        <f>+IF(ISNUMBER(DATA!G706),DATA!G706,"n/a")</f>
        <v>-0.185</v>
      </c>
      <c r="G2187" s="76">
        <f>+IF(ISNUMBER(DATA!P706),DATA!P706,"n/a")</f>
        <v>620036</v>
      </c>
      <c r="H2187" s="77">
        <f>+IF(ISNUMBER(DATA!Q706),DATA!Q706,"n/a")</f>
        <v>-0.17100000000000001</v>
      </c>
      <c r="I2187" s="76">
        <f>+IF(ISNUMBER(DATA!Z706),DATA!Z706,"n/a")</f>
        <v>1268312</v>
      </c>
      <c r="J2187" s="77">
        <f>+IF(ISNUMBER(DATA!AA706),DATA!AA706,"n/a")</f>
        <v>-0.16900000000000001</v>
      </c>
      <c r="K2187" s="76">
        <f>+IF(ISNUMBER(DATA!AJ706),DATA!AJ706,"n/a")</f>
        <v>2885374</v>
      </c>
      <c r="L2187" s="77">
        <f>+IF(ISNUMBER(DATA!AK706),DATA!AK706,"n/a")</f>
        <v>-0.125</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152712</v>
      </c>
      <c r="F2188" s="77">
        <f>+IF(ISNUMBER(DATA!G707),DATA!G707,"n/a")</f>
        <v>-0.13200000000000001</v>
      </c>
      <c r="G2188" s="76">
        <f>+IF(ISNUMBER(DATA!P707),DATA!P707,"n/a")</f>
        <v>513850</v>
      </c>
      <c r="H2188" s="77">
        <f>+IF(ISNUMBER(DATA!Q707),DATA!Q707,"n/a")</f>
        <v>-0.114</v>
      </c>
      <c r="I2188" s="76">
        <f>+IF(ISNUMBER(DATA!Z707),DATA!Z707,"n/a")</f>
        <v>1088716</v>
      </c>
      <c r="J2188" s="77">
        <f>+IF(ISNUMBER(DATA!AA707),DATA!AA707,"n/a")</f>
        <v>-9.5000000000000001E-2</v>
      </c>
      <c r="K2188" s="76">
        <f>+IF(ISNUMBER(DATA!AJ707),DATA!AJ707,"n/a")</f>
        <v>2366761</v>
      </c>
      <c r="L2188" s="77">
        <f>+IF(ISNUMBER(DATA!AK707),DATA!AK707,"n/a")</f>
        <v>-5.5E-2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297468</v>
      </c>
      <c r="F2189" s="77">
        <f>+IF(ISNUMBER(DATA!G708),DATA!G708,"n/a")</f>
        <v>1.6E-2</v>
      </c>
      <c r="G2189" s="76">
        <f>+IF(ISNUMBER(DATA!P708),DATA!P708,"n/a")</f>
        <v>1011124</v>
      </c>
      <c r="H2189" s="77">
        <f>+IF(ISNUMBER(DATA!Q708),DATA!Q708,"n/a")</f>
        <v>6.2E-2</v>
      </c>
      <c r="I2189" s="76">
        <f>+IF(ISNUMBER(DATA!Z708),DATA!Z708,"n/a")</f>
        <v>2058375</v>
      </c>
      <c r="J2189" s="77">
        <f>+IF(ISNUMBER(DATA!AA708),DATA!AA708,"n/a")</f>
        <v>5.8999999999999997E-2</v>
      </c>
      <c r="K2189" s="76">
        <f>+IF(ISNUMBER(DATA!AJ708),DATA!AJ708,"n/a")</f>
        <v>4354514</v>
      </c>
      <c r="L2189" s="77">
        <f>+IF(ISNUMBER(DATA!AK708),DATA!AK708,"n/a")</f>
        <v>6.9000000000000006E-2</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151337</v>
      </c>
      <c r="F2190" s="77">
        <f>+IF(ISNUMBER(DATA!G709),DATA!G709,"n/a")</f>
        <v>8.9999999999999993E-3</v>
      </c>
      <c r="G2190" s="76">
        <f>+IF(ISNUMBER(DATA!P709),DATA!P709,"n/a")</f>
        <v>501769</v>
      </c>
      <c r="H2190" s="77">
        <f>+IF(ISNUMBER(DATA!Q709),DATA!Q709,"n/a")</f>
        <v>-5.0999999999999997E-2</v>
      </c>
      <c r="I2190" s="76">
        <f>+IF(ISNUMBER(DATA!Z709),DATA!Z709,"n/a")</f>
        <v>1078205</v>
      </c>
      <c r="J2190" s="77">
        <f>+IF(ISNUMBER(DATA!AA709),DATA!AA709,"n/a")</f>
        <v>-2.5000000000000001E-2</v>
      </c>
      <c r="K2190" s="76">
        <f>+IF(ISNUMBER(DATA!AJ709),DATA!AJ709,"n/a")</f>
        <v>2236792</v>
      </c>
      <c r="L2190" s="77">
        <f>+IF(ISNUMBER(DATA!AK709),DATA!AK709,"n/a")</f>
        <v>-2.5999999999999999E-2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301416</v>
      </c>
      <c r="F2191" s="77">
        <f>+IF(ISNUMBER(DATA!G710),DATA!G710,"n/a")</f>
        <v>8.5000000000000006E-2</v>
      </c>
      <c r="G2191" s="76">
        <f>+IF(ISNUMBER(DATA!P710),DATA!P710,"n/a")</f>
        <v>948700</v>
      </c>
      <c r="H2191" s="77">
        <f>+IF(ISNUMBER(DATA!Q710),DATA!Q710,"n/a")</f>
        <v>0.05</v>
      </c>
      <c r="I2191" s="76">
        <f>+IF(ISNUMBER(DATA!Z710),DATA!Z710,"n/a")</f>
        <v>1883976</v>
      </c>
      <c r="J2191" s="77">
        <f>+IF(ISNUMBER(DATA!AA710),DATA!AA710,"n/a")</f>
        <v>8.0000000000000002E-3</v>
      </c>
      <c r="K2191" s="76">
        <f>+IF(ISNUMBER(DATA!AJ710),DATA!AJ710,"n/a")</f>
        <v>3947752</v>
      </c>
      <c r="L2191" s="77">
        <f>+IF(ISNUMBER(DATA!AK710),DATA!AK710,"n/a")</f>
        <v>3.0000000000000001E-3</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814230</v>
      </c>
      <c r="F2192" s="77">
        <f>+IF(ISNUMBER(DATA!G711),DATA!G711,"n/a")</f>
        <v>0.14499999999999999</v>
      </c>
      <c r="G2192" s="76">
        <f>+IF(ISNUMBER(DATA!P711),DATA!P711,"n/a")</f>
        <v>2560159</v>
      </c>
      <c r="H2192" s="77">
        <f>+IF(ISNUMBER(DATA!Q711),DATA!Q711,"n/a")</f>
        <v>0.10299999999999999</v>
      </c>
      <c r="I2192" s="76">
        <f>+IF(ISNUMBER(DATA!Z711),DATA!Z711,"n/a")</f>
        <v>5050370</v>
      </c>
      <c r="J2192" s="77">
        <f>+IF(ISNUMBER(DATA!AA711),DATA!AA711,"n/a")</f>
        <v>8.3000000000000004E-2</v>
      </c>
      <c r="K2192" s="76">
        <f>+IF(ISNUMBER(DATA!AJ711),DATA!AJ711,"n/a")</f>
        <v>10463328</v>
      </c>
      <c r="L2192" s="77">
        <f>+IF(ISNUMBER(DATA!AK711),DATA!AK711,"n/a")</f>
        <v>7.9000000000000001E-2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459950</v>
      </c>
      <c r="F2193" s="77">
        <f>+IF(ISNUMBER(DATA!G712),DATA!G712,"n/a")</f>
        <v>-3.1E-2</v>
      </c>
      <c r="G2193" s="76">
        <f>+IF(ISNUMBER(DATA!P712),DATA!P712,"n/a")</f>
        <v>1466956</v>
      </c>
      <c r="H2193" s="77">
        <f>+IF(ISNUMBER(DATA!Q712),DATA!Q712,"n/a")</f>
        <v>-1.7000000000000001E-2</v>
      </c>
      <c r="I2193" s="76">
        <f>+IF(ISNUMBER(DATA!Z712),DATA!Z712,"n/a")</f>
        <v>2983797</v>
      </c>
      <c r="J2193" s="77">
        <f>+IF(ISNUMBER(DATA!AA712),DATA!AA712,"n/a")</f>
        <v>-5.5E-2</v>
      </c>
      <c r="K2193" s="76">
        <f>+IF(ISNUMBER(DATA!AJ712),DATA!AJ712,"n/a")</f>
        <v>6354170</v>
      </c>
      <c r="L2193" s="77">
        <f>+IF(ISNUMBER(DATA!AK712),DATA!AK712,"n/a")</f>
        <v>-3.4000000000000002E-2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251387</v>
      </c>
      <c r="F2194" s="77">
        <f>+IF(ISNUMBER(DATA!G713),DATA!G713,"n/a")</f>
        <v>-0.14399999999999999</v>
      </c>
      <c r="G2194" s="76">
        <f>+IF(ISNUMBER(DATA!P713),DATA!P713,"n/a")</f>
        <v>857217</v>
      </c>
      <c r="H2194" s="77">
        <f>+IF(ISNUMBER(DATA!Q713),DATA!Q713,"n/a")</f>
        <v>-7.4999999999999997E-2</v>
      </c>
      <c r="I2194" s="76">
        <f>+IF(ISNUMBER(DATA!Z713),DATA!Z713,"n/a")</f>
        <v>1706333</v>
      </c>
      <c r="J2194" s="77">
        <f>+IF(ISNUMBER(DATA!AA713),DATA!AA713,"n/a")</f>
        <v>-0.112</v>
      </c>
      <c r="K2194" s="76">
        <f>+IF(ISNUMBER(DATA!AJ713),DATA!AJ713,"n/a")</f>
        <v>3793556</v>
      </c>
      <c r="L2194" s="77">
        <f>+IF(ISNUMBER(DATA!AK713),DATA!AK713,"n/a")</f>
        <v>-9.5000000000000001E-2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299544</v>
      </c>
      <c r="F2195" s="77">
        <f>+IF(ISNUMBER(DATA!G714),DATA!G714,"n/a")</f>
        <v>9.5000000000000001E-2</v>
      </c>
      <c r="G2195" s="76">
        <f>+IF(ISNUMBER(DATA!P714),DATA!P714,"n/a")</f>
        <v>950293</v>
      </c>
      <c r="H2195" s="77">
        <f>+IF(ISNUMBER(DATA!Q714),DATA!Q714,"n/a")</f>
        <v>8.9999999999999993E-3</v>
      </c>
      <c r="I2195" s="76">
        <f>+IF(ISNUMBER(DATA!Z714),DATA!Z714,"n/a")</f>
        <v>1844807</v>
      </c>
      <c r="J2195" s="77">
        <f>+IF(ISNUMBER(DATA!AA714),DATA!AA714,"n/a")</f>
        <v>-3.2000000000000001E-2</v>
      </c>
      <c r="K2195" s="76">
        <f>+IF(ISNUMBER(DATA!AJ714),DATA!AJ714,"n/a")</f>
        <v>3890629</v>
      </c>
      <c r="L2195" s="77">
        <f>+IF(ISNUMBER(DATA!AK714),DATA!AK714,"n/a")</f>
        <v>-0.02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336857</v>
      </c>
      <c r="F2196" s="77">
        <f>+IF(ISNUMBER(DATA!G715),DATA!G715,"n/a")</f>
        <v>-6.3E-2</v>
      </c>
      <c r="G2196" s="76">
        <f>+IF(ISNUMBER(DATA!P715),DATA!P715,"n/a")</f>
        <v>1137686</v>
      </c>
      <c r="H2196" s="77">
        <f>+IF(ISNUMBER(DATA!Q715),DATA!Q715,"n/a")</f>
        <v>2E-3</v>
      </c>
      <c r="I2196" s="76">
        <f>+IF(ISNUMBER(DATA!Z715),DATA!Z715,"n/a")</f>
        <v>2159421</v>
      </c>
      <c r="J2196" s="77">
        <f>+IF(ISNUMBER(DATA!AA715),DATA!AA715,"n/a")</f>
        <v>-3.5999999999999997E-2</v>
      </c>
      <c r="K2196" s="76">
        <f>+IF(ISNUMBER(DATA!AJ715),DATA!AJ715,"n/a")</f>
        <v>4856729</v>
      </c>
      <c r="L2196" s="77">
        <f>+IF(ISNUMBER(DATA!AK715),DATA!AK715,"n/a")</f>
        <v>-4.7E-2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152331</v>
      </c>
      <c r="F2197" s="77">
        <f>+IF(ISNUMBER(DATA!G716),DATA!G716,"n/a")</f>
        <v>-5.7000000000000002E-2</v>
      </c>
      <c r="G2197" s="76">
        <f>+IF(ISNUMBER(DATA!P716),DATA!P716,"n/a")</f>
        <v>512656</v>
      </c>
      <c r="H2197" s="77">
        <f>+IF(ISNUMBER(DATA!Q716),DATA!Q716,"n/a")</f>
        <v>-2.7E-2</v>
      </c>
      <c r="I2197" s="76">
        <f>+IF(ISNUMBER(DATA!Z716),DATA!Z716,"n/a")</f>
        <v>1126380</v>
      </c>
      <c r="J2197" s="77">
        <f>+IF(ISNUMBER(DATA!AA716),DATA!AA716,"n/a")</f>
        <v>-4.0000000000000001E-3</v>
      </c>
      <c r="K2197" s="76">
        <f>+IF(ISNUMBER(DATA!AJ716),DATA!AJ716,"n/a")</f>
        <v>2332399</v>
      </c>
      <c r="L2197" s="77">
        <f>+IF(ISNUMBER(DATA!AK716),DATA!AK716,"n/a")</f>
        <v>2.7E-2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320015</v>
      </c>
      <c r="F2198" s="77">
        <f>+IF(ISNUMBER(DATA!G717),DATA!G717,"n/a")</f>
        <v>7.1999999999999995E-2</v>
      </c>
      <c r="G2198" s="76">
        <f>+IF(ISNUMBER(DATA!P717),DATA!P717,"n/a")</f>
        <v>1052720</v>
      </c>
      <c r="H2198" s="77">
        <f>+IF(ISNUMBER(DATA!Q717),DATA!Q717,"n/a")</f>
        <v>6.0999999999999999E-2</v>
      </c>
      <c r="I2198" s="76">
        <f>+IF(ISNUMBER(DATA!Z717),DATA!Z717,"n/a")</f>
        <v>2177757</v>
      </c>
      <c r="J2198" s="77">
        <f>+IF(ISNUMBER(DATA!AA717),DATA!AA717,"n/a")</f>
        <v>3.9E-2</v>
      </c>
      <c r="K2198" s="76">
        <f>+IF(ISNUMBER(DATA!AJ717),DATA!AJ717,"n/a")</f>
        <v>4395592</v>
      </c>
      <c r="L2198" s="77">
        <f>+IF(ISNUMBER(DATA!AK717),DATA!AK717,"n/a")</f>
        <v>1.9E-2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69834</v>
      </c>
      <c r="F2200" s="77">
        <f>+IF(ISNUMBER(DATA!I668),DATA!I668,"n/a")</f>
        <v>1.4999999999999999E-2</v>
      </c>
      <c r="G2200" s="86">
        <f>+IF(ISNUMBER(DATA!R668),DATA!R668,"n/a")</f>
        <v>207878</v>
      </c>
      <c r="H2200" s="77">
        <f>+IF(ISNUMBER(DATA!S668),DATA!S668,"n/a")</f>
        <v>3.0000000000000001E-3</v>
      </c>
      <c r="I2200" s="86">
        <f>+IF(ISNUMBER(DATA!AB668),DATA!AB668,"n/a")</f>
        <v>428653</v>
      </c>
      <c r="J2200" s="77">
        <f>+IF(ISNUMBER(DATA!AC668),DATA!AC668,"n/a")</f>
        <v>5.6000000000000001E-2</v>
      </c>
      <c r="K2200" s="86">
        <f>+IF(ISNUMBER(DATA!AL668),DATA!AL668,"n/a")</f>
        <v>921163</v>
      </c>
      <c r="L2200" s="77">
        <f>+IF(ISNUMBER(DATA!AM668),DATA!AM668,"n/a")</f>
        <v>1.2999999999999999E-2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80934</v>
      </c>
      <c r="F2201" s="77">
        <f>+IF(ISNUMBER(DATA!I669),DATA!I669,"n/a")</f>
        <v>-5.5E-2</v>
      </c>
      <c r="G2201" s="86">
        <f>+IF(ISNUMBER(DATA!R669),DATA!R669,"n/a")</f>
        <v>283934</v>
      </c>
      <c r="H2201" s="77">
        <f>+IF(ISNUMBER(DATA!S669),DATA!S669,"n/a")</f>
        <v>2.5999999999999999E-2</v>
      </c>
      <c r="I2201" s="86">
        <f>+IF(ISNUMBER(DATA!AB669),DATA!AB669,"n/a")</f>
        <v>567200</v>
      </c>
      <c r="J2201" s="77">
        <f>+IF(ISNUMBER(DATA!AC669),DATA!AC669,"n/a")</f>
        <v>1.6E-2</v>
      </c>
      <c r="K2201" s="86">
        <f>+IF(ISNUMBER(DATA!AL669),DATA!AL669,"n/a")</f>
        <v>1171516</v>
      </c>
      <c r="L2201" s="77">
        <f>+IF(ISNUMBER(DATA!AM669),DATA!AM669,"n/a")</f>
        <v>-1.0999999999999999E-2</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209779</v>
      </c>
      <c r="F2202" s="77">
        <f>+IF(ISNUMBER(DATA!I670),DATA!I670,"n/a")</f>
        <v>0.186</v>
      </c>
      <c r="G2202" s="86">
        <f>+IF(ISNUMBER(DATA!R670),DATA!R670,"n/a")</f>
        <v>626446</v>
      </c>
      <c r="H2202" s="77">
        <f>+IF(ISNUMBER(DATA!S670),DATA!S670,"n/a")</f>
        <v>0.106</v>
      </c>
      <c r="I2202" s="86">
        <f>+IF(ISNUMBER(DATA!AB670),DATA!AB670,"n/a")</f>
        <v>1227559</v>
      </c>
      <c r="J2202" s="77">
        <f>+IF(ISNUMBER(DATA!AC670),DATA!AC670,"n/a")</f>
        <v>0.108</v>
      </c>
      <c r="K2202" s="86">
        <f>+IF(ISNUMBER(DATA!AL670),DATA!AL670,"n/a")</f>
        <v>2553776</v>
      </c>
      <c r="L2202" s="77">
        <f>+IF(ISNUMBER(DATA!AM670),DATA!AM670,"n/a")</f>
        <v>0.104</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49710</v>
      </c>
      <c r="F2203" s="77">
        <f>+IF(ISNUMBER(DATA!I671),DATA!I671,"n/a")</f>
        <v>-5.0999999999999997E-2</v>
      </c>
      <c r="G2203" s="86">
        <f>+IF(ISNUMBER(DATA!R671),DATA!R671,"n/a")</f>
        <v>179976</v>
      </c>
      <c r="H2203" s="77">
        <f>+IF(ISNUMBER(DATA!S671),DATA!S671,"n/a")</f>
        <v>1.7999999999999999E-2</v>
      </c>
      <c r="I2203" s="86">
        <f>+IF(ISNUMBER(DATA!AB671),DATA!AB671,"n/a")</f>
        <v>371578</v>
      </c>
      <c r="J2203" s="77">
        <f>+IF(ISNUMBER(DATA!AC671),DATA!AC671,"n/a")</f>
        <v>0</v>
      </c>
      <c r="K2203" s="86">
        <f>+IF(ISNUMBER(DATA!AL671),DATA!AL671,"n/a")</f>
        <v>768548</v>
      </c>
      <c r="L2203" s="77">
        <f>+IF(ISNUMBER(DATA!AM671),DATA!AM671,"n/a")</f>
        <v>-4.7E-2</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240769</v>
      </c>
      <c r="F2204" s="77">
        <f>+IF(ISNUMBER(DATA!I672),DATA!I672,"n/a")</f>
        <v>0.17799999999999999</v>
      </c>
      <c r="G2204" s="86">
        <f>+IF(ISNUMBER(DATA!R672),DATA!R672,"n/a")</f>
        <v>706632</v>
      </c>
      <c r="H2204" s="77">
        <f>+IF(ISNUMBER(DATA!S672),DATA!S672,"n/a")</f>
        <v>0.157</v>
      </c>
      <c r="I2204" s="86">
        <f>+IF(ISNUMBER(DATA!AB672),DATA!AB672,"n/a")</f>
        <v>1379713</v>
      </c>
      <c r="J2204" s="77">
        <f>+IF(ISNUMBER(DATA!AC672),DATA!AC672,"n/a")</f>
        <v>0.155</v>
      </c>
      <c r="K2204" s="86">
        <f>+IF(ISNUMBER(DATA!AL672),DATA!AL672,"n/a")</f>
        <v>2926105</v>
      </c>
      <c r="L2204" s="77">
        <f>+IF(ISNUMBER(DATA!AM672),DATA!AM672,"n/a")</f>
        <v>0.06</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78580</v>
      </c>
      <c r="F2205" s="77">
        <f>+IF(ISNUMBER(DATA!I673),DATA!I673,"n/a")</f>
        <v>-0.17499999999999999</v>
      </c>
      <c r="G2205" s="86">
        <f>+IF(ISNUMBER(DATA!R673),DATA!R673,"n/a")</f>
        <v>261553</v>
      </c>
      <c r="H2205" s="77">
        <f>+IF(ISNUMBER(DATA!S673),DATA!S673,"n/a")</f>
        <v>-7.0000000000000007E-2</v>
      </c>
      <c r="I2205" s="86">
        <f>+IF(ISNUMBER(DATA!AB673),DATA!AB673,"n/a")</f>
        <v>524485</v>
      </c>
      <c r="J2205" s="77">
        <f>+IF(ISNUMBER(DATA!AC673),DATA!AC673,"n/a")</f>
        <v>-7.1999999999999995E-2</v>
      </c>
      <c r="K2205" s="86">
        <f>+IF(ISNUMBER(DATA!AL673),DATA!AL673,"n/a")</f>
        <v>1268764</v>
      </c>
      <c r="L2205" s="77">
        <f>+IF(ISNUMBER(DATA!AM673),DATA!AM673,"n/a")</f>
        <v>3.5999999999999997E-2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40569</v>
      </c>
      <c r="F2206" s="77">
        <f>+IF(ISNUMBER(DATA!I674),DATA!I674,"n/a")</f>
        <v>-0.20599999999999999</v>
      </c>
      <c r="G2206" s="86">
        <f>+IF(ISNUMBER(DATA!R674),DATA!R674,"n/a")</f>
        <v>132727</v>
      </c>
      <c r="H2206" s="77">
        <f>+IF(ISNUMBER(DATA!S674),DATA!S674,"n/a")</f>
        <v>-0.19900000000000001</v>
      </c>
      <c r="I2206" s="86">
        <f>+IF(ISNUMBER(DATA!AB674),DATA!AB674,"n/a")</f>
        <v>267177</v>
      </c>
      <c r="J2206" s="77">
        <f>+IF(ISNUMBER(DATA!AC674),DATA!AC674,"n/a")</f>
        <v>-0.21099999999999999</v>
      </c>
      <c r="K2206" s="86">
        <f>+IF(ISNUMBER(DATA!AL674),DATA!AL674,"n/a")</f>
        <v>629651</v>
      </c>
      <c r="L2206" s="77">
        <f>+IF(ISNUMBER(DATA!AM674),DATA!AM674,"n/a")</f>
        <v>-0.14099999999999999</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159052</v>
      </c>
      <c r="F2207" s="77">
        <f>+IF(ISNUMBER(DATA!I675),DATA!I675,"n/a")</f>
        <v>8.9999999999999993E-3</v>
      </c>
      <c r="G2207" s="86">
        <f>+IF(ISNUMBER(DATA!R675),DATA!R675,"n/a")</f>
        <v>521188</v>
      </c>
      <c r="H2207" s="77">
        <f>+IF(ISNUMBER(DATA!S675),DATA!S675,"n/a")</f>
        <v>6.0000000000000001E-3</v>
      </c>
      <c r="I2207" s="86">
        <f>+IF(ISNUMBER(DATA!AB675),DATA!AB675,"n/a")</f>
        <v>1069524</v>
      </c>
      <c r="J2207" s="77">
        <f>+IF(ISNUMBER(DATA!AC675),DATA!AC675,"n/a")</f>
        <v>1.2E-2</v>
      </c>
      <c r="K2207" s="86">
        <f>+IF(ISNUMBER(DATA!AL675),DATA!AL675,"n/a")</f>
        <v>2221560</v>
      </c>
      <c r="L2207" s="77">
        <f>+IF(ISNUMBER(DATA!AM675),DATA!AM675,"n/a")</f>
        <v>-3.0000000000000001E-3</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73751</v>
      </c>
      <c r="F2208" s="77">
        <f>+IF(ISNUMBER(DATA!I676),DATA!I676,"n/a")</f>
        <v>5.0000000000000001E-3</v>
      </c>
      <c r="G2208" s="86">
        <f>+IF(ISNUMBER(DATA!R676),DATA!R676,"n/a")</f>
        <v>238959</v>
      </c>
      <c r="H2208" s="77">
        <f>+IF(ISNUMBER(DATA!S676),DATA!S676,"n/a")</f>
        <v>4.0000000000000001E-3</v>
      </c>
      <c r="I2208" s="86">
        <f>+IF(ISNUMBER(DATA!AB676),DATA!AB676,"n/a")</f>
        <v>493136</v>
      </c>
      <c r="J2208" s="77">
        <f>+IF(ISNUMBER(DATA!AC676),DATA!AC676,"n/a")</f>
        <v>5.0000000000000001E-3</v>
      </c>
      <c r="K2208" s="86">
        <f>+IF(ISNUMBER(DATA!AL676),DATA!AL676,"n/a")</f>
        <v>974372</v>
      </c>
      <c r="L2208" s="77">
        <f>+IF(ISNUMBER(DATA!AM676),DATA!AM676,"n/a")</f>
        <v>-1.4E-2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69617</v>
      </c>
      <c r="F2209" s="77">
        <f>+IF(ISNUMBER(DATA!I677),DATA!I677,"n/a")</f>
        <v>-0.27900000000000003</v>
      </c>
      <c r="G2209" s="86">
        <f>+IF(ISNUMBER(DATA!R677),DATA!R677,"n/a")</f>
        <v>216192</v>
      </c>
      <c r="H2209" s="77">
        <f>+IF(ISNUMBER(DATA!S677),DATA!S677,"n/a")</f>
        <v>-0.308</v>
      </c>
      <c r="I2209" s="86">
        <f>+IF(ISNUMBER(DATA!AB677),DATA!AB677,"n/a")</f>
        <v>421135</v>
      </c>
      <c r="J2209" s="77">
        <f>+IF(ISNUMBER(DATA!AC677),DATA!AC677,"n/a")</f>
        <v>-0.19400000000000001</v>
      </c>
      <c r="K2209" s="86">
        <f>+IF(ISNUMBER(DATA!AL677),DATA!AL677,"n/a")</f>
        <v>867908</v>
      </c>
      <c r="L2209" s="77">
        <f>+IF(ISNUMBER(DATA!AM677),DATA!AM677,"n/a")</f>
        <v>-0.129</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56791</v>
      </c>
      <c r="F2210" s="77">
        <f>+IF(ISNUMBER(DATA!I678),DATA!I678,"n/a")</f>
        <v>-9.6000000000000002E-2</v>
      </c>
      <c r="G2210" s="86">
        <f>+IF(ISNUMBER(DATA!R678),DATA!R678,"n/a")</f>
        <v>185746</v>
      </c>
      <c r="H2210" s="77">
        <f>+IF(ISNUMBER(DATA!S678),DATA!S678,"n/a")</f>
        <v>-8.6999999999999994E-2</v>
      </c>
      <c r="I2210" s="86">
        <f>+IF(ISNUMBER(DATA!AB678),DATA!AB678,"n/a")</f>
        <v>379715</v>
      </c>
      <c r="J2210" s="77">
        <f>+IF(ISNUMBER(DATA!AC678),DATA!AC678,"n/a")</f>
        <v>-5.1999999999999998E-2</v>
      </c>
      <c r="K2210" s="86">
        <f>+IF(ISNUMBER(DATA!AL678),DATA!AL678,"n/a")</f>
        <v>779982</v>
      </c>
      <c r="L2210" s="77">
        <f>+IF(ISNUMBER(DATA!AM678),DATA!AM678,"n/a")</f>
        <v>-3.2000000000000001E-2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135728</v>
      </c>
      <c r="F2211" s="77">
        <f>+IF(ISNUMBER(DATA!I679),DATA!I679,"n/a")</f>
        <v>-5.6000000000000001E-2</v>
      </c>
      <c r="G2211" s="86">
        <f>+IF(ISNUMBER(DATA!R679),DATA!R679,"n/a")</f>
        <v>431280</v>
      </c>
      <c r="H2211" s="77">
        <f>+IF(ISNUMBER(DATA!S679),DATA!S679,"n/a")</f>
        <v>-9.8000000000000004E-2</v>
      </c>
      <c r="I2211" s="86">
        <f>+IF(ISNUMBER(DATA!AB679),DATA!AB679,"n/a")</f>
        <v>877445</v>
      </c>
      <c r="J2211" s="77">
        <f>+IF(ISNUMBER(DATA!AC679),DATA!AC679,"n/a")</f>
        <v>-7.1999999999999995E-2</v>
      </c>
      <c r="K2211" s="86">
        <f>+IF(ISNUMBER(DATA!AL679),DATA!AL679,"n/a")</f>
        <v>1811107</v>
      </c>
      <c r="L2211" s="77">
        <f>+IF(ISNUMBER(DATA!AM679),DATA!AM679,"n/a")</f>
        <v>-0.09</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129849</v>
      </c>
      <c r="F2212" s="77">
        <f>+IF(ISNUMBER(DATA!I680),DATA!I680,"n/a")</f>
        <v>-6.6000000000000003E-2</v>
      </c>
      <c r="G2212" s="86">
        <f>+IF(ISNUMBER(DATA!R680),DATA!R680,"n/a")</f>
        <v>411264</v>
      </c>
      <c r="H2212" s="77">
        <f>+IF(ISNUMBER(DATA!S680),DATA!S680,"n/a")</f>
        <v>-8.7999999999999995E-2</v>
      </c>
      <c r="I2212" s="86">
        <f>+IF(ISNUMBER(DATA!AB680),DATA!AB680,"n/a")</f>
        <v>837982</v>
      </c>
      <c r="J2212" s="77">
        <f>+IF(ISNUMBER(DATA!AC680),DATA!AC680,"n/a")</f>
        <v>-9.5000000000000001E-2</v>
      </c>
      <c r="K2212" s="86">
        <f>+IF(ISNUMBER(DATA!AL680),DATA!AL680,"n/a")</f>
        <v>1802863</v>
      </c>
      <c r="L2212" s="77">
        <f>+IF(ISNUMBER(DATA!AM680),DATA!AM680,"n/a")</f>
        <v>-9.6000000000000002E-2</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134764</v>
      </c>
      <c r="F2213" s="77">
        <f>+IF(ISNUMBER(DATA!I681),DATA!I681,"n/a")</f>
        <v>-6.0999999999999999E-2</v>
      </c>
      <c r="G2213" s="86">
        <f>+IF(ISNUMBER(DATA!R681),DATA!R681,"n/a")</f>
        <v>435950</v>
      </c>
      <c r="H2213" s="77">
        <f>+IF(ISNUMBER(DATA!S681),DATA!S681,"n/a")</f>
        <v>-1.0999999999999999E-2</v>
      </c>
      <c r="I2213" s="86">
        <f>+IF(ISNUMBER(DATA!AB681),DATA!AB681,"n/a")</f>
        <v>916404</v>
      </c>
      <c r="J2213" s="77">
        <f>+IF(ISNUMBER(DATA!AC681),DATA!AC681,"n/a")</f>
        <v>-3.0000000000000001E-3</v>
      </c>
      <c r="K2213" s="86">
        <f>+IF(ISNUMBER(DATA!AL681),DATA!AL681,"n/a")</f>
        <v>1859307</v>
      </c>
      <c r="L2213" s="77">
        <f>+IF(ISNUMBER(DATA!AM681),DATA!AM681,"n/a")</f>
        <v>2.7E-2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55973</v>
      </c>
      <c r="F2214" s="77">
        <f>+IF(ISNUMBER(DATA!I682),DATA!I682,"n/a")</f>
        <v>-9.0999999999999998E-2</v>
      </c>
      <c r="G2214" s="86">
        <f>+IF(ISNUMBER(DATA!R682),DATA!R682,"n/a")</f>
        <v>184657</v>
      </c>
      <c r="H2214" s="77">
        <f>+IF(ISNUMBER(DATA!S682),DATA!S682,"n/a")</f>
        <v>-2.1000000000000001E-2</v>
      </c>
      <c r="I2214" s="86">
        <f>+IF(ISNUMBER(DATA!AB682),DATA!AB682,"n/a")</f>
        <v>399124</v>
      </c>
      <c r="J2214" s="77">
        <f>+IF(ISNUMBER(DATA!AC682),DATA!AC682,"n/a")</f>
        <v>-3.6999999999999998E-2</v>
      </c>
      <c r="K2214" s="86">
        <f>+IF(ISNUMBER(DATA!AL682),DATA!AL682,"n/a")</f>
        <v>818490</v>
      </c>
      <c r="L2214" s="77">
        <f>+IF(ISNUMBER(DATA!AM682),DATA!AM682,"n/a")</f>
        <v>-7.0000000000000001E-3</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111293</v>
      </c>
      <c r="F2215" s="77">
        <f>+IF(ISNUMBER(DATA!I683),DATA!I683,"n/a")</f>
        <v>0.32</v>
      </c>
      <c r="G2215" s="86">
        <f>+IF(ISNUMBER(DATA!R683),DATA!R683,"n/a")</f>
        <v>325286</v>
      </c>
      <c r="H2215" s="77">
        <f>+IF(ISNUMBER(DATA!S683),DATA!S683,"n/a")</f>
        <v>0.21299999999999999</v>
      </c>
      <c r="I2215" s="86">
        <f>+IF(ISNUMBER(DATA!AB683),DATA!AB683,"n/a")</f>
        <v>663750</v>
      </c>
      <c r="J2215" s="77">
        <f>+IF(ISNUMBER(DATA!AC683),DATA!AC683,"n/a")</f>
        <v>0.14399999999999999</v>
      </c>
      <c r="K2215" s="86">
        <f>+IF(ISNUMBER(DATA!AL683),DATA!AL683,"n/a")</f>
        <v>1356273</v>
      </c>
      <c r="L2215" s="77">
        <f>+IF(ISNUMBER(DATA!AM683),DATA!AM683,"n/a")</f>
        <v>4.9000000000000002E-2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161251</v>
      </c>
      <c r="F2216" s="77">
        <f>+IF(ISNUMBER(DATA!I684),DATA!I684,"n/a")</f>
        <v>0.51300000000000001</v>
      </c>
      <c r="G2216" s="86">
        <f>+IF(ISNUMBER(DATA!R684),DATA!R684,"n/a")</f>
        <v>418001</v>
      </c>
      <c r="H2216" s="77">
        <f>+IF(ISNUMBER(DATA!S684),DATA!S684,"n/a")</f>
        <v>0.25900000000000001</v>
      </c>
      <c r="I2216" s="86">
        <f>+IF(ISNUMBER(DATA!AB684),DATA!AB684,"n/a")</f>
        <v>791299</v>
      </c>
      <c r="J2216" s="77">
        <f>+IF(ISNUMBER(DATA!AC684),DATA!AC684,"n/a")</f>
        <v>0.20499999999999999</v>
      </c>
      <c r="K2216" s="86">
        <f>+IF(ISNUMBER(DATA!AL684),DATA!AL684,"n/a")</f>
        <v>1721594</v>
      </c>
      <c r="L2216" s="77">
        <f>+IF(ISNUMBER(DATA!AM684),DATA!AM684,"n/a")</f>
        <v>0.127</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132277</v>
      </c>
      <c r="F2217" s="77">
        <f>+IF(ISNUMBER(DATA!I685),DATA!I685,"n/a")</f>
        <v>-6.8000000000000005E-2</v>
      </c>
      <c r="G2217" s="86">
        <f>+IF(ISNUMBER(DATA!R685),DATA!R685,"n/a")</f>
        <v>425037</v>
      </c>
      <c r="H2217" s="77">
        <f>+IF(ISNUMBER(DATA!S685),DATA!S685,"n/a")</f>
        <v>-0.11899999999999999</v>
      </c>
      <c r="I2217" s="86">
        <f>+IF(ISNUMBER(DATA!AB685),DATA!AB685,"n/a")</f>
        <v>861630</v>
      </c>
      <c r="J2217" s="77">
        <f>+IF(ISNUMBER(DATA!AC685),DATA!AC685,"n/a")</f>
        <v>-0.11600000000000001</v>
      </c>
      <c r="K2217" s="86">
        <f>+IF(ISNUMBER(DATA!AL685),DATA!AL685,"n/a")</f>
        <v>1795158</v>
      </c>
      <c r="L2217" s="77">
        <f>+IF(ISNUMBER(DATA!AM685),DATA!AM685,"n/a")</f>
        <v>-0.106</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47885</v>
      </c>
      <c r="F2218" s="77">
        <f>+IF(ISNUMBER(DATA!I686),DATA!I686,"n/a")</f>
        <v>8.9999999999999993E-3</v>
      </c>
      <c r="G2218" s="86">
        <f>+IF(ISNUMBER(DATA!R686),DATA!R686,"n/a")</f>
        <v>164586</v>
      </c>
      <c r="H2218" s="77">
        <f>+IF(ISNUMBER(DATA!S686),DATA!S686,"n/a")</f>
        <v>1.2999999999999999E-2</v>
      </c>
      <c r="I2218" s="86">
        <f>+IF(ISNUMBER(DATA!AB686),DATA!AB686,"n/a")</f>
        <v>345707</v>
      </c>
      <c r="J2218" s="77">
        <f>+IF(ISNUMBER(DATA!AC686),DATA!AC686,"n/a")</f>
        <v>1.6E-2</v>
      </c>
      <c r="K2218" s="86">
        <f>+IF(ISNUMBER(DATA!AL686),DATA!AL686,"n/a")</f>
        <v>686454</v>
      </c>
      <c r="L2218" s="77">
        <f>+IF(ISNUMBER(DATA!AM686),DATA!AM686,"n/a")</f>
        <v>1E-3</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34918</v>
      </c>
      <c r="F2219" s="77">
        <f>+IF(ISNUMBER(DATA!I687),DATA!I687,"n/a")</f>
        <v>-0.13200000000000001</v>
      </c>
      <c r="G2219" s="86">
        <f>+IF(ISNUMBER(DATA!R687),DATA!R687,"n/a")</f>
        <v>126330</v>
      </c>
      <c r="H2219" s="77">
        <f>+IF(ISNUMBER(DATA!S687),DATA!S687,"n/a")</f>
        <v>-1.2999999999999999E-2</v>
      </c>
      <c r="I2219" s="86">
        <f>+IF(ISNUMBER(DATA!AB687),DATA!AB687,"n/a")</f>
        <v>247406</v>
      </c>
      <c r="J2219" s="77">
        <f>+IF(ISNUMBER(DATA!AC687),DATA!AC687,"n/a")</f>
        <v>-0.03</v>
      </c>
      <c r="K2219" s="86">
        <f>+IF(ISNUMBER(DATA!AL687),DATA!AL687,"n/a")</f>
        <v>538462</v>
      </c>
      <c r="L2219" s="77">
        <f>+IF(ISNUMBER(DATA!AM687),DATA!AM687,"n/a")</f>
        <v>-2.4E-2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58927</v>
      </c>
      <c r="F2220" s="77">
        <f>+IF(ISNUMBER(DATA!I688),DATA!I688,"n/a")</f>
        <v>8.3000000000000004E-2</v>
      </c>
      <c r="G2220" s="86">
        <f>+IF(ISNUMBER(DATA!R688),DATA!R688,"n/a")</f>
        <v>181103</v>
      </c>
      <c r="H2220" s="77">
        <f>+IF(ISNUMBER(DATA!S688),DATA!S688,"n/a")</f>
        <v>6.7000000000000004E-2</v>
      </c>
      <c r="I2220" s="86">
        <f>+IF(ISNUMBER(DATA!AB688),DATA!AB688,"n/a")</f>
        <v>377081</v>
      </c>
      <c r="J2220" s="77">
        <f>+IF(ISNUMBER(DATA!AC688),DATA!AC688,"n/a")</f>
        <v>5.3999999999999999E-2</v>
      </c>
      <c r="K2220" s="86">
        <f>+IF(ISNUMBER(DATA!AL688),DATA!AL688,"n/a")</f>
        <v>769174</v>
      </c>
      <c r="L2220" s="77">
        <f>+IF(ISNUMBER(DATA!AM688),DATA!AM688,"n/a")</f>
        <v>4.7E-2</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346001</v>
      </c>
      <c r="F2221" s="77">
        <f>+IF(ISNUMBER(DATA!I689),DATA!I689,"n/a")</f>
        <v>7.1999999999999995E-2</v>
      </c>
      <c r="G2221" s="86">
        <f>+IF(ISNUMBER(DATA!R689),DATA!R689,"n/a")</f>
        <v>1132565</v>
      </c>
      <c r="H2221" s="77">
        <f>+IF(ISNUMBER(DATA!S689),DATA!S689,"n/a")</f>
        <v>7.0000000000000007E-2</v>
      </c>
      <c r="I2221" s="86">
        <f>+IF(ISNUMBER(DATA!AB689),DATA!AB689,"n/a")</f>
        <v>2264404</v>
      </c>
      <c r="J2221" s="77">
        <f>+IF(ISNUMBER(DATA!AC689),DATA!AC689,"n/a")</f>
        <v>6.6000000000000003E-2</v>
      </c>
      <c r="K2221" s="86">
        <f>+IF(ISNUMBER(DATA!AL689),DATA!AL689,"n/a")</f>
        <v>4682367</v>
      </c>
      <c r="L2221" s="77">
        <f>+IF(ISNUMBER(DATA!AM689),DATA!AM689,"n/a")</f>
        <v>0.09</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25294</v>
      </c>
      <c r="F2222" s="77">
        <f>+IF(ISNUMBER(DATA!I690),DATA!I690,"n/a")</f>
        <v>-1.9E-2</v>
      </c>
      <c r="G2222" s="86">
        <f>+IF(ISNUMBER(DATA!R690),DATA!R690,"n/a")</f>
        <v>83036</v>
      </c>
      <c r="H2222" s="77">
        <f>+IF(ISNUMBER(DATA!S690),DATA!S690,"n/a")</f>
        <v>-0.06</v>
      </c>
      <c r="I2222" s="86">
        <f>+IF(ISNUMBER(DATA!AB690),DATA!AB690,"n/a")</f>
        <v>177857</v>
      </c>
      <c r="J2222" s="77">
        <f>+IF(ISNUMBER(DATA!AC690),DATA!AC690,"n/a")</f>
        <v>-5.5E-2</v>
      </c>
      <c r="K2222" s="86">
        <f>+IF(ISNUMBER(DATA!AL690),DATA!AL690,"n/a")</f>
        <v>369299</v>
      </c>
      <c r="L2222" s="77">
        <f>+IF(ISNUMBER(DATA!AM690),DATA!AM690,"n/a")</f>
        <v>-0.04</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117980</v>
      </c>
      <c r="F2223" s="77">
        <f>+IF(ISNUMBER(DATA!I691),DATA!I691,"n/a")</f>
        <v>-0.11799999999999999</v>
      </c>
      <c r="G2223" s="86">
        <f>+IF(ISNUMBER(DATA!R691),DATA!R691,"n/a")</f>
        <v>418226</v>
      </c>
      <c r="H2223" s="77">
        <f>+IF(ISNUMBER(DATA!S691),DATA!S691,"n/a")</f>
        <v>8.0000000000000002E-3</v>
      </c>
      <c r="I2223" s="86">
        <f>+IF(ISNUMBER(DATA!AB691),DATA!AB691,"n/a")</f>
        <v>801173</v>
      </c>
      <c r="J2223" s="77">
        <f>+IF(ISNUMBER(DATA!AC691),DATA!AC691,"n/a")</f>
        <v>-1.7999999999999999E-2</v>
      </c>
      <c r="K2223" s="86">
        <f>+IF(ISNUMBER(DATA!AL691),DATA!AL691,"n/a")</f>
        <v>1802311</v>
      </c>
      <c r="L2223" s="77">
        <f>+IF(ISNUMBER(DATA!AM691),DATA!AM691,"n/a")</f>
        <v>-2.3E-2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79077</v>
      </c>
      <c r="F2224" s="77">
        <f>+IF(ISNUMBER(DATA!I692),DATA!I692,"n/a")</f>
        <v>-7.0000000000000007E-2</v>
      </c>
      <c r="G2224" s="86">
        <f>+IF(ISNUMBER(DATA!R692),DATA!R692,"n/a")</f>
        <v>252098</v>
      </c>
      <c r="H2224" s="77">
        <f>+IF(ISNUMBER(DATA!S692),DATA!S692,"n/a")</f>
        <v>-0.16500000000000001</v>
      </c>
      <c r="I2224" s="86">
        <f>+IF(ISNUMBER(DATA!AB692),DATA!AB692,"n/a")</f>
        <v>600080</v>
      </c>
      <c r="J2224" s="77">
        <f>+IF(ISNUMBER(DATA!AC692),DATA!AC692,"n/a")</f>
        <v>-1.7000000000000001E-2</v>
      </c>
      <c r="K2224" s="86">
        <f>+IF(ISNUMBER(DATA!AL692),DATA!AL692,"n/a")</f>
        <v>1408009</v>
      </c>
      <c r="L2224" s="77">
        <f>+IF(ISNUMBER(DATA!AM692),DATA!AM692,"n/a")</f>
        <v>8.4000000000000005E-2</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109452</v>
      </c>
      <c r="F2225" s="77">
        <f>+IF(ISNUMBER(DATA!I693),DATA!I693,"n/a")</f>
        <v>0.27100000000000002</v>
      </c>
      <c r="G2225" s="86">
        <f>+IF(ISNUMBER(DATA!R693),DATA!R693,"n/a")</f>
        <v>300174</v>
      </c>
      <c r="H2225" s="77">
        <f>+IF(ISNUMBER(DATA!S693),DATA!S693,"n/a")</f>
        <v>1.2999999999999999E-2</v>
      </c>
      <c r="I2225" s="86">
        <f>+IF(ISNUMBER(DATA!AB693),DATA!AB693,"n/a")</f>
        <v>660390</v>
      </c>
      <c r="J2225" s="77">
        <f>+IF(ISNUMBER(DATA!AC693),DATA!AC693,"n/a")</f>
        <v>-2.4E-2</v>
      </c>
      <c r="K2225" s="86">
        <f>+IF(ISNUMBER(DATA!AL693),DATA!AL693,"n/a")</f>
        <v>1497473</v>
      </c>
      <c r="L2225" s="77">
        <f>+IF(ISNUMBER(DATA!AM693),DATA!AM693,"n/a")</f>
        <v>6.7000000000000004E-2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30673</v>
      </c>
      <c r="F2226" s="77">
        <f>+IF(ISNUMBER(DATA!I694),DATA!I694,"n/a")</f>
        <v>-6.7000000000000004E-2</v>
      </c>
      <c r="G2226" s="86">
        <f>+IF(ISNUMBER(DATA!R694),DATA!R694,"n/a")</f>
        <v>104570</v>
      </c>
      <c r="H2226" s="77">
        <f>+IF(ISNUMBER(DATA!S694),DATA!S694,"n/a")</f>
        <v>-6.7000000000000004E-2</v>
      </c>
      <c r="I2226" s="86">
        <f>+IF(ISNUMBER(DATA!AB694),DATA!AB694,"n/a")</f>
        <v>217683</v>
      </c>
      <c r="J2226" s="77">
        <f>+IF(ISNUMBER(DATA!AC694),DATA!AC694,"n/a")</f>
        <v>-7.9000000000000001E-2</v>
      </c>
      <c r="K2226" s="86">
        <f>+IF(ISNUMBER(DATA!AL694),DATA!AL694,"n/a")</f>
        <v>457885</v>
      </c>
      <c r="L2226" s="77">
        <f>+IF(ISNUMBER(DATA!AM694),DATA!AM694,"n/a")</f>
        <v>-8.6999999999999994E-2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58048</v>
      </c>
      <c r="F2227" s="77">
        <f>+IF(ISNUMBER(DATA!I695),DATA!I695,"n/a")</f>
        <v>-0.03</v>
      </c>
      <c r="G2227" s="86">
        <f>+IF(ISNUMBER(DATA!R695),DATA!R695,"n/a")</f>
        <v>212169</v>
      </c>
      <c r="H2227" s="77">
        <f>+IF(ISNUMBER(DATA!S695),DATA!S695,"n/a")</f>
        <v>1.7000000000000001E-2</v>
      </c>
      <c r="I2227" s="86">
        <f>+IF(ISNUMBER(DATA!AB695),DATA!AB695,"n/a")</f>
        <v>501897</v>
      </c>
      <c r="J2227" s="77">
        <f>+IF(ISNUMBER(DATA!AC695),DATA!AC695,"n/a")</f>
        <v>4.7E-2</v>
      </c>
      <c r="K2227" s="86">
        <f>+IF(ISNUMBER(DATA!AL695),DATA!AL695,"n/a")</f>
        <v>1060977</v>
      </c>
      <c r="L2227" s="77">
        <f>+IF(ISNUMBER(DATA!AM695),DATA!AM695,"n/a")</f>
        <v>1.2E-2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503944</v>
      </c>
      <c r="F2228" s="77">
        <f>+IF(ISNUMBER(DATA!I696),DATA!I696,"n/a")</f>
        <v>0.379</v>
      </c>
      <c r="G2228" s="86">
        <f>+IF(ISNUMBER(DATA!R696),DATA!R696,"n/a")</f>
        <v>1464397</v>
      </c>
      <c r="H2228" s="77">
        <f>+IF(ISNUMBER(DATA!S696),DATA!S696,"n/a")</f>
        <v>0.26200000000000001</v>
      </c>
      <c r="I2228" s="86">
        <f>+IF(ISNUMBER(DATA!AB696),DATA!AB696,"n/a")</f>
        <v>2832823</v>
      </c>
      <c r="J2228" s="77">
        <f>+IF(ISNUMBER(DATA!AC696),DATA!AC696,"n/a")</f>
        <v>0.21199999999999999</v>
      </c>
      <c r="K2228" s="86">
        <f>+IF(ISNUMBER(DATA!AL696),DATA!AL696,"n/a")</f>
        <v>6735327</v>
      </c>
      <c r="L2228" s="77">
        <f>+IF(ISNUMBER(DATA!AM696),DATA!AM696,"n/a")</f>
        <v>6.6000000000000003E-2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251683</v>
      </c>
      <c r="F2229" s="77">
        <f>+IF(ISNUMBER(DATA!I697),DATA!I697,"n/a")</f>
        <v>-3.5000000000000003E-2</v>
      </c>
      <c r="G2229" s="86">
        <f>+IF(ISNUMBER(DATA!R697),DATA!R697,"n/a")</f>
        <v>810373</v>
      </c>
      <c r="H2229" s="77">
        <f>+IF(ISNUMBER(DATA!S697),DATA!S697,"n/a")</f>
        <v>0.01</v>
      </c>
      <c r="I2229" s="86">
        <f>+IF(ISNUMBER(DATA!AB697),DATA!AB697,"n/a")</f>
        <v>1684880</v>
      </c>
      <c r="J2229" s="77">
        <f>+IF(ISNUMBER(DATA!AC697),DATA!AC697,"n/a")</f>
        <v>1.4E-2</v>
      </c>
      <c r="K2229" s="86">
        <f>+IF(ISNUMBER(DATA!AL697),DATA!AL697,"n/a")</f>
        <v>3585812</v>
      </c>
      <c r="L2229" s="77">
        <f>+IF(ISNUMBER(DATA!AM697),DATA!AM697,"n/a")</f>
        <v>8.9999999999999993E-3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25316</v>
      </c>
      <c r="F2230" s="77">
        <f>+IF(ISNUMBER(DATA!I698),DATA!I698,"n/a")</f>
        <v>8.4000000000000005E-2</v>
      </c>
      <c r="G2230" s="86">
        <f>+IF(ISNUMBER(DATA!R698),DATA!R698,"n/a")</f>
        <v>83836</v>
      </c>
      <c r="H2230" s="77">
        <f>+IF(ISNUMBER(DATA!S698),DATA!S698,"n/a")</f>
        <v>2.5000000000000001E-2</v>
      </c>
      <c r="I2230" s="86">
        <f>+IF(ISNUMBER(DATA!AB698),DATA!AB698,"n/a")</f>
        <v>177049</v>
      </c>
      <c r="J2230" s="77">
        <f>+IF(ISNUMBER(DATA!AC698),DATA!AC698,"n/a")</f>
        <v>4.8000000000000001E-2</v>
      </c>
      <c r="K2230" s="86">
        <f>+IF(ISNUMBER(DATA!AL698),DATA!AL698,"n/a")</f>
        <v>348539</v>
      </c>
      <c r="L2230" s="77">
        <f>+IF(ISNUMBER(DATA!AM698),DATA!AM698,"n/a")</f>
        <v>4.2000000000000003E-2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72524</v>
      </c>
      <c r="F2231" s="77">
        <f>+IF(ISNUMBER(DATA!I699),DATA!I699,"n/a")</f>
        <v>-0.111</v>
      </c>
      <c r="G2231" s="86">
        <f>+IF(ISNUMBER(DATA!R699),DATA!R699,"n/a")</f>
        <v>258127</v>
      </c>
      <c r="H2231" s="77">
        <f>+IF(ISNUMBER(DATA!S699),DATA!S699,"n/a")</f>
        <v>-2E-3</v>
      </c>
      <c r="I2231" s="86">
        <f>+IF(ISNUMBER(DATA!AB699),DATA!AB699,"n/a")</f>
        <v>505501</v>
      </c>
      <c r="J2231" s="77">
        <f>+IF(ISNUMBER(DATA!AC699),DATA!AC699,"n/a")</f>
        <v>-3.2000000000000001E-2</v>
      </c>
      <c r="K2231" s="86">
        <f>+IF(ISNUMBER(DATA!AL699),DATA!AL699,"n/a")</f>
        <v>1120437</v>
      </c>
      <c r="L2231" s="77">
        <f>+IF(ISNUMBER(DATA!AM699),DATA!AM699,"n/a")</f>
        <v>-4.5999999999999999E-2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53394</v>
      </c>
      <c r="F2232" s="77">
        <f>+IF(ISNUMBER(DATA!I700),DATA!I700,"n/a")</f>
        <v>5.7000000000000002E-2</v>
      </c>
      <c r="G2232" s="86">
        <f>+IF(ISNUMBER(DATA!R700),DATA!R700,"n/a")</f>
        <v>173697</v>
      </c>
      <c r="H2232" s="77">
        <f>+IF(ISNUMBER(DATA!S700),DATA!S700,"n/a")</f>
        <v>3.3000000000000002E-2</v>
      </c>
      <c r="I2232" s="86">
        <f>+IF(ISNUMBER(DATA!AB700),DATA!AB700,"n/a")</f>
        <v>354123</v>
      </c>
      <c r="J2232" s="77">
        <f>+IF(ISNUMBER(DATA!AC700),DATA!AC700,"n/a")</f>
        <v>-0.02</v>
      </c>
      <c r="K2232" s="86">
        <f>+IF(ISNUMBER(DATA!AL700),DATA!AL700,"n/a")</f>
        <v>710777</v>
      </c>
      <c r="L2232" s="77">
        <f>+IF(ISNUMBER(DATA!AM700),DATA!AM700,"n/a")</f>
        <v>-3.6999999999999998E-2</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156358</v>
      </c>
      <c r="F2233" s="77">
        <f>+IF(ISNUMBER(DATA!I701),DATA!I701,"n/a")</f>
        <v>5.8999999999999997E-2</v>
      </c>
      <c r="G2233" s="86">
        <f>+IF(ISNUMBER(DATA!R701),DATA!R701,"n/a")</f>
        <v>461496</v>
      </c>
      <c r="H2233" s="77">
        <f>+IF(ISNUMBER(DATA!S701),DATA!S701,"n/a")</f>
        <v>2.4E-2</v>
      </c>
      <c r="I2233" s="86">
        <f>+IF(ISNUMBER(DATA!AB701),DATA!AB701,"n/a")</f>
        <v>915190</v>
      </c>
      <c r="J2233" s="77">
        <f>+IF(ISNUMBER(DATA!AC701),DATA!AC701,"n/a")</f>
        <v>3.0000000000000001E-3</v>
      </c>
      <c r="K2233" s="86">
        <f>+IF(ISNUMBER(DATA!AL701),DATA!AL701,"n/a")</f>
        <v>2082180</v>
      </c>
      <c r="L2233" s="77">
        <f>+IF(ISNUMBER(DATA!AM701),DATA!AM701,"n/a")</f>
        <v>-6.0000000000000001E-3</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136814</v>
      </c>
      <c r="F2234" s="77">
        <f>+IF(ISNUMBER(DATA!I702),DATA!I702,"n/a")</f>
        <v>0.109</v>
      </c>
      <c r="G2234" s="86">
        <f>+IF(ISNUMBER(DATA!R702),DATA!R702,"n/a")</f>
        <v>424517</v>
      </c>
      <c r="H2234" s="77">
        <f>+IF(ISNUMBER(DATA!S702),DATA!S702,"n/a")</f>
        <v>0.09</v>
      </c>
      <c r="I2234" s="86">
        <f>+IF(ISNUMBER(DATA!AB702),DATA!AB702,"n/a")</f>
        <v>809787</v>
      </c>
      <c r="J2234" s="77">
        <f>+IF(ISNUMBER(DATA!AC702),DATA!AC702,"n/a")</f>
        <v>7.1999999999999995E-2</v>
      </c>
      <c r="K2234" s="86">
        <f>+IF(ISNUMBER(DATA!AL702),DATA!AL702,"n/a")</f>
        <v>1700236</v>
      </c>
      <c r="L2234" s="77">
        <f>+IF(ISNUMBER(DATA!AM702),DATA!AM702,"n/a")</f>
        <v>-3.6999999999999998E-2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123147</v>
      </c>
      <c r="F2235" s="77">
        <f>+IF(ISNUMBER(DATA!I703),DATA!I703,"n/a")</f>
        <v>-0.255</v>
      </c>
      <c r="G2235" s="86">
        <f>+IF(ISNUMBER(DATA!R703),DATA!R703,"n/a")</f>
        <v>374730</v>
      </c>
      <c r="H2235" s="77">
        <f>+IF(ISNUMBER(DATA!S703),DATA!S703,"n/a")</f>
        <v>-0.27100000000000002</v>
      </c>
      <c r="I2235" s="86">
        <f>+IF(ISNUMBER(DATA!AB703),DATA!AB703,"n/a")</f>
        <v>711211</v>
      </c>
      <c r="J2235" s="77">
        <f>+IF(ISNUMBER(DATA!AC703),DATA!AC703,"n/a")</f>
        <v>-0.19</v>
      </c>
      <c r="K2235" s="86">
        <f>+IF(ISNUMBER(DATA!AL703),DATA!AL703,"n/a")</f>
        <v>1518671</v>
      </c>
      <c r="L2235" s="77">
        <f>+IF(ISNUMBER(DATA!AM703),DATA!AM703,"n/a")</f>
        <v>-0.13400000000000001</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106606</v>
      </c>
      <c r="F2236" s="77">
        <f>+IF(ISNUMBER(DATA!I704),DATA!I704,"n/a")</f>
        <v>-1.9E-2</v>
      </c>
      <c r="G2236" s="86">
        <f>+IF(ISNUMBER(DATA!R704),DATA!R704,"n/a")</f>
        <v>343245</v>
      </c>
      <c r="H2236" s="77">
        <f>+IF(ISNUMBER(DATA!S704),DATA!S704,"n/a")</f>
        <v>3.3000000000000002E-2</v>
      </c>
      <c r="I2236" s="86">
        <f>+IF(ISNUMBER(DATA!AB704),DATA!AB704,"n/a")</f>
        <v>701348</v>
      </c>
      <c r="J2236" s="77">
        <f>+IF(ISNUMBER(DATA!AC704),DATA!AC704,"n/a")</f>
        <v>5.0000000000000001E-3</v>
      </c>
      <c r="K2236" s="86">
        <f>+IF(ISNUMBER(DATA!AL704),DATA!AL704,"n/a")</f>
        <v>1449923</v>
      </c>
      <c r="L2236" s="77">
        <f>+IF(ISNUMBER(DATA!AM704),DATA!AM704,"n/a")</f>
        <v>1.2999999999999999E-2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58190</v>
      </c>
      <c r="F2237" s="77">
        <f>+IF(ISNUMBER(DATA!I705),DATA!I705,"n/a")</f>
        <v>-0.28599999999999998</v>
      </c>
      <c r="G2237" s="86">
        <f>+IF(ISNUMBER(DATA!R705),DATA!R705,"n/a")</f>
        <v>193854</v>
      </c>
      <c r="H2237" s="77">
        <f>+IF(ISNUMBER(DATA!S705),DATA!S705,"n/a")</f>
        <v>-0.27600000000000002</v>
      </c>
      <c r="I2237" s="86">
        <f>+IF(ISNUMBER(DATA!AB705),DATA!AB705,"n/a")</f>
        <v>389495</v>
      </c>
      <c r="J2237" s="77">
        <f>+IF(ISNUMBER(DATA!AC705),DATA!AC705,"n/a")</f>
        <v>-0.25600000000000001</v>
      </c>
      <c r="K2237" s="86">
        <f>+IF(ISNUMBER(DATA!AL705),DATA!AL705,"n/a")</f>
        <v>942642</v>
      </c>
      <c r="L2237" s="77">
        <f>+IF(ISNUMBER(DATA!AM705),DATA!AM705,"n/a")</f>
        <v>-0.14799999999999999</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51679</v>
      </c>
      <c r="F2238" s="77">
        <f>+IF(ISNUMBER(DATA!I706),DATA!I706,"n/a")</f>
        <v>-0.19600000000000001</v>
      </c>
      <c r="G2238" s="86">
        <f>+IF(ISNUMBER(DATA!R706),DATA!R706,"n/a")</f>
        <v>167719</v>
      </c>
      <c r="H2238" s="77">
        <f>+IF(ISNUMBER(DATA!S706),DATA!S706,"n/a")</f>
        <v>-0.20300000000000001</v>
      </c>
      <c r="I2238" s="86">
        <f>+IF(ISNUMBER(DATA!AB706),DATA!AB706,"n/a")</f>
        <v>346201</v>
      </c>
      <c r="J2238" s="77">
        <f>+IF(ISNUMBER(DATA!AC706),DATA!AC706,"n/a")</f>
        <v>-0.19600000000000001</v>
      </c>
      <c r="K2238" s="86">
        <f>+IF(ISNUMBER(DATA!AL706),DATA!AL706,"n/a")</f>
        <v>803072</v>
      </c>
      <c r="L2238" s="77">
        <f>+IF(ISNUMBER(DATA!AM706),DATA!AM706,"n/a")</f>
        <v>-0.14399999999999999</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40414</v>
      </c>
      <c r="F2239" s="77">
        <f>+IF(ISNUMBER(DATA!I707),DATA!I707,"n/a")</f>
        <v>-0.17499999999999999</v>
      </c>
      <c r="G2239" s="86">
        <f>+IF(ISNUMBER(DATA!R707),DATA!R707,"n/a")</f>
        <v>136014</v>
      </c>
      <c r="H2239" s="77">
        <f>+IF(ISNUMBER(DATA!S707),DATA!S707,"n/a")</f>
        <v>-0.156</v>
      </c>
      <c r="I2239" s="86">
        <f>+IF(ISNUMBER(DATA!AB707),DATA!AB707,"n/a")</f>
        <v>289687</v>
      </c>
      <c r="J2239" s="77">
        <f>+IF(ISNUMBER(DATA!AC707),DATA!AC707,"n/a")</f>
        <v>-0.129</v>
      </c>
      <c r="K2239" s="86">
        <f>+IF(ISNUMBER(DATA!AL707),DATA!AL707,"n/a")</f>
        <v>649661</v>
      </c>
      <c r="L2239" s="77">
        <f>+IF(ISNUMBER(DATA!AM707),DATA!AM707,"n/a")</f>
        <v>-0.06</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131930</v>
      </c>
      <c r="F2240" s="77">
        <f>+IF(ISNUMBER(DATA!I708),DATA!I708,"n/a")</f>
        <v>4.2999999999999997E-2</v>
      </c>
      <c r="G2240" s="86">
        <f>+IF(ISNUMBER(DATA!R708),DATA!R708,"n/a")</f>
        <v>434474</v>
      </c>
      <c r="H2240" s="77">
        <f>+IF(ISNUMBER(DATA!S708),DATA!S708,"n/a")</f>
        <v>4.2999999999999997E-2</v>
      </c>
      <c r="I2240" s="86">
        <f>+IF(ISNUMBER(DATA!AB708),DATA!AB708,"n/a")</f>
        <v>870555</v>
      </c>
      <c r="J2240" s="77">
        <f>+IF(ISNUMBER(DATA!AC708),DATA!AC708,"n/a")</f>
        <v>3.5000000000000003E-2</v>
      </c>
      <c r="K2240" s="86">
        <f>+IF(ISNUMBER(DATA!AL708),DATA!AL708,"n/a")</f>
        <v>1855910</v>
      </c>
      <c r="L2240" s="77">
        <f>+IF(ISNUMBER(DATA!AM708),DATA!AM708,"n/a")</f>
        <v>3.5999999999999997E-2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43134</v>
      </c>
      <c r="F2241" s="77">
        <f>+IF(ISNUMBER(DATA!I709),DATA!I709,"n/a")</f>
        <v>3.5999999999999997E-2</v>
      </c>
      <c r="G2241" s="86">
        <f>+IF(ISNUMBER(DATA!R709),DATA!R709,"n/a")</f>
        <v>142839</v>
      </c>
      <c r="H2241" s="77">
        <f>+IF(ISNUMBER(DATA!S709),DATA!S709,"n/a")</f>
        <v>-3.4000000000000002E-2</v>
      </c>
      <c r="I2241" s="86">
        <f>+IF(ISNUMBER(DATA!AB709),DATA!AB709,"n/a")</f>
        <v>308069</v>
      </c>
      <c r="J2241" s="77">
        <f>+IF(ISNUMBER(DATA!AC709),DATA!AC709,"n/a")</f>
        <v>-1.9E-2</v>
      </c>
      <c r="K2241" s="86">
        <f>+IF(ISNUMBER(DATA!AL709),DATA!AL709,"n/a")</f>
        <v>636600</v>
      </c>
      <c r="L2241" s="77">
        <f>+IF(ISNUMBER(DATA!AM709),DATA!AM709,"n/a")</f>
        <v>-3.5000000000000003E-2</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77469</v>
      </c>
      <c r="F2242" s="77">
        <f>+IF(ISNUMBER(DATA!I710),DATA!I710,"n/a")</f>
        <v>7.2999999999999995E-2</v>
      </c>
      <c r="G2242" s="86">
        <f>+IF(ISNUMBER(DATA!R710),DATA!R710,"n/a")</f>
        <v>249828</v>
      </c>
      <c r="H2242" s="77">
        <f>+IF(ISNUMBER(DATA!S710),DATA!S710,"n/a")</f>
        <v>5.8999999999999997E-2</v>
      </c>
      <c r="I2242" s="86">
        <f>+IF(ISNUMBER(DATA!AB710),DATA!AB710,"n/a")</f>
        <v>499115</v>
      </c>
      <c r="J2242" s="77">
        <f>+IF(ISNUMBER(DATA!AC710),DATA!AC710,"n/a")</f>
        <v>4.2999999999999997E-2</v>
      </c>
      <c r="K2242" s="86">
        <f>+IF(ISNUMBER(DATA!AL710),DATA!AL710,"n/a")</f>
        <v>1042761</v>
      </c>
      <c r="L2242" s="77">
        <f>+IF(ISNUMBER(DATA!AM710),DATA!AM710,"n/a")</f>
        <v>7.0999999999999994E-2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209823</v>
      </c>
      <c r="F2243" s="77">
        <f>+IF(ISNUMBER(DATA!I711),DATA!I711,"n/a")</f>
        <v>8.8999999999999996E-2</v>
      </c>
      <c r="G2243" s="86">
        <f>+IF(ISNUMBER(DATA!R711),DATA!R711,"n/a")</f>
        <v>666161</v>
      </c>
      <c r="H2243" s="77">
        <f>+IF(ISNUMBER(DATA!S711),DATA!S711,"n/a")</f>
        <v>4.5999999999999999E-2</v>
      </c>
      <c r="I2243" s="86">
        <f>+IF(ISNUMBER(DATA!AB711),DATA!AB711,"n/a")</f>
        <v>1335643</v>
      </c>
      <c r="J2243" s="77">
        <f>+IF(ISNUMBER(DATA!AC711),DATA!AC711,"n/a")</f>
        <v>5.7000000000000002E-2</v>
      </c>
      <c r="K2243" s="86">
        <f>+IF(ISNUMBER(DATA!AL711),DATA!AL711,"n/a")</f>
        <v>2785870</v>
      </c>
      <c r="L2243" s="77">
        <f>+IF(ISNUMBER(DATA!AM711),DATA!AM711,"n/a")</f>
        <v>5.8999999999999997E-2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134690</v>
      </c>
      <c r="F2244" s="77">
        <f>+IF(ISNUMBER(DATA!I712),DATA!I712,"n/a")</f>
        <v>-1.2999999999999999E-2</v>
      </c>
      <c r="G2244" s="86">
        <f>+IF(ISNUMBER(DATA!R712),DATA!R712,"n/a")</f>
        <v>433154</v>
      </c>
      <c r="H2244" s="77">
        <f>+IF(ISNUMBER(DATA!S712),DATA!S712,"n/a")</f>
        <v>1.4E-2</v>
      </c>
      <c r="I2244" s="86">
        <f>+IF(ISNUMBER(DATA!AB712),DATA!AB712,"n/a")</f>
        <v>889316</v>
      </c>
      <c r="J2244" s="77">
        <f>+IF(ISNUMBER(DATA!AC712),DATA!AC712,"n/a")</f>
        <v>1.9E-2</v>
      </c>
      <c r="K2244" s="86">
        <f>+IF(ISNUMBER(DATA!AL712),DATA!AL712,"n/a")</f>
        <v>1852453</v>
      </c>
      <c r="L2244" s="77">
        <f>+IF(ISNUMBER(DATA!AM712),DATA!AM712,"n/a")</f>
        <v>5.2999999999999999E-2</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69827</v>
      </c>
      <c r="F2245" s="77">
        <f>+IF(ISNUMBER(DATA!I713),DATA!I713,"n/a")</f>
        <v>-0.18</v>
      </c>
      <c r="G2245" s="86">
        <f>+IF(ISNUMBER(DATA!R713),DATA!R713,"n/a")</f>
        <v>243151</v>
      </c>
      <c r="H2245" s="77">
        <f>+IF(ISNUMBER(DATA!S713),DATA!S713,"n/a")</f>
        <v>-8.1000000000000003E-2</v>
      </c>
      <c r="I2245" s="86">
        <f>+IF(ISNUMBER(DATA!AB713),DATA!AB713,"n/a")</f>
        <v>484263</v>
      </c>
      <c r="J2245" s="77">
        <f>+IF(ISNUMBER(DATA!AC713),DATA!AC713,"n/a")</f>
        <v>-0.11899999999999999</v>
      </c>
      <c r="K2245" s="86">
        <f>+IF(ISNUMBER(DATA!AL713),DATA!AL713,"n/a")</f>
        <v>1085753</v>
      </c>
      <c r="L2245" s="77">
        <f>+IF(ISNUMBER(DATA!AM713),DATA!AM713,"n/a")</f>
        <v>-9.7000000000000003E-2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114538</v>
      </c>
      <c r="F2246" s="77">
        <f>+IF(ISNUMBER(DATA!I714),DATA!I714,"n/a")</f>
        <v>0.39600000000000002</v>
      </c>
      <c r="G2246" s="86">
        <f>+IF(ISNUMBER(DATA!R714),DATA!R714,"n/a")</f>
        <v>314498</v>
      </c>
      <c r="H2246" s="77">
        <f>+IF(ISNUMBER(DATA!S714),DATA!S714,"n/a")</f>
        <v>0.15</v>
      </c>
      <c r="I2246" s="86">
        <f>+IF(ISNUMBER(DATA!AB714),DATA!AB714,"n/a")</f>
        <v>566675</v>
      </c>
      <c r="J2246" s="77">
        <f>+IF(ISNUMBER(DATA!AC714),DATA!AC714,"n/a")</f>
        <v>-3.0000000000000001E-3</v>
      </c>
      <c r="K2246" s="86">
        <f>+IF(ISNUMBER(DATA!AL714),DATA!AL714,"n/a")</f>
        <v>1183584</v>
      </c>
      <c r="L2246" s="77">
        <f>+IF(ISNUMBER(DATA!AM714),DATA!AM714,"n/a")</f>
        <v>-1.2999999999999999E-2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96312</v>
      </c>
      <c r="F2247" s="77">
        <f>+IF(ISNUMBER(DATA!I715),DATA!I715,"n/a")</f>
        <v>-9.8000000000000004E-2</v>
      </c>
      <c r="G2247" s="86">
        <f>+IF(ISNUMBER(DATA!R715),DATA!R715,"n/a")</f>
        <v>329199</v>
      </c>
      <c r="H2247" s="77">
        <f>+IF(ISNUMBER(DATA!S715),DATA!S715,"n/a")</f>
        <v>1.2999999999999999E-2</v>
      </c>
      <c r="I2247" s="86">
        <f>+IF(ISNUMBER(DATA!AB715),DATA!AB715,"n/a")</f>
        <v>624875</v>
      </c>
      <c r="J2247" s="77">
        <f>+IF(ISNUMBER(DATA!AC715),DATA!AC715,"n/a")</f>
        <v>-3.5999999999999997E-2</v>
      </c>
      <c r="K2247" s="86">
        <f>+IF(ISNUMBER(DATA!AL715),DATA!AL715,"n/a")</f>
        <v>1412730</v>
      </c>
      <c r="L2247" s="77">
        <f>+IF(ISNUMBER(DATA!AM715),DATA!AM715,"n/a")</f>
        <v>-5.2999999999999999E-2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45862</v>
      </c>
      <c r="F2248" s="77">
        <f>+IF(ISNUMBER(DATA!I716),DATA!I716,"n/a")</f>
        <v>-6.6000000000000003E-2</v>
      </c>
      <c r="G2248" s="86">
        <f>+IF(ISNUMBER(DATA!R716),DATA!R716,"n/a")</f>
        <v>149356</v>
      </c>
      <c r="H2248" s="77">
        <f>+IF(ISNUMBER(DATA!S716),DATA!S716,"n/a")</f>
        <v>-3.1E-2</v>
      </c>
      <c r="I2248" s="86">
        <f>+IF(ISNUMBER(DATA!AB716),DATA!AB716,"n/a")</f>
        <v>318351</v>
      </c>
      <c r="J2248" s="77">
        <f>+IF(ISNUMBER(DATA!AC716),DATA!AC716,"n/a")</f>
        <v>-3.2000000000000001E-2</v>
      </c>
      <c r="K2248" s="86">
        <f>+IF(ISNUMBER(DATA!AL716),DATA!AL716,"n/a")</f>
        <v>656286</v>
      </c>
      <c r="L2248" s="77">
        <f>+IF(ISNUMBER(DATA!AM716),DATA!AM716,"n/a")</f>
        <v>-5.0000000000000001E-3</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84993</v>
      </c>
      <c r="F2249" s="77">
        <f>+IF(ISNUMBER(DATA!I717),DATA!I717,"n/a")</f>
        <v>7.9000000000000001E-2</v>
      </c>
      <c r="G2249" s="86">
        <f>+IF(ISNUMBER(DATA!R717),DATA!R717,"n/a")</f>
        <v>279821</v>
      </c>
      <c r="H2249" s="77">
        <f>+IF(ISNUMBER(DATA!S717),DATA!S717,"n/a")</f>
        <v>6.6000000000000003E-2</v>
      </c>
      <c r="I2249" s="86">
        <f>+IF(ISNUMBER(DATA!AB717),DATA!AB717,"n/a")</f>
        <v>580782</v>
      </c>
      <c r="J2249" s="77">
        <f>+IF(ISNUMBER(DATA!AC717),DATA!AC717,"n/a")</f>
        <v>4.5999999999999999E-2</v>
      </c>
      <c r="K2249" s="86">
        <f>+IF(ISNUMBER(DATA!AL717),DATA!AL717,"n/a")</f>
        <v>1169356</v>
      </c>
      <c r="L2249" s="77">
        <f>+IF(ISNUMBER(DATA!AM717),DATA!AM717,"n/a")</f>
        <v>-0.121</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107896</v>
      </c>
      <c r="F2251" s="77">
        <f>+IF(ISNUMBER(DATA!K668),DATA!K668,"n/a")</f>
        <v>1.7999999999999999E-2</v>
      </c>
      <c r="G2251" s="86">
        <f>+IF(ISNUMBER(DATA!T668),DATA!T668,"n/a")</f>
        <v>329292</v>
      </c>
      <c r="H2251" s="77">
        <f>+IF(ISNUMBER(DATA!U668),DATA!U668,"n/a")</f>
        <v>1.0999999999999999E-2</v>
      </c>
      <c r="I2251" s="86">
        <f>+IF(ISNUMBER(DATA!AD668),DATA!AD668,"n/a")</f>
        <v>683347</v>
      </c>
      <c r="J2251" s="77">
        <f>+IF(ISNUMBER(DATA!AE668),DATA!AE668,"n/a")</f>
        <v>6.9000000000000006E-2</v>
      </c>
      <c r="K2251" s="86">
        <f>+IF(ISNUMBER(DATA!AN668),DATA!AN668,"n/a")</f>
        <v>1429595</v>
      </c>
      <c r="L2251" s="77">
        <f>+IF(ISNUMBER(DATA!AO668),DATA!AO668,"n/a")</f>
        <v>2.3E-2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120951</v>
      </c>
      <c r="F2252" s="77">
        <f>+IF(ISNUMBER(DATA!K669),DATA!K669,"n/a")</f>
        <v>-3.7999999999999999E-2</v>
      </c>
      <c r="G2252" s="86">
        <f>+IF(ISNUMBER(DATA!T669),DATA!T669,"n/a")</f>
        <v>419308</v>
      </c>
      <c r="H2252" s="77">
        <f>+IF(ISNUMBER(DATA!U669),DATA!U669,"n/a")</f>
        <v>3.0000000000000001E-3</v>
      </c>
      <c r="I2252" s="86">
        <f>+IF(ISNUMBER(DATA!AD669),DATA!AD669,"n/a")</f>
        <v>842075</v>
      </c>
      <c r="J2252" s="77">
        <f>+IF(ISNUMBER(DATA!AE669),DATA!AE669,"n/a")</f>
        <v>0.01</v>
      </c>
      <c r="K2252" s="86">
        <f>+IF(ISNUMBER(DATA!AN669),DATA!AN669,"n/a")</f>
        <v>1716720</v>
      </c>
      <c r="L2252" s="77">
        <f>+IF(ISNUMBER(DATA!AO669),DATA!AO669,"n/a")</f>
        <v>-1.7999999999999999E-2</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340464</v>
      </c>
      <c r="F2253" s="77">
        <f>+IF(ISNUMBER(DATA!K670),DATA!K670,"n/a")</f>
        <v>0.11</v>
      </c>
      <c r="G2253" s="86">
        <f>+IF(ISNUMBER(DATA!T670),DATA!T670,"n/a")</f>
        <v>1014797</v>
      </c>
      <c r="H2253" s="77">
        <f>+IF(ISNUMBER(DATA!U670),DATA!U670,"n/a")</f>
        <v>0.03</v>
      </c>
      <c r="I2253" s="86">
        <f>+IF(ISNUMBER(DATA!AD670),DATA!AD670,"n/a")</f>
        <v>1996693</v>
      </c>
      <c r="J2253" s="77">
        <f>+IF(ISNUMBER(DATA!AE670),DATA!AE670,"n/a")</f>
        <v>4.2999999999999997E-2</v>
      </c>
      <c r="K2253" s="86">
        <f>+IF(ISNUMBER(DATA!AN670),DATA!AN670,"n/a")</f>
        <v>4124646</v>
      </c>
      <c r="L2253" s="77">
        <f>+IF(ISNUMBER(DATA!AO670),DATA!AO670,"n/a")</f>
        <v>4.9000000000000002E-2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74881</v>
      </c>
      <c r="F2254" s="77">
        <f>+IF(ISNUMBER(DATA!K671),DATA!K671,"n/a")</f>
        <v>-5.0000000000000001E-3</v>
      </c>
      <c r="G2254" s="86">
        <f>+IF(ISNUMBER(DATA!T671),DATA!T671,"n/a")</f>
        <v>266684</v>
      </c>
      <c r="H2254" s="77">
        <f>+IF(ISNUMBER(DATA!U671),DATA!U671,"n/a")</f>
        <v>1.4999999999999999E-2</v>
      </c>
      <c r="I2254" s="86">
        <f>+IF(ISNUMBER(DATA!AD671),DATA!AD671,"n/a")</f>
        <v>550427</v>
      </c>
      <c r="J2254" s="77">
        <f>+IF(ISNUMBER(DATA!AE671),DATA!AE671,"n/a")</f>
        <v>0</v>
      </c>
      <c r="K2254" s="86">
        <f>+IF(ISNUMBER(DATA!AN671),DATA!AN671,"n/a")</f>
        <v>1126963</v>
      </c>
      <c r="L2254" s="77">
        <f>+IF(ISNUMBER(DATA!AO671),DATA!AO671,"n/a")</f>
        <v>-5.7000000000000002E-2</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385028</v>
      </c>
      <c r="F2255" s="77">
        <f>+IF(ISNUMBER(DATA!K672),DATA!K672,"n/a")</f>
        <v>0.17299999999999999</v>
      </c>
      <c r="G2255" s="86">
        <f>+IF(ISNUMBER(DATA!T672),DATA!T672,"n/a")</f>
        <v>1123990</v>
      </c>
      <c r="H2255" s="77">
        <f>+IF(ISNUMBER(DATA!U672),DATA!U672,"n/a")</f>
        <v>0.13700000000000001</v>
      </c>
      <c r="I2255" s="86">
        <f>+IF(ISNUMBER(DATA!AD672),DATA!AD672,"n/a")</f>
        <v>2185738</v>
      </c>
      <c r="J2255" s="77">
        <f>+IF(ISNUMBER(DATA!AE672),DATA!AE672,"n/a")</f>
        <v>0.13200000000000001</v>
      </c>
      <c r="K2255" s="86">
        <f>+IF(ISNUMBER(DATA!AN672),DATA!AN672,"n/a")</f>
        <v>4556132</v>
      </c>
      <c r="L2255" s="77">
        <f>+IF(ISNUMBER(DATA!AO672),DATA!AO672,"n/a")</f>
        <v>0.05</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95489</v>
      </c>
      <c r="F2256" s="77">
        <f>+IF(ISNUMBER(DATA!K673),DATA!K673,"n/a")</f>
        <v>-0.316</v>
      </c>
      <c r="G2256" s="86">
        <f>+IF(ISNUMBER(DATA!T673),DATA!T673,"n/a")</f>
        <v>344314</v>
      </c>
      <c r="H2256" s="77">
        <f>+IF(ISNUMBER(DATA!U673),DATA!U673,"n/a")</f>
        <v>-0.153</v>
      </c>
      <c r="I2256" s="86">
        <f>+IF(ISNUMBER(DATA!AD673),DATA!AD673,"n/a")</f>
        <v>673660</v>
      </c>
      <c r="J2256" s="77">
        <f>+IF(ISNUMBER(DATA!AE673),DATA!AE673,"n/a")</f>
        <v>-0.16800000000000001</v>
      </c>
      <c r="K2256" s="86">
        <f>+IF(ISNUMBER(DATA!AN673),DATA!AN673,"n/a")</f>
        <v>1665701</v>
      </c>
      <c r="L2256" s="77">
        <f>+IF(ISNUMBER(DATA!AO673),DATA!AO673,"n/a")</f>
        <v>-5.0999999999999997E-2</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59997</v>
      </c>
      <c r="F2257" s="77">
        <f>+IF(ISNUMBER(DATA!K674),DATA!K674,"n/a")</f>
        <v>-0.246</v>
      </c>
      <c r="G2257" s="86">
        <f>+IF(ISNUMBER(DATA!T674),DATA!T674,"n/a")</f>
        <v>198336</v>
      </c>
      <c r="H2257" s="77">
        <f>+IF(ISNUMBER(DATA!U674),DATA!U674,"n/a")</f>
        <v>-0.23300000000000001</v>
      </c>
      <c r="I2257" s="86">
        <f>+IF(ISNUMBER(DATA!AD674),DATA!AD674,"n/a")</f>
        <v>400015</v>
      </c>
      <c r="J2257" s="77">
        <f>+IF(ISNUMBER(DATA!AE674),DATA!AE674,"n/a")</f>
        <v>-0.23100000000000001</v>
      </c>
      <c r="K2257" s="86">
        <f>+IF(ISNUMBER(DATA!AN674),DATA!AN674,"n/a")</f>
        <v>951830</v>
      </c>
      <c r="L2257" s="77">
        <f>+IF(ISNUMBER(DATA!AO674),DATA!AO674,"n/a")</f>
        <v>-0.13800000000000001</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249124</v>
      </c>
      <c r="F2258" s="77">
        <f>+IF(ISNUMBER(DATA!K675),DATA!K675,"n/a")</f>
        <v>1.7999999999999999E-2</v>
      </c>
      <c r="G2258" s="86">
        <f>+IF(ISNUMBER(DATA!T675),DATA!T675,"n/a")</f>
        <v>805255</v>
      </c>
      <c r="H2258" s="77">
        <f>+IF(ISNUMBER(DATA!U675),DATA!U675,"n/a")</f>
        <v>0.02</v>
      </c>
      <c r="I2258" s="86">
        <f>+IF(ISNUMBER(DATA!AD675),DATA!AD675,"n/a")</f>
        <v>1629015</v>
      </c>
      <c r="J2258" s="77">
        <f>+IF(ISNUMBER(DATA!AE675),DATA!AE675,"n/a")</f>
        <v>2.1999999999999999E-2</v>
      </c>
      <c r="K2258" s="86">
        <f>+IF(ISNUMBER(DATA!AN675),DATA!AN675,"n/a")</f>
        <v>3369457</v>
      </c>
      <c r="L2258" s="77">
        <f>+IF(ISNUMBER(DATA!AO675),DATA!AO675,"n/a")</f>
        <v>0.01</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108410</v>
      </c>
      <c r="F2259" s="77">
        <f>+IF(ISNUMBER(DATA!K676),DATA!K676,"n/a")</f>
        <v>-3.7999999999999999E-2</v>
      </c>
      <c r="G2259" s="86">
        <f>+IF(ISNUMBER(DATA!T676),DATA!T676,"n/a")</f>
        <v>349287</v>
      </c>
      <c r="H2259" s="77">
        <f>+IF(ISNUMBER(DATA!U676),DATA!U676,"n/a")</f>
        <v>-3.9E-2</v>
      </c>
      <c r="I2259" s="86">
        <f>+IF(ISNUMBER(DATA!AD676),DATA!AD676,"n/a")</f>
        <v>728248</v>
      </c>
      <c r="J2259" s="77">
        <f>+IF(ISNUMBER(DATA!AE676),DATA!AE676,"n/a")</f>
        <v>-2.4E-2</v>
      </c>
      <c r="K2259" s="86">
        <f>+IF(ISNUMBER(DATA!AN676),DATA!AN676,"n/a")</f>
        <v>1418618</v>
      </c>
      <c r="L2259" s="77">
        <f>+IF(ISNUMBER(DATA!AO676),DATA!AO676,"n/a")</f>
        <v>-5.0999999999999997E-2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128127</v>
      </c>
      <c r="F2260" s="77">
        <f>+IF(ISNUMBER(DATA!K677),DATA!K677,"n/a")</f>
        <v>-0.29699999999999999</v>
      </c>
      <c r="G2260" s="86">
        <f>+IF(ISNUMBER(DATA!T677),DATA!T677,"n/a")</f>
        <v>388368</v>
      </c>
      <c r="H2260" s="77">
        <f>+IF(ISNUMBER(DATA!U677),DATA!U677,"n/a")</f>
        <v>-0.33</v>
      </c>
      <c r="I2260" s="86">
        <f>+IF(ISNUMBER(DATA!AD677),DATA!AD677,"n/a")</f>
        <v>735608</v>
      </c>
      <c r="J2260" s="77">
        <f>+IF(ISNUMBER(DATA!AE677),DATA!AE677,"n/a")</f>
        <v>-0.21199999999999999</v>
      </c>
      <c r="K2260" s="86">
        <f>+IF(ISNUMBER(DATA!AN677),DATA!AN677,"n/a")</f>
        <v>1503860</v>
      </c>
      <c r="L2260" s="77">
        <f>+IF(ISNUMBER(DATA!AO677),DATA!AO677,"n/a")</f>
        <v>-0.14099999999999999</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92786</v>
      </c>
      <c r="F2261" s="77">
        <f>+IF(ISNUMBER(DATA!K678),DATA!K678,"n/a")</f>
        <v>-0.14199999999999999</v>
      </c>
      <c r="G2261" s="86">
        <f>+IF(ISNUMBER(DATA!T678),DATA!T678,"n/a")</f>
        <v>296347</v>
      </c>
      <c r="H2261" s="77">
        <f>+IF(ISNUMBER(DATA!U678),DATA!U678,"n/a")</f>
        <v>-0.13800000000000001</v>
      </c>
      <c r="I2261" s="86">
        <f>+IF(ISNUMBER(DATA!AD678),DATA!AD678,"n/a")</f>
        <v>598999</v>
      </c>
      <c r="J2261" s="77">
        <f>+IF(ISNUMBER(DATA!AE678),DATA!AE678,"n/a")</f>
        <v>-9.0999999999999998E-2</v>
      </c>
      <c r="K2261" s="86">
        <f>+IF(ISNUMBER(DATA!AN678),DATA!AN678,"n/a")</f>
        <v>1239169</v>
      </c>
      <c r="L2261" s="77">
        <f>+IF(ISNUMBER(DATA!AO678),DATA!AO678,"n/a")</f>
        <v>-5.8000000000000003E-2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219772</v>
      </c>
      <c r="F2262" s="77">
        <f>+IF(ISNUMBER(DATA!K679),DATA!K679,"n/a")</f>
        <v>-2.5999999999999999E-2</v>
      </c>
      <c r="G2262" s="86">
        <f>+IF(ISNUMBER(DATA!T679),DATA!T679,"n/a")</f>
        <v>694725</v>
      </c>
      <c r="H2262" s="77">
        <f>+IF(ISNUMBER(DATA!U679),DATA!U679,"n/a")</f>
        <v>-8.2000000000000003E-2</v>
      </c>
      <c r="I2262" s="86">
        <f>+IF(ISNUMBER(DATA!AD679),DATA!AD679,"n/a")</f>
        <v>1415103</v>
      </c>
      <c r="J2262" s="77">
        <f>+IF(ISNUMBER(DATA!AE679),DATA!AE679,"n/a")</f>
        <v>-5.8999999999999997E-2</v>
      </c>
      <c r="K2262" s="86">
        <f>+IF(ISNUMBER(DATA!AN679),DATA!AN679,"n/a")</f>
        <v>2900937</v>
      </c>
      <c r="L2262" s="77">
        <f>+IF(ISNUMBER(DATA!AO679),DATA!AO679,"n/a")</f>
        <v>-7.9000000000000001E-2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213150</v>
      </c>
      <c r="F2263" s="77">
        <f>+IF(ISNUMBER(DATA!K680),DATA!K680,"n/a")</f>
        <v>-0.13400000000000001</v>
      </c>
      <c r="G2263" s="86">
        <f>+IF(ISNUMBER(DATA!T680),DATA!T680,"n/a")</f>
        <v>673609</v>
      </c>
      <c r="H2263" s="77">
        <f>+IF(ISNUMBER(DATA!U680),DATA!U680,"n/a")</f>
        <v>-0.16</v>
      </c>
      <c r="I2263" s="86">
        <f>+IF(ISNUMBER(DATA!AD680),DATA!AD680,"n/a")</f>
        <v>1377070</v>
      </c>
      <c r="J2263" s="77">
        <f>+IF(ISNUMBER(DATA!AE680),DATA!AE680,"n/a")</f>
        <v>-0.14599999999999999</v>
      </c>
      <c r="K2263" s="86">
        <f>+IF(ISNUMBER(DATA!AN680),DATA!AN680,"n/a")</f>
        <v>3109599</v>
      </c>
      <c r="L2263" s="77">
        <f>+IF(ISNUMBER(DATA!AO680),DATA!AO680,"n/a")</f>
        <v>-7.6999999999999999E-2</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216919</v>
      </c>
      <c r="F2264" s="77">
        <f>+IF(ISNUMBER(DATA!K681),DATA!K681,"n/a")</f>
        <v>-8.6999999999999994E-2</v>
      </c>
      <c r="G2264" s="86">
        <f>+IF(ISNUMBER(DATA!T681),DATA!T681,"n/a")</f>
        <v>691684</v>
      </c>
      <c r="H2264" s="77">
        <f>+IF(ISNUMBER(DATA!U681),DATA!U681,"n/a")</f>
        <v>-2.8000000000000001E-2</v>
      </c>
      <c r="I2264" s="86">
        <f>+IF(ISNUMBER(DATA!AD681),DATA!AD681,"n/a")</f>
        <v>1446127</v>
      </c>
      <c r="J2264" s="77">
        <f>+IF(ISNUMBER(DATA!AE681),DATA!AE681,"n/a")</f>
        <v>-1.7999999999999999E-2</v>
      </c>
      <c r="K2264" s="86">
        <f>+IF(ISNUMBER(DATA!AN681),DATA!AN681,"n/a")</f>
        <v>2938935</v>
      </c>
      <c r="L2264" s="77">
        <f>+IF(ISNUMBER(DATA!AO681),DATA!AO681,"n/a")</f>
        <v>2.7E-2</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97512</v>
      </c>
      <c r="F2265" s="77">
        <f>+IF(ISNUMBER(DATA!K682),DATA!K682,"n/a")</f>
        <v>-0.10100000000000001</v>
      </c>
      <c r="G2265" s="86">
        <f>+IF(ISNUMBER(DATA!T682),DATA!T682,"n/a")</f>
        <v>319242</v>
      </c>
      <c r="H2265" s="77">
        <f>+IF(ISNUMBER(DATA!U682),DATA!U682,"n/a")</f>
        <v>3.0000000000000001E-3</v>
      </c>
      <c r="I2265" s="86">
        <f>+IF(ISNUMBER(DATA!AD682),DATA!AD682,"n/a")</f>
        <v>676244</v>
      </c>
      <c r="J2265" s="77">
        <f>+IF(ISNUMBER(DATA!AE682),DATA!AE682,"n/a")</f>
        <v>-2.3E-2</v>
      </c>
      <c r="K2265" s="86">
        <f>+IF(ISNUMBER(DATA!AN682),DATA!AN682,"n/a")</f>
        <v>1393974</v>
      </c>
      <c r="L2265" s="77">
        <f>+IF(ISNUMBER(DATA!AO682),DATA!AO682,"n/a")</f>
        <v>1.4E-2</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170898</v>
      </c>
      <c r="F2266" s="77">
        <f>+IF(ISNUMBER(DATA!K683),DATA!K683,"n/a")</f>
        <v>0.26700000000000002</v>
      </c>
      <c r="G2266" s="86">
        <f>+IF(ISNUMBER(DATA!T683),DATA!T683,"n/a")</f>
        <v>500349</v>
      </c>
      <c r="H2266" s="77">
        <f>+IF(ISNUMBER(DATA!U683),DATA!U683,"n/a")</f>
        <v>0.185</v>
      </c>
      <c r="I2266" s="86">
        <f>+IF(ISNUMBER(DATA!AD683),DATA!AD683,"n/a")</f>
        <v>1025309</v>
      </c>
      <c r="J2266" s="77">
        <f>+IF(ISNUMBER(DATA!AE683),DATA!AE683,"n/a")</f>
        <v>0.124</v>
      </c>
      <c r="K2266" s="86">
        <f>+IF(ISNUMBER(DATA!AN683),DATA!AN683,"n/a")</f>
        <v>2024648</v>
      </c>
      <c r="L2266" s="77">
        <f>+IF(ISNUMBER(DATA!AO683),DATA!AO683,"n/a")</f>
        <v>4.4999999999999998E-2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260898</v>
      </c>
      <c r="F2267" s="77">
        <f>+IF(ISNUMBER(DATA!K684),DATA!K684,"n/a")</f>
        <v>0.46700000000000003</v>
      </c>
      <c r="G2267" s="86">
        <f>+IF(ISNUMBER(DATA!T684),DATA!T684,"n/a")</f>
        <v>671054</v>
      </c>
      <c r="H2267" s="77">
        <f>+IF(ISNUMBER(DATA!U684),DATA!U684,"n/a")</f>
        <v>0.18</v>
      </c>
      <c r="I2267" s="86">
        <f>+IF(ISNUMBER(DATA!AD684),DATA!AD684,"n/a")</f>
        <v>1276527</v>
      </c>
      <c r="J2267" s="77">
        <f>+IF(ISNUMBER(DATA!AE684),DATA!AE684,"n/a")</f>
        <v>0.14799999999999999</v>
      </c>
      <c r="K2267" s="86">
        <f>+IF(ISNUMBER(DATA!AN684),DATA!AN684,"n/a")</f>
        <v>2664430</v>
      </c>
      <c r="L2267" s="77">
        <f>+IF(ISNUMBER(DATA!AO684),DATA!AO684,"n/a")</f>
        <v>9.2999999999999999E-2</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218324</v>
      </c>
      <c r="F2268" s="77">
        <f>+IF(ISNUMBER(DATA!K685),DATA!K685,"n/a")</f>
        <v>0</v>
      </c>
      <c r="G2268" s="86">
        <f>+IF(ISNUMBER(DATA!T685),DATA!T685,"n/a")</f>
        <v>690945</v>
      </c>
      <c r="H2268" s="77">
        <f>+IF(ISNUMBER(DATA!U685),DATA!U685,"n/a")</f>
        <v>-7.9000000000000001E-2</v>
      </c>
      <c r="I2268" s="86">
        <f>+IF(ISNUMBER(DATA!AD685),DATA!AD685,"n/a")</f>
        <v>1397497</v>
      </c>
      <c r="J2268" s="77">
        <f>+IF(ISNUMBER(DATA!AE685),DATA!AE685,"n/a")</f>
        <v>-7.4999999999999997E-2</v>
      </c>
      <c r="K2268" s="86">
        <f>+IF(ISNUMBER(DATA!AN685),DATA!AN685,"n/a")</f>
        <v>2832264</v>
      </c>
      <c r="L2268" s="77">
        <f>+IF(ISNUMBER(DATA!AO685),DATA!AO685,"n/a")</f>
        <v>-0.09</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75154</v>
      </c>
      <c r="F2269" s="77">
        <f>+IF(ISNUMBER(DATA!K686),DATA!K686,"n/a")</f>
        <v>-3.3000000000000002E-2</v>
      </c>
      <c r="G2269" s="86">
        <f>+IF(ISNUMBER(DATA!T686),DATA!T686,"n/a")</f>
        <v>254862</v>
      </c>
      <c r="H2269" s="77">
        <f>+IF(ISNUMBER(DATA!U686),DATA!U686,"n/a")</f>
        <v>-3.4000000000000002E-2</v>
      </c>
      <c r="I2269" s="86">
        <f>+IF(ISNUMBER(DATA!AD686),DATA!AD686,"n/a")</f>
        <v>533576</v>
      </c>
      <c r="J2269" s="77">
        <f>+IF(ISNUMBER(DATA!AE686),DATA!AE686,"n/a")</f>
        <v>-2.1000000000000001E-2</v>
      </c>
      <c r="K2269" s="86">
        <f>+IF(ISNUMBER(DATA!AN686),DATA!AN686,"n/a")</f>
        <v>1064531</v>
      </c>
      <c r="L2269" s="77">
        <f>+IF(ISNUMBER(DATA!AO686),DATA!AO686,"n/a")</f>
        <v>-2.1999999999999999E-2</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52058</v>
      </c>
      <c r="F2270" s="77">
        <f>+IF(ISNUMBER(DATA!K687),DATA!K687,"n/a")</f>
        <v>-8.7999999999999995E-2</v>
      </c>
      <c r="G2270" s="86">
        <f>+IF(ISNUMBER(DATA!T687),DATA!T687,"n/a")</f>
        <v>186752</v>
      </c>
      <c r="H2270" s="77">
        <f>+IF(ISNUMBER(DATA!U687),DATA!U687,"n/a")</f>
        <v>-3.5999999999999997E-2</v>
      </c>
      <c r="I2270" s="86">
        <f>+IF(ISNUMBER(DATA!AD687),DATA!AD687,"n/a")</f>
        <v>367164</v>
      </c>
      <c r="J2270" s="77">
        <f>+IF(ISNUMBER(DATA!AE687),DATA!AE687,"n/a")</f>
        <v>-3.5999999999999997E-2</v>
      </c>
      <c r="K2270" s="86">
        <f>+IF(ISNUMBER(DATA!AN687),DATA!AN687,"n/a")</f>
        <v>789334</v>
      </c>
      <c r="L2270" s="77">
        <f>+IF(ISNUMBER(DATA!AO687),DATA!AO687,"n/a")</f>
        <v>-3.5999999999999997E-2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102796</v>
      </c>
      <c r="F2271" s="77">
        <f>+IF(ISNUMBER(DATA!K688),DATA!K688,"n/a")</f>
        <v>8.8999999999999996E-2</v>
      </c>
      <c r="G2271" s="86">
        <f>+IF(ISNUMBER(DATA!T688),DATA!T688,"n/a")</f>
        <v>307316</v>
      </c>
      <c r="H2271" s="77">
        <f>+IF(ISNUMBER(DATA!U688),DATA!U688,"n/a")</f>
        <v>0.06</v>
      </c>
      <c r="I2271" s="86">
        <f>+IF(ISNUMBER(DATA!AD688),DATA!AD688,"n/a")</f>
        <v>632034</v>
      </c>
      <c r="J2271" s="77">
        <f>+IF(ISNUMBER(DATA!AE688),DATA!AE688,"n/a")</f>
        <v>3.3000000000000002E-2</v>
      </c>
      <c r="K2271" s="86">
        <f>+IF(ISNUMBER(DATA!AN688),DATA!AN688,"n/a")</f>
        <v>1304435</v>
      </c>
      <c r="L2271" s="77">
        <f>+IF(ISNUMBER(DATA!AO688),DATA!AO688,"n/a")</f>
        <v>3.4000000000000002E-2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612342</v>
      </c>
      <c r="F2272" s="77">
        <f>+IF(ISNUMBER(DATA!K689),DATA!K689,"n/a")</f>
        <v>7.6999999999999999E-2</v>
      </c>
      <c r="G2272" s="86">
        <f>+IF(ISNUMBER(DATA!T689),DATA!T689,"n/a")</f>
        <v>1999666</v>
      </c>
      <c r="H2272" s="77">
        <f>+IF(ISNUMBER(DATA!U689),DATA!U689,"n/a")</f>
        <v>7.2999999999999995E-2</v>
      </c>
      <c r="I2272" s="86">
        <f>+IF(ISNUMBER(DATA!AD689),DATA!AD689,"n/a")</f>
        <v>3982867</v>
      </c>
      <c r="J2272" s="77">
        <f>+IF(ISNUMBER(DATA!AE689),DATA!AE689,"n/a")</f>
        <v>6.3E-2</v>
      </c>
      <c r="K2272" s="86">
        <f>+IF(ISNUMBER(DATA!AN689),DATA!AN689,"n/a")</f>
        <v>8253851</v>
      </c>
      <c r="L2272" s="77">
        <f>+IF(ISNUMBER(DATA!AO689),DATA!AO689,"n/a")</f>
        <v>9.8000000000000004E-2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36530</v>
      </c>
      <c r="F2273" s="77">
        <f>+IF(ISNUMBER(DATA!K690),DATA!K690,"n/a")</f>
        <v>-5.5E-2</v>
      </c>
      <c r="G2273" s="86">
        <f>+IF(ISNUMBER(DATA!T690),DATA!T690,"n/a")</f>
        <v>117283</v>
      </c>
      <c r="H2273" s="77">
        <f>+IF(ISNUMBER(DATA!U690),DATA!U690,"n/a")</f>
        <v>-0.107</v>
      </c>
      <c r="I2273" s="86">
        <f>+IF(ISNUMBER(DATA!AD690),DATA!AD690,"n/a")</f>
        <v>252457</v>
      </c>
      <c r="J2273" s="77">
        <f>+IF(ISNUMBER(DATA!AE690),DATA!AE690,"n/a")</f>
        <v>-8.7999999999999995E-2</v>
      </c>
      <c r="K2273" s="86">
        <f>+IF(ISNUMBER(DATA!AN690),DATA!AN690,"n/a")</f>
        <v>527373</v>
      </c>
      <c r="L2273" s="77">
        <f>+IF(ISNUMBER(DATA!AO690),DATA!AO690,"n/a")</f>
        <v>-0.06</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183401</v>
      </c>
      <c r="F2274" s="77">
        <f>+IF(ISNUMBER(DATA!K691),DATA!K691,"n/a")</f>
        <v>-2.1999999999999999E-2</v>
      </c>
      <c r="G2274" s="86">
        <f>+IF(ISNUMBER(DATA!T691),DATA!T691,"n/a")</f>
        <v>629237</v>
      </c>
      <c r="H2274" s="77">
        <f>+IF(ISNUMBER(DATA!U691),DATA!U691,"n/a")</f>
        <v>0.02</v>
      </c>
      <c r="I2274" s="86">
        <f>+IF(ISNUMBER(DATA!AD691),DATA!AD691,"n/a")</f>
        <v>1204149</v>
      </c>
      <c r="J2274" s="77">
        <f>+IF(ISNUMBER(DATA!AE691),DATA!AE691,"n/a")</f>
        <v>6.0000000000000001E-3</v>
      </c>
      <c r="K2274" s="86">
        <f>+IF(ISNUMBER(DATA!AN691),DATA!AN691,"n/a")</f>
        <v>2644385</v>
      </c>
      <c r="L2274" s="77">
        <f>+IF(ISNUMBER(DATA!AO691),DATA!AO691,"n/a")</f>
        <v>-1.9E-2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135007</v>
      </c>
      <c r="F2275" s="77">
        <f>+IF(ISNUMBER(DATA!K692),DATA!K692,"n/a")</f>
        <v>-7.3999999999999996E-2</v>
      </c>
      <c r="G2275" s="86">
        <f>+IF(ISNUMBER(DATA!T692),DATA!T692,"n/a")</f>
        <v>420773</v>
      </c>
      <c r="H2275" s="77">
        <f>+IF(ISNUMBER(DATA!U692),DATA!U692,"n/a")</f>
        <v>-0.19700000000000001</v>
      </c>
      <c r="I2275" s="86">
        <f>+IF(ISNUMBER(DATA!AD692),DATA!AD692,"n/a")</f>
        <v>1003853</v>
      </c>
      <c r="J2275" s="77">
        <f>+IF(ISNUMBER(DATA!AE692),DATA!AE692,"n/a")</f>
        <v>-7.1999999999999995E-2</v>
      </c>
      <c r="K2275" s="86">
        <f>+IF(ISNUMBER(DATA!AN692),DATA!AN692,"n/a")</f>
        <v>2415738</v>
      </c>
      <c r="L2275" s="77">
        <f>+IF(ISNUMBER(DATA!AO692),DATA!AO692,"n/a")</f>
        <v>8.2000000000000003E-2</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201201</v>
      </c>
      <c r="F2276" s="77">
        <f>+IF(ISNUMBER(DATA!K693),DATA!K693,"n/a")</f>
        <v>0.30199999999999999</v>
      </c>
      <c r="G2276" s="86">
        <f>+IF(ISNUMBER(DATA!T693),DATA!T693,"n/a")</f>
        <v>532739</v>
      </c>
      <c r="H2276" s="77">
        <f>+IF(ISNUMBER(DATA!U693),DATA!U693,"n/a")</f>
        <v>8.0000000000000002E-3</v>
      </c>
      <c r="I2276" s="86">
        <f>+IF(ISNUMBER(DATA!AD693),DATA!AD693,"n/a")</f>
        <v>1163409</v>
      </c>
      <c r="J2276" s="77">
        <f>+IF(ISNUMBER(DATA!AE693),DATA!AE693,"n/a")</f>
        <v>-4.3999999999999997E-2</v>
      </c>
      <c r="K2276" s="86">
        <f>+IF(ISNUMBER(DATA!AN693),DATA!AN693,"n/a")</f>
        <v>2685705</v>
      </c>
      <c r="L2276" s="77">
        <f>+IF(ISNUMBER(DATA!AO693),DATA!AO693,"n/a")</f>
        <v>7.0999999999999994E-2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44167</v>
      </c>
      <c r="F2277" s="77">
        <f>+IF(ISNUMBER(DATA!K694),DATA!K694,"n/a")</f>
        <v>-6.7000000000000004E-2</v>
      </c>
      <c r="G2277" s="86">
        <f>+IF(ISNUMBER(DATA!T694),DATA!T694,"n/a")</f>
        <v>147660</v>
      </c>
      <c r="H2277" s="77">
        <f>+IF(ISNUMBER(DATA!U694),DATA!U694,"n/a")</f>
        <v>-0.10199999999999999</v>
      </c>
      <c r="I2277" s="86">
        <f>+IF(ISNUMBER(DATA!AD694),DATA!AD694,"n/a")</f>
        <v>308990</v>
      </c>
      <c r="J2277" s="77">
        <f>+IF(ISNUMBER(DATA!AE694),DATA!AE694,"n/a")</f>
        <v>-0.1</v>
      </c>
      <c r="K2277" s="86">
        <f>+IF(ISNUMBER(DATA!AN694),DATA!AN694,"n/a")</f>
        <v>650466</v>
      </c>
      <c r="L2277" s="77">
        <f>+IF(ISNUMBER(DATA!AO694),DATA!AO694,"n/a")</f>
        <v>-0.104</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81252</v>
      </c>
      <c r="F2278" s="77">
        <f>+IF(ISNUMBER(DATA!K695),DATA!K695,"n/a")</f>
        <v>-4.3999999999999997E-2</v>
      </c>
      <c r="G2278" s="86">
        <f>+IF(ISNUMBER(DATA!T695),DATA!T695,"n/a")</f>
        <v>295432</v>
      </c>
      <c r="H2278" s="77">
        <f>+IF(ISNUMBER(DATA!U695),DATA!U695,"n/a")</f>
        <v>-1.7999999999999999E-2</v>
      </c>
      <c r="I2278" s="86">
        <f>+IF(ISNUMBER(DATA!AD695),DATA!AD695,"n/a")</f>
        <v>689400</v>
      </c>
      <c r="J2278" s="77">
        <f>+IF(ISNUMBER(DATA!AE695),DATA!AE695,"n/a")</f>
        <v>1.7000000000000001E-2</v>
      </c>
      <c r="K2278" s="86">
        <f>+IF(ISNUMBER(DATA!AN695),DATA!AN695,"n/a")</f>
        <v>1467202</v>
      </c>
      <c r="L2278" s="77">
        <f>+IF(ISNUMBER(DATA!AO695),DATA!AO695,"n/a")</f>
        <v>-0.03</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714175</v>
      </c>
      <c r="F2279" s="77">
        <f>+IF(ISNUMBER(DATA!K696),DATA!K696,"n/a")</f>
        <v>0.27300000000000002</v>
      </c>
      <c r="G2279" s="86">
        <f>+IF(ISNUMBER(DATA!T696),DATA!T696,"n/a")</f>
        <v>2048037</v>
      </c>
      <c r="H2279" s="77">
        <f>+IF(ISNUMBER(DATA!U696),DATA!U696,"n/a")</f>
        <v>0.13700000000000001</v>
      </c>
      <c r="I2279" s="86">
        <f>+IF(ISNUMBER(DATA!AD696),DATA!AD696,"n/a")</f>
        <v>3942394</v>
      </c>
      <c r="J2279" s="77">
        <f>+IF(ISNUMBER(DATA!AE696),DATA!AE696,"n/a")</f>
        <v>8.2000000000000003E-2</v>
      </c>
      <c r="K2279" s="86">
        <f>+IF(ISNUMBER(DATA!AN696),DATA!AN696,"n/a")</f>
        <v>8324782</v>
      </c>
      <c r="L2279" s="77">
        <f>+IF(ISNUMBER(DATA!AO696),DATA!AO696,"n/a")</f>
        <v>2.3E-2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413873</v>
      </c>
      <c r="F2280" s="77">
        <f>+IF(ISNUMBER(DATA!K697),DATA!K697,"n/a")</f>
        <v>-1.9E-2</v>
      </c>
      <c r="G2280" s="86">
        <f>+IF(ISNUMBER(DATA!T697),DATA!T697,"n/a")</f>
        <v>1336054</v>
      </c>
      <c r="H2280" s="77">
        <f>+IF(ISNUMBER(DATA!U697),DATA!U697,"n/a")</f>
        <v>2.1999999999999999E-2</v>
      </c>
      <c r="I2280" s="86">
        <f>+IF(ISNUMBER(DATA!AD697),DATA!AD697,"n/a")</f>
        <v>2767515</v>
      </c>
      <c r="J2280" s="77">
        <f>+IF(ISNUMBER(DATA!AE697),DATA!AE697,"n/a")</f>
        <v>1.9E-2</v>
      </c>
      <c r="K2280" s="86">
        <f>+IF(ISNUMBER(DATA!AN697),DATA!AN697,"n/a")</f>
        <v>5841808</v>
      </c>
      <c r="L2280" s="77">
        <f>+IF(ISNUMBER(DATA!AO697),DATA!AO697,"n/a")</f>
        <v>0.01</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40169</v>
      </c>
      <c r="F2281" s="77">
        <f>+IF(ISNUMBER(DATA!K698),DATA!K698,"n/a")</f>
        <v>7.0999999999999994E-2</v>
      </c>
      <c r="G2281" s="86">
        <f>+IF(ISNUMBER(DATA!T698),DATA!T698,"n/a")</f>
        <v>133199</v>
      </c>
      <c r="H2281" s="77">
        <f>+IF(ISNUMBER(DATA!U698),DATA!U698,"n/a")</f>
        <v>1.9E-2</v>
      </c>
      <c r="I2281" s="86">
        <f>+IF(ISNUMBER(DATA!AD698),DATA!AD698,"n/a")</f>
        <v>280068</v>
      </c>
      <c r="J2281" s="77">
        <f>+IF(ISNUMBER(DATA!AE698),DATA!AE698,"n/a")</f>
        <v>4.8000000000000001E-2</v>
      </c>
      <c r="K2281" s="86">
        <f>+IF(ISNUMBER(DATA!AN698),DATA!AN698,"n/a")</f>
        <v>555849</v>
      </c>
      <c r="L2281" s="77">
        <f>+IF(ISNUMBER(DATA!AO698),DATA!AO698,"n/a")</f>
        <v>5.6000000000000001E-2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108902</v>
      </c>
      <c r="F2282" s="77">
        <f>+IF(ISNUMBER(DATA!K699),DATA!K699,"n/a")</f>
        <v>-3.6999999999999998E-2</v>
      </c>
      <c r="G2282" s="86">
        <f>+IF(ISNUMBER(DATA!T699),DATA!T699,"n/a")</f>
        <v>379813</v>
      </c>
      <c r="H2282" s="77">
        <f>+IF(ISNUMBER(DATA!U699),DATA!U699,"n/a")</f>
        <v>0</v>
      </c>
      <c r="I2282" s="86">
        <f>+IF(ISNUMBER(DATA!AD699),DATA!AD699,"n/a")</f>
        <v>742563</v>
      </c>
      <c r="J2282" s="77">
        <f>+IF(ISNUMBER(DATA!AE699),DATA!AE699,"n/a")</f>
        <v>-2.1999999999999999E-2</v>
      </c>
      <c r="K2282" s="86">
        <f>+IF(ISNUMBER(DATA!AN699),DATA!AN699,"n/a")</f>
        <v>1613309</v>
      </c>
      <c r="L2282" s="77">
        <f>+IF(ISNUMBER(DATA!AO699),DATA!AO699,"n/a")</f>
        <v>-6.2E-2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78297</v>
      </c>
      <c r="F2283" s="77">
        <f>+IF(ISNUMBER(DATA!K700),DATA!K700,"n/a")</f>
        <v>5.0000000000000001E-3</v>
      </c>
      <c r="G2283" s="86">
        <f>+IF(ISNUMBER(DATA!T700),DATA!T700,"n/a")</f>
        <v>260797</v>
      </c>
      <c r="H2283" s="77">
        <f>+IF(ISNUMBER(DATA!U700),DATA!U700,"n/a")</f>
        <v>-1E-3</v>
      </c>
      <c r="I2283" s="86">
        <f>+IF(ISNUMBER(DATA!AD700),DATA!AD700,"n/a")</f>
        <v>524046</v>
      </c>
      <c r="J2283" s="77">
        <f>+IF(ISNUMBER(DATA!AE700),DATA!AE700,"n/a")</f>
        <v>-5.5E-2</v>
      </c>
      <c r="K2283" s="86">
        <f>+IF(ISNUMBER(DATA!AN700),DATA!AN700,"n/a")</f>
        <v>1049619</v>
      </c>
      <c r="L2283" s="77">
        <f>+IF(ISNUMBER(DATA!AO700),DATA!AO700,"n/a")</f>
        <v>-7.0999999999999994E-2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231028</v>
      </c>
      <c r="F2284" s="77">
        <f>+IF(ISNUMBER(DATA!K701),DATA!K701,"n/a")</f>
        <v>-5.0000000000000001E-3</v>
      </c>
      <c r="G2284" s="86">
        <f>+IF(ISNUMBER(DATA!T701),DATA!T701,"n/a")</f>
        <v>677208</v>
      </c>
      <c r="H2284" s="77">
        <f>+IF(ISNUMBER(DATA!U701),DATA!U701,"n/a")</f>
        <v>-3.7999999999999999E-2</v>
      </c>
      <c r="I2284" s="86">
        <f>+IF(ISNUMBER(DATA!AD701),DATA!AD701,"n/a")</f>
        <v>1342058</v>
      </c>
      <c r="J2284" s="77">
        <f>+IF(ISNUMBER(DATA!AE701),DATA!AE701,"n/a")</f>
        <v>-5.7000000000000002E-2</v>
      </c>
      <c r="K2284" s="86">
        <f>+IF(ISNUMBER(DATA!AN701),DATA!AN701,"n/a")</f>
        <v>2923541</v>
      </c>
      <c r="L2284" s="77">
        <f>+IF(ISNUMBER(DATA!AO701),DATA!AO701,"n/a")</f>
        <v>-3.5999999999999997E-2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234456</v>
      </c>
      <c r="F2285" s="77">
        <f>+IF(ISNUMBER(DATA!K702),DATA!K702,"n/a")</f>
        <v>9.1999999999999998E-2</v>
      </c>
      <c r="G2285" s="86">
        <f>+IF(ISNUMBER(DATA!T702),DATA!T702,"n/a")</f>
        <v>729383</v>
      </c>
      <c r="H2285" s="77">
        <f>+IF(ISNUMBER(DATA!U702),DATA!U702,"n/a")</f>
        <v>7.4999999999999997E-2</v>
      </c>
      <c r="I2285" s="86">
        <f>+IF(ISNUMBER(DATA!AD702),DATA!AD702,"n/a")</f>
        <v>1397714</v>
      </c>
      <c r="J2285" s="77">
        <f>+IF(ISNUMBER(DATA!AE702),DATA!AE702,"n/a")</f>
        <v>5.7000000000000002E-2</v>
      </c>
      <c r="K2285" s="86">
        <f>+IF(ISNUMBER(DATA!AN702),DATA!AN702,"n/a")</f>
        <v>2945170</v>
      </c>
      <c r="L2285" s="77">
        <f>+IF(ISNUMBER(DATA!AO702),DATA!AO702,"n/a")</f>
        <v>1.2999999999999999E-2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219187</v>
      </c>
      <c r="F2286" s="77">
        <f>+IF(ISNUMBER(DATA!K703),DATA!K703,"n/a")</f>
        <v>-0.27400000000000002</v>
      </c>
      <c r="G2286" s="86">
        <f>+IF(ISNUMBER(DATA!T703),DATA!T703,"n/a")</f>
        <v>650550</v>
      </c>
      <c r="H2286" s="77">
        <f>+IF(ISNUMBER(DATA!U703),DATA!U703,"n/a")</f>
        <v>-0.3</v>
      </c>
      <c r="I2286" s="86">
        <f>+IF(ISNUMBER(DATA!AD703),DATA!AD703,"n/a")</f>
        <v>1189469</v>
      </c>
      <c r="J2286" s="77">
        <f>+IF(ISNUMBER(DATA!AE703),DATA!AE703,"n/a")</f>
        <v>-0.219</v>
      </c>
      <c r="K2286" s="86">
        <f>+IF(ISNUMBER(DATA!AN703),DATA!AN703,"n/a")</f>
        <v>2517405</v>
      </c>
      <c r="L2286" s="77">
        <f>+IF(ISNUMBER(DATA!AO703),DATA!AO703,"n/a")</f>
        <v>-0.158</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195005</v>
      </c>
      <c r="F2287" s="77">
        <f>+IF(ISNUMBER(DATA!K704),DATA!K704,"n/a")</f>
        <v>-3.2000000000000001E-2</v>
      </c>
      <c r="G2287" s="86">
        <f>+IF(ISNUMBER(DATA!T704),DATA!T704,"n/a")</f>
        <v>627342</v>
      </c>
      <c r="H2287" s="77">
        <f>+IF(ISNUMBER(DATA!U704),DATA!U704,"n/a")</f>
        <v>8.9999999999999993E-3</v>
      </c>
      <c r="I2287" s="86">
        <f>+IF(ISNUMBER(DATA!AD704),DATA!AD704,"n/a")</f>
        <v>1277984</v>
      </c>
      <c r="J2287" s="77">
        <f>+IF(ISNUMBER(DATA!AE704),DATA!AE704,"n/a")</f>
        <v>-2.1000000000000001E-2</v>
      </c>
      <c r="K2287" s="86">
        <f>+IF(ISNUMBER(DATA!AN704),DATA!AN704,"n/a")</f>
        <v>2672395</v>
      </c>
      <c r="L2287" s="77">
        <f>+IF(ISNUMBER(DATA!AO704),DATA!AO704,"n/a")</f>
        <v>-6.0000000000000001E-3</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87656</v>
      </c>
      <c r="F2288" s="77">
        <f>+IF(ISNUMBER(DATA!K705),DATA!K705,"n/a")</f>
        <v>-0.307</v>
      </c>
      <c r="G2288" s="86">
        <f>+IF(ISNUMBER(DATA!T705),DATA!T705,"n/a")</f>
        <v>294138</v>
      </c>
      <c r="H2288" s="77">
        <f>+IF(ISNUMBER(DATA!U705),DATA!U705,"n/a")</f>
        <v>-0.29899999999999999</v>
      </c>
      <c r="I2288" s="86">
        <f>+IF(ISNUMBER(DATA!AD705),DATA!AD705,"n/a")</f>
        <v>590794</v>
      </c>
      <c r="J2288" s="77">
        <f>+IF(ISNUMBER(DATA!AE705),DATA!AE705,"n/a")</f>
        <v>-0.27500000000000002</v>
      </c>
      <c r="K2288" s="86">
        <f>+IF(ISNUMBER(DATA!AN705),DATA!AN705,"n/a")</f>
        <v>1442739</v>
      </c>
      <c r="L2288" s="77">
        <f>+IF(ISNUMBER(DATA!AO705),DATA!AO705,"n/a")</f>
        <v>-0.153</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87260</v>
      </c>
      <c r="F2289" s="77">
        <f>+IF(ISNUMBER(DATA!K706),DATA!K706,"n/a")</f>
        <v>-0.19700000000000001</v>
      </c>
      <c r="G2289" s="86">
        <f>+IF(ISNUMBER(DATA!T706),DATA!T706,"n/a")</f>
        <v>284018</v>
      </c>
      <c r="H2289" s="77">
        <f>+IF(ISNUMBER(DATA!U706),DATA!U706,"n/a")</f>
        <v>-0.19500000000000001</v>
      </c>
      <c r="I2289" s="86">
        <f>+IF(ISNUMBER(DATA!AD706),DATA!AD706,"n/a")</f>
        <v>583618</v>
      </c>
      <c r="J2289" s="77">
        <f>+IF(ISNUMBER(DATA!AE706),DATA!AE706,"n/a")</f>
        <v>-0.188</v>
      </c>
      <c r="K2289" s="86">
        <f>+IF(ISNUMBER(DATA!AN706),DATA!AN706,"n/a")</f>
        <v>1346349</v>
      </c>
      <c r="L2289" s="77">
        <f>+IF(ISNUMBER(DATA!AO706),DATA!AO706,"n/a")</f>
        <v>-0.14199999999999999</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68581</v>
      </c>
      <c r="F2290" s="77">
        <f>+IF(ISNUMBER(DATA!K707),DATA!K707,"n/a")</f>
        <v>-0.17899999999999999</v>
      </c>
      <c r="G2290" s="86">
        <f>+IF(ISNUMBER(DATA!T707),DATA!T707,"n/a")</f>
        <v>231277</v>
      </c>
      <c r="H2290" s="77">
        <f>+IF(ISNUMBER(DATA!U707),DATA!U707,"n/a")</f>
        <v>-0.16</v>
      </c>
      <c r="I2290" s="86">
        <f>+IF(ISNUMBER(DATA!AD707),DATA!AD707,"n/a")</f>
        <v>489991</v>
      </c>
      <c r="J2290" s="77">
        <f>+IF(ISNUMBER(DATA!AE707),DATA!AE707,"n/a")</f>
        <v>-0.14000000000000001</v>
      </c>
      <c r="K2290" s="86">
        <f>+IF(ISNUMBER(DATA!AN707),DATA!AN707,"n/a")</f>
        <v>1104208</v>
      </c>
      <c r="L2290" s="77">
        <f>+IF(ISNUMBER(DATA!AO707),DATA!AO707,"n/a")</f>
        <v>-6.3E-2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112347</v>
      </c>
      <c r="F2291" s="77">
        <f>+IF(ISNUMBER(DATA!K708),DATA!K708,"n/a")</f>
        <v>-6.0999999999999999E-2</v>
      </c>
      <c r="G2291" s="86">
        <f>+IF(ISNUMBER(DATA!T708),DATA!T708,"n/a")</f>
        <v>379884</v>
      </c>
      <c r="H2291" s="77">
        <f>+IF(ISNUMBER(DATA!U708),DATA!U708,"n/a")</f>
        <v>0</v>
      </c>
      <c r="I2291" s="86">
        <f>+IF(ISNUMBER(DATA!AD708),DATA!AD708,"n/a")</f>
        <v>779194</v>
      </c>
      <c r="J2291" s="77">
        <f>+IF(ISNUMBER(DATA!AE708),DATA!AE708,"n/a")</f>
        <v>0.02</v>
      </c>
      <c r="K2291" s="86">
        <f>+IF(ISNUMBER(DATA!AN708),DATA!AN708,"n/a")</f>
        <v>1678173</v>
      </c>
      <c r="L2291" s="77">
        <f>+IF(ISNUMBER(DATA!AO708),DATA!AO708,"n/a")</f>
        <v>4.2000000000000003E-2</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67746</v>
      </c>
      <c r="F2292" s="77">
        <f>+IF(ISNUMBER(DATA!K709),DATA!K709,"n/a")</f>
        <v>1.2E-2</v>
      </c>
      <c r="G2292" s="86">
        <f>+IF(ISNUMBER(DATA!T709),DATA!T709,"n/a")</f>
        <v>222222</v>
      </c>
      <c r="H2292" s="77">
        <f>+IF(ISNUMBER(DATA!U709),DATA!U709,"n/a")</f>
        <v>-7.6999999999999999E-2</v>
      </c>
      <c r="I2292" s="86">
        <f>+IF(ISNUMBER(DATA!AD709),DATA!AD709,"n/a")</f>
        <v>479628</v>
      </c>
      <c r="J2292" s="77">
        <f>+IF(ISNUMBER(DATA!AE709),DATA!AE709,"n/a")</f>
        <v>-6.4000000000000001E-2</v>
      </c>
      <c r="K2292" s="86">
        <f>+IF(ISNUMBER(DATA!AN709),DATA!AN709,"n/a")</f>
        <v>1002341</v>
      </c>
      <c r="L2292" s="77">
        <f>+IF(ISNUMBER(DATA!AO709),DATA!AO709,"n/a")</f>
        <v>-8.1000000000000003E-2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141287</v>
      </c>
      <c r="F2293" s="77">
        <f>+IF(ISNUMBER(DATA!K710),DATA!K710,"n/a")</f>
        <v>0.08</v>
      </c>
      <c r="G2293" s="86">
        <f>+IF(ISNUMBER(DATA!T710),DATA!T710,"n/a")</f>
        <v>455613</v>
      </c>
      <c r="H2293" s="77">
        <f>+IF(ISNUMBER(DATA!U710),DATA!U710,"n/a")</f>
        <v>7.0999999999999994E-2</v>
      </c>
      <c r="I2293" s="86">
        <f>+IF(ISNUMBER(DATA!AD710),DATA!AD710,"n/a")</f>
        <v>905190</v>
      </c>
      <c r="J2293" s="77">
        <f>+IF(ISNUMBER(DATA!AE710),DATA!AE710,"n/a")</f>
        <v>0.05</v>
      </c>
      <c r="K2293" s="86">
        <f>+IF(ISNUMBER(DATA!AN710),DATA!AN710,"n/a")</f>
        <v>1887947</v>
      </c>
      <c r="L2293" s="77">
        <f>+IF(ISNUMBER(DATA!AO710),DATA!AO710,"n/a")</f>
        <v>8.6999999999999994E-2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320495</v>
      </c>
      <c r="F2294" s="77">
        <f>+IF(ISNUMBER(DATA!K711),DATA!K711,"n/a")</f>
        <v>4.1000000000000002E-2</v>
      </c>
      <c r="G2294" s="86">
        <f>+IF(ISNUMBER(DATA!T711),DATA!T711,"n/a")</f>
        <v>1021905</v>
      </c>
      <c r="H2294" s="77">
        <f>+IF(ISNUMBER(DATA!U711),DATA!U711,"n/a")</f>
        <v>1.7999999999999999E-2</v>
      </c>
      <c r="I2294" s="86">
        <f>+IF(ISNUMBER(DATA!AD711),DATA!AD711,"n/a")</f>
        <v>2050764</v>
      </c>
      <c r="J2294" s="77">
        <f>+IF(ISNUMBER(DATA!AE711),DATA!AE711,"n/a")</f>
        <v>3.5000000000000003E-2</v>
      </c>
      <c r="K2294" s="86">
        <f>+IF(ISNUMBER(DATA!AN711),DATA!AN711,"n/a")</f>
        <v>4280741</v>
      </c>
      <c r="L2294" s="77">
        <f>+IF(ISNUMBER(DATA!AO711),DATA!AO711,"n/a")</f>
        <v>4.8000000000000001E-2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236396</v>
      </c>
      <c r="F2295" s="77">
        <f>+IF(ISNUMBER(DATA!K712),DATA!K712,"n/a")</f>
        <v>-0.05</v>
      </c>
      <c r="G2295" s="86">
        <f>+IF(ISNUMBER(DATA!T712),DATA!T712,"n/a")</f>
        <v>758668</v>
      </c>
      <c r="H2295" s="77">
        <f>+IF(ISNUMBER(DATA!U712),DATA!U712,"n/a")</f>
        <v>-2.9000000000000001E-2</v>
      </c>
      <c r="I2295" s="86">
        <f>+IF(ISNUMBER(DATA!AD712),DATA!AD712,"n/a")</f>
        <v>1553851</v>
      </c>
      <c r="J2295" s="77">
        <f>+IF(ISNUMBER(DATA!AE712),DATA!AE712,"n/a")</f>
        <v>-2.9000000000000001E-2</v>
      </c>
      <c r="K2295" s="86">
        <f>+IF(ISNUMBER(DATA!AN712),DATA!AN712,"n/a")</f>
        <v>3300890</v>
      </c>
      <c r="L2295" s="77">
        <f>+IF(ISNUMBER(DATA!AO712),DATA!AO712,"n/a")</f>
        <v>1.4E-2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109024</v>
      </c>
      <c r="F2296" s="77">
        <f>+IF(ISNUMBER(DATA!K713),DATA!K713,"n/a")</f>
        <v>-0.184</v>
      </c>
      <c r="G2296" s="86">
        <f>+IF(ISNUMBER(DATA!T713),DATA!T713,"n/a")</f>
        <v>376307</v>
      </c>
      <c r="H2296" s="77">
        <f>+IF(ISNUMBER(DATA!U713),DATA!U713,"n/a")</f>
        <v>-0.10199999999999999</v>
      </c>
      <c r="I2296" s="86">
        <f>+IF(ISNUMBER(DATA!AD713),DATA!AD713,"n/a")</f>
        <v>749107</v>
      </c>
      <c r="J2296" s="77">
        <f>+IF(ISNUMBER(DATA!AE713),DATA!AE713,"n/a")</f>
        <v>-0.13100000000000001</v>
      </c>
      <c r="K2296" s="86">
        <f>+IF(ISNUMBER(DATA!AN713),DATA!AN713,"n/a")</f>
        <v>1679818</v>
      </c>
      <c r="L2296" s="77">
        <f>+IF(ISNUMBER(DATA!AO713),DATA!AO713,"n/a")</f>
        <v>-0.10199999999999999</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161858</v>
      </c>
      <c r="F2297" s="77">
        <f>+IF(ISNUMBER(DATA!K714),DATA!K714,"n/a")</f>
        <v>0.251</v>
      </c>
      <c r="G2297" s="86">
        <f>+IF(ISNUMBER(DATA!T714),DATA!T714,"n/a")</f>
        <v>497877</v>
      </c>
      <c r="H2297" s="77">
        <f>+IF(ISNUMBER(DATA!U714),DATA!U714,"n/a")</f>
        <v>0.13500000000000001</v>
      </c>
      <c r="I2297" s="86">
        <f>+IF(ISNUMBER(DATA!AD714),DATA!AD714,"n/a")</f>
        <v>891414</v>
      </c>
      <c r="J2297" s="77">
        <f>+IF(ISNUMBER(DATA!AE714),DATA!AE714,"n/a")</f>
        <v>-1.4999999999999999E-2</v>
      </c>
      <c r="K2297" s="86">
        <f>+IF(ISNUMBER(DATA!AN714),DATA!AN714,"n/a")</f>
        <v>1897120</v>
      </c>
      <c r="L2297" s="77">
        <f>+IF(ISNUMBER(DATA!AO714),DATA!AO714,"n/a")</f>
        <v>-1.2999999999999999E-2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145911</v>
      </c>
      <c r="F2298" s="77">
        <f>+IF(ISNUMBER(DATA!K715),DATA!K715,"n/a")</f>
        <v>-4.9000000000000002E-2</v>
      </c>
      <c r="G2298" s="86">
        <f>+IF(ISNUMBER(DATA!T715),DATA!T715,"n/a")</f>
        <v>490453</v>
      </c>
      <c r="H2298" s="77">
        <f>+IF(ISNUMBER(DATA!U715),DATA!U715,"n/a")</f>
        <v>2E-3</v>
      </c>
      <c r="I2298" s="86">
        <f>+IF(ISNUMBER(DATA!AD715),DATA!AD715,"n/a")</f>
        <v>931365</v>
      </c>
      <c r="J2298" s="77">
        <f>+IF(ISNUMBER(DATA!AE715),DATA!AE715,"n/a")</f>
        <v>-3.1E-2</v>
      </c>
      <c r="K2298" s="86">
        <f>+IF(ISNUMBER(DATA!AN715),DATA!AN715,"n/a")</f>
        <v>2072317</v>
      </c>
      <c r="L2298" s="77">
        <f>+IF(ISNUMBER(DATA!AO715),DATA!AO715,"n/a")</f>
        <v>-6.5000000000000002E-2</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74799</v>
      </c>
      <c r="F2299" s="77">
        <f>+IF(ISNUMBER(DATA!K716),DATA!K716,"n/a")</f>
        <v>-0.105</v>
      </c>
      <c r="G2299" s="86">
        <f>+IF(ISNUMBER(DATA!T716),DATA!T716,"n/a")</f>
        <v>237990</v>
      </c>
      <c r="H2299" s="77">
        <f>+IF(ISNUMBER(DATA!U716),DATA!U716,"n/a")</f>
        <v>-7.1999999999999995E-2</v>
      </c>
      <c r="I2299" s="86">
        <f>+IF(ISNUMBER(DATA!AD716),DATA!AD716,"n/a")</f>
        <v>504684</v>
      </c>
      <c r="J2299" s="77">
        <f>+IF(ISNUMBER(DATA!AE716),DATA!AE716,"n/a")</f>
        <v>-6.5000000000000002E-2</v>
      </c>
      <c r="K2299" s="86">
        <f>+IF(ISNUMBER(DATA!AN716),DATA!AN716,"n/a")</f>
        <v>1050956</v>
      </c>
      <c r="L2299" s="77">
        <f>+IF(ISNUMBER(DATA!AO716),DATA!AO716,"n/a")</f>
        <v>-2.3E-2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144459</v>
      </c>
      <c r="F2300" s="77">
        <f>+IF(ISNUMBER(DATA!K717),DATA!K717,"n/a")</f>
        <v>3.7999999999999999E-2</v>
      </c>
      <c r="G2300" s="86">
        <f>+IF(ISNUMBER(DATA!T717),DATA!T717,"n/a")</f>
        <v>476368</v>
      </c>
      <c r="H2300" s="77">
        <f>+IF(ISNUMBER(DATA!U717),DATA!U717,"n/a")</f>
        <v>3.5999999999999997E-2</v>
      </c>
      <c r="I2300" s="86">
        <f>+IF(ISNUMBER(DATA!AD717),DATA!AD717,"n/a")</f>
        <v>993125</v>
      </c>
      <c r="J2300" s="77">
        <f>+IF(ISNUMBER(DATA!AE717),DATA!AE717,"n/a")</f>
        <v>3.7999999999999999E-2</v>
      </c>
      <c r="K2300" s="86">
        <f>+IF(ISNUMBER(DATA!AN717),DATA!AN717,"n/a")</f>
        <v>2015871</v>
      </c>
      <c r="L2300" s="77">
        <f>+IF(ISNUMBER(DATA!AO717),DATA!AO717,"n/a")</f>
        <v>0.03</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4.09</v>
      </c>
      <c r="F2302" s="77">
        <f>+IF(ISNUMBER(DATA!M668),DATA!M668,"n/a")</f>
        <v>6.8000000000000005E-2</v>
      </c>
      <c r="G2302" s="87">
        <f>+IF(ISNUMBER(DATA!V668),DATA!V668,"n/a")</f>
        <v>3.9</v>
      </c>
      <c r="H2302" s="77">
        <f>+IF(ISNUMBER(DATA!W668),DATA!W668,"n/a")</f>
        <v>2.5999999999999999E-2</v>
      </c>
      <c r="I2302" s="87">
        <f>+IF(ISNUMBER(DATA!AF668),DATA!AF668,"n/a")</f>
        <v>3.86</v>
      </c>
      <c r="J2302" s="77">
        <f>+IF(ISNUMBER(DATA!AG668),DATA!AG668,"n/a")</f>
        <v>-8.0000000000000002E-3</v>
      </c>
      <c r="K2302" s="87">
        <f>+IF(ISNUMBER(DATA!AP668),DATA!AP668,"n/a")</f>
        <v>3.86</v>
      </c>
      <c r="L2302" s="77">
        <f>+IF(ISNUMBER(DATA!AQ668),DATA!AQ668,"n/a")</f>
        <v>1.4E-2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3.62</v>
      </c>
      <c r="F2303" s="77">
        <f>+IF(ISNUMBER(DATA!M669),DATA!M669,"n/a")</f>
        <v>2.7E-2</v>
      </c>
      <c r="G2303" s="87">
        <f>+IF(ISNUMBER(DATA!V669),DATA!V669,"n/a")</f>
        <v>3.53</v>
      </c>
      <c r="H2303" s="77">
        <f>+IF(ISNUMBER(DATA!W669),DATA!W669,"n/a")</f>
        <v>-1.4E-2</v>
      </c>
      <c r="I2303" s="87">
        <f>+IF(ISNUMBER(DATA!AF669),DATA!AF669,"n/a")</f>
        <v>3.53</v>
      </c>
      <c r="J2303" s="77">
        <f>+IF(ISNUMBER(DATA!AG669),DATA!AG669,"n/a")</f>
        <v>-2E-3</v>
      </c>
      <c r="K2303" s="87">
        <f>+IF(ISNUMBER(DATA!AP669),DATA!AP669,"n/a")</f>
        <v>3.52</v>
      </c>
      <c r="L2303" s="77">
        <f>+IF(ISNUMBER(DATA!AQ669),DATA!AQ669,"n/a")</f>
        <v>8.0000000000000002E-3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3.35</v>
      </c>
      <c r="F2304" s="77">
        <f>+IF(ISNUMBER(DATA!M670),DATA!M670,"n/a")</f>
        <v>-0.08</v>
      </c>
      <c r="G2304" s="87">
        <f>+IF(ISNUMBER(DATA!V670),DATA!V670,"n/a")</f>
        <v>3.47</v>
      </c>
      <c r="H2304" s="77">
        <f>+IF(ISNUMBER(DATA!W670),DATA!W670,"n/a")</f>
        <v>-3.9E-2</v>
      </c>
      <c r="I2304" s="87">
        <f>+IF(ISNUMBER(DATA!AF670),DATA!AF670,"n/a")</f>
        <v>3.46</v>
      </c>
      <c r="J2304" s="77">
        <f>+IF(ISNUMBER(DATA!AG670),DATA!AG670,"n/a")</f>
        <v>-4.8000000000000001E-2</v>
      </c>
      <c r="K2304" s="87">
        <f>+IF(ISNUMBER(DATA!AP670),DATA!AP670,"n/a")</f>
        <v>3.45</v>
      </c>
      <c r="L2304" s="77">
        <f>+IF(ISNUMBER(DATA!AQ670),DATA!AQ670,"n/a")</f>
        <v>-4.8000000000000001E-2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3.59</v>
      </c>
      <c r="F2305" s="77">
        <f>+IF(ISNUMBER(DATA!M671),DATA!M671,"n/a")</f>
        <v>3.5999999999999997E-2</v>
      </c>
      <c r="G2305" s="87">
        <f>+IF(ISNUMBER(DATA!V671),DATA!V671,"n/a")</f>
        <v>3.51</v>
      </c>
      <c r="H2305" s="77">
        <f>+IF(ISNUMBER(DATA!W671),DATA!W671,"n/a")</f>
        <v>5.0000000000000001E-3</v>
      </c>
      <c r="I2305" s="87">
        <f>+IF(ISNUMBER(DATA!AF671),DATA!AF671,"n/a")</f>
        <v>3.5</v>
      </c>
      <c r="J2305" s="77">
        <f>+IF(ISNUMBER(DATA!AG671),DATA!AG671,"n/a")</f>
        <v>0.01</v>
      </c>
      <c r="K2305" s="87">
        <f>+IF(ISNUMBER(DATA!AP671),DATA!AP671,"n/a")</f>
        <v>3.49</v>
      </c>
      <c r="L2305" s="77">
        <f>+IF(ISNUMBER(DATA!AQ671),DATA!AQ671,"n/a")</f>
        <v>1.4E-2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3.21</v>
      </c>
      <c r="F2306" s="77">
        <f>+IF(ISNUMBER(DATA!M672),DATA!M672,"n/a")</f>
        <v>-7.1999999999999995E-2</v>
      </c>
      <c r="G2306" s="87">
        <f>+IF(ISNUMBER(DATA!V672),DATA!V672,"n/a")</f>
        <v>3.3</v>
      </c>
      <c r="H2306" s="77">
        <f>+IF(ISNUMBER(DATA!W672),DATA!W672,"n/a")</f>
        <v>-4.1000000000000002E-2</v>
      </c>
      <c r="I2306" s="87">
        <f>+IF(ISNUMBER(DATA!AF672),DATA!AF672,"n/a")</f>
        <v>3.32</v>
      </c>
      <c r="J2306" s="77">
        <f>+IF(ISNUMBER(DATA!AG672),DATA!AG672,"n/a")</f>
        <v>-3.9E-2</v>
      </c>
      <c r="K2306" s="87">
        <f>+IF(ISNUMBER(DATA!AP672),DATA!AP672,"n/a")</f>
        <v>3.34</v>
      </c>
      <c r="L2306" s="77">
        <f>+IF(ISNUMBER(DATA!AQ672),DATA!AQ672,"n/a")</f>
        <v>-2.5000000000000001E-2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3.42</v>
      </c>
      <c r="F2307" s="77">
        <f>+IF(ISNUMBER(DATA!M673),DATA!M673,"n/a")</f>
        <v>0.04</v>
      </c>
      <c r="G2307" s="87">
        <f>+IF(ISNUMBER(DATA!V673),DATA!V673,"n/a")</f>
        <v>3.29</v>
      </c>
      <c r="H2307" s="77">
        <f>+IF(ISNUMBER(DATA!W673),DATA!W673,"n/a")</f>
        <v>-0.04</v>
      </c>
      <c r="I2307" s="87">
        <f>+IF(ISNUMBER(DATA!AF673),DATA!AF673,"n/a")</f>
        <v>3.34</v>
      </c>
      <c r="J2307" s="77">
        <f>+IF(ISNUMBER(DATA!AG673),DATA!AG673,"n/a")</f>
        <v>-4.3999999999999997E-2</v>
      </c>
      <c r="K2307" s="87">
        <f>+IF(ISNUMBER(DATA!AP673),DATA!AP673,"n/a")</f>
        <v>3.39</v>
      </c>
      <c r="L2307" s="77">
        <f>+IF(ISNUMBER(DATA!AQ673),DATA!AQ673,"n/a")</f>
        <v>-0.03</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3.31</v>
      </c>
      <c r="F2308" s="77">
        <f>+IF(ISNUMBER(DATA!M674),DATA!M674,"n/a")</f>
        <v>8.9999999999999993E-3</v>
      </c>
      <c r="G2308" s="87">
        <f>+IF(ISNUMBER(DATA!V674),DATA!V674,"n/a")</f>
        <v>3.31</v>
      </c>
      <c r="H2308" s="77">
        <f>+IF(ISNUMBER(DATA!W674),DATA!W674,"n/a")</f>
        <v>2.5999999999999999E-2</v>
      </c>
      <c r="I2308" s="87">
        <f>+IF(ISNUMBER(DATA!AF674),DATA!AF674,"n/a")</f>
        <v>3.32</v>
      </c>
      <c r="J2308" s="77">
        <f>+IF(ISNUMBER(DATA!AG674),DATA!AG674,"n/a")</f>
        <v>0.02</v>
      </c>
      <c r="K2308" s="87">
        <f>+IF(ISNUMBER(DATA!AP674),DATA!AP674,"n/a")</f>
        <v>3.27</v>
      </c>
      <c r="L2308" s="77">
        <f>+IF(ISNUMBER(DATA!AQ674),DATA!AQ674,"n/a")</f>
        <v>3.0000000000000001E-3</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3.43</v>
      </c>
      <c r="F2309" s="77">
        <f>+IF(ISNUMBER(DATA!M675),DATA!M675,"n/a")</f>
        <v>1.7999999999999999E-2</v>
      </c>
      <c r="G2309" s="87">
        <f>+IF(ISNUMBER(DATA!V675),DATA!V675,"n/a")</f>
        <v>3.43</v>
      </c>
      <c r="H2309" s="77">
        <f>+IF(ISNUMBER(DATA!W675),DATA!W675,"n/a")</f>
        <v>3.0000000000000001E-3</v>
      </c>
      <c r="I2309" s="87">
        <f>+IF(ISNUMBER(DATA!AF675),DATA!AF675,"n/a")</f>
        <v>3.45</v>
      </c>
      <c r="J2309" s="77">
        <f>+IF(ISNUMBER(DATA!AG675),DATA!AG675,"n/a")</f>
        <v>1.0999999999999999E-2</v>
      </c>
      <c r="K2309" s="87">
        <f>+IF(ISNUMBER(DATA!AP675),DATA!AP675,"n/a")</f>
        <v>3.41</v>
      </c>
      <c r="L2309" s="77">
        <f>+IF(ISNUMBER(DATA!AQ675),DATA!AQ675,"n/a")</f>
        <v>4.0000000000000001E-3</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3.21</v>
      </c>
      <c r="F2310" s="77">
        <f>+IF(ISNUMBER(DATA!M676),DATA!M676,"n/a")</f>
        <v>-3.5000000000000003E-2</v>
      </c>
      <c r="G2310" s="87">
        <f>+IF(ISNUMBER(DATA!V676),DATA!V676,"n/a")</f>
        <v>3.38</v>
      </c>
      <c r="H2310" s="77">
        <f>+IF(ISNUMBER(DATA!W676),DATA!W676,"n/a")</f>
        <v>2E-3</v>
      </c>
      <c r="I2310" s="87">
        <f>+IF(ISNUMBER(DATA!AF676),DATA!AF676,"n/a")</f>
        <v>3.47</v>
      </c>
      <c r="J2310" s="77">
        <f>+IF(ISNUMBER(DATA!AG676),DATA!AG676,"n/a")</f>
        <v>2.5000000000000001E-2</v>
      </c>
      <c r="K2310" s="87">
        <f>+IF(ISNUMBER(DATA!AP676),DATA!AP676,"n/a")</f>
        <v>3.4</v>
      </c>
      <c r="L2310" s="77">
        <f>+IF(ISNUMBER(DATA!AQ676),DATA!AQ676,"n/a")</f>
        <v>8.0000000000000002E-3</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3.14</v>
      </c>
      <c r="F2311" s="77">
        <f>+IF(ISNUMBER(DATA!M677),DATA!M677,"n/a")</f>
        <v>0.122</v>
      </c>
      <c r="G2311" s="87">
        <f>+IF(ISNUMBER(DATA!V677),DATA!V677,"n/a")</f>
        <v>3.32</v>
      </c>
      <c r="H2311" s="77">
        <f>+IF(ISNUMBER(DATA!W677),DATA!W677,"n/a")</f>
        <v>0.17499999999999999</v>
      </c>
      <c r="I2311" s="87">
        <f>+IF(ISNUMBER(DATA!AF677),DATA!AF677,"n/a")</f>
        <v>3.5</v>
      </c>
      <c r="J2311" s="77">
        <f>+IF(ISNUMBER(DATA!AG677),DATA!AG677,"n/a")</f>
        <v>0.113</v>
      </c>
      <c r="K2311" s="87">
        <f>+IF(ISNUMBER(DATA!AP677),DATA!AP677,"n/a")</f>
        <v>3.59</v>
      </c>
      <c r="L2311" s="77">
        <f>+IF(ISNUMBER(DATA!AQ677),DATA!AQ677,"n/a")</f>
        <v>0.13800000000000001</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3.34</v>
      </c>
      <c r="F2312" s="77">
        <f>+IF(ISNUMBER(DATA!M678),DATA!M678,"n/a")</f>
        <v>5.2999999999999999E-2</v>
      </c>
      <c r="G2312" s="87">
        <f>+IF(ISNUMBER(DATA!V678),DATA!V678,"n/a")</f>
        <v>3.42</v>
      </c>
      <c r="H2312" s="77">
        <f>+IF(ISNUMBER(DATA!W678),DATA!W678,"n/a")</f>
        <v>5.1999999999999998E-2</v>
      </c>
      <c r="I2312" s="87">
        <f>+IF(ISNUMBER(DATA!AF678),DATA!AF678,"n/a")</f>
        <v>3.52</v>
      </c>
      <c r="J2312" s="77">
        <f>+IF(ISNUMBER(DATA!AG678),DATA!AG678,"n/a")</f>
        <v>4.7E-2</v>
      </c>
      <c r="K2312" s="87">
        <f>+IF(ISNUMBER(DATA!AP678),DATA!AP678,"n/a")</f>
        <v>3.55</v>
      </c>
      <c r="L2312" s="77">
        <f>+IF(ISNUMBER(DATA!AQ678),DATA!AQ678,"n/a")</f>
        <v>6.0999999999999999E-2</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3.64</v>
      </c>
      <c r="F2313" s="77">
        <f>+IF(ISNUMBER(DATA!M679),DATA!M679,"n/a")</f>
        <v>2.3E-2</v>
      </c>
      <c r="G2313" s="87">
        <f>+IF(ISNUMBER(DATA!V679),DATA!V679,"n/a")</f>
        <v>3.66</v>
      </c>
      <c r="H2313" s="77">
        <f>+IF(ISNUMBER(DATA!W679),DATA!W679,"n/a")</f>
        <v>0.03</v>
      </c>
      <c r="I2313" s="87">
        <f>+IF(ISNUMBER(DATA!AF679),DATA!AF679,"n/a")</f>
        <v>3.62</v>
      </c>
      <c r="J2313" s="77">
        <f>+IF(ISNUMBER(DATA!AG679),DATA!AG679,"n/a")</f>
        <v>0.02</v>
      </c>
      <c r="K2313" s="87">
        <f>+IF(ISNUMBER(DATA!AP679),DATA!AP679,"n/a")</f>
        <v>3.62</v>
      </c>
      <c r="L2313" s="77">
        <f>+IF(ISNUMBER(DATA!AQ679),DATA!AQ679,"n/a")</f>
        <v>2.5000000000000001E-2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3.59</v>
      </c>
      <c r="F2314" s="77">
        <f>+IF(ISNUMBER(DATA!M680),DATA!M680,"n/a")</f>
        <v>-5.5E-2</v>
      </c>
      <c r="G2314" s="87">
        <f>+IF(ISNUMBER(DATA!V680),DATA!V680,"n/a")</f>
        <v>3.65</v>
      </c>
      <c r="H2314" s="77">
        <f>+IF(ISNUMBER(DATA!W680),DATA!W680,"n/a")</f>
        <v>-4.5999999999999999E-2</v>
      </c>
      <c r="I2314" s="87">
        <f>+IF(ISNUMBER(DATA!AF680),DATA!AF680,"n/a")</f>
        <v>3.62</v>
      </c>
      <c r="J2314" s="77">
        <f>+IF(ISNUMBER(DATA!AG680),DATA!AG680,"n/a")</f>
        <v>-3.7999999999999999E-2</v>
      </c>
      <c r="K2314" s="87">
        <f>+IF(ISNUMBER(DATA!AP680),DATA!AP680,"n/a")</f>
        <v>3.68</v>
      </c>
      <c r="L2314" s="77">
        <f>+IF(ISNUMBER(DATA!AQ680),DATA!AQ680,"n/a")</f>
        <v>1.6E-2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3.45</v>
      </c>
      <c r="F2315" s="77">
        <f>+IF(ISNUMBER(DATA!M681),DATA!M681,"n/a")</f>
        <v>3.3000000000000002E-2</v>
      </c>
      <c r="G2315" s="87">
        <f>+IF(ISNUMBER(DATA!V681),DATA!V681,"n/a")</f>
        <v>3.51</v>
      </c>
      <c r="H2315" s="77">
        <f>+IF(ISNUMBER(DATA!W681),DATA!W681,"n/a")</f>
        <v>-3.0000000000000001E-3</v>
      </c>
      <c r="I2315" s="87">
        <f>+IF(ISNUMBER(DATA!AF681),DATA!AF681,"n/a")</f>
        <v>3.61</v>
      </c>
      <c r="J2315" s="77">
        <f>+IF(ISNUMBER(DATA!AG681),DATA!AG681,"n/a")</f>
        <v>0.02</v>
      </c>
      <c r="K2315" s="87">
        <f>+IF(ISNUMBER(DATA!AP681),DATA!AP681,"n/a")</f>
        <v>3.59</v>
      </c>
      <c r="L2315" s="77">
        <f>+IF(ISNUMBER(DATA!AQ681),DATA!AQ681,"n/a")</f>
        <v>6.0000000000000001E-3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3.22</v>
      </c>
      <c r="F2316" s="77">
        <f>+IF(ISNUMBER(DATA!M682),DATA!M682,"n/a")</f>
        <v>4.5999999999999999E-2</v>
      </c>
      <c r="G2316" s="87">
        <f>+IF(ISNUMBER(DATA!V682),DATA!V682,"n/a")</f>
        <v>3.27</v>
      </c>
      <c r="H2316" s="77">
        <f>+IF(ISNUMBER(DATA!W682),DATA!W682,"n/a")</f>
        <v>-1.7999999999999999E-2</v>
      </c>
      <c r="I2316" s="87">
        <f>+IF(ISNUMBER(DATA!AF682),DATA!AF682,"n/a")</f>
        <v>3.48</v>
      </c>
      <c r="J2316" s="77">
        <f>+IF(ISNUMBER(DATA!AG682),DATA!AG682,"n/a")</f>
        <v>2.5999999999999999E-2</v>
      </c>
      <c r="K2316" s="87">
        <f>+IF(ISNUMBER(DATA!AP682),DATA!AP682,"n/a")</f>
        <v>3.42</v>
      </c>
      <c r="L2316" s="77">
        <f>+IF(ISNUMBER(DATA!AQ682),DATA!AQ682,"n/a")</f>
        <v>0</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3.19</v>
      </c>
      <c r="F2317" s="77">
        <f>+IF(ISNUMBER(DATA!M683),DATA!M683,"n/a")</f>
        <v>-0.10100000000000001</v>
      </c>
      <c r="G2317" s="87">
        <f>+IF(ISNUMBER(DATA!V683),DATA!V683,"n/a")</f>
        <v>3.33</v>
      </c>
      <c r="H2317" s="77">
        <f>+IF(ISNUMBER(DATA!W683),DATA!W683,"n/a")</f>
        <v>-0.06</v>
      </c>
      <c r="I2317" s="87">
        <f>+IF(ISNUMBER(DATA!AF683),DATA!AF683,"n/a")</f>
        <v>3.34</v>
      </c>
      <c r="J2317" s="77">
        <f>+IF(ISNUMBER(DATA!AG683),DATA!AG683,"n/a")</f>
        <v>-3.5000000000000003E-2</v>
      </c>
      <c r="K2317" s="87">
        <f>+IF(ISNUMBER(DATA!AP683),DATA!AP683,"n/a")</f>
        <v>3.35</v>
      </c>
      <c r="L2317" s="77">
        <f>+IF(ISNUMBER(DATA!AQ683),DATA!AQ683,"n/a")</f>
        <v>-2.4E-2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3.41</v>
      </c>
      <c r="F2318" s="77">
        <f>+IF(ISNUMBER(DATA!M684),DATA!M684,"n/a")</f>
        <v>-3.3000000000000002E-2</v>
      </c>
      <c r="G2318" s="87">
        <f>+IF(ISNUMBER(DATA!V684),DATA!V684,"n/a")</f>
        <v>3.36</v>
      </c>
      <c r="H2318" s="77">
        <f>+IF(ISNUMBER(DATA!W684),DATA!W684,"n/a")</f>
        <v>-0.02</v>
      </c>
      <c r="I2318" s="87">
        <f>+IF(ISNUMBER(DATA!AF684),DATA!AF684,"n/a")</f>
        <v>3.34</v>
      </c>
      <c r="J2318" s="77">
        <f>+IF(ISNUMBER(DATA!AG684),DATA!AG684,"n/a")</f>
        <v>-2.5999999999999999E-2</v>
      </c>
      <c r="K2318" s="87">
        <f>+IF(ISNUMBER(DATA!AP684),DATA!AP684,"n/a")</f>
        <v>3.3</v>
      </c>
      <c r="L2318" s="77">
        <f>+IF(ISNUMBER(DATA!AQ684),DATA!AQ684,"n/a")</f>
        <v>-3.7999999999999999E-2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3.47</v>
      </c>
      <c r="F2319" s="77">
        <f>+IF(ISNUMBER(DATA!M685),DATA!M685,"n/a")</f>
        <v>3.4000000000000002E-2</v>
      </c>
      <c r="G2319" s="87">
        <f>+IF(ISNUMBER(DATA!V685),DATA!V685,"n/a")</f>
        <v>3.55</v>
      </c>
      <c r="H2319" s="77">
        <f>+IF(ISNUMBER(DATA!W685),DATA!W685,"n/a")</f>
        <v>5.3999999999999999E-2</v>
      </c>
      <c r="I2319" s="87">
        <f>+IF(ISNUMBER(DATA!AF685),DATA!AF685,"n/a")</f>
        <v>3.49</v>
      </c>
      <c r="J2319" s="77">
        <f>+IF(ISNUMBER(DATA!AG685),DATA!AG685,"n/a")</f>
        <v>3.3000000000000002E-2</v>
      </c>
      <c r="K2319" s="87">
        <f>+IF(ISNUMBER(DATA!AP685),DATA!AP685,"n/a")</f>
        <v>3.45</v>
      </c>
      <c r="L2319" s="77">
        <f>+IF(ISNUMBER(DATA!AQ685),DATA!AQ685,"n/a")</f>
        <v>1.9E-2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3.47</v>
      </c>
      <c r="F2320" s="77">
        <f>+IF(ISNUMBER(DATA!M686),DATA!M686,"n/a")</f>
        <v>4.0000000000000001E-3</v>
      </c>
      <c r="G2320" s="87">
        <f>+IF(ISNUMBER(DATA!V686),DATA!V686,"n/a")</f>
        <v>3.52</v>
      </c>
      <c r="H2320" s="77">
        <f>+IF(ISNUMBER(DATA!W686),DATA!W686,"n/a")</f>
        <v>-5.0000000000000001E-3</v>
      </c>
      <c r="I2320" s="87">
        <f>+IF(ISNUMBER(DATA!AF686),DATA!AF686,"n/a")</f>
        <v>3.57</v>
      </c>
      <c r="J2320" s="77">
        <f>+IF(ISNUMBER(DATA!AG686),DATA!AG686,"n/a")</f>
        <v>8.9999999999999993E-3</v>
      </c>
      <c r="K2320" s="87">
        <f>+IF(ISNUMBER(DATA!AP686),DATA!AP686,"n/a")</f>
        <v>3.56</v>
      </c>
      <c r="L2320" s="77">
        <f>+IF(ISNUMBER(DATA!AQ686),DATA!AQ686,"n/a")</f>
        <v>1.9E-2</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3.62</v>
      </c>
      <c r="F2321" s="77">
        <f>+IF(ISNUMBER(DATA!M687),DATA!M687,"n/a")</f>
        <v>3.9E-2</v>
      </c>
      <c r="G2321" s="87">
        <f>+IF(ISNUMBER(DATA!V687),DATA!V687,"n/a")</f>
        <v>3.53</v>
      </c>
      <c r="H2321" s="77">
        <f>+IF(ISNUMBER(DATA!W687),DATA!W687,"n/a")</f>
        <v>-4.0000000000000001E-3</v>
      </c>
      <c r="I2321" s="87">
        <f>+IF(ISNUMBER(DATA!AF687),DATA!AF687,"n/a")</f>
        <v>3.51</v>
      </c>
      <c r="J2321" s="77">
        <f>+IF(ISNUMBER(DATA!AG687),DATA!AG687,"n/a")</f>
        <v>5.0000000000000001E-3</v>
      </c>
      <c r="K2321" s="87">
        <f>+IF(ISNUMBER(DATA!AP687),DATA!AP687,"n/a")</f>
        <v>3.48</v>
      </c>
      <c r="L2321" s="77">
        <f>+IF(ISNUMBER(DATA!AQ687),DATA!AQ687,"n/a")</f>
        <v>7.0000000000000001E-3</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3.51</v>
      </c>
      <c r="F2322" s="77">
        <f>+IF(ISNUMBER(DATA!M688),DATA!M688,"n/a")</f>
        <v>-0.05</v>
      </c>
      <c r="G2322" s="87">
        <f>+IF(ISNUMBER(DATA!V688),DATA!V688,"n/a")</f>
        <v>3.61</v>
      </c>
      <c r="H2322" s="77">
        <f>+IF(ISNUMBER(DATA!W688),DATA!W688,"n/a")</f>
        <v>-2.1999999999999999E-2</v>
      </c>
      <c r="I2322" s="87">
        <f>+IF(ISNUMBER(DATA!AF688),DATA!AF688,"n/a")</f>
        <v>3.6</v>
      </c>
      <c r="J2322" s="77">
        <f>+IF(ISNUMBER(DATA!AG688),DATA!AG688,"n/a")</f>
        <v>0</v>
      </c>
      <c r="K2322" s="87">
        <f>+IF(ISNUMBER(DATA!AP688),DATA!AP688,"n/a")</f>
        <v>3.62</v>
      </c>
      <c r="L2322" s="77">
        <f>+IF(ISNUMBER(DATA!AQ688),DATA!AQ688,"n/a")</f>
        <v>7.0000000000000001E-3</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3.83</v>
      </c>
      <c r="F2323" s="77">
        <f>+IF(ISNUMBER(DATA!M689),DATA!M689,"n/a")</f>
        <v>7.0000000000000001E-3</v>
      </c>
      <c r="G2323" s="87">
        <f>+IF(ISNUMBER(DATA!V689),DATA!V689,"n/a")</f>
        <v>3.78</v>
      </c>
      <c r="H2323" s="77">
        <f>+IF(ISNUMBER(DATA!W689),DATA!W689,"n/a")</f>
        <v>-1.0999999999999999E-2</v>
      </c>
      <c r="I2323" s="87">
        <f>+IF(ISNUMBER(DATA!AF689),DATA!AF689,"n/a")</f>
        <v>3.75</v>
      </c>
      <c r="J2323" s="77">
        <f>+IF(ISNUMBER(DATA!AG689),DATA!AG689,"n/a")</f>
        <v>-3.1E-2</v>
      </c>
      <c r="K2323" s="87">
        <f>+IF(ISNUMBER(DATA!AP689),DATA!AP689,"n/a")</f>
        <v>3.76</v>
      </c>
      <c r="L2323" s="77">
        <f>+IF(ISNUMBER(DATA!AQ689),DATA!AQ689,"n/a")</f>
        <v>-5.5E-2</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3.33</v>
      </c>
      <c r="F2324" s="77">
        <f>+IF(ISNUMBER(DATA!M690),DATA!M690,"n/a")</f>
        <v>-2.8000000000000001E-2</v>
      </c>
      <c r="G2324" s="87">
        <f>+IF(ISNUMBER(DATA!V690),DATA!V690,"n/a")</f>
        <v>3.48</v>
      </c>
      <c r="H2324" s="77">
        <f>+IF(ISNUMBER(DATA!W690),DATA!W690,"n/a")</f>
        <v>-6.0000000000000001E-3</v>
      </c>
      <c r="I2324" s="87">
        <f>+IF(ISNUMBER(DATA!AF690),DATA!AF690,"n/a")</f>
        <v>3.51</v>
      </c>
      <c r="J2324" s="77">
        <f>+IF(ISNUMBER(DATA!AG690),DATA!AG690,"n/a")</f>
        <v>2E-3</v>
      </c>
      <c r="K2324" s="87">
        <f>+IF(ISNUMBER(DATA!AP690),DATA!AP690,"n/a")</f>
        <v>3.5</v>
      </c>
      <c r="L2324" s="77">
        <f>+IF(ISNUMBER(DATA!AQ690),DATA!AQ690,"n/a")</f>
        <v>8.0000000000000002E-3</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3.79</v>
      </c>
      <c r="F2325" s="77">
        <f>+IF(ISNUMBER(DATA!M691),DATA!M691,"n/a")</f>
        <v>6.2E-2</v>
      </c>
      <c r="G2325" s="87">
        <f>+IF(ISNUMBER(DATA!V691),DATA!V691,"n/a")</f>
        <v>3.66</v>
      </c>
      <c r="H2325" s="77">
        <f>+IF(ISNUMBER(DATA!W691),DATA!W691,"n/a")</f>
        <v>-4.0000000000000001E-3</v>
      </c>
      <c r="I2325" s="87">
        <f>+IF(ISNUMBER(DATA!AF691),DATA!AF691,"n/a")</f>
        <v>3.63</v>
      </c>
      <c r="J2325" s="77">
        <f>+IF(ISNUMBER(DATA!AG691),DATA!AG691,"n/a")</f>
        <v>5.0000000000000001E-3</v>
      </c>
      <c r="K2325" s="87">
        <f>+IF(ISNUMBER(DATA!AP691),DATA!AP691,"n/a")</f>
        <v>3.59</v>
      </c>
      <c r="L2325" s="77">
        <f>+IF(ISNUMBER(DATA!AQ691),DATA!AQ691,"n/a")</f>
        <v>8.9999999999999993E-3</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2.95</v>
      </c>
      <c r="F2326" s="77">
        <f>+IF(ISNUMBER(DATA!M692),DATA!M692,"n/a")</f>
        <v>-8.6999999999999994E-2</v>
      </c>
      <c r="G2326" s="87">
        <f>+IF(ISNUMBER(DATA!V692),DATA!V692,"n/a")</f>
        <v>3.03</v>
      </c>
      <c r="H2326" s="77">
        <f>+IF(ISNUMBER(DATA!W692),DATA!W692,"n/a")</f>
        <v>1.0999999999999999E-2</v>
      </c>
      <c r="I2326" s="87">
        <f>+IF(ISNUMBER(DATA!AF692),DATA!AF692,"n/a")</f>
        <v>2.9</v>
      </c>
      <c r="J2326" s="77">
        <f>+IF(ISNUMBER(DATA!AG692),DATA!AG692,"n/a")</f>
        <v>2.1999999999999999E-2</v>
      </c>
      <c r="K2326" s="87">
        <f>+IF(ISNUMBER(DATA!AP692),DATA!AP692,"n/a")</f>
        <v>2.74</v>
      </c>
      <c r="L2326" s="77">
        <f>+IF(ISNUMBER(DATA!AQ692),DATA!AQ692,"n/a")</f>
        <v>-4.4999999999999998E-2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2.91</v>
      </c>
      <c r="F2327" s="77">
        <f>+IF(ISNUMBER(DATA!M693),DATA!M693,"n/a")</f>
        <v>-0.129</v>
      </c>
      <c r="G2327" s="87">
        <f>+IF(ISNUMBER(DATA!V693),DATA!V693,"n/a")</f>
        <v>3.16</v>
      </c>
      <c r="H2327" s="77">
        <f>+IF(ISNUMBER(DATA!W693),DATA!W693,"n/a")</f>
        <v>-2.9000000000000001E-2</v>
      </c>
      <c r="I2327" s="87">
        <f>+IF(ISNUMBER(DATA!AF693),DATA!AF693,"n/a")</f>
        <v>3.13</v>
      </c>
      <c r="J2327" s="77">
        <f>+IF(ISNUMBER(DATA!AG693),DATA!AG693,"n/a")</f>
        <v>2.3E-2</v>
      </c>
      <c r="K2327" s="87">
        <f>+IF(ISNUMBER(DATA!AP693),DATA!AP693,"n/a")</f>
        <v>2.98</v>
      </c>
      <c r="L2327" s="77">
        <f>+IF(ISNUMBER(DATA!AQ693),DATA!AQ693,"n/a")</f>
        <v>-4.4999999999999998E-2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3.39</v>
      </c>
      <c r="F2328" s="77">
        <f>+IF(ISNUMBER(DATA!M694),DATA!M694,"n/a")</f>
        <v>-2.8000000000000001E-2</v>
      </c>
      <c r="G2328" s="87">
        <f>+IF(ISNUMBER(DATA!V694),DATA!V694,"n/a")</f>
        <v>3.45</v>
      </c>
      <c r="H2328" s="77">
        <f>+IF(ISNUMBER(DATA!W694),DATA!W694,"n/a")</f>
        <v>-2.1999999999999999E-2</v>
      </c>
      <c r="I2328" s="87">
        <f>+IF(ISNUMBER(DATA!AF694),DATA!AF694,"n/a")</f>
        <v>3.46</v>
      </c>
      <c r="J2328" s="77">
        <f>+IF(ISNUMBER(DATA!AG694),DATA!AG694,"n/a")</f>
        <v>-1.4E-2</v>
      </c>
      <c r="K2328" s="87">
        <f>+IF(ISNUMBER(DATA!AP694),DATA!AP694,"n/a")</f>
        <v>3.47</v>
      </c>
      <c r="L2328" s="77">
        <f>+IF(ISNUMBER(DATA!AQ694),DATA!AQ694,"n/a")</f>
        <v>-2E-3</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3.44</v>
      </c>
      <c r="F2329" s="77">
        <f>+IF(ISNUMBER(DATA!M695),DATA!M695,"n/a")</f>
        <v>-1.4E-2</v>
      </c>
      <c r="G2329" s="87">
        <f>+IF(ISNUMBER(DATA!V695),DATA!V695,"n/a")</f>
        <v>3.48</v>
      </c>
      <c r="H2329" s="77">
        <f>+IF(ISNUMBER(DATA!W695),DATA!W695,"n/a")</f>
        <v>0</v>
      </c>
      <c r="I2329" s="87">
        <f>+IF(ISNUMBER(DATA!AF695),DATA!AF695,"n/a")</f>
        <v>3.48</v>
      </c>
      <c r="J2329" s="77">
        <f>+IF(ISNUMBER(DATA!AG695),DATA!AG695,"n/a")</f>
        <v>0</v>
      </c>
      <c r="K2329" s="87">
        <f>+IF(ISNUMBER(DATA!AP695),DATA!AP695,"n/a")</f>
        <v>3.45</v>
      </c>
      <c r="L2329" s="77">
        <f>+IF(ISNUMBER(DATA!AQ695),DATA!AQ695,"n/a")</f>
        <v>1E-3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3.08</v>
      </c>
      <c r="F2330" s="77">
        <f>+IF(ISNUMBER(DATA!M696),DATA!M696,"n/a")</f>
        <v>-0.17299999999999999</v>
      </c>
      <c r="G2330" s="87">
        <f>+IF(ISNUMBER(DATA!V696),DATA!V696,"n/a")</f>
        <v>3.25</v>
      </c>
      <c r="H2330" s="77">
        <f>+IF(ISNUMBER(DATA!W696),DATA!W696,"n/a")</f>
        <v>-0.121</v>
      </c>
      <c r="I2330" s="87">
        <f>+IF(ISNUMBER(DATA!AF696),DATA!AF696,"n/a")</f>
        <v>3.31</v>
      </c>
      <c r="J2330" s="77">
        <f>+IF(ISNUMBER(DATA!AG696),DATA!AG696,"n/a")</f>
        <v>-0.109</v>
      </c>
      <c r="K2330" s="87">
        <f>+IF(ISNUMBER(DATA!AP696),DATA!AP696,"n/a")</f>
        <v>3.24</v>
      </c>
      <c r="L2330" s="77">
        <f>+IF(ISNUMBER(DATA!AQ696),DATA!AQ696,"n/a")</f>
        <v>-3.5999999999999997E-2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3.61</v>
      </c>
      <c r="F2331" s="77">
        <f>+IF(ISNUMBER(DATA!M697),DATA!M697,"n/a")</f>
        <v>3.6999999999999998E-2</v>
      </c>
      <c r="G2331" s="87">
        <f>+IF(ISNUMBER(DATA!V697),DATA!V697,"n/a")</f>
        <v>3.6</v>
      </c>
      <c r="H2331" s="77">
        <f>+IF(ISNUMBER(DATA!W697),DATA!W697,"n/a")</f>
        <v>5.0000000000000001E-3</v>
      </c>
      <c r="I2331" s="87">
        <f>+IF(ISNUMBER(DATA!AF697),DATA!AF697,"n/a")</f>
        <v>3.62</v>
      </c>
      <c r="J2331" s="77">
        <f>+IF(ISNUMBER(DATA!AG697),DATA!AG697,"n/a")</f>
        <v>-2E-3</v>
      </c>
      <c r="K2331" s="87">
        <f>+IF(ISNUMBER(DATA!AP697),DATA!AP697,"n/a")</f>
        <v>3.62</v>
      </c>
      <c r="L2331" s="77">
        <f>+IF(ISNUMBER(DATA!AQ697),DATA!AQ697,"n/a")</f>
        <v>1.0999999999999999E-2</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3.6</v>
      </c>
      <c r="F2332" s="77">
        <f>+IF(ISNUMBER(DATA!M698),DATA!M698,"n/a")</f>
        <v>-2E-3</v>
      </c>
      <c r="G2332" s="87">
        <f>+IF(ISNUMBER(DATA!V698),DATA!V698,"n/a")</f>
        <v>3.6</v>
      </c>
      <c r="H2332" s="77">
        <f>+IF(ISNUMBER(DATA!W698),DATA!W698,"n/a")</f>
        <v>-1.0999999999999999E-2</v>
      </c>
      <c r="I2332" s="87">
        <f>+IF(ISNUMBER(DATA!AF698),DATA!AF698,"n/a")</f>
        <v>3.6</v>
      </c>
      <c r="J2332" s="77">
        <f>+IF(ISNUMBER(DATA!AG698),DATA!AG698,"n/a")</f>
        <v>-6.0000000000000001E-3</v>
      </c>
      <c r="K2332" s="87">
        <f>+IF(ISNUMBER(DATA!AP698),DATA!AP698,"n/a")</f>
        <v>3.6</v>
      </c>
      <c r="L2332" s="77">
        <f>+IF(ISNUMBER(DATA!AQ698),DATA!AQ698,"n/a")</f>
        <v>-3.0000000000000001E-3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3.61</v>
      </c>
      <c r="F2333" s="77">
        <f>+IF(ISNUMBER(DATA!M699),DATA!M699,"n/a")</f>
        <v>5.5E-2</v>
      </c>
      <c r="G2333" s="87">
        <f>+IF(ISNUMBER(DATA!V699),DATA!V699,"n/a")</f>
        <v>3.52</v>
      </c>
      <c r="H2333" s="77">
        <f>+IF(ISNUMBER(DATA!W699),DATA!W699,"n/a")</f>
        <v>6.0000000000000001E-3</v>
      </c>
      <c r="I2333" s="87">
        <f>+IF(ISNUMBER(DATA!AF699),DATA!AF699,"n/a")</f>
        <v>3.5</v>
      </c>
      <c r="J2333" s="77">
        <f>+IF(ISNUMBER(DATA!AG699),DATA!AG699,"n/a")</f>
        <v>1.2999999999999999E-2</v>
      </c>
      <c r="K2333" s="87">
        <f>+IF(ISNUMBER(DATA!AP699),DATA!AP699,"n/a")</f>
        <v>3.46</v>
      </c>
      <c r="L2333" s="77">
        <f>+IF(ISNUMBER(DATA!AQ699),DATA!AQ699,"n/a")</f>
        <v>1.6E-2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3.2</v>
      </c>
      <c r="F2334" s="77">
        <f>+IF(ISNUMBER(DATA!M700),DATA!M700,"n/a")</f>
        <v>-5.6000000000000001E-2</v>
      </c>
      <c r="G2334" s="87">
        <f>+IF(ISNUMBER(DATA!V700),DATA!V700,"n/a")</f>
        <v>3.41</v>
      </c>
      <c r="H2334" s="77">
        <f>+IF(ISNUMBER(DATA!W700),DATA!W700,"n/a")</f>
        <v>-3.4000000000000002E-2</v>
      </c>
      <c r="I2334" s="87">
        <f>+IF(ISNUMBER(DATA!AF700),DATA!AF700,"n/a")</f>
        <v>3.51</v>
      </c>
      <c r="J2334" s="77">
        <f>+IF(ISNUMBER(DATA!AG700),DATA!AG700,"n/a")</f>
        <v>6.0000000000000001E-3</v>
      </c>
      <c r="K2334" s="87">
        <f>+IF(ISNUMBER(DATA!AP700),DATA!AP700,"n/a")</f>
        <v>3.49</v>
      </c>
      <c r="L2334" s="77">
        <f>+IF(ISNUMBER(DATA!AQ700),DATA!AQ700,"n/a")</f>
        <v>0.01</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3.08</v>
      </c>
      <c r="F2335" s="77">
        <f>+IF(ISNUMBER(DATA!M701),DATA!M701,"n/a")</f>
        <v>-0.13600000000000001</v>
      </c>
      <c r="G2335" s="87">
        <f>+IF(ISNUMBER(DATA!V701),DATA!V701,"n/a")</f>
        <v>3.23</v>
      </c>
      <c r="H2335" s="77">
        <f>+IF(ISNUMBER(DATA!W701),DATA!W701,"n/a")</f>
        <v>-9.1999999999999998E-2</v>
      </c>
      <c r="I2335" s="87">
        <f>+IF(ISNUMBER(DATA!AF701),DATA!AF701,"n/a")</f>
        <v>3.25</v>
      </c>
      <c r="J2335" s="77">
        <f>+IF(ISNUMBER(DATA!AG701),DATA!AG701,"n/a")</f>
        <v>-8.1000000000000003E-2</v>
      </c>
      <c r="K2335" s="87">
        <f>+IF(ISNUMBER(DATA!AP701),DATA!AP701,"n/a")</f>
        <v>3.27</v>
      </c>
      <c r="L2335" s="77">
        <f>+IF(ISNUMBER(DATA!AQ701),DATA!AQ701,"n/a")</f>
        <v>-0.04</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3.83</v>
      </c>
      <c r="F2336" s="77">
        <f>+IF(ISNUMBER(DATA!M702),DATA!M702,"n/a")</f>
        <v>6.8000000000000005E-2</v>
      </c>
      <c r="G2336" s="87">
        <f>+IF(ISNUMBER(DATA!V702),DATA!V702,"n/a")</f>
        <v>3.81</v>
      </c>
      <c r="H2336" s="77">
        <f>+IF(ISNUMBER(DATA!W702),DATA!W702,"n/a")</f>
        <v>5.5E-2</v>
      </c>
      <c r="I2336" s="87">
        <f>+IF(ISNUMBER(DATA!AF702),DATA!AF702,"n/a")</f>
        <v>3.77</v>
      </c>
      <c r="J2336" s="77">
        <f>+IF(ISNUMBER(DATA!AG702),DATA!AG702,"n/a")</f>
        <v>3.9E-2</v>
      </c>
      <c r="K2336" s="87">
        <f>+IF(ISNUMBER(DATA!AP702),DATA!AP702,"n/a")</f>
        <v>3.71</v>
      </c>
      <c r="L2336" s="77">
        <f>+IF(ISNUMBER(DATA!AQ702),DATA!AQ702,"n/a")</f>
        <v>8.5000000000000006E-2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3.12</v>
      </c>
      <c r="F2337" s="77">
        <f>+IF(ISNUMBER(DATA!M703),DATA!M703,"n/a")</f>
        <v>0.10100000000000001</v>
      </c>
      <c r="G2337" s="87">
        <f>+IF(ISNUMBER(DATA!V703),DATA!V703,"n/a")</f>
        <v>3.27</v>
      </c>
      <c r="H2337" s="77">
        <f>+IF(ISNUMBER(DATA!W703),DATA!W703,"n/a")</f>
        <v>0.158</v>
      </c>
      <c r="I2337" s="87">
        <f>+IF(ISNUMBER(DATA!AF703),DATA!AF703,"n/a")</f>
        <v>3.45</v>
      </c>
      <c r="J2337" s="77">
        <f>+IF(ISNUMBER(DATA!AG703),DATA!AG703,"n/a")</f>
        <v>0.104</v>
      </c>
      <c r="K2337" s="87">
        <f>+IF(ISNUMBER(DATA!AP703),DATA!AP703,"n/a")</f>
        <v>3.51</v>
      </c>
      <c r="L2337" s="77">
        <f>+IF(ISNUMBER(DATA!AQ703),DATA!AQ703,"n/a")</f>
        <v>0.106</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3.45</v>
      </c>
      <c r="F2338" s="77">
        <f>+IF(ISNUMBER(DATA!M704),DATA!M704,"n/a")</f>
        <v>3.4000000000000002E-2</v>
      </c>
      <c r="G2338" s="87">
        <f>+IF(ISNUMBER(DATA!V704),DATA!V704,"n/a")</f>
        <v>3.38</v>
      </c>
      <c r="H2338" s="77">
        <f>+IF(ISNUMBER(DATA!W704),DATA!W704,"n/a")</f>
        <v>1.9E-2</v>
      </c>
      <c r="I2338" s="87">
        <f>+IF(ISNUMBER(DATA!AF704),DATA!AF704,"n/a")</f>
        <v>3.35</v>
      </c>
      <c r="J2338" s="77">
        <f>+IF(ISNUMBER(DATA!AG704),DATA!AG704,"n/a")</f>
        <v>-0.01</v>
      </c>
      <c r="K2338" s="87">
        <f>+IF(ISNUMBER(DATA!AP704),DATA!AP704,"n/a")</f>
        <v>3.32</v>
      </c>
      <c r="L2338" s="77">
        <f>+IF(ISNUMBER(DATA!AQ704),DATA!AQ704,"n/a")</f>
        <v>-2.9000000000000001E-2</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3.39</v>
      </c>
      <c r="F2339" s="77">
        <f>+IF(ISNUMBER(DATA!M705),DATA!M705,"n/a")</f>
        <v>3.7999999999999999E-2</v>
      </c>
      <c r="G2339" s="87">
        <f>+IF(ISNUMBER(DATA!V705),DATA!V705,"n/a")</f>
        <v>3.39</v>
      </c>
      <c r="H2339" s="77">
        <f>+IF(ISNUMBER(DATA!W705),DATA!W705,"n/a")</f>
        <v>5.1999999999999998E-2</v>
      </c>
      <c r="I2339" s="87">
        <f>+IF(ISNUMBER(DATA!AF705),DATA!AF705,"n/a")</f>
        <v>3.4</v>
      </c>
      <c r="J2339" s="77">
        <f>+IF(ISNUMBER(DATA!AG705),DATA!AG705,"n/a")</f>
        <v>4.1000000000000002E-2</v>
      </c>
      <c r="K2339" s="87">
        <f>+IF(ISNUMBER(DATA!AP705),DATA!AP705,"n/a")</f>
        <v>3.32</v>
      </c>
      <c r="L2339" s="77">
        <f>+IF(ISNUMBER(DATA!AQ705),DATA!AQ705,"n/a")</f>
        <v>1.2E-2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3.64</v>
      </c>
      <c r="F2340" s="77">
        <f>+IF(ISNUMBER(DATA!M706),DATA!M706,"n/a")</f>
        <v>1.4999999999999999E-2</v>
      </c>
      <c r="G2340" s="87">
        <f>+IF(ISNUMBER(DATA!V706),DATA!V706,"n/a")</f>
        <v>3.7</v>
      </c>
      <c r="H2340" s="77">
        <f>+IF(ISNUMBER(DATA!W706),DATA!W706,"n/a")</f>
        <v>4.1000000000000002E-2</v>
      </c>
      <c r="I2340" s="87">
        <f>+IF(ISNUMBER(DATA!AF706),DATA!AF706,"n/a")</f>
        <v>3.66</v>
      </c>
      <c r="J2340" s="77">
        <f>+IF(ISNUMBER(DATA!AG706),DATA!AG706,"n/a")</f>
        <v>3.4000000000000002E-2</v>
      </c>
      <c r="K2340" s="87">
        <f>+IF(ISNUMBER(DATA!AP706),DATA!AP706,"n/a")</f>
        <v>3.59</v>
      </c>
      <c r="L2340" s="77">
        <f>+IF(ISNUMBER(DATA!AQ706),DATA!AQ706,"n/a")</f>
        <v>2.3E-2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3.78</v>
      </c>
      <c r="F2341" s="77">
        <f>+IF(ISNUMBER(DATA!M707),DATA!M707,"n/a")</f>
        <v>5.0999999999999997E-2</v>
      </c>
      <c r="G2341" s="87">
        <f>+IF(ISNUMBER(DATA!V707),DATA!V707,"n/a")</f>
        <v>3.78</v>
      </c>
      <c r="H2341" s="77">
        <f>+IF(ISNUMBER(DATA!W707),DATA!W707,"n/a")</f>
        <v>4.9000000000000002E-2</v>
      </c>
      <c r="I2341" s="87">
        <f>+IF(ISNUMBER(DATA!AF707),DATA!AF707,"n/a")</f>
        <v>3.76</v>
      </c>
      <c r="J2341" s="77">
        <f>+IF(ISNUMBER(DATA!AG707),DATA!AG707,"n/a")</f>
        <v>3.9E-2</v>
      </c>
      <c r="K2341" s="87">
        <f>+IF(ISNUMBER(DATA!AP707),DATA!AP707,"n/a")</f>
        <v>3.64</v>
      </c>
      <c r="L2341" s="77">
        <f>+IF(ISNUMBER(DATA!AQ707),DATA!AQ707,"n/a")</f>
        <v>5.0000000000000001E-3</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2.25</v>
      </c>
      <c r="F2342" s="77">
        <f>+IF(ISNUMBER(DATA!M708),DATA!M708,"n/a")</f>
        <v>-2.5999999999999999E-2</v>
      </c>
      <c r="G2342" s="87">
        <f>+IF(ISNUMBER(DATA!V708),DATA!V708,"n/a")</f>
        <v>2.33</v>
      </c>
      <c r="H2342" s="77">
        <f>+IF(ISNUMBER(DATA!W708),DATA!W708,"n/a")</f>
        <v>1.7999999999999999E-2</v>
      </c>
      <c r="I2342" s="87">
        <f>+IF(ISNUMBER(DATA!AF708),DATA!AF708,"n/a")</f>
        <v>2.36</v>
      </c>
      <c r="J2342" s="77">
        <f>+IF(ISNUMBER(DATA!AG708),DATA!AG708,"n/a")</f>
        <v>2.3E-2</v>
      </c>
      <c r="K2342" s="87">
        <f>+IF(ISNUMBER(DATA!AP708),DATA!AP708,"n/a")</f>
        <v>2.35</v>
      </c>
      <c r="L2342" s="77">
        <f>+IF(ISNUMBER(DATA!AQ708),DATA!AQ708,"n/a")</f>
        <v>3.2000000000000001E-2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3.51</v>
      </c>
      <c r="F2343" s="77">
        <f>+IF(ISNUMBER(DATA!M709),DATA!M709,"n/a")</f>
        <v>-2.5999999999999999E-2</v>
      </c>
      <c r="G2343" s="87">
        <f>+IF(ISNUMBER(DATA!V709),DATA!V709,"n/a")</f>
        <v>3.51</v>
      </c>
      <c r="H2343" s="77">
        <f>+IF(ISNUMBER(DATA!W709),DATA!W709,"n/a")</f>
        <v>-1.7999999999999999E-2</v>
      </c>
      <c r="I2343" s="87">
        <f>+IF(ISNUMBER(DATA!AF709),DATA!AF709,"n/a")</f>
        <v>3.5</v>
      </c>
      <c r="J2343" s="77">
        <f>+IF(ISNUMBER(DATA!AG709),DATA!AG709,"n/a")</f>
        <v>-6.0000000000000001E-3</v>
      </c>
      <c r="K2343" s="87">
        <f>+IF(ISNUMBER(DATA!AP709),DATA!AP709,"n/a")</f>
        <v>3.51</v>
      </c>
      <c r="L2343" s="77">
        <f>+IF(ISNUMBER(DATA!AQ709),DATA!AQ709,"n/a")</f>
        <v>8.9999999999999993E-3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3.89</v>
      </c>
      <c r="F2344" s="77">
        <f>+IF(ISNUMBER(DATA!M710),DATA!M710,"n/a")</f>
        <v>1.2E-2</v>
      </c>
      <c r="G2344" s="87">
        <f>+IF(ISNUMBER(DATA!V710),DATA!V710,"n/a")</f>
        <v>3.8</v>
      </c>
      <c r="H2344" s="77">
        <f>+IF(ISNUMBER(DATA!W710),DATA!W710,"n/a")</f>
        <v>-8.0000000000000002E-3</v>
      </c>
      <c r="I2344" s="87">
        <f>+IF(ISNUMBER(DATA!AF710),DATA!AF710,"n/a")</f>
        <v>3.77</v>
      </c>
      <c r="J2344" s="77">
        <f>+IF(ISNUMBER(DATA!AG710),DATA!AG710,"n/a")</f>
        <v>-3.4000000000000002E-2</v>
      </c>
      <c r="K2344" s="87">
        <f>+IF(ISNUMBER(DATA!AP710),DATA!AP710,"n/a")</f>
        <v>3.79</v>
      </c>
      <c r="L2344" s="77">
        <f>+IF(ISNUMBER(DATA!AQ710),DATA!AQ710,"n/a")</f>
        <v>-6.4000000000000001E-2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3.88</v>
      </c>
      <c r="F2345" s="77">
        <f>+IF(ISNUMBER(DATA!M711),DATA!M711,"n/a")</f>
        <v>5.1999999999999998E-2</v>
      </c>
      <c r="G2345" s="87">
        <f>+IF(ISNUMBER(DATA!V711),DATA!V711,"n/a")</f>
        <v>3.84</v>
      </c>
      <c r="H2345" s="77">
        <f>+IF(ISNUMBER(DATA!W711),DATA!W711,"n/a")</f>
        <v>5.3999999999999999E-2</v>
      </c>
      <c r="I2345" s="87">
        <f>+IF(ISNUMBER(DATA!AF711),DATA!AF711,"n/a")</f>
        <v>3.78</v>
      </c>
      <c r="J2345" s="77">
        <f>+IF(ISNUMBER(DATA!AG711),DATA!AG711,"n/a")</f>
        <v>2.5000000000000001E-2</v>
      </c>
      <c r="K2345" s="87">
        <f>+IF(ISNUMBER(DATA!AP711),DATA!AP711,"n/a")</f>
        <v>3.76</v>
      </c>
      <c r="L2345" s="77">
        <f>+IF(ISNUMBER(DATA!AQ711),DATA!AQ711,"n/a")</f>
        <v>1.9E-2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3.41</v>
      </c>
      <c r="F2346" s="77">
        <f>+IF(ISNUMBER(DATA!M712),DATA!M712,"n/a")</f>
        <v>-1.7000000000000001E-2</v>
      </c>
      <c r="G2346" s="87">
        <f>+IF(ISNUMBER(DATA!V712),DATA!V712,"n/a")</f>
        <v>3.39</v>
      </c>
      <c r="H2346" s="77">
        <f>+IF(ISNUMBER(DATA!W712),DATA!W712,"n/a")</f>
        <v>-0.03</v>
      </c>
      <c r="I2346" s="87">
        <f>+IF(ISNUMBER(DATA!AF712),DATA!AF712,"n/a")</f>
        <v>3.36</v>
      </c>
      <c r="J2346" s="77">
        <f>+IF(ISNUMBER(DATA!AG712),DATA!AG712,"n/a")</f>
        <v>-7.2999999999999995E-2</v>
      </c>
      <c r="K2346" s="87">
        <f>+IF(ISNUMBER(DATA!AP712),DATA!AP712,"n/a")</f>
        <v>3.43</v>
      </c>
      <c r="L2346" s="77">
        <f>+IF(ISNUMBER(DATA!AQ712),DATA!AQ712,"n/a")</f>
        <v>-8.2000000000000003E-2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3.6</v>
      </c>
      <c r="F2347" s="77">
        <f>+IF(ISNUMBER(DATA!M713),DATA!M713,"n/a")</f>
        <v>4.3999999999999997E-2</v>
      </c>
      <c r="G2347" s="87">
        <f>+IF(ISNUMBER(DATA!V713),DATA!V713,"n/a")</f>
        <v>3.53</v>
      </c>
      <c r="H2347" s="77">
        <f>+IF(ISNUMBER(DATA!W713),DATA!W713,"n/a")</f>
        <v>7.0000000000000001E-3</v>
      </c>
      <c r="I2347" s="87">
        <f>+IF(ISNUMBER(DATA!AF713),DATA!AF713,"n/a")</f>
        <v>3.52</v>
      </c>
      <c r="J2347" s="77">
        <f>+IF(ISNUMBER(DATA!AG713),DATA!AG713,"n/a")</f>
        <v>8.0000000000000002E-3</v>
      </c>
      <c r="K2347" s="87">
        <f>+IF(ISNUMBER(DATA!AP713),DATA!AP713,"n/a")</f>
        <v>3.49</v>
      </c>
      <c r="L2347" s="77">
        <f>+IF(ISNUMBER(DATA!AQ713),DATA!AQ713,"n/a")</f>
        <v>3.0000000000000001E-3</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2.62</v>
      </c>
      <c r="F2348" s="77">
        <f>+IF(ISNUMBER(DATA!M714),DATA!M714,"n/a")</f>
        <v>-0.216</v>
      </c>
      <c r="G2348" s="87">
        <f>+IF(ISNUMBER(DATA!V714),DATA!V714,"n/a")</f>
        <v>3.02</v>
      </c>
      <c r="H2348" s="77">
        <f>+IF(ISNUMBER(DATA!W714),DATA!W714,"n/a")</f>
        <v>-0.123</v>
      </c>
      <c r="I2348" s="87">
        <f>+IF(ISNUMBER(DATA!AF714),DATA!AF714,"n/a")</f>
        <v>3.26</v>
      </c>
      <c r="J2348" s="77">
        <f>+IF(ISNUMBER(DATA!AG714),DATA!AG714,"n/a")</f>
        <v>-2.9000000000000001E-2</v>
      </c>
      <c r="K2348" s="87">
        <f>+IF(ISNUMBER(DATA!AP714),DATA!AP714,"n/a")</f>
        <v>3.29</v>
      </c>
      <c r="L2348" s="77">
        <f>+IF(ISNUMBER(DATA!AQ714),DATA!AQ714,"n/a")</f>
        <v>-8.0000000000000002E-3</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3.5</v>
      </c>
      <c r="F2349" s="77">
        <f>+IF(ISNUMBER(DATA!M715),DATA!M715,"n/a")</f>
        <v>3.9E-2</v>
      </c>
      <c r="G2349" s="87">
        <f>+IF(ISNUMBER(DATA!V715),DATA!V715,"n/a")</f>
        <v>3.46</v>
      </c>
      <c r="H2349" s="77">
        <f>+IF(ISNUMBER(DATA!W715),DATA!W715,"n/a")</f>
        <v>-0.01</v>
      </c>
      <c r="I2349" s="87">
        <f>+IF(ISNUMBER(DATA!AF715),DATA!AF715,"n/a")</f>
        <v>3.46</v>
      </c>
      <c r="J2349" s="77">
        <f>+IF(ISNUMBER(DATA!AG715),DATA!AG715,"n/a")</f>
        <v>0</v>
      </c>
      <c r="K2349" s="87">
        <f>+IF(ISNUMBER(DATA!AP715),DATA!AP715,"n/a")</f>
        <v>3.44</v>
      </c>
      <c r="L2349" s="77">
        <f>+IF(ISNUMBER(DATA!AQ715),DATA!AQ715,"n/a")</f>
        <v>7.0000000000000001E-3</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3.32</v>
      </c>
      <c r="F2350" s="77">
        <f>+IF(ISNUMBER(DATA!M716),DATA!M716,"n/a")</f>
        <v>0.01</v>
      </c>
      <c r="G2350" s="87">
        <f>+IF(ISNUMBER(DATA!V716),DATA!V716,"n/a")</f>
        <v>3.43</v>
      </c>
      <c r="H2350" s="77">
        <f>+IF(ISNUMBER(DATA!W716),DATA!W716,"n/a")</f>
        <v>4.0000000000000001E-3</v>
      </c>
      <c r="I2350" s="87">
        <f>+IF(ISNUMBER(DATA!AF716),DATA!AF716,"n/a")</f>
        <v>3.54</v>
      </c>
      <c r="J2350" s="77">
        <f>+IF(ISNUMBER(DATA!AG716),DATA!AG716,"n/a")</f>
        <v>0.03</v>
      </c>
      <c r="K2350" s="87">
        <f>+IF(ISNUMBER(DATA!AP716),DATA!AP716,"n/a")</f>
        <v>3.55</v>
      </c>
      <c r="L2350" s="77">
        <f>+IF(ISNUMBER(DATA!AQ716),DATA!AQ716,"n/a")</f>
        <v>3.2000000000000001E-2</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3.77</v>
      </c>
      <c r="F2351" s="77">
        <f>+IF(ISNUMBER(DATA!M717),DATA!M717,"n/a")</f>
        <v>-7.0000000000000001E-3</v>
      </c>
      <c r="G2351" s="87">
        <f>+IF(ISNUMBER(DATA!V717),DATA!V717,"n/a")</f>
        <v>3.76</v>
      </c>
      <c r="H2351" s="77">
        <f>+IF(ISNUMBER(DATA!W717),DATA!W717,"n/a")</f>
        <v>-5.0000000000000001E-3</v>
      </c>
      <c r="I2351" s="87">
        <f>+IF(ISNUMBER(DATA!AF717),DATA!AF717,"n/a")</f>
        <v>3.75</v>
      </c>
      <c r="J2351" s="77">
        <f>+IF(ISNUMBER(DATA!AG717),DATA!AG717,"n/a")</f>
        <v>-7.0000000000000001E-3</v>
      </c>
      <c r="K2351" s="87">
        <f>+IF(ISNUMBER(DATA!AP717),DATA!AP717,"n/a")</f>
        <v>3.76</v>
      </c>
      <c r="L2351" s="77">
        <f>+IF(ISNUMBER(DATA!AQ717),DATA!AQ717,"n/a")</f>
        <v>0.158</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2.65</v>
      </c>
      <c r="F2353" s="77">
        <f>+IF(ISNUMBER(DATA!O668),DATA!O668,"n/a")</f>
        <v>6.5000000000000002E-2</v>
      </c>
      <c r="G2353" s="87">
        <f>+IF(ISNUMBER(DATA!X668),DATA!X668,"n/a")</f>
        <v>2.4700000000000002</v>
      </c>
      <c r="H2353" s="77">
        <f>+IF(ISNUMBER(DATA!Y668),DATA!Y668,"n/a")</f>
        <v>1.7999999999999999E-2</v>
      </c>
      <c r="I2353" s="87">
        <f>+IF(ISNUMBER(DATA!AH668),DATA!AH668,"n/a")</f>
        <v>2.42</v>
      </c>
      <c r="J2353" s="77">
        <f>+IF(ISNUMBER(DATA!AI668),DATA!AI668,"n/a")</f>
        <v>-1.9E-2</v>
      </c>
      <c r="K2353" s="87">
        <f>+IF(ISNUMBER(DATA!AR668),DATA!AR668,"n/a")</f>
        <v>2.48</v>
      </c>
      <c r="L2353" s="77">
        <f>+IF(ISNUMBER(DATA!AS668),DATA!AS668,"n/a")</f>
        <v>4.0000000000000001E-3</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2.42</v>
      </c>
      <c r="F2354" s="77">
        <f>+IF(ISNUMBER(DATA!O669),DATA!O669,"n/a")</f>
        <v>8.0000000000000002E-3</v>
      </c>
      <c r="G2354" s="87">
        <f>+IF(ISNUMBER(DATA!X669),DATA!X669,"n/a")</f>
        <v>2.39</v>
      </c>
      <c r="H2354" s="77">
        <f>+IF(ISNUMBER(DATA!Y669),DATA!Y669,"n/a")</f>
        <v>8.9999999999999993E-3</v>
      </c>
      <c r="I2354" s="87">
        <f>+IF(ISNUMBER(DATA!AH669),DATA!AH669,"n/a")</f>
        <v>2.38</v>
      </c>
      <c r="J2354" s="77">
        <f>+IF(ISNUMBER(DATA!AI669),DATA!AI669,"n/a")</f>
        <v>4.0000000000000001E-3</v>
      </c>
      <c r="K2354" s="87">
        <f>+IF(ISNUMBER(DATA!AR669),DATA!AR669,"n/a")</f>
        <v>2.4</v>
      </c>
      <c r="L2354" s="77">
        <f>+IF(ISNUMBER(DATA!AS669),DATA!AS669,"n/a")</f>
        <v>1.4999999999999999E-2</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2.06</v>
      </c>
      <c r="F2355" s="77">
        <f>+IF(ISNUMBER(DATA!O670),DATA!O670,"n/a")</f>
        <v>-1.7000000000000001E-2</v>
      </c>
      <c r="G2355" s="87">
        <f>+IF(ISNUMBER(DATA!X670),DATA!X670,"n/a")</f>
        <v>2.14</v>
      </c>
      <c r="H2355" s="77">
        <f>+IF(ISNUMBER(DATA!Y670),DATA!Y670,"n/a")</f>
        <v>3.1E-2</v>
      </c>
      <c r="I2355" s="87">
        <f>+IF(ISNUMBER(DATA!AH670),DATA!AH670,"n/a")</f>
        <v>2.13</v>
      </c>
      <c r="J2355" s="77">
        <f>+IF(ISNUMBER(DATA!AI670),DATA!AI670,"n/a")</f>
        <v>1.0999999999999999E-2</v>
      </c>
      <c r="K2355" s="87">
        <f>+IF(ISNUMBER(DATA!AR670),DATA!AR670,"n/a")</f>
        <v>2.13</v>
      </c>
      <c r="L2355" s="77">
        <f>+IF(ISNUMBER(DATA!AS670),DATA!AS670,"n/a")</f>
        <v>1E-3</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2.38</v>
      </c>
      <c r="F2356" s="77">
        <f>+IF(ISNUMBER(DATA!O671),DATA!O671,"n/a")</f>
        <v>-1.0999999999999999E-2</v>
      </c>
      <c r="G2356" s="87">
        <f>+IF(ISNUMBER(DATA!X671),DATA!X671,"n/a")</f>
        <v>2.37</v>
      </c>
      <c r="H2356" s="77">
        <f>+IF(ISNUMBER(DATA!Y671),DATA!Y671,"n/a")</f>
        <v>7.0000000000000001E-3</v>
      </c>
      <c r="I2356" s="87">
        <f>+IF(ISNUMBER(DATA!AH671),DATA!AH671,"n/a")</f>
        <v>2.36</v>
      </c>
      <c r="J2356" s="77">
        <f>+IF(ISNUMBER(DATA!AI671),DATA!AI671,"n/a")</f>
        <v>0.01</v>
      </c>
      <c r="K2356" s="87">
        <f>+IF(ISNUMBER(DATA!AR671),DATA!AR671,"n/a")</f>
        <v>2.38</v>
      </c>
      <c r="L2356" s="77">
        <f>+IF(ISNUMBER(DATA!AS671),DATA!AS671,"n/a")</f>
        <v>2.5999999999999999E-2</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2.0099999999999998</v>
      </c>
      <c r="F2357" s="77">
        <f>+IF(ISNUMBER(DATA!O672),DATA!O672,"n/a")</f>
        <v>-6.8000000000000005E-2</v>
      </c>
      <c r="G2357" s="87">
        <f>+IF(ISNUMBER(DATA!X672),DATA!X672,"n/a")</f>
        <v>2.08</v>
      </c>
      <c r="H2357" s="77">
        <f>+IF(ISNUMBER(DATA!Y672),DATA!Y672,"n/a")</f>
        <v>-2.4E-2</v>
      </c>
      <c r="I2357" s="87">
        <f>+IF(ISNUMBER(DATA!AH672),DATA!AH672,"n/a")</f>
        <v>2.09</v>
      </c>
      <c r="J2357" s="77">
        <f>+IF(ISNUMBER(DATA!AI672),DATA!AI672,"n/a")</f>
        <v>-0.02</v>
      </c>
      <c r="K2357" s="87">
        <f>+IF(ISNUMBER(DATA!AR672),DATA!AR672,"n/a")</f>
        <v>2.15</v>
      </c>
      <c r="L2357" s="77">
        <f>+IF(ISNUMBER(DATA!AS672),DATA!AS672,"n/a")</f>
        <v>-1.4999999999999999E-2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2.82</v>
      </c>
      <c r="F2358" s="77">
        <f>+IF(ISNUMBER(DATA!O673),DATA!O673,"n/a")</f>
        <v>0.254</v>
      </c>
      <c r="G2358" s="87">
        <f>+IF(ISNUMBER(DATA!X673),DATA!X673,"n/a")</f>
        <v>2.5</v>
      </c>
      <c r="H2358" s="77">
        <f>+IF(ISNUMBER(DATA!Y673),DATA!Y673,"n/a")</f>
        <v>5.3999999999999999E-2</v>
      </c>
      <c r="I2358" s="87">
        <f>+IF(ISNUMBER(DATA!AH673),DATA!AH673,"n/a")</f>
        <v>2.6</v>
      </c>
      <c r="J2358" s="77">
        <f>+IF(ISNUMBER(DATA!AI673),DATA!AI673,"n/a")</f>
        <v>6.6000000000000003E-2</v>
      </c>
      <c r="K2358" s="87">
        <f>+IF(ISNUMBER(DATA!AR673),DATA!AR673,"n/a")</f>
        <v>2.59</v>
      </c>
      <c r="L2358" s="77">
        <f>+IF(ISNUMBER(DATA!AS673),DATA!AS673,"n/a")</f>
        <v>5.8999999999999997E-2</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2.2400000000000002</v>
      </c>
      <c r="F2359" s="77">
        <f>+IF(ISNUMBER(DATA!O674),DATA!O674,"n/a")</f>
        <v>6.3E-2</v>
      </c>
      <c r="G2359" s="87">
        <f>+IF(ISNUMBER(DATA!X674),DATA!X674,"n/a")</f>
        <v>2.2200000000000002</v>
      </c>
      <c r="H2359" s="77">
        <f>+IF(ISNUMBER(DATA!Y674),DATA!Y674,"n/a")</f>
        <v>7.0999999999999994E-2</v>
      </c>
      <c r="I2359" s="87">
        <f>+IF(ISNUMBER(DATA!AH674),DATA!AH674,"n/a")</f>
        <v>2.2200000000000002</v>
      </c>
      <c r="J2359" s="77">
        <f>+IF(ISNUMBER(DATA!AI674),DATA!AI674,"n/a")</f>
        <v>4.5999999999999999E-2</v>
      </c>
      <c r="K2359" s="87">
        <f>+IF(ISNUMBER(DATA!AR674),DATA!AR674,"n/a")</f>
        <v>2.16</v>
      </c>
      <c r="L2359" s="77">
        <f>+IF(ISNUMBER(DATA!AS674),DATA!AS674,"n/a")</f>
        <v>-1E-3</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2.19</v>
      </c>
      <c r="F2360" s="77">
        <f>+IF(ISNUMBER(DATA!O675),DATA!O675,"n/a")</f>
        <v>0.01</v>
      </c>
      <c r="G2360" s="87">
        <f>+IF(ISNUMBER(DATA!X675),DATA!X675,"n/a")</f>
        <v>2.2200000000000002</v>
      </c>
      <c r="H2360" s="77">
        <f>+IF(ISNUMBER(DATA!Y675),DATA!Y675,"n/a")</f>
        <v>-1.2E-2</v>
      </c>
      <c r="I2360" s="87">
        <f>+IF(ISNUMBER(DATA!AH675),DATA!AH675,"n/a")</f>
        <v>2.27</v>
      </c>
      <c r="J2360" s="77">
        <f>+IF(ISNUMBER(DATA!AI675),DATA!AI675,"n/a")</f>
        <v>1E-3</v>
      </c>
      <c r="K2360" s="87">
        <f>+IF(ISNUMBER(DATA!AR675),DATA!AR675,"n/a")</f>
        <v>2.25</v>
      </c>
      <c r="L2360" s="77">
        <f>+IF(ISNUMBER(DATA!AS675),DATA!AS675,"n/a")</f>
        <v>-8.0000000000000002E-3</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2.1800000000000002</v>
      </c>
      <c r="F2361" s="77">
        <f>+IF(ISNUMBER(DATA!O676),DATA!O676,"n/a")</f>
        <v>7.0000000000000001E-3</v>
      </c>
      <c r="G2361" s="87">
        <f>+IF(ISNUMBER(DATA!X676),DATA!X676,"n/a")</f>
        <v>2.31</v>
      </c>
      <c r="H2361" s="77">
        <f>+IF(ISNUMBER(DATA!Y676),DATA!Y676,"n/a")</f>
        <v>4.7E-2</v>
      </c>
      <c r="I2361" s="87">
        <f>+IF(ISNUMBER(DATA!AH676),DATA!AH676,"n/a")</f>
        <v>2.35</v>
      </c>
      <c r="J2361" s="77">
        <f>+IF(ISNUMBER(DATA!AI676),DATA!AI676,"n/a")</f>
        <v>5.6000000000000001E-2</v>
      </c>
      <c r="K2361" s="87">
        <f>+IF(ISNUMBER(DATA!AR676),DATA!AR676,"n/a")</f>
        <v>2.34</v>
      </c>
      <c r="L2361" s="77">
        <f>+IF(ISNUMBER(DATA!AS676),DATA!AS676,"n/a")</f>
        <v>4.8000000000000001E-2</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1.7</v>
      </c>
      <c r="F2362" s="77">
        <f>+IF(ISNUMBER(DATA!O677),DATA!O677,"n/a")</f>
        <v>0.15</v>
      </c>
      <c r="G2362" s="87">
        <f>+IF(ISNUMBER(DATA!X677),DATA!X677,"n/a")</f>
        <v>1.85</v>
      </c>
      <c r="H2362" s="77">
        <f>+IF(ISNUMBER(DATA!Y677),DATA!Y677,"n/a")</f>
        <v>0.215</v>
      </c>
      <c r="I2362" s="87">
        <f>+IF(ISNUMBER(DATA!AH677),DATA!AH677,"n/a")</f>
        <v>2</v>
      </c>
      <c r="J2362" s="77">
        <f>+IF(ISNUMBER(DATA!AI677),DATA!AI677,"n/a")</f>
        <v>0.13800000000000001</v>
      </c>
      <c r="K2362" s="87">
        <f>+IF(ISNUMBER(DATA!AR677),DATA!AR677,"n/a")</f>
        <v>2.0699999999999998</v>
      </c>
      <c r="L2362" s="77">
        <f>+IF(ISNUMBER(DATA!AS677),DATA!AS677,"n/a")</f>
        <v>0.153</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2.04</v>
      </c>
      <c r="F2363" s="77">
        <f>+IF(ISNUMBER(DATA!O678),DATA!O678,"n/a")</f>
        <v>0.11</v>
      </c>
      <c r="G2363" s="87">
        <f>+IF(ISNUMBER(DATA!X678),DATA!X678,"n/a")</f>
        <v>2.14</v>
      </c>
      <c r="H2363" s="77">
        <f>+IF(ISNUMBER(DATA!Y678),DATA!Y678,"n/a")</f>
        <v>0.114</v>
      </c>
      <c r="I2363" s="87">
        <f>+IF(ISNUMBER(DATA!AH678),DATA!AH678,"n/a")</f>
        <v>2.23</v>
      </c>
      <c r="J2363" s="77">
        <f>+IF(ISNUMBER(DATA!AI678),DATA!AI678,"n/a")</f>
        <v>9.0999999999999998E-2</v>
      </c>
      <c r="K2363" s="87">
        <f>+IF(ISNUMBER(DATA!AR678),DATA!AR678,"n/a")</f>
        <v>2.23</v>
      </c>
      <c r="L2363" s="77">
        <f>+IF(ISNUMBER(DATA!AS678),DATA!AS678,"n/a")</f>
        <v>0.09</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2.25</v>
      </c>
      <c r="F2364" s="77">
        <f>+IF(ISNUMBER(DATA!O679),DATA!O679,"n/a")</f>
        <v>-8.0000000000000002E-3</v>
      </c>
      <c r="G2364" s="87">
        <f>+IF(ISNUMBER(DATA!X679),DATA!X679,"n/a")</f>
        <v>2.27</v>
      </c>
      <c r="H2364" s="77">
        <f>+IF(ISNUMBER(DATA!Y679),DATA!Y679,"n/a")</f>
        <v>1.2E-2</v>
      </c>
      <c r="I2364" s="87">
        <f>+IF(ISNUMBER(DATA!AH679),DATA!AH679,"n/a")</f>
        <v>2.2400000000000002</v>
      </c>
      <c r="J2364" s="77">
        <f>+IF(ISNUMBER(DATA!AI679),DATA!AI679,"n/a")</f>
        <v>6.0000000000000001E-3</v>
      </c>
      <c r="K2364" s="87">
        <f>+IF(ISNUMBER(DATA!AR679),DATA!AR679,"n/a")</f>
        <v>2.2599999999999998</v>
      </c>
      <c r="L2364" s="77">
        <f>+IF(ISNUMBER(DATA!AS679),DATA!AS679,"n/a")</f>
        <v>1.2E-2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2.19</v>
      </c>
      <c r="F2365" s="77">
        <f>+IF(ISNUMBER(DATA!O680),DATA!O680,"n/a")</f>
        <v>1.9E-2</v>
      </c>
      <c r="G2365" s="87">
        <f>+IF(ISNUMBER(DATA!X680),DATA!X680,"n/a")</f>
        <v>2.23</v>
      </c>
      <c r="H2365" s="77">
        <f>+IF(ISNUMBER(DATA!Y680),DATA!Y680,"n/a")</f>
        <v>3.5000000000000003E-2</v>
      </c>
      <c r="I2365" s="87">
        <f>+IF(ISNUMBER(DATA!AH680),DATA!AH680,"n/a")</f>
        <v>2.2000000000000002</v>
      </c>
      <c r="J2365" s="77">
        <f>+IF(ISNUMBER(DATA!AI680),DATA!AI680,"n/a")</f>
        <v>1.7999999999999999E-2</v>
      </c>
      <c r="K2365" s="87">
        <f>+IF(ISNUMBER(DATA!AR680),DATA!AR680,"n/a")</f>
        <v>2.13</v>
      </c>
      <c r="L2365" s="77">
        <f>+IF(ISNUMBER(DATA!AS680),DATA!AS680,"n/a")</f>
        <v>-5.0000000000000001E-3</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2.15</v>
      </c>
      <c r="F2366" s="77">
        <f>+IF(ISNUMBER(DATA!O681),DATA!O681,"n/a")</f>
        <v>6.2E-2</v>
      </c>
      <c r="G2366" s="87">
        <f>+IF(ISNUMBER(DATA!X681),DATA!X681,"n/a")</f>
        <v>2.21</v>
      </c>
      <c r="H2366" s="77">
        <f>+IF(ISNUMBER(DATA!Y681),DATA!Y681,"n/a")</f>
        <v>1.4999999999999999E-2</v>
      </c>
      <c r="I2366" s="87">
        <f>+IF(ISNUMBER(DATA!AH681),DATA!AH681,"n/a")</f>
        <v>2.29</v>
      </c>
      <c r="J2366" s="77">
        <f>+IF(ISNUMBER(DATA!AI681),DATA!AI681,"n/a")</f>
        <v>3.5000000000000003E-2</v>
      </c>
      <c r="K2366" s="87">
        <f>+IF(ISNUMBER(DATA!AR681),DATA!AR681,"n/a")</f>
        <v>2.27</v>
      </c>
      <c r="L2366" s="77">
        <f>+IF(ISNUMBER(DATA!AS681),DATA!AS681,"n/a")</f>
        <v>7.0000000000000001E-3</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1.85</v>
      </c>
      <c r="F2367" s="77">
        <f>+IF(ISNUMBER(DATA!O682),DATA!O682,"n/a")</f>
        <v>5.8000000000000003E-2</v>
      </c>
      <c r="G2367" s="87">
        <f>+IF(ISNUMBER(DATA!X682),DATA!X682,"n/a")</f>
        <v>1.89</v>
      </c>
      <c r="H2367" s="77">
        <f>+IF(ISNUMBER(DATA!Y682),DATA!Y682,"n/a")</f>
        <v>-4.1000000000000002E-2</v>
      </c>
      <c r="I2367" s="87">
        <f>+IF(ISNUMBER(DATA!AH682),DATA!AH682,"n/a")</f>
        <v>2.0499999999999998</v>
      </c>
      <c r="J2367" s="77">
        <f>+IF(ISNUMBER(DATA!AI682),DATA!AI682,"n/a")</f>
        <v>1.0999999999999999E-2</v>
      </c>
      <c r="K2367" s="87">
        <f>+IF(ISNUMBER(DATA!AR682),DATA!AR682,"n/a")</f>
        <v>2.0099999999999998</v>
      </c>
      <c r="L2367" s="77">
        <f>+IF(ISNUMBER(DATA!AS682),DATA!AS682,"n/a")</f>
        <v>-2.1000000000000001E-2</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2.08</v>
      </c>
      <c r="F2368" s="77">
        <f>+IF(ISNUMBER(DATA!O683),DATA!O683,"n/a")</f>
        <v>-6.3E-2</v>
      </c>
      <c r="G2368" s="87">
        <f>+IF(ISNUMBER(DATA!X683),DATA!X683,"n/a")</f>
        <v>2.16</v>
      </c>
      <c r="H2368" s="77">
        <f>+IF(ISNUMBER(DATA!Y683),DATA!Y683,"n/a")</f>
        <v>-3.7999999999999999E-2</v>
      </c>
      <c r="I2368" s="87">
        <f>+IF(ISNUMBER(DATA!AH683),DATA!AH683,"n/a")</f>
        <v>2.16</v>
      </c>
      <c r="J2368" s="77">
        <f>+IF(ISNUMBER(DATA!AI683),DATA!AI683,"n/a")</f>
        <v>-1.7999999999999999E-2</v>
      </c>
      <c r="K2368" s="87">
        <f>+IF(ISNUMBER(DATA!AR683),DATA!AR683,"n/a")</f>
        <v>2.2400000000000002</v>
      </c>
      <c r="L2368" s="77">
        <f>+IF(ISNUMBER(DATA!AS683),DATA!AS683,"n/a")</f>
        <v>-0.02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2.11</v>
      </c>
      <c r="F2369" s="77">
        <f>+IF(ISNUMBER(DATA!O684),DATA!O684,"n/a")</f>
        <v>-2E-3</v>
      </c>
      <c r="G2369" s="87">
        <f>+IF(ISNUMBER(DATA!X684),DATA!X684,"n/a")</f>
        <v>2.1</v>
      </c>
      <c r="H2369" s="77">
        <f>+IF(ISNUMBER(DATA!Y684),DATA!Y684,"n/a")</f>
        <v>4.5999999999999999E-2</v>
      </c>
      <c r="I2369" s="87">
        <f>+IF(ISNUMBER(DATA!AH684),DATA!AH684,"n/a")</f>
        <v>2.0699999999999998</v>
      </c>
      <c r="J2369" s="77">
        <f>+IF(ISNUMBER(DATA!AI684),DATA!AI684,"n/a")</f>
        <v>2.1999999999999999E-2</v>
      </c>
      <c r="K2369" s="87">
        <f>+IF(ISNUMBER(DATA!AR684),DATA!AR684,"n/a")</f>
        <v>2.13</v>
      </c>
      <c r="L2369" s="77">
        <f>+IF(ISNUMBER(DATA!AS684),DATA!AS684,"n/a")</f>
        <v>-8.9999999999999993E-3</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2.1</v>
      </c>
      <c r="F2370" s="77">
        <f>+IF(ISNUMBER(DATA!O685),DATA!O685,"n/a")</f>
        <v>-3.5999999999999997E-2</v>
      </c>
      <c r="G2370" s="87">
        <f>+IF(ISNUMBER(DATA!X685),DATA!X685,"n/a")</f>
        <v>2.19</v>
      </c>
      <c r="H2370" s="77">
        <f>+IF(ISNUMBER(DATA!Y685),DATA!Y685,"n/a")</f>
        <v>8.0000000000000002E-3</v>
      </c>
      <c r="I2370" s="87">
        <f>+IF(ISNUMBER(DATA!AH685),DATA!AH685,"n/a")</f>
        <v>2.15</v>
      </c>
      <c r="J2370" s="77">
        <f>+IF(ISNUMBER(DATA!AI685),DATA!AI685,"n/a")</f>
        <v>-1.0999999999999999E-2</v>
      </c>
      <c r="K2370" s="87">
        <f>+IF(ISNUMBER(DATA!AR685),DATA!AR685,"n/a")</f>
        <v>2.19</v>
      </c>
      <c r="L2370" s="77">
        <f>+IF(ISNUMBER(DATA!AS685),DATA!AS685,"n/a")</f>
        <v>1E-3</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2.21</v>
      </c>
      <c r="F2371" s="77">
        <f>+IF(ISNUMBER(DATA!O686),DATA!O686,"n/a")</f>
        <v>4.7E-2</v>
      </c>
      <c r="G2371" s="87">
        <f>+IF(ISNUMBER(DATA!X686),DATA!X686,"n/a")</f>
        <v>2.27</v>
      </c>
      <c r="H2371" s="77">
        <f>+IF(ISNUMBER(DATA!Y686),DATA!Y686,"n/a")</f>
        <v>4.3999999999999997E-2</v>
      </c>
      <c r="I2371" s="87">
        <f>+IF(ISNUMBER(DATA!AH686),DATA!AH686,"n/a")</f>
        <v>2.31</v>
      </c>
      <c r="J2371" s="77">
        <f>+IF(ISNUMBER(DATA!AI686),DATA!AI686,"n/a")</f>
        <v>4.7E-2</v>
      </c>
      <c r="K2371" s="87">
        <f>+IF(ISNUMBER(DATA!AR686),DATA!AR686,"n/a")</f>
        <v>2.2999999999999998</v>
      </c>
      <c r="L2371" s="77">
        <f>+IF(ISNUMBER(DATA!AS686),DATA!AS686,"n/a")</f>
        <v>4.2999999999999997E-2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2.4300000000000002</v>
      </c>
      <c r="F2372" s="77">
        <f>+IF(ISNUMBER(DATA!O687),DATA!O687,"n/a")</f>
        <v>-1.0999999999999999E-2</v>
      </c>
      <c r="G2372" s="87">
        <f>+IF(ISNUMBER(DATA!X687),DATA!X687,"n/a")</f>
        <v>2.39</v>
      </c>
      <c r="H2372" s="77">
        <f>+IF(ISNUMBER(DATA!Y687),DATA!Y687,"n/a")</f>
        <v>0.02</v>
      </c>
      <c r="I2372" s="87">
        <f>+IF(ISNUMBER(DATA!AH687),DATA!AH687,"n/a")</f>
        <v>2.37</v>
      </c>
      <c r="J2372" s="77">
        <f>+IF(ISNUMBER(DATA!AI687),DATA!AI687,"n/a")</f>
        <v>1.2E-2</v>
      </c>
      <c r="K2372" s="87">
        <f>+IF(ISNUMBER(DATA!AR687),DATA!AR687,"n/a")</f>
        <v>2.38</v>
      </c>
      <c r="L2372" s="77">
        <f>+IF(ISNUMBER(DATA!AS687),DATA!AS687,"n/a")</f>
        <v>0.02</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2.0099999999999998</v>
      </c>
      <c r="F2373" s="77">
        <f>+IF(ISNUMBER(DATA!O688),DATA!O688,"n/a")</f>
        <v>-5.5E-2</v>
      </c>
      <c r="G2373" s="87">
        <f>+IF(ISNUMBER(DATA!X688),DATA!X688,"n/a")</f>
        <v>2.13</v>
      </c>
      <c r="H2373" s="77">
        <f>+IF(ISNUMBER(DATA!Y688),DATA!Y688,"n/a")</f>
        <v>-1.4999999999999999E-2</v>
      </c>
      <c r="I2373" s="87">
        <f>+IF(ISNUMBER(DATA!AH688),DATA!AH688,"n/a")</f>
        <v>2.15</v>
      </c>
      <c r="J2373" s="77">
        <f>+IF(ISNUMBER(DATA!AI688),DATA!AI688,"n/a")</f>
        <v>2.1999999999999999E-2</v>
      </c>
      <c r="K2373" s="87">
        <f>+IF(ISNUMBER(DATA!AR688),DATA!AR688,"n/a")</f>
        <v>2.14</v>
      </c>
      <c r="L2373" s="77">
        <f>+IF(ISNUMBER(DATA!AS688),DATA!AS688,"n/a")</f>
        <v>0.02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2.17</v>
      </c>
      <c r="F2374" s="77">
        <f>+IF(ISNUMBER(DATA!O689),DATA!O689,"n/a")</f>
        <v>3.0000000000000001E-3</v>
      </c>
      <c r="G2374" s="87">
        <f>+IF(ISNUMBER(DATA!X689),DATA!X689,"n/a")</f>
        <v>2.14</v>
      </c>
      <c r="H2374" s="77">
        <f>+IF(ISNUMBER(DATA!Y689),DATA!Y689,"n/a")</f>
        <v>-1.4E-2</v>
      </c>
      <c r="I2374" s="87">
        <f>+IF(ISNUMBER(DATA!AH689),DATA!AH689,"n/a")</f>
        <v>2.13</v>
      </c>
      <c r="J2374" s="77">
        <f>+IF(ISNUMBER(DATA!AI689),DATA!AI689,"n/a")</f>
        <v>-2.8000000000000001E-2</v>
      </c>
      <c r="K2374" s="87">
        <f>+IF(ISNUMBER(DATA!AR689),DATA!AR689,"n/a")</f>
        <v>2.13</v>
      </c>
      <c r="L2374" s="77">
        <f>+IF(ISNUMBER(DATA!AS689),DATA!AS689,"n/a")</f>
        <v>-6.3E-2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2.31</v>
      </c>
      <c r="F2375" s="77">
        <f>+IF(ISNUMBER(DATA!O690),DATA!O690,"n/a")</f>
        <v>8.9999999999999993E-3</v>
      </c>
      <c r="G2375" s="87">
        <f>+IF(ISNUMBER(DATA!X690),DATA!X690,"n/a")</f>
        <v>2.46</v>
      </c>
      <c r="H2375" s="77">
        <f>+IF(ISNUMBER(DATA!Y690),DATA!Y690,"n/a")</f>
        <v>4.5999999999999999E-2</v>
      </c>
      <c r="I2375" s="87">
        <f>+IF(ISNUMBER(DATA!AH690),DATA!AH690,"n/a")</f>
        <v>2.4700000000000002</v>
      </c>
      <c r="J2375" s="77">
        <f>+IF(ISNUMBER(DATA!AI690),DATA!AI690,"n/a")</f>
        <v>3.9E-2</v>
      </c>
      <c r="K2375" s="87">
        <f>+IF(ISNUMBER(DATA!AR690),DATA!AR690,"n/a")</f>
        <v>2.4500000000000002</v>
      </c>
      <c r="L2375" s="77">
        <f>+IF(ISNUMBER(DATA!AS690),DATA!AS690,"n/a")</f>
        <v>0.03</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2.44</v>
      </c>
      <c r="F2376" s="77">
        <f>+IF(ISNUMBER(DATA!O691),DATA!O691,"n/a")</f>
        <v>-4.2000000000000003E-2</v>
      </c>
      <c r="G2376" s="87">
        <f>+IF(ISNUMBER(DATA!X691),DATA!X691,"n/a")</f>
        <v>2.4300000000000002</v>
      </c>
      <c r="H2376" s="77">
        <f>+IF(ISNUMBER(DATA!Y691),DATA!Y691,"n/a")</f>
        <v>-1.6E-2</v>
      </c>
      <c r="I2376" s="87">
        <f>+IF(ISNUMBER(DATA!AH691),DATA!AH691,"n/a")</f>
        <v>2.42</v>
      </c>
      <c r="J2376" s="77">
        <f>+IF(ISNUMBER(DATA!AI691),DATA!AI691,"n/a")</f>
        <v>-1.9E-2</v>
      </c>
      <c r="K2376" s="87">
        <f>+IF(ISNUMBER(DATA!AR691),DATA!AR691,"n/a")</f>
        <v>2.4500000000000002</v>
      </c>
      <c r="L2376" s="77">
        <f>+IF(ISNUMBER(DATA!AS691),DATA!AS691,"n/a")</f>
        <v>5.0000000000000001E-3</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1.73</v>
      </c>
      <c r="F2377" s="77">
        <f>+IF(ISNUMBER(DATA!O692),DATA!O692,"n/a")</f>
        <v>-8.3000000000000004E-2</v>
      </c>
      <c r="G2377" s="87">
        <f>+IF(ISNUMBER(DATA!X692),DATA!X692,"n/a")</f>
        <v>1.82</v>
      </c>
      <c r="H2377" s="77">
        <f>+IF(ISNUMBER(DATA!Y692),DATA!Y692,"n/a")</f>
        <v>5.1999999999999998E-2</v>
      </c>
      <c r="I2377" s="87">
        <f>+IF(ISNUMBER(DATA!AH692),DATA!AH692,"n/a")</f>
        <v>1.73</v>
      </c>
      <c r="J2377" s="77">
        <f>+IF(ISNUMBER(DATA!AI692),DATA!AI692,"n/a")</f>
        <v>8.2000000000000003E-2</v>
      </c>
      <c r="K2377" s="87">
        <f>+IF(ISNUMBER(DATA!AR692),DATA!AR692,"n/a")</f>
        <v>1.6</v>
      </c>
      <c r="L2377" s="77">
        <f>+IF(ISNUMBER(DATA!AS692),DATA!AS692,"n/a")</f>
        <v>-4.2999999999999997E-2</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1.58</v>
      </c>
      <c r="F2378" s="77">
        <f>+IF(ISNUMBER(DATA!O693),DATA!O693,"n/a")</f>
        <v>-0.151</v>
      </c>
      <c r="G2378" s="87">
        <f>+IF(ISNUMBER(DATA!X693),DATA!X693,"n/a")</f>
        <v>1.78</v>
      </c>
      <c r="H2378" s="77">
        <f>+IF(ISNUMBER(DATA!Y693),DATA!Y693,"n/a")</f>
        <v>-2.5000000000000001E-2</v>
      </c>
      <c r="I2378" s="87">
        <f>+IF(ISNUMBER(DATA!AH693),DATA!AH693,"n/a")</f>
        <v>1.78</v>
      </c>
      <c r="J2378" s="77">
        <f>+IF(ISNUMBER(DATA!AI693),DATA!AI693,"n/a")</f>
        <v>4.4999999999999998E-2</v>
      </c>
      <c r="K2378" s="87">
        <f>+IF(ISNUMBER(DATA!AR693),DATA!AR693,"n/a")</f>
        <v>1.66</v>
      </c>
      <c r="L2378" s="77">
        <f>+IF(ISNUMBER(DATA!AS693),DATA!AS693,"n/a")</f>
        <v>-4.8000000000000001E-2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2.36</v>
      </c>
      <c r="F2379" s="77">
        <f>+IF(ISNUMBER(DATA!O694),DATA!O694,"n/a")</f>
        <v>-2.7E-2</v>
      </c>
      <c r="G2379" s="87">
        <f>+IF(ISNUMBER(DATA!X694),DATA!X694,"n/a")</f>
        <v>2.44</v>
      </c>
      <c r="H2379" s="77">
        <f>+IF(ISNUMBER(DATA!Y694),DATA!Y694,"n/a")</f>
        <v>1.4999999999999999E-2</v>
      </c>
      <c r="I2379" s="87">
        <f>+IF(ISNUMBER(DATA!AH694),DATA!AH694,"n/a")</f>
        <v>2.44</v>
      </c>
      <c r="J2379" s="77">
        <f>+IF(ISNUMBER(DATA!AI694),DATA!AI694,"n/a")</f>
        <v>8.0000000000000002E-3</v>
      </c>
      <c r="K2379" s="87">
        <f>+IF(ISNUMBER(DATA!AR694),DATA!AR694,"n/a")</f>
        <v>2.44</v>
      </c>
      <c r="L2379" s="77">
        <f>+IF(ISNUMBER(DATA!AS694),DATA!AS694,"n/a")</f>
        <v>1.6E-2</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2.46</v>
      </c>
      <c r="F2380" s="77">
        <f>+IF(ISNUMBER(DATA!O695),DATA!O695,"n/a")</f>
        <v>0</v>
      </c>
      <c r="G2380" s="87">
        <f>+IF(ISNUMBER(DATA!X695),DATA!X695,"n/a")</f>
        <v>2.5</v>
      </c>
      <c r="H2380" s="77">
        <f>+IF(ISNUMBER(DATA!Y695),DATA!Y695,"n/a")</f>
        <v>3.5999999999999997E-2</v>
      </c>
      <c r="I2380" s="87">
        <f>+IF(ISNUMBER(DATA!AH695),DATA!AH695,"n/a")</f>
        <v>2.5299999999999998</v>
      </c>
      <c r="J2380" s="77">
        <f>+IF(ISNUMBER(DATA!AI695),DATA!AI695,"n/a")</f>
        <v>0.03</v>
      </c>
      <c r="K2380" s="87">
        <f>+IF(ISNUMBER(DATA!AR695),DATA!AR695,"n/a")</f>
        <v>2.5</v>
      </c>
      <c r="L2380" s="77">
        <f>+IF(ISNUMBER(DATA!AS695),DATA!AS695,"n/a")</f>
        <v>4.4999999999999998E-2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2.17</v>
      </c>
      <c r="F2381" s="77">
        <f>+IF(ISNUMBER(DATA!O696),DATA!O696,"n/a")</f>
        <v>-0.104</v>
      </c>
      <c r="G2381" s="87">
        <f>+IF(ISNUMBER(DATA!X696),DATA!X696,"n/a")</f>
        <v>2.3199999999999998</v>
      </c>
      <c r="H2381" s="77">
        <f>+IF(ISNUMBER(DATA!Y696),DATA!Y696,"n/a")</f>
        <v>-2.4E-2</v>
      </c>
      <c r="I2381" s="87">
        <f>+IF(ISNUMBER(DATA!AH696),DATA!AH696,"n/a")</f>
        <v>2.38</v>
      </c>
      <c r="J2381" s="77">
        <f>+IF(ISNUMBER(DATA!AI696),DATA!AI696,"n/a")</f>
        <v>-2E-3</v>
      </c>
      <c r="K2381" s="87">
        <f>+IF(ISNUMBER(DATA!AR696),DATA!AR696,"n/a")</f>
        <v>2.63</v>
      </c>
      <c r="L2381" s="77">
        <f>+IF(ISNUMBER(DATA!AS696),DATA!AS696,"n/a")</f>
        <v>5.0000000000000001E-3</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2.2000000000000002</v>
      </c>
      <c r="F2382" s="77">
        <f>+IF(ISNUMBER(DATA!O697),DATA!O697,"n/a")</f>
        <v>0.02</v>
      </c>
      <c r="G2382" s="87">
        <f>+IF(ISNUMBER(DATA!X697),DATA!X697,"n/a")</f>
        <v>2.1800000000000002</v>
      </c>
      <c r="H2382" s="77">
        <f>+IF(ISNUMBER(DATA!Y697),DATA!Y697,"n/a")</f>
        <v>-7.0000000000000001E-3</v>
      </c>
      <c r="I2382" s="87">
        <f>+IF(ISNUMBER(DATA!AH697),DATA!AH697,"n/a")</f>
        <v>2.2000000000000002</v>
      </c>
      <c r="J2382" s="77">
        <f>+IF(ISNUMBER(DATA!AI697),DATA!AI697,"n/a")</f>
        <v>-6.0000000000000001E-3</v>
      </c>
      <c r="K2382" s="87">
        <f>+IF(ISNUMBER(DATA!AR697),DATA!AR697,"n/a")</f>
        <v>2.2200000000000002</v>
      </c>
      <c r="L2382" s="77">
        <f>+IF(ISNUMBER(DATA!AS697),DATA!AS697,"n/a")</f>
        <v>8.9999999999999993E-3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2.27</v>
      </c>
      <c r="F2383" s="77">
        <f>+IF(ISNUMBER(DATA!O698),DATA!O698,"n/a")</f>
        <v>0.01</v>
      </c>
      <c r="G2383" s="87">
        <f>+IF(ISNUMBER(DATA!X698),DATA!X698,"n/a")</f>
        <v>2.27</v>
      </c>
      <c r="H2383" s="77">
        <f>+IF(ISNUMBER(DATA!Y698),DATA!Y698,"n/a")</f>
        <v>-5.0000000000000001E-3</v>
      </c>
      <c r="I2383" s="87">
        <f>+IF(ISNUMBER(DATA!AH698),DATA!AH698,"n/a")</f>
        <v>2.2799999999999998</v>
      </c>
      <c r="J2383" s="77">
        <f>+IF(ISNUMBER(DATA!AI698),DATA!AI698,"n/a")</f>
        <v>-6.0000000000000001E-3</v>
      </c>
      <c r="K2383" s="87">
        <f>+IF(ISNUMBER(DATA!AR698),DATA!AR698,"n/a")</f>
        <v>2.2599999999999998</v>
      </c>
      <c r="L2383" s="77">
        <f>+IF(ISNUMBER(DATA!AS698),DATA!AS698,"n/a")</f>
        <v>-1.7000000000000001E-2</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2.4</v>
      </c>
      <c r="F2384" s="77">
        <f>+IF(ISNUMBER(DATA!O699),DATA!O699,"n/a")</f>
        <v>-2.7E-2</v>
      </c>
      <c r="G2384" s="87">
        <f>+IF(ISNUMBER(DATA!X699),DATA!X699,"n/a")</f>
        <v>2.39</v>
      </c>
      <c r="H2384" s="77">
        <f>+IF(ISNUMBER(DATA!Y699),DATA!Y699,"n/a")</f>
        <v>4.0000000000000001E-3</v>
      </c>
      <c r="I2384" s="87">
        <f>+IF(ISNUMBER(DATA!AH699),DATA!AH699,"n/a")</f>
        <v>2.38</v>
      </c>
      <c r="J2384" s="77">
        <f>+IF(ISNUMBER(DATA!AI699),DATA!AI699,"n/a")</f>
        <v>3.0000000000000001E-3</v>
      </c>
      <c r="K2384" s="87">
        <f>+IF(ISNUMBER(DATA!AR699),DATA!AR699,"n/a")</f>
        <v>2.4</v>
      </c>
      <c r="L2384" s="77">
        <f>+IF(ISNUMBER(DATA!AS699),DATA!AS699,"n/a")</f>
        <v>3.3000000000000002E-2</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2.1800000000000002</v>
      </c>
      <c r="F2385" s="77">
        <f>+IF(ISNUMBER(DATA!O700),DATA!O700,"n/a")</f>
        <v>-6.0000000000000001E-3</v>
      </c>
      <c r="G2385" s="87">
        <f>+IF(ISNUMBER(DATA!X700),DATA!X700,"n/a")</f>
        <v>2.27</v>
      </c>
      <c r="H2385" s="77">
        <f>+IF(ISNUMBER(DATA!Y700),DATA!Y700,"n/a")</f>
        <v>-1E-3</v>
      </c>
      <c r="I2385" s="87">
        <f>+IF(ISNUMBER(DATA!AH700),DATA!AH700,"n/a")</f>
        <v>2.37</v>
      </c>
      <c r="J2385" s="77">
        <f>+IF(ISNUMBER(DATA!AI700),DATA!AI700,"n/a")</f>
        <v>4.2999999999999997E-2</v>
      </c>
      <c r="K2385" s="87">
        <f>+IF(ISNUMBER(DATA!AR700),DATA!AR700,"n/a")</f>
        <v>2.36</v>
      </c>
      <c r="L2385" s="77">
        <f>+IF(ISNUMBER(DATA!AS700),DATA!AS700,"n/a")</f>
        <v>4.7E-2</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2.08</v>
      </c>
      <c r="F2386" s="77">
        <f>+IF(ISNUMBER(DATA!O701),DATA!O701,"n/a")</f>
        <v>-0.08</v>
      </c>
      <c r="G2386" s="87">
        <f>+IF(ISNUMBER(DATA!X701),DATA!X701,"n/a")</f>
        <v>2.2000000000000002</v>
      </c>
      <c r="H2386" s="77">
        <f>+IF(ISNUMBER(DATA!Y701),DATA!Y701,"n/a")</f>
        <v>-3.3000000000000002E-2</v>
      </c>
      <c r="I2386" s="87">
        <f>+IF(ISNUMBER(DATA!AH701),DATA!AH701,"n/a")</f>
        <v>2.2200000000000002</v>
      </c>
      <c r="J2386" s="77">
        <f>+IF(ISNUMBER(DATA!AI701),DATA!AI701,"n/a")</f>
        <v>-2.1999999999999999E-2</v>
      </c>
      <c r="K2386" s="87">
        <f>+IF(ISNUMBER(DATA!AR701),DATA!AR701,"n/a")</f>
        <v>2.33</v>
      </c>
      <c r="L2386" s="77">
        <f>+IF(ISNUMBER(DATA!AS701),DATA!AS701,"n/a")</f>
        <v>-1.0999999999999999E-2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2.2400000000000002</v>
      </c>
      <c r="F2387" s="77">
        <f>+IF(ISNUMBER(DATA!O702),DATA!O702,"n/a")</f>
        <v>8.5000000000000006E-2</v>
      </c>
      <c r="G2387" s="87">
        <f>+IF(ISNUMBER(DATA!X702),DATA!X702,"n/a")</f>
        <v>2.2200000000000002</v>
      </c>
      <c r="H2387" s="77">
        <f>+IF(ISNUMBER(DATA!Y702),DATA!Y702,"n/a")</f>
        <v>6.9000000000000006E-2</v>
      </c>
      <c r="I2387" s="87">
        <f>+IF(ISNUMBER(DATA!AH702),DATA!AH702,"n/a")</f>
        <v>2.19</v>
      </c>
      <c r="J2387" s="77">
        <f>+IF(ISNUMBER(DATA!AI702),DATA!AI702,"n/a")</f>
        <v>5.3999999999999999E-2</v>
      </c>
      <c r="K2387" s="87">
        <f>+IF(ISNUMBER(DATA!AR702),DATA!AR702,"n/a")</f>
        <v>2.14</v>
      </c>
      <c r="L2387" s="77">
        <f>+IF(ISNUMBER(DATA!AS702),DATA!AS702,"n/a")</f>
        <v>3.1E-2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1.75</v>
      </c>
      <c r="F2388" s="77">
        <f>+IF(ISNUMBER(DATA!O703),DATA!O703,"n/a")</f>
        <v>0.13</v>
      </c>
      <c r="G2388" s="87">
        <f>+IF(ISNUMBER(DATA!X703),DATA!X703,"n/a")</f>
        <v>1.88</v>
      </c>
      <c r="H2388" s="77">
        <f>+IF(ISNUMBER(DATA!Y703),DATA!Y703,"n/a")</f>
        <v>0.20699999999999999</v>
      </c>
      <c r="I2388" s="87">
        <f>+IF(ISNUMBER(DATA!AH703),DATA!AH703,"n/a")</f>
        <v>2.06</v>
      </c>
      <c r="J2388" s="77">
        <f>+IF(ISNUMBER(DATA!AI703),DATA!AI703,"n/a")</f>
        <v>0.14599999999999999</v>
      </c>
      <c r="K2388" s="87">
        <f>+IF(ISNUMBER(DATA!AR703),DATA!AR703,"n/a")</f>
        <v>2.12</v>
      </c>
      <c r="L2388" s="77">
        <f>+IF(ISNUMBER(DATA!AS703),DATA!AS703,"n/a")</f>
        <v>0.13700000000000001</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1.89</v>
      </c>
      <c r="F2389" s="77">
        <f>+IF(ISNUMBER(DATA!O704),DATA!O704,"n/a")</f>
        <v>4.8000000000000001E-2</v>
      </c>
      <c r="G2389" s="87">
        <f>+IF(ISNUMBER(DATA!X704),DATA!X704,"n/a")</f>
        <v>1.85</v>
      </c>
      <c r="H2389" s="77">
        <f>+IF(ISNUMBER(DATA!Y704),DATA!Y704,"n/a")</f>
        <v>4.2999999999999997E-2</v>
      </c>
      <c r="I2389" s="87">
        <f>+IF(ISNUMBER(DATA!AH704),DATA!AH704,"n/a")</f>
        <v>1.84</v>
      </c>
      <c r="J2389" s="77">
        <f>+IF(ISNUMBER(DATA!AI704),DATA!AI704,"n/a")</f>
        <v>1.4999999999999999E-2</v>
      </c>
      <c r="K2389" s="87">
        <f>+IF(ISNUMBER(DATA!AR704),DATA!AR704,"n/a")</f>
        <v>1.8</v>
      </c>
      <c r="L2389" s="77">
        <f>+IF(ISNUMBER(DATA!AS704),DATA!AS704,"n/a")</f>
        <v>-0.01</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2.25</v>
      </c>
      <c r="F2390" s="77">
        <f>+IF(ISNUMBER(DATA!O705),DATA!O705,"n/a")</f>
        <v>6.9000000000000006E-2</v>
      </c>
      <c r="G2390" s="87">
        <f>+IF(ISNUMBER(DATA!X705),DATA!X705,"n/a")</f>
        <v>2.2400000000000002</v>
      </c>
      <c r="H2390" s="77">
        <f>+IF(ISNUMBER(DATA!Y705),DATA!Y705,"n/a")</f>
        <v>8.5999999999999993E-2</v>
      </c>
      <c r="I2390" s="87">
        <f>+IF(ISNUMBER(DATA!AH705),DATA!AH705,"n/a")</f>
        <v>2.2400000000000002</v>
      </c>
      <c r="J2390" s="77">
        <f>+IF(ISNUMBER(DATA!AI705),DATA!AI705,"n/a")</f>
        <v>6.8000000000000005E-2</v>
      </c>
      <c r="K2390" s="87">
        <f>+IF(ISNUMBER(DATA!AR705),DATA!AR705,"n/a")</f>
        <v>2.17</v>
      </c>
      <c r="L2390" s="77">
        <f>+IF(ISNUMBER(DATA!AS705),DATA!AS705,"n/a")</f>
        <v>1.7000000000000001E-2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2.16</v>
      </c>
      <c r="F2391" s="77">
        <f>+IF(ISNUMBER(DATA!O706),DATA!O706,"n/a")</f>
        <v>1.6E-2</v>
      </c>
      <c r="G2391" s="87">
        <f>+IF(ISNUMBER(DATA!X706),DATA!X706,"n/a")</f>
        <v>2.1800000000000002</v>
      </c>
      <c r="H2391" s="77">
        <f>+IF(ISNUMBER(DATA!Y706),DATA!Y706,"n/a")</f>
        <v>3.1E-2</v>
      </c>
      <c r="I2391" s="87">
        <f>+IF(ISNUMBER(DATA!AH706),DATA!AH706,"n/a")</f>
        <v>2.17</v>
      </c>
      <c r="J2391" s="77">
        <f>+IF(ISNUMBER(DATA!AI706),DATA!AI706,"n/a")</f>
        <v>2.3E-2</v>
      </c>
      <c r="K2391" s="87">
        <f>+IF(ISNUMBER(DATA!AR706),DATA!AR706,"n/a")</f>
        <v>2.14</v>
      </c>
      <c r="L2391" s="77">
        <f>+IF(ISNUMBER(DATA!AS706),DATA!AS706,"n/a")</f>
        <v>0.02</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2.23</v>
      </c>
      <c r="F2392" s="77">
        <f>+IF(ISNUMBER(DATA!O707),DATA!O707,"n/a")</f>
        <v>5.7000000000000002E-2</v>
      </c>
      <c r="G2392" s="87">
        <f>+IF(ISNUMBER(DATA!X707),DATA!X707,"n/a")</f>
        <v>2.2200000000000002</v>
      </c>
      <c r="H2392" s="77">
        <f>+IF(ISNUMBER(DATA!Y707),DATA!Y707,"n/a")</f>
        <v>5.5E-2</v>
      </c>
      <c r="I2392" s="87">
        <f>+IF(ISNUMBER(DATA!AH707),DATA!AH707,"n/a")</f>
        <v>2.2200000000000002</v>
      </c>
      <c r="J2392" s="77">
        <f>+IF(ISNUMBER(DATA!AI707),DATA!AI707,"n/a")</f>
        <v>5.2999999999999999E-2</v>
      </c>
      <c r="K2392" s="87">
        <f>+IF(ISNUMBER(DATA!AR707),DATA!AR707,"n/a")</f>
        <v>2.14</v>
      </c>
      <c r="L2392" s="77">
        <f>+IF(ISNUMBER(DATA!AS707),DATA!AS707,"n/a")</f>
        <v>8.0000000000000002E-3</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2.65</v>
      </c>
      <c r="F2393" s="77">
        <f>+IF(ISNUMBER(DATA!O708),DATA!O708,"n/a")</f>
        <v>8.2000000000000003E-2</v>
      </c>
      <c r="G2393" s="87">
        <f>+IF(ISNUMBER(DATA!X708),DATA!X708,"n/a")</f>
        <v>2.66</v>
      </c>
      <c r="H2393" s="77">
        <f>+IF(ISNUMBER(DATA!Y708),DATA!Y708,"n/a")</f>
        <v>6.2E-2</v>
      </c>
      <c r="I2393" s="87">
        <f>+IF(ISNUMBER(DATA!AH708),DATA!AH708,"n/a")</f>
        <v>2.64</v>
      </c>
      <c r="J2393" s="77">
        <f>+IF(ISNUMBER(DATA!AI708),DATA!AI708,"n/a")</f>
        <v>3.9E-2</v>
      </c>
      <c r="K2393" s="87">
        <f>+IF(ISNUMBER(DATA!AR708),DATA!AR708,"n/a")</f>
        <v>2.59</v>
      </c>
      <c r="L2393" s="77">
        <f>+IF(ISNUMBER(DATA!AS708),DATA!AS708,"n/a")</f>
        <v>2.5999999999999999E-2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2.23</v>
      </c>
      <c r="F2394" s="77">
        <f>+IF(ISNUMBER(DATA!O709),DATA!O709,"n/a")</f>
        <v>-3.0000000000000001E-3</v>
      </c>
      <c r="G2394" s="87">
        <f>+IF(ISNUMBER(DATA!X709),DATA!X709,"n/a")</f>
        <v>2.2599999999999998</v>
      </c>
      <c r="H2394" s="77">
        <f>+IF(ISNUMBER(DATA!Y709),DATA!Y709,"n/a")</f>
        <v>2.8000000000000001E-2</v>
      </c>
      <c r="I2394" s="87">
        <f>+IF(ISNUMBER(DATA!AH709),DATA!AH709,"n/a")</f>
        <v>2.25</v>
      </c>
      <c r="J2394" s="77">
        <f>+IF(ISNUMBER(DATA!AI709),DATA!AI709,"n/a")</f>
        <v>4.2000000000000003E-2</v>
      </c>
      <c r="K2394" s="87">
        <f>+IF(ISNUMBER(DATA!AR709),DATA!AR709,"n/a")</f>
        <v>2.23</v>
      </c>
      <c r="L2394" s="77">
        <f>+IF(ISNUMBER(DATA!AS709),DATA!AS709,"n/a")</f>
        <v>0.06</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2.13</v>
      </c>
      <c r="F2395" s="77">
        <f>+IF(ISNUMBER(DATA!O710),DATA!O710,"n/a")</f>
        <v>5.0000000000000001E-3</v>
      </c>
      <c r="G2395" s="87">
        <f>+IF(ISNUMBER(DATA!X710),DATA!X710,"n/a")</f>
        <v>2.08</v>
      </c>
      <c r="H2395" s="77">
        <f>+IF(ISNUMBER(DATA!Y710),DATA!Y710,"n/a")</f>
        <v>-1.9E-2</v>
      </c>
      <c r="I2395" s="87">
        <f>+IF(ISNUMBER(DATA!AH710),DATA!AH710,"n/a")</f>
        <v>2.08</v>
      </c>
      <c r="J2395" s="77">
        <f>+IF(ISNUMBER(DATA!AI710),DATA!AI710,"n/a")</f>
        <v>-4.1000000000000002E-2</v>
      </c>
      <c r="K2395" s="87">
        <f>+IF(ISNUMBER(DATA!AR710),DATA!AR710,"n/a")</f>
        <v>2.09</v>
      </c>
      <c r="L2395" s="77">
        <f>+IF(ISNUMBER(DATA!AS710),DATA!AS710,"n/a")</f>
        <v>-7.6999999999999999E-2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2.54</v>
      </c>
      <c r="F2396" s="77">
        <f>+IF(ISNUMBER(DATA!O711),DATA!O711,"n/a")</f>
        <v>0.10100000000000001</v>
      </c>
      <c r="G2396" s="87">
        <f>+IF(ISNUMBER(DATA!X711),DATA!X711,"n/a")</f>
        <v>2.5099999999999998</v>
      </c>
      <c r="H2396" s="77">
        <f>+IF(ISNUMBER(DATA!Y711),DATA!Y711,"n/a")</f>
        <v>8.3000000000000004E-2</v>
      </c>
      <c r="I2396" s="87">
        <f>+IF(ISNUMBER(DATA!AH711),DATA!AH711,"n/a")</f>
        <v>2.46</v>
      </c>
      <c r="J2396" s="77">
        <f>+IF(ISNUMBER(DATA!AI711),DATA!AI711,"n/a")</f>
        <v>4.7E-2</v>
      </c>
      <c r="K2396" s="87">
        <f>+IF(ISNUMBER(DATA!AR711),DATA!AR711,"n/a")</f>
        <v>2.44</v>
      </c>
      <c r="L2396" s="77">
        <f>+IF(ISNUMBER(DATA!AS711),DATA!AS711,"n/a")</f>
        <v>0.03</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1.95</v>
      </c>
      <c r="F2397" s="77">
        <f>+IF(ISNUMBER(DATA!O712),DATA!O712,"n/a")</f>
        <v>2.1000000000000001E-2</v>
      </c>
      <c r="G2397" s="87">
        <f>+IF(ISNUMBER(DATA!X712),DATA!X712,"n/a")</f>
        <v>1.93</v>
      </c>
      <c r="H2397" s="77">
        <f>+IF(ISNUMBER(DATA!Y712),DATA!Y712,"n/a")</f>
        <v>1.2999999999999999E-2</v>
      </c>
      <c r="I2397" s="87">
        <f>+IF(ISNUMBER(DATA!AH712),DATA!AH712,"n/a")</f>
        <v>1.92</v>
      </c>
      <c r="J2397" s="77">
        <f>+IF(ISNUMBER(DATA!AI712),DATA!AI712,"n/a")</f>
        <v>-2.7E-2</v>
      </c>
      <c r="K2397" s="87">
        <f>+IF(ISNUMBER(DATA!AR712),DATA!AR712,"n/a")</f>
        <v>1.92</v>
      </c>
      <c r="L2397" s="77">
        <f>+IF(ISNUMBER(DATA!AS712),DATA!AS712,"n/a")</f>
        <v>-4.7E-2</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2.31</v>
      </c>
      <c r="F2398" s="77">
        <f>+IF(ISNUMBER(DATA!O713),DATA!O713,"n/a")</f>
        <v>0.05</v>
      </c>
      <c r="G2398" s="87">
        <f>+IF(ISNUMBER(DATA!X713),DATA!X713,"n/a")</f>
        <v>2.2799999999999998</v>
      </c>
      <c r="H2398" s="77">
        <f>+IF(ISNUMBER(DATA!Y713),DATA!Y713,"n/a")</f>
        <v>0.03</v>
      </c>
      <c r="I2398" s="87">
        <f>+IF(ISNUMBER(DATA!AH713),DATA!AH713,"n/a")</f>
        <v>2.2799999999999998</v>
      </c>
      <c r="J2398" s="77">
        <f>+IF(ISNUMBER(DATA!AI713),DATA!AI713,"n/a")</f>
        <v>2.1999999999999999E-2</v>
      </c>
      <c r="K2398" s="87">
        <f>+IF(ISNUMBER(DATA!AR713),DATA!AR713,"n/a")</f>
        <v>2.2599999999999998</v>
      </c>
      <c r="L2398" s="77">
        <f>+IF(ISNUMBER(DATA!AS713),DATA!AS713,"n/a")</f>
        <v>8.9999999999999993E-3</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1.85</v>
      </c>
      <c r="F2399" s="77">
        <f>+IF(ISNUMBER(DATA!O714),DATA!O714,"n/a")</f>
        <v>-0.125</v>
      </c>
      <c r="G2399" s="87">
        <f>+IF(ISNUMBER(DATA!X714),DATA!X714,"n/a")</f>
        <v>1.91</v>
      </c>
      <c r="H2399" s="77">
        <f>+IF(ISNUMBER(DATA!Y714),DATA!Y714,"n/a")</f>
        <v>-0.111</v>
      </c>
      <c r="I2399" s="87">
        <f>+IF(ISNUMBER(DATA!AH714),DATA!AH714,"n/a")</f>
        <v>2.0699999999999998</v>
      </c>
      <c r="J2399" s="77">
        <f>+IF(ISNUMBER(DATA!AI714),DATA!AI714,"n/a")</f>
        <v>-1.7000000000000001E-2</v>
      </c>
      <c r="K2399" s="87">
        <f>+IF(ISNUMBER(DATA!AR714),DATA!AR714,"n/a")</f>
        <v>2.0499999999999998</v>
      </c>
      <c r="L2399" s="77">
        <f>+IF(ISNUMBER(DATA!AS714),DATA!AS714,"n/a")</f>
        <v>-8.0000000000000002E-3</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2.31</v>
      </c>
      <c r="F2400" s="77">
        <f>+IF(ISNUMBER(DATA!O715),DATA!O715,"n/a")</f>
        <v>-1.4E-2</v>
      </c>
      <c r="G2400" s="87">
        <f>+IF(ISNUMBER(DATA!X715),DATA!X715,"n/a")</f>
        <v>2.3199999999999998</v>
      </c>
      <c r="H2400" s="77">
        <f>+IF(ISNUMBER(DATA!Y715),DATA!Y715,"n/a")</f>
        <v>0</v>
      </c>
      <c r="I2400" s="87">
        <f>+IF(ISNUMBER(DATA!AH715),DATA!AH715,"n/a")</f>
        <v>2.3199999999999998</v>
      </c>
      <c r="J2400" s="77">
        <f>+IF(ISNUMBER(DATA!AI715),DATA!AI715,"n/a")</f>
        <v>-5.0000000000000001E-3</v>
      </c>
      <c r="K2400" s="87">
        <f>+IF(ISNUMBER(DATA!AR715),DATA!AR715,"n/a")</f>
        <v>2.34</v>
      </c>
      <c r="L2400" s="77">
        <f>+IF(ISNUMBER(DATA!AS715),DATA!AS715,"n/a")</f>
        <v>1.9E-2</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2.04</v>
      </c>
      <c r="F2401" s="77">
        <f>+IF(ISNUMBER(DATA!O716),DATA!O716,"n/a")</f>
        <v>5.2999999999999999E-2</v>
      </c>
      <c r="G2401" s="87">
        <f>+IF(ISNUMBER(DATA!X716),DATA!X716,"n/a")</f>
        <v>2.15</v>
      </c>
      <c r="H2401" s="77">
        <f>+IF(ISNUMBER(DATA!Y716),DATA!Y716,"n/a")</f>
        <v>4.8000000000000001E-2</v>
      </c>
      <c r="I2401" s="87">
        <f>+IF(ISNUMBER(DATA!AH716),DATA!AH716,"n/a")</f>
        <v>2.23</v>
      </c>
      <c r="J2401" s="77">
        <f>+IF(ISNUMBER(DATA!AI716),DATA!AI716,"n/a")</f>
        <v>6.5000000000000002E-2</v>
      </c>
      <c r="K2401" s="87">
        <f>+IF(ISNUMBER(DATA!AR716),DATA!AR716,"n/a")</f>
        <v>2.2200000000000002</v>
      </c>
      <c r="L2401" s="77">
        <f>+IF(ISNUMBER(DATA!AS716),DATA!AS716,"n/a")</f>
        <v>5.1999999999999998E-2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2.2200000000000002</v>
      </c>
      <c r="F2402" s="77">
        <f>+IF(ISNUMBER(DATA!O717),DATA!O717,"n/a")</f>
        <v>3.2000000000000001E-2</v>
      </c>
      <c r="G2402" s="87">
        <f>+IF(ISNUMBER(DATA!X717),DATA!X717,"n/a")</f>
        <v>2.21</v>
      </c>
      <c r="H2402" s="77">
        <f>+IF(ISNUMBER(DATA!Y717),DATA!Y717,"n/a")</f>
        <v>2.4E-2</v>
      </c>
      <c r="I2402" s="87">
        <f>+IF(ISNUMBER(DATA!AH717),DATA!AH717,"n/a")</f>
        <v>2.19</v>
      </c>
      <c r="J2402" s="77">
        <f>+IF(ISNUMBER(DATA!AI717),DATA!AI717,"n/a")</f>
        <v>0</v>
      </c>
      <c r="K2402" s="87">
        <f>+IF(ISNUMBER(DATA!AR717),DATA!AR717,"n/a")</f>
        <v>2.1800000000000002</v>
      </c>
      <c r="L2402" s="77">
        <f>+IF(ISNUMBER(DATA!AS717),DATA!AS717,"n/a")</f>
        <v>-1.0999999999999999E-2</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64597</v>
      </c>
      <c r="F2404" s="77">
        <f>+IF(ISNUMBER(DATA!G373),DATA!G373,"n/a")</f>
        <v>0.13700000000000001</v>
      </c>
      <c r="G2404" s="76">
        <f>+IF(ISNUMBER(DATA!P373),DATA!P373,"n/a")</f>
        <v>197985</v>
      </c>
      <c r="H2404" s="77">
        <f>+IF(ISNUMBER(DATA!Q373),DATA!Q373,"n/a")</f>
        <v>-1.6E-2</v>
      </c>
      <c r="I2404" s="76">
        <f>+IF(ISNUMBER(DATA!Z373),DATA!Z373,"n/a")</f>
        <v>412982</v>
      </c>
      <c r="J2404" s="77">
        <f>+IF(ISNUMBER(DATA!AA373),DATA!AA373,"n/a")</f>
        <v>-9.2999999999999999E-2</v>
      </c>
      <c r="K2404" s="76">
        <f>+IF(ISNUMBER(DATA!AJ373),DATA!AJ373,"n/a")</f>
        <v>835042</v>
      </c>
      <c r="L2404" s="77">
        <f>+IF(ISNUMBER(DATA!AK373),DATA!AK373,"n/a")</f>
        <v>-4.4999999999999998E-2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262169</v>
      </c>
      <c r="F2405" s="77">
        <f>+IF(ISNUMBER(DATA!G374),DATA!G374,"n/a")</f>
        <v>1.4999999999999999E-2</v>
      </c>
      <c r="G2405" s="76">
        <f>+IF(ISNUMBER(DATA!P374),DATA!P374,"n/a")</f>
        <v>832025</v>
      </c>
      <c r="H2405" s="77">
        <f>+IF(ISNUMBER(DATA!Q374),DATA!Q374,"n/a")</f>
        <v>5.2999999999999999E-2</v>
      </c>
      <c r="I2405" s="76">
        <f>+IF(ISNUMBER(DATA!Z374),DATA!Z374,"n/a")</f>
        <v>1661145</v>
      </c>
      <c r="J2405" s="77">
        <f>+IF(ISNUMBER(DATA!AA374),DATA!AA374,"n/a")</f>
        <v>9.2999999999999999E-2</v>
      </c>
      <c r="K2405" s="76">
        <f>+IF(ISNUMBER(DATA!AJ374),DATA!AJ374,"n/a")</f>
        <v>3399093</v>
      </c>
      <c r="L2405" s="77">
        <f>+IF(ISNUMBER(DATA!AK374),DATA!AK374,"n/a")</f>
        <v>0.14099999999999999</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432961</v>
      </c>
      <c r="F2406" s="77">
        <f>+IF(ISNUMBER(DATA!G375),DATA!G375,"n/a")</f>
        <v>0.16400000000000001</v>
      </c>
      <c r="G2406" s="76">
        <f>+IF(ISNUMBER(DATA!P375),DATA!P375,"n/a")</f>
        <v>1294674</v>
      </c>
      <c r="H2406" s="77">
        <f>+IF(ISNUMBER(DATA!Q375),DATA!Q375,"n/a")</f>
        <v>9.9000000000000005E-2</v>
      </c>
      <c r="I2406" s="76">
        <f>+IF(ISNUMBER(DATA!Z375),DATA!Z375,"n/a")</f>
        <v>2459865</v>
      </c>
      <c r="J2406" s="77">
        <f>+IF(ISNUMBER(DATA!AA375),DATA!AA375,"n/a")</f>
        <v>7.3999999999999996E-2</v>
      </c>
      <c r="K2406" s="76">
        <f>+IF(ISNUMBER(DATA!AJ375),DATA!AJ375,"n/a")</f>
        <v>4873084</v>
      </c>
      <c r="L2406" s="77">
        <f>+IF(ISNUMBER(DATA!AK375),DATA!AK375,"n/a")</f>
        <v>2.5000000000000001E-2</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163595</v>
      </c>
      <c r="F2407" s="77">
        <f>+IF(ISNUMBER(DATA!G376),DATA!G376,"n/a")</f>
        <v>-8.0000000000000002E-3</v>
      </c>
      <c r="G2407" s="76">
        <f>+IF(ISNUMBER(DATA!P376),DATA!P376,"n/a")</f>
        <v>530187</v>
      </c>
      <c r="H2407" s="77">
        <f>+IF(ISNUMBER(DATA!Q376),DATA!Q376,"n/a")</f>
        <v>4.2000000000000003E-2</v>
      </c>
      <c r="I2407" s="76">
        <f>+IF(ISNUMBER(DATA!Z376),DATA!Z376,"n/a")</f>
        <v>1070706</v>
      </c>
      <c r="J2407" s="77">
        <f>+IF(ISNUMBER(DATA!AA376),DATA!AA376,"n/a")</f>
        <v>7.4999999999999997E-2</v>
      </c>
      <c r="K2407" s="76">
        <f>+IF(ISNUMBER(DATA!AJ376),DATA!AJ376,"n/a")</f>
        <v>2201548</v>
      </c>
      <c r="L2407" s="77">
        <f>+IF(ISNUMBER(DATA!AK376),DATA!AK376,"n/a")</f>
        <v>0.14599999999999999</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375504</v>
      </c>
      <c r="F2408" s="77">
        <f>+IF(ISNUMBER(DATA!G377),DATA!G377,"n/a")</f>
        <v>0.16700000000000001</v>
      </c>
      <c r="G2408" s="76">
        <f>+IF(ISNUMBER(DATA!P377),DATA!P377,"n/a")</f>
        <v>1070527</v>
      </c>
      <c r="H2408" s="77">
        <f>+IF(ISNUMBER(DATA!Q377),DATA!Q377,"n/a")</f>
        <v>0.13100000000000001</v>
      </c>
      <c r="I2408" s="76">
        <f>+IF(ISNUMBER(DATA!Z377),DATA!Z377,"n/a")</f>
        <v>2018041</v>
      </c>
      <c r="J2408" s="77">
        <f>+IF(ISNUMBER(DATA!AA377),DATA!AA377,"n/a")</f>
        <v>0.10299999999999999</v>
      </c>
      <c r="K2408" s="76">
        <f>+IF(ISNUMBER(DATA!AJ377),DATA!AJ377,"n/a")</f>
        <v>4068025</v>
      </c>
      <c r="L2408" s="77">
        <f>+IF(ISNUMBER(DATA!AK377),DATA!AK377,"n/a")</f>
        <v>9.7000000000000003E-2</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158522</v>
      </c>
      <c r="F2409" s="77">
        <f>+IF(ISNUMBER(DATA!G378),DATA!G378,"n/a")</f>
        <v>-4.1000000000000002E-2</v>
      </c>
      <c r="G2409" s="76">
        <f>+IF(ISNUMBER(DATA!P378),DATA!P378,"n/a")</f>
        <v>489945</v>
      </c>
      <c r="H2409" s="77">
        <f>+IF(ISNUMBER(DATA!Q378),DATA!Q378,"n/a")</f>
        <v>-0.115</v>
      </c>
      <c r="I2409" s="76">
        <f>+IF(ISNUMBER(DATA!Z378),DATA!Z378,"n/a")</f>
        <v>972869</v>
      </c>
      <c r="J2409" s="77">
        <f>+IF(ISNUMBER(DATA!AA378),DATA!AA378,"n/a")</f>
        <v>-0.122</v>
      </c>
      <c r="K2409" s="76">
        <f>+IF(ISNUMBER(DATA!AJ378),DATA!AJ378,"n/a")</f>
        <v>2088503</v>
      </c>
      <c r="L2409" s="77">
        <f>+IF(ISNUMBER(DATA!AK378),DATA!AK378,"n/a")</f>
        <v>-0.104</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110180</v>
      </c>
      <c r="F2410" s="77">
        <f>+IF(ISNUMBER(DATA!G379),DATA!G379,"n/a")</f>
        <v>0.30099999999999999</v>
      </c>
      <c r="G2410" s="76">
        <f>+IF(ISNUMBER(DATA!P379),DATA!P379,"n/a")</f>
        <v>293754</v>
      </c>
      <c r="H2410" s="77">
        <f>+IF(ISNUMBER(DATA!Q379),DATA!Q379,"n/a")</f>
        <v>6.8000000000000005E-2</v>
      </c>
      <c r="I2410" s="76">
        <f>+IF(ISNUMBER(DATA!Z379),DATA!Z379,"n/a")</f>
        <v>561030</v>
      </c>
      <c r="J2410" s="77">
        <f>+IF(ISNUMBER(DATA!AA379),DATA!AA379,"n/a")</f>
        <v>-2.4E-2</v>
      </c>
      <c r="K2410" s="76">
        <f>+IF(ISNUMBER(DATA!AJ379),DATA!AJ379,"n/a")</f>
        <v>1194318</v>
      </c>
      <c r="L2410" s="77">
        <f>+IF(ISNUMBER(DATA!AK379),DATA!AK379,"n/a")</f>
        <v>-4.0000000000000001E-3</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188383</v>
      </c>
      <c r="F2411" s="77">
        <f>+IF(ISNUMBER(DATA!G380),DATA!G380,"n/a")</f>
        <v>4.5999999999999999E-2</v>
      </c>
      <c r="G2411" s="76">
        <f>+IF(ISNUMBER(DATA!P380),DATA!P380,"n/a")</f>
        <v>603348</v>
      </c>
      <c r="H2411" s="77">
        <f>+IF(ISNUMBER(DATA!Q380),DATA!Q380,"n/a")</f>
        <v>6.8000000000000005E-2</v>
      </c>
      <c r="I2411" s="76">
        <f>+IF(ISNUMBER(DATA!Z380),DATA!Z380,"n/a")</f>
        <v>1197047</v>
      </c>
      <c r="J2411" s="77">
        <f>+IF(ISNUMBER(DATA!AA380),DATA!AA380,"n/a")</f>
        <v>9.4E-2</v>
      </c>
      <c r="K2411" s="76">
        <f>+IF(ISNUMBER(DATA!AJ380),DATA!AJ380,"n/a")</f>
        <v>2503893</v>
      </c>
      <c r="L2411" s="77">
        <f>+IF(ISNUMBER(DATA!AK380),DATA!AK380,"n/a")</f>
        <v>0.16500000000000001</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111176</v>
      </c>
      <c r="F2412" s="77">
        <f>+IF(ISNUMBER(DATA!G381),DATA!G381,"n/a")</f>
        <v>0.27200000000000002</v>
      </c>
      <c r="G2412" s="76">
        <f>+IF(ISNUMBER(DATA!P381),DATA!P381,"n/a")</f>
        <v>337860</v>
      </c>
      <c r="H2412" s="77">
        <f>+IF(ISNUMBER(DATA!Q381),DATA!Q381,"n/a")</f>
        <v>0.191</v>
      </c>
      <c r="I2412" s="76">
        <f>+IF(ISNUMBER(DATA!Z381),DATA!Z381,"n/a")</f>
        <v>652571</v>
      </c>
      <c r="J2412" s="77">
        <f>+IF(ISNUMBER(DATA!AA381),DATA!AA381,"n/a")</f>
        <v>0.154</v>
      </c>
      <c r="K2412" s="76">
        <f>+IF(ISNUMBER(DATA!AJ381),DATA!AJ381,"n/a")</f>
        <v>1267752</v>
      </c>
      <c r="L2412" s="77">
        <f>+IF(ISNUMBER(DATA!AK381),DATA!AK381,"n/a")</f>
        <v>0.114</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93261</v>
      </c>
      <c r="F2413" s="77">
        <f>+IF(ISNUMBER(DATA!G382),DATA!G382,"n/a")</f>
        <v>0.17899999999999999</v>
      </c>
      <c r="G2413" s="76">
        <f>+IF(ISNUMBER(DATA!P382),DATA!P382,"n/a")</f>
        <v>298348</v>
      </c>
      <c r="H2413" s="77">
        <f>+IF(ISNUMBER(DATA!Q382),DATA!Q382,"n/a")</f>
        <v>0.107</v>
      </c>
      <c r="I2413" s="76">
        <f>+IF(ISNUMBER(DATA!Z382),DATA!Z382,"n/a")</f>
        <v>605456</v>
      </c>
      <c r="J2413" s="77">
        <f>+IF(ISNUMBER(DATA!AA382),DATA!AA382,"n/a")</f>
        <v>0.13600000000000001</v>
      </c>
      <c r="K2413" s="76">
        <f>+IF(ISNUMBER(DATA!AJ382),DATA!AJ382,"n/a")</f>
        <v>1198055</v>
      </c>
      <c r="L2413" s="77">
        <f>+IF(ISNUMBER(DATA!AK382),DATA!AK382,"n/a")</f>
        <v>0.13700000000000001</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86200</v>
      </c>
      <c r="F2414" s="77">
        <f>+IF(ISNUMBER(DATA!G383),DATA!G383,"n/a")</f>
        <v>0.11</v>
      </c>
      <c r="G2414" s="76">
        <f>+IF(ISNUMBER(DATA!P383),DATA!P383,"n/a")</f>
        <v>278624</v>
      </c>
      <c r="H2414" s="77">
        <f>+IF(ISNUMBER(DATA!Q383),DATA!Q383,"n/a")</f>
        <v>0.106</v>
      </c>
      <c r="I2414" s="76">
        <f>+IF(ISNUMBER(DATA!Z383),DATA!Z383,"n/a")</f>
        <v>553502</v>
      </c>
      <c r="J2414" s="77">
        <f>+IF(ISNUMBER(DATA!AA383),DATA!AA383,"n/a")</f>
        <v>0.13600000000000001</v>
      </c>
      <c r="K2414" s="76">
        <f>+IF(ISNUMBER(DATA!AJ383),DATA!AJ383,"n/a")</f>
        <v>1108081</v>
      </c>
      <c r="L2414" s="77">
        <f>+IF(ISNUMBER(DATA!AK383),DATA!AK383,"n/a")</f>
        <v>0.14099999999999999</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210792</v>
      </c>
      <c r="F2415" s="77">
        <f>+IF(ISNUMBER(DATA!G384),DATA!G384,"n/a")</f>
        <v>0.28499999999999998</v>
      </c>
      <c r="G2415" s="76">
        <f>+IF(ISNUMBER(DATA!P384),DATA!P384,"n/a")</f>
        <v>666134</v>
      </c>
      <c r="H2415" s="77">
        <f>+IF(ISNUMBER(DATA!Q384),DATA!Q384,"n/a")</f>
        <v>0.215</v>
      </c>
      <c r="I2415" s="76">
        <f>+IF(ISNUMBER(DATA!Z384),DATA!Z384,"n/a")</f>
        <v>1272707</v>
      </c>
      <c r="J2415" s="77">
        <f>+IF(ISNUMBER(DATA!AA384),DATA!AA384,"n/a")</f>
        <v>0.192</v>
      </c>
      <c r="K2415" s="76">
        <f>+IF(ISNUMBER(DATA!AJ384),DATA!AJ384,"n/a")</f>
        <v>2556188</v>
      </c>
      <c r="L2415" s="77">
        <f>+IF(ISNUMBER(DATA!AK384),DATA!AK384,"n/a")</f>
        <v>0.183</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138440</v>
      </c>
      <c r="F2416" s="77">
        <f>+IF(ISNUMBER(DATA!G385),DATA!G385,"n/a")</f>
        <v>0.53500000000000003</v>
      </c>
      <c r="G2416" s="76">
        <f>+IF(ISNUMBER(DATA!P385),DATA!P385,"n/a")</f>
        <v>406359</v>
      </c>
      <c r="H2416" s="77">
        <f>+IF(ISNUMBER(DATA!Q385),DATA!Q385,"n/a")</f>
        <v>0.41499999999999998</v>
      </c>
      <c r="I2416" s="76">
        <f>+IF(ISNUMBER(DATA!Z385),DATA!Z385,"n/a")</f>
        <v>758006</v>
      </c>
      <c r="J2416" s="77">
        <f>+IF(ISNUMBER(DATA!AA385),DATA!AA385,"n/a")</f>
        <v>0.46700000000000003</v>
      </c>
      <c r="K2416" s="76">
        <f>+IF(ISNUMBER(DATA!AJ385),DATA!AJ385,"n/a")</f>
        <v>1461417</v>
      </c>
      <c r="L2416" s="77">
        <f>+IF(ISNUMBER(DATA!AK385),DATA!AK385,"n/a")</f>
        <v>0.52100000000000002</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134592</v>
      </c>
      <c r="F2417" s="77">
        <f>+IF(ISNUMBER(DATA!G386),DATA!G386,"n/a")</f>
        <v>7.0999999999999994E-2</v>
      </c>
      <c r="G2417" s="76">
        <f>+IF(ISNUMBER(DATA!P386),DATA!P386,"n/a")</f>
        <v>425072</v>
      </c>
      <c r="H2417" s="77">
        <f>+IF(ISNUMBER(DATA!Q386),DATA!Q386,"n/a")</f>
        <v>3.5999999999999997E-2</v>
      </c>
      <c r="I2417" s="76">
        <f>+IF(ISNUMBER(DATA!Z386),DATA!Z386,"n/a")</f>
        <v>823450</v>
      </c>
      <c r="J2417" s="77">
        <f>+IF(ISNUMBER(DATA!AA386),DATA!AA386,"n/a")</f>
        <v>2.8000000000000001E-2</v>
      </c>
      <c r="K2417" s="76">
        <f>+IF(ISNUMBER(DATA!AJ386),DATA!AJ386,"n/a")</f>
        <v>1654558</v>
      </c>
      <c r="L2417" s="77">
        <f>+IF(ISNUMBER(DATA!AK386),DATA!AK386,"n/a")</f>
        <v>-3.4000000000000002E-2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84405</v>
      </c>
      <c r="F2418" s="77">
        <f>+IF(ISNUMBER(DATA!G387),DATA!G387,"n/a")</f>
        <v>8.1000000000000003E-2</v>
      </c>
      <c r="G2418" s="76">
        <f>+IF(ISNUMBER(DATA!P387),DATA!P387,"n/a")</f>
        <v>262415</v>
      </c>
      <c r="H2418" s="77">
        <f>+IF(ISNUMBER(DATA!Q387),DATA!Q387,"n/a")</f>
        <v>1.0999999999999999E-2</v>
      </c>
      <c r="I2418" s="76">
        <f>+IF(ISNUMBER(DATA!Z387),DATA!Z387,"n/a")</f>
        <v>508274</v>
      </c>
      <c r="J2418" s="77">
        <f>+IF(ISNUMBER(DATA!AA387),DATA!AA387,"n/a")</f>
        <v>1.4E-2</v>
      </c>
      <c r="K2418" s="76">
        <f>+IF(ISNUMBER(DATA!AJ387),DATA!AJ387,"n/a")</f>
        <v>1019195</v>
      </c>
      <c r="L2418" s="77">
        <f>+IF(ISNUMBER(DATA!AK387),DATA!AK387,"n/a")</f>
        <v>-6.0999999999999999E-2</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234394</v>
      </c>
      <c r="F2419" s="77">
        <f>+IF(ISNUMBER(DATA!G388),DATA!G388,"n/a")</f>
        <v>0.05</v>
      </c>
      <c r="G2419" s="76">
        <f>+IF(ISNUMBER(DATA!P388),DATA!P388,"n/a")</f>
        <v>710658</v>
      </c>
      <c r="H2419" s="77">
        <f>+IF(ISNUMBER(DATA!Q388),DATA!Q388,"n/a")</f>
        <v>-0.01</v>
      </c>
      <c r="I2419" s="76">
        <f>+IF(ISNUMBER(DATA!Z388),DATA!Z388,"n/a")</f>
        <v>1411531</v>
      </c>
      <c r="J2419" s="77">
        <f>+IF(ISNUMBER(DATA!AA388),DATA!AA388,"n/a")</f>
        <v>3.0000000000000001E-3</v>
      </c>
      <c r="K2419" s="76">
        <f>+IF(ISNUMBER(DATA!AJ388),DATA!AJ388,"n/a")</f>
        <v>2705178</v>
      </c>
      <c r="L2419" s="77">
        <f>+IF(ISNUMBER(DATA!AK388),DATA!AK388,"n/a")</f>
        <v>-3.9E-2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217607</v>
      </c>
      <c r="F2420" s="77">
        <f>+IF(ISNUMBER(DATA!G389),DATA!G389,"n/a")</f>
        <v>-6.4000000000000001E-2</v>
      </c>
      <c r="G2420" s="76">
        <f>+IF(ISNUMBER(DATA!P389),DATA!P389,"n/a")</f>
        <v>615632</v>
      </c>
      <c r="H2420" s="77">
        <f>+IF(ISNUMBER(DATA!Q389),DATA!Q389,"n/a")</f>
        <v>-3.0000000000000001E-3</v>
      </c>
      <c r="I2420" s="76">
        <f>+IF(ISNUMBER(DATA!Z389),DATA!Z389,"n/a")</f>
        <v>1321182</v>
      </c>
      <c r="J2420" s="77">
        <f>+IF(ISNUMBER(DATA!AA389),DATA!AA389,"n/a")</f>
        <v>6.5000000000000002E-2</v>
      </c>
      <c r="K2420" s="76">
        <f>+IF(ISNUMBER(DATA!AJ389),DATA!AJ389,"n/a")</f>
        <v>2595696</v>
      </c>
      <c r="L2420" s="77">
        <f>+IF(ISNUMBER(DATA!AK389),DATA!AK389,"n/a")</f>
        <v>2E-3</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140908</v>
      </c>
      <c r="F2421" s="77">
        <f>+IF(ISNUMBER(DATA!G390),DATA!G390,"n/a")</f>
        <v>0.35799999999999998</v>
      </c>
      <c r="G2421" s="76">
        <f>+IF(ISNUMBER(DATA!P390),DATA!P390,"n/a")</f>
        <v>430814</v>
      </c>
      <c r="H2421" s="77">
        <f>+IF(ISNUMBER(DATA!Q390),DATA!Q390,"n/a")</f>
        <v>0.17100000000000001</v>
      </c>
      <c r="I2421" s="76">
        <f>+IF(ISNUMBER(DATA!Z390),DATA!Z390,"n/a")</f>
        <v>810367</v>
      </c>
      <c r="J2421" s="77">
        <f>+IF(ISNUMBER(DATA!AA390),DATA!AA390,"n/a")</f>
        <v>0.115</v>
      </c>
      <c r="K2421" s="76">
        <f>+IF(ISNUMBER(DATA!AJ390),DATA!AJ390,"n/a")</f>
        <v>1634156</v>
      </c>
      <c r="L2421" s="77">
        <f>+IF(ISNUMBER(DATA!AK390),DATA!AK390,"n/a")</f>
        <v>8.6999999999999994E-2</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82039</v>
      </c>
      <c r="F2422" s="77">
        <f>+IF(ISNUMBER(DATA!G391),DATA!G391,"n/a")</f>
        <v>3.2000000000000001E-2</v>
      </c>
      <c r="G2422" s="76">
        <f>+IF(ISNUMBER(DATA!P391),DATA!P391,"n/a")</f>
        <v>265430</v>
      </c>
      <c r="H2422" s="77">
        <f>+IF(ISNUMBER(DATA!Q391),DATA!Q391,"n/a")</f>
        <v>4.0000000000000001E-3</v>
      </c>
      <c r="I2422" s="76">
        <f>+IF(ISNUMBER(DATA!Z391),DATA!Z391,"n/a")</f>
        <v>519271</v>
      </c>
      <c r="J2422" s="77">
        <f>+IF(ISNUMBER(DATA!AA391),DATA!AA391,"n/a")</f>
        <v>-3.3000000000000002E-2</v>
      </c>
      <c r="K2422" s="76">
        <f>+IF(ISNUMBER(DATA!AJ391),DATA!AJ391,"n/a")</f>
        <v>1048934</v>
      </c>
      <c r="L2422" s="77">
        <f>+IF(ISNUMBER(DATA!AK391),DATA!AK391,"n/a")</f>
        <v>-2.4E-2</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118034</v>
      </c>
      <c r="F2423" s="77">
        <f>+IF(ISNUMBER(DATA!G392),DATA!G392,"n/a")</f>
        <v>-6.9000000000000006E-2</v>
      </c>
      <c r="G2423" s="76">
        <f>+IF(ISNUMBER(DATA!P392),DATA!P392,"n/a")</f>
        <v>369944</v>
      </c>
      <c r="H2423" s="77">
        <f>+IF(ISNUMBER(DATA!Q392),DATA!Q392,"n/a")</f>
        <v>1.9E-2</v>
      </c>
      <c r="I2423" s="76">
        <f>+IF(ISNUMBER(DATA!Z392),DATA!Z392,"n/a")</f>
        <v>728966</v>
      </c>
      <c r="J2423" s="77">
        <f>+IF(ISNUMBER(DATA!AA392),DATA!AA392,"n/a")</f>
        <v>5.8000000000000003E-2</v>
      </c>
      <c r="K2423" s="76">
        <f>+IF(ISNUMBER(DATA!AJ392),DATA!AJ392,"n/a")</f>
        <v>1525259</v>
      </c>
      <c r="L2423" s="77">
        <f>+IF(ISNUMBER(DATA!AK392),DATA!AK392,"n/a")</f>
        <v>0.127</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25627</v>
      </c>
      <c r="F2424" s="77">
        <f>+IF(ISNUMBER(DATA!G393),DATA!G393,"n/a")</f>
        <v>0.23599999999999999</v>
      </c>
      <c r="G2424" s="76">
        <f>+IF(ISNUMBER(DATA!P393),DATA!P393,"n/a")</f>
        <v>81096</v>
      </c>
      <c r="H2424" s="77">
        <f>+IF(ISNUMBER(DATA!Q393),DATA!Q393,"n/a")</f>
        <v>-0.26400000000000001</v>
      </c>
      <c r="I2424" s="76">
        <f>+IF(ISNUMBER(DATA!Z393),DATA!Z393,"n/a")</f>
        <v>157799</v>
      </c>
      <c r="J2424" s="77">
        <f>+IF(ISNUMBER(DATA!AA393),DATA!AA393,"n/a")</f>
        <v>-0.48699999999999999</v>
      </c>
      <c r="K2424" s="76">
        <f>+IF(ISNUMBER(DATA!AJ393),DATA!AJ393,"n/a")</f>
        <v>315086</v>
      </c>
      <c r="L2424" s="77">
        <f>+IF(ISNUMBER(DATA!AK393),DATA!AK393,"n/a")</f>
        <v>-0.56299999999999994</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407795</v>
      </c>
      <c r="F2425" s="77">
        <f>+IF(ISNUMBER(DATA!G394),DATA!G394,"n/a")</f>
        <v>-1.7000000000000001E-2</v>
      </c>
      <c r="G2425" s="76">
        <f>+IF(ISNUMBER(DATA!P394),DATA!P394,"n/a")</f>
        <v>1242725</v>
      </c>
      <c r="H2425" s="77">
        <f>+IF(ISNUMBER(DATA!Q394),DATA!Q394,"n/a")</f>
        <v>1.2999999999999999E-2</v>
      </c>
      <c r="I2425" s="76">
        <f>+IF(ISNUMBER(DATA!Z394),DATA!Z394,"n/a")</f>
        <v>2416213</v>
      </c>
      <c r="J2425" s="77">
        <f>+IF(ISNUMBER(DATA!AA394),DATA!AA394,"n/a")</f>
        <v>-2E-3</v>
      </c>
      <c r="K2425" s="76">
        <f>+IF(ISNUMBER(DATA!AJ394),DATA!AJ394,"n/a")</f>
        <v>5020769</v>
      </c>
      <c r="L2425" s="77">
        <f>+IF(ISNUMBER(DATA!AK394),DATA!AK394,"n/a")</f>
        <v>-2E-3</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37436</v>
      </c>
      <c r="F2426" s="77">
        <f>+IF(ISNUMBER(DATA!G395),DATA!G395,"n/a")</f>
        <v>-1.6E-2</v>
      </c>
      <c r="G2426" s="76">
        <f>+IF(ISNUMBER(DATA!P395),DATA!P395,"n/a")</f>
        <v>120794</v>
      </c>
      <c r="H2426" s="77">
        <f>+IF(ISNUMBER(DATA!Q395),DATA!Q395,"n/a")</f>
        <v>3.4000000000000002E-2</v>
      </c>
      <c r="I2426" s="76">
        <f>+IF(ISNUMBER(DATA!Z395),DATA!Z395,"n/a")</f>
        <v>238754</v>
      </c>
      <c r="J2426" s="77">
        <f>+IF(ISNUMBER(DATA!AA395),DATA!AA395,"n/a")</f>
        <v>2.5000000000000001E-2</v>
      </c>
      <c r="K2426" s="76">
        <f>+IF(ISNUMBER(DATA!AJ395),DATA!AJ395,"n/a")</f>
        <v>504170</v>
      </c>
      <c r="L2426" s="77">
        <f>+IF(ISNUMBER(DATA!AK395),DATA!AK395,"n/a")</f>
        <v>0.14099999999999999</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348893</v>
      </c>
      <c r="F2427" s="77">
        <f>+IF(ISNUMBER(DATA!G396),DATA!G396,"n/a")</f>
        <v>-1.9E-2</v>
      </c>
      <c r="G2427" s="76">
        <f>+IF(ISNUMBER(DATA!P396),DATA!P396,"n/a")</f>
        <v>1112090</v>
      </c>
      <c r="H2427" s="77">
        <f>+IF(ISNUMBER(DATA!Q396),DATA!Q396,"n/a")</f>
        <v>5.8999999999999997E-2</v>
      </c>
      <c r="I2427" s="76">
        <f>+IF(ISNUMBER(DATA!Z396),DATA!Z396,"n/a")</f>
        <v>2185948</v>
      </c>
      <c r="J2427" s="77">
        <f>+IF(ISNUMBER(DATA!AA396),DATA!AA396,"n/a")</f>
        <v>0.109</v>
      </c>
      <c r="K2427" s="76">
        <f>+IF(ISNUMBER(DATA!AJ396),DATA!AJ396,"n/a")</f>
        <v>4446929</v>
      </c>
      <c r="L2427" s="77">
        <f>+IF(ISNUMBER(DATA!AK396),DATA!AK396,"n/a")</f>
        <v>0.155</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19753</v>
      </c>
      <c r="F2428" s="77">
        <f>+IF(ISNUMBER(DATA!G397),DATA!G397,"n/a")</f>
        <v>0.126</v>
      </c>
      <c r="G2428" s="76">
        <f>+IF(ISNUMBER(DATA!P397),DATA!P397,"n/a")</f>
        <v>59166</v>
      </c>
      <c r="H2428" s="77">
        <f>+IF(ISNUMBER(DATA!Q397),DATA!Q397,"n/a")</f>
        <v>0.16300000000000001</v>
      </c>
      <c r="I2428" s="76">
        <f>+IF(ISNUMBER(DATA!Z397),DATA!Z397,"n/a")</f>
        <v>111166</v>
      </c>
      <c r="J2428" s="77">
        <f>+IF(ISNUMBER(DATA!AA397),DATA!AA397,"n/a")</f>
        <v>-0.14699999999999999</v>
      </c>
      <c r="K2428" s="76">
        <f>+IF(ISNUMBER(DATA!AJ397),DATA!AJ397,"n/a")</f>
        <v>232341</v>
      </c>
      <c r="L2428" s="77">
        <f>+IF(ISNUMBER(DATA!AK397),DATA!AK397,"n/a")</f>
        <v>-0.66200000000000003</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39731</v>
      </c>
      <c r="F2429" s="77">
        <f>+IF(ISNUMBER(DATA!G398),DATA!G398,"n/a")</f>
        <v>-0.58199999999999996</v>
      </c>
      <c r="G2429" s="76">
        <f>+IF(ISNUMBER(DATA!P398),DATA!P398,"n/a")</f>
        <v>121045</v>
      </c>
      <c r="H2429" s="77">
        <f>+IF(ISNUMBER(DATA!Q398),DATA!Q398,"n/a")</f>
        <v>-0.56999999999999995</v>
      </c>
      <c r="I2429" s="76">
        <f>+IF(ISNUMBER(DATA!Z398),DATA!Z398,"n/a")</f>
        <v>234019</v>
      </c>
      <c r="J2429" s="77">
        <f>+IF(ISNUMBER(DATA!AA398),DATA!AA398,"n/a")</f>
        <v>-0.57499999999999996</v>
      </c>
      <c r="K2429" s="76">
        <f>+IF(ISNUMBER(DATA!AJ398),DATA!AJ398,"n/a")</f>
        <v>805510</v>
      </c>
      <c r="L2429" s="77">
        <f>+IF(ISNUMBER(DATA!AK398),DATA!AK398,"n/a")</f>
        <v>-0.38900000000000001</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76169</v>
      </c>
      <c r="F2430" s="77">
        <f>+IF(ISNUMBER(DATA!G399),DATA!G399,"n/a")</f>
        <v>1.4E-2</v>
      </c>
      <c r="G2430" s="76">
        <f>+IF(ISNUMBER(DATA!P399),DATA!P399,"n/a")</f>
        <v>238175</v>
      </c>
      <c r="H2430" s="77">
        <f>+IF(ISNUMBER(DATA!Q399),DATA!Q399,"n/a")</f>
        <v>1.7000000000000001E-2</v>
      </c>
      <c r="I2430" s="76">
        <f>+IF(ISNUMBER(DATA!Z399),DATA!Z399,"n/a")</f>
        <v>468216</v>
      </c>
      <c r="J2430" s="77">
        <f>+IF(ISNUMBER(DATA!AA399),DATA!AA399,"n/a")</f>
        <v>2.5000000000000001E-2</v>
      </c>
      <c r="K2430" s="76">
        <f>+IF(ISNUMBER(DATA!AJ399),DATA!AJ399,"n/a")</f>
        <v>988853</v>
      </c>
      <c r="L2430" s="77">
        <f>+IF(ISNUMBER(DATA!AK399),DATA!AK399,"n/a")</f>
        <v>0.127</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116544</v>
      </c>
      <c r="F2431" s="77">
        <f>+IF(ISNUMBER(DATA!G400),DATA!G400,"n/a")</f>
        <v>0.16900000000000001</v>
      </c>
      <c r="G2431" s="76">
        <f>+IF(ISNUMBER(DATA!P400),DATA!P400,"n/a")</f>
        <v>358706</v>
      </c>
      <c r="H2431" s="77">
        <f>+IF(ISNUMBER(DATA!Q400),DATA!Q400,"n/a")</f>
        <v>0.13200000000000001</v>
      </c>
      <c r="I2431" s="76">
        <f>+IF(ISNUMBER(DATA!Z400),DATA!Z400,"n/a")</f>
        <v>689315</v>
      </c>
      <c r="J2431" s="77">
        <f>+IF(ISNUMBER(DATA!AA400),DATA!AA400,"n/a")</f>
        <v>0.126</v>
      </c>
      <c r="K2431" s="76">
        <f>+IF(ISNUMBER(DATA!AJ400),DATA!AJ400,"n/a")</f>
        <v>1391618</v>
      </c>
      <c r="L2431" s="77">
        <f>+IF(ISNUMBER(DATA!AK400),DATA!AK400,"n/a")</f>
        <v>0.23699999999999999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509000</v>
      </c>
      <c r="F2432" s="77">
        <f>+IF(ISNUMBER(DATA!G401),DATA!G401,"n/a")</f>
        <v>0.193</v>
      </c>
      <c r="G2432" s="76">
        <f>+IF(ISNUMBER(DATA!P401),DATA!P401,"n/a")</f>
        <v>1592171</v>
      </c>
      <c r="H2432" s="77">
        <f>+IF(ISNUMBER(DATA!Q401),DATA!Q401,"n/a")</f>
        <v>0.14499999999999999</v>
      </c>
      <c r="I2432" s="76">
        <f>+IF(ISNUMBER(DATA!Z401),DATA!Z401,"n/a")</f>
        <v>3139509</v>
      </c>
      <c r="J2432" s="77">
        <f>+IF(ISNUMBER(DATA!AA401),DATA!AA401,"n/a")</f>
        <v>6.6000000000000003E-2</v>
      </c>
      <c r="K2432" s="76">
        <f>+IF(ISNUMBER(DATA!AJ401),DATA!AJ401,"n/a")</f>
        <v>6080023</v>
      </c>
      <c r="L2432" s="77">
        <f>+IF(ISNUMBER(DATA!AK401),DATA!AK401,"n/a")</f>
        <v>-1.2999999999999999E-2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241124</v>
      </c>
      <c r="F2433" s="77">
        <f>+IF(ISNUMBER(DATA!G402),DATA!G402,"n/a")</f>
        <v>0.192</v>
      </c>
      <c r="G2433" s="76">
        <f>+IF(ISNUMBER(DATA!P402),DATA!P402,"n/a")</f>
        <v>704608</v>
      </c>
      <c r="H2433" s="77">
        <f>+IF(ISNUMBER(DATA!Q402),DATA!Q402,"n/a")</f>
        <v>8.5000000000000006E-2</v>
      </c>
      <c r="I2433" s="76">
        <f>+IF(ISNUMBER(DATA!Z402),DATA!Z402,"n/a")</f>
        <v>1405322</v>
      </c>
      <c r="J2433" s="77">
        <f>+IF(ISNUMBER(DATA!AA402),DATA!AA402,"n/a")</f>
        <v>4.3999999999999997E-2</v>
      </c>
      <c r="K2433" s="76">
        <f>+IF(ISNUMBER(DATA!AJ402),DATA!AJ402,"n/a")</f>
        <v>2940736</v>
      </c>
      <c r="L2433" s="77">
        <f>+IF(ISNUMBER(DATA!AK402),DATA!AK402,"n/a")</f>
        <v>0.09</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33806</v>
      </c>
      <c r="F2434" s="77">
        <f>+IF(ISNUMBER(DATA!G403),DATA!G403,"n/a")</f>
        <v>0.219</v>
      </c>
      <c r="G2434" s="76">
        <f>+IF(ISNUMBER(DATA!P403),DATA!P403,"n/a")</f>
        <v>107708</v>
      </c>
      <c r="H2434" s="77">
        <f>+IF(ISNUMBER(DATA!Q403),DATA!Q403,"n/a")</f>
        <v>0.26800000000000002</v>
      </c>
      <c r="I2434" s="76">
        <f>+IF(ISNUMBER(DATA!Z403),DATA!Z403,"n/a")</f>
        <v>207365</v>
      </c>
      <c r="J2434" s="77">
        <f>+IF(ISNUMBER(DATA!AA403),DATA!AA403,"n/a")</f>
        <v>0.219</v>
      </c>
      <c r="K2434" s="76">
        <f>+IF(ISNUMBER(DATA!AJ403),DATA!AJ403,"n/a")</f>
        <v>428411</v>
      </c>
      <c r="L2434" s="77">
        <f>+IF(ISNUMBER(DATA!AK403),DATA!AK403,"n/a")</f>
        <v>0.25800000000000001</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214335</v>
      </c>
      <c r="F2435" s="77">
        <f>+IF(ISNUMBER(DATA!G404),DATA!G404,"n/a")</f>
        <v>-5.8000000000000003E-2</v>
      </c>
      <c r="G2435" s="76">
        <f>+IF(ISNUMBER(DATA!P404),DATA!P404,"n/a")</f>
        <v>676062</v>
      </c>
      <c r="H2435" s="77">
        <f>+IF(ISNUMBER(DATA!Q404),DATA!Q404,"n/a")</f>
        <v>1.9E-2</v>
      </c>
      <c r="I2435" s="76">
        <f>+IF(ISNUMBER(DATA!Z404),DATA!Z404,"n/a")</f>
        <v>1346258</v>
      </c>
      <c r="J2435" s="77">
        <f>+IF(ISNUMBER(DATA!AA404),DATA!AA404,"n/a")</f>
        <v>7.1999999999999995E-2</v>
      </c>
      <c r="K2435" s="76">
        <f>+IF(ISNUMBER(DATA!AJ404),DATA!AJ404,"n/a")</f>
        <v>2763484</v>
      </c>
      <c r="L2435" s="77">
        <f>+IF(ISNUMBER(DATA!AK404),DATA!AK404,"n/a")</f>
        <v>0.14699999999999999</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58937</v>
      </c>
      <c r="F2436" s="77">
        <f>+IF(ISNUMBER(DATA!G405),DATA!G405,"n/a")</f>
        <v>6.3E-2</v>
      </c>
      <c r="G2436" s="76">
        <f>+IF(ISNUMBER(DATA!P405),DATA!P405,"n/a")</f>
        <v>184882</v>
      </c>
      <c r="H2436" s="77">
        <f>+IF(ISNUMBER(DATA!Q405),DATA!Q405,"n/a")</f>
        <v>5.7000000000000002E-2</v>
      </c>
      <c r="I2436" s="76">
        <f>+IF(ISNUMBER(DATA!Z405),DATA!Z405,"n/a")</f>
        <v>368421</v>
      </c>
      <c r="J2436" s="77">
        <f>+IF(ISNUMBER(DATA!AA405),DATA!AA405,"n/a")</f>
        <v>4.2999999999999997E-2</v>
      </c>
      <c r="K2436" s="76">
        <f>+IF(ISNUMBER(DATA!AJ405),DATA!AJ405,"n/a")</f>
        <v>754427</v>
      </c>
      <c r="L2436" s="77">
        <f>+IF(ISNUMBER(DATA!AK405),DATA!AK405,"n/a")</f>
        <v>8.8999999999999996E-2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276504</v>
      </c>
      <c r="F2437" s="77">
        <f>+IF(ISNUMBER(DATA!G406),DATA!G406,"n/a")</f>
        <v>0.14599999999999999</v>
      </c>
      <c r="G2437" s="76">
        <f>+IF(ISNUMBER(DATA!P406),DATA!P406,"n/a")</f>
        <v>839042</v>
      </c>
      <c r="H2437" s="77">
        <f>+IF(ISNUMBER(DATA!Q406),DATA!Q406,"n/a")</f>
        <v>5.3999999999999999E-2</v>
      </c>
      <c r="I2437" s="76">
        <f>+IF(ISNUMBER(DATA!Z406),DATA!Z406,"n/a")</f>
        <v>1645030</v>
      </c>
      <c r="J2437" s="77">
        <f>+IF(ISNUMBER(DATA!AA406),DATA!AA406,"n/a")</f>
        <v>5.2999999999999999E-2</v>
      </c>
      <c r="K2437" s="76">
        <f>+IF(ISNUMBER(DATA!AJ406),DATA!AJ406,"n/a")</f>
        <v>3208953</v>
      </c>
      <c r="L2437" s="77">
        <f>+IF(ISNUMBER(DATA!AK406),DATA!AK406,"n/a")</f>
        <v>1.7000000000000001E-2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147429</v>
      </c>
      <c r="F2438" s="77">
        <f>+IF(ISNUMBER(DATA!G407),DATA!G407,"n/a")</f>
        <v>-6.2E-2</v>
      </c>
      <c r="G2438" s="76">
        <f>+IF(ISNUMBER(DATA!P407),DATA!P407,"n/a")</f>
        <v>437495</v>
      </c>
      <c r="H2438" s="77">
        <f>+IF(ISNUMBER(DATA!Q407),DATA!Q407,"n/a")</f>
        <v>1.9E-2</v>
      </c>
      <c r="I2438" s="76">
        <f>+IF(ISNUMBER(DATA!Z407),DATA!Z407,"n/a")</f>
        <v>811736</v>
      </c>
      <c r="J2438" s="77">
        <f>+IF(ISNUMBER(DATA!AA407),DATA!AA407,"n/a")</f>
        <v>-4.0000000000000001E-3</v>
      </c>
      <c r="K2438" s="76">
        <f>+IF(ISNUMBER(DATA!AJ407),DATA!AJ407,"n/a")</f>
        <v>1737448</v>
      </c>
      <c r="L2438" s="77">
        <f>+IF(ISNUMBER(DATA!AK407),DATA!AK407,"n/a")</f>
        <v>8.2000000000000003E-2</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156179</v>
      </c>
      <c r="F2439" s="77">
        <f>+IF(ISNUMBER(DATA!G408),DATA!G408,"n/a")</f>
        <v>0.214</v>
      </c>
      <c r="G2439" s="76">
        <f>+IF(ISNUMBER(DATA!P408),DATA!P408,"n/a")</f>
        <v>489048</v>
      </c>
      <c r="H2439" s="77">
        <f>+IF(ISNUMBER(DATA!Q408),DATA!Q408,"n/a")</f>
        <v>0.108</v>
      </c>
      <c r="I2439" s="76">
        <f>+IF(ISNUMBER(DATA!Z408),DATA!Z408,"n/a")</f>
        <v>982565</v>
      </c>
      <c r="J2439" s="77">
        <f>+IF(ISNUMBER(DATA!AA408),DATA!AA408,"n/a")</f>
        <v>0.114</v>
      </c>
      <c r="K2439" s="76">
        <f>+IF(ISNUMBER(DATA!AJ408),DATA!AJ408,"n/a")</f>
        <v>1997143</v>
      </c>
      <c r="L2439" s="77">
        <f>+IF(ISNUMBER(DATA!AK408),DATA!AK408,"n/a")</f>
        <v>8.8999999999999996E-2</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108431</v>
      </c>
      <c r="F2440" s="77">
        <f>+IF(ISNUMBER(DATA!G409),DATA!G409,"n/a")</f>
        <v>-5.0000000000000001E-3</v>
      </c>
      <c r="G2440" s="76">
        <f>+IF(ISNUMBER(DATA!P409),DATA!P409,"n/a")</f>
        <v>338824</v>
      </c>
      <c r="H2440" s="77">
        <f>+IF(ISNUMBER(DATA!Q409),DATA!Q409,"n/a")</f>
        <v>8.5000000000000006E-2</v>
      </c>
      <c r="I2440" s="76">
        <f>+IF(ISNUMBER(DATA!Z409),DATA!Z409,"n/a")</f>
        <v>686353</v>
      </c>
      <c r="J2440" s="77">
        <f>+IF(ISNUMBER(DATA!AA409),DATA!AA409,"n/a")</f>
        <v>2.3E-2</v>
      </c>
      <c r="K2440" s="76">
        <f>+IF(ISNUMBER(DATA!AJ409),DATA!AJ409,"n/a")</f>
        <v>1391223</v>
      </c>
      <c r="L2440" s="77">
        <f>+IF(ISNUMBER(DATA!AK409),DATA!AK409,"n/a")</f>
        <v>-4.1000000000000002E-2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141264</v>
      </c>
      <c r="F2441" s="77">
        <f>+IF(ISNUMBER(DATA!G410),DATA!G410,"n/a")</f>
        <v>0.115</v>
      </c>
      <c r="G2441" s="76">
        <f>+IF(ISNUMBER(DATA!P410),DATA!P410,"n/a")</f>
        <v>427757</v>
      </c>
      <c r="H2441" s="77">
        <f>+IF(ISNUMBER(DATA!Q410),DATA!Q410,"n/a")</f>
        <v>4.9000000000000002E-2</v>
      </c>
      <c r="I2441" s="76">
        <f>+IF(ISNUMBER(DATA!Z410),DATA!Z410,"n/a")</f>
        <v>811798</v>
      </c>
      <c r="J2441" s="77">
        <f>+IF(ISNUMBER(DATA!AA410),DATA!AA410,"n/a")</f>
        <v>3.5000000000000003E-2</v>
      </c>
      <c r="K2441" s="76">
        <f>+IF(ISNUMBER(DATA!AJ410),DATA!AJ410,"n/a")</f>
        <v>1695511</v>
      </c>
      <c r="L2441" s="77">
        <f>+IF(ISNUMBER(DATA!AK410),DATA!AK410,"n/a")</f>
        <v>2.1999999999999999E-2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110569</v>
      </c>
      <c r="F2442" s="77">
        <f>+IF(ISNUMBER(DATA!G411),DATA!G411,"n/a")</f>
        <v>5.3999999999999999E-2</v>
      </c>
      <c r="G2442" s="76">
        <f>+IF(ISNUMBER(DATA!P411),DATA!P411,"n/a")</f>
        <v>338645</v>
      </c>
      <c r="H2442" s="77">
        <f>+IF(ISNUMBER(DATA!Q411),DATA!Q411,"n/a")</f>
        <v>-7.0000000000000001E-3</v>
      </c>
      <c r="I2442" s="76">
        <f>+IF(ISNUMBER(DATA!Z411),DATA!Z411,"n/a")</f>
        <v>640044</v>
      </c>
      <c r="J2442" s="77">
        <f>+IF(ISNUMBER(DATA!AA411),DATA!AA411,"n/a")</f>
        <v>-1.4999999999999999E-2</v>
      </c>
      <c r="K2442" s="76">
        <f>+IF(ISNUMBER(DATA!AJ411),DATA!AJ411,"n/a")</f>
        <v>1261427</v>
      </c>
      <c r="L2442" s="77">
        <f>+IF(ISNUMBER(DATA!AK411),DATA!AK411,"n/a")</f>
        <v>-4.7E-2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64446</v>
      </c>
      <c r="F2443" s="77">
        <f>+IF(ISNUMBER(DATA!G412),DATA!G412,"n/a")</f>
        <v>0.23300000000000001</v>
      </c>
      <c r="G2443" s="76">
        <f>+IF(ISNUMBER(DATA!P412),DATA!P412,"n/a")</f>
        <v>199102</v>
      </c>
      <c r="H2443" s="77">
        <f>+IF(ISNUMBER(DATA!Q412),DATA!Q412,"n/a")</f>
        <v>0.14899999999999999</v>
      </c>
      <c r="I2443" s="76">
        <f>+IF(ISNUMBER(DATA!Z412),DATA!Z412,"n/a")</f>
        <v>383476</v>
      </c>
      <c r="J2443" s="77">
        <f>+IF(ISNUMBER(DATA!AA412),DATA!AA412,"n/a")</f>
        <v>0.111</v>
      </c>
      <c r="K2443" s="76">
        <f>+IF(ISNUMBER(DATA!AJ412),DATA!AJ412,"n/a")</f>
        <v>738202</v>
      </c>
      <c r="L2443" s="77">
        <f>+IF(ISNUMBER(DATA!AK412),DATA!AK412,"n/a")</f>
        <v>7.3999999999999996E-2</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110794</v>
      </c>
      <c r="F2444" s="77">
        <f>+IF(ISNUMBER(DATA!G413),DATA!G413,"n/a")</f>
        <v>-0.17299999999999999</v>
      </c>
      <c r="G2444" s="76">
        <f>+IF(ISNUMBER(DATA!P413),DATA!P413,"n/a")</f>
        <v>452479</v>
      </c>
      <c r="H2444" s="77">
        <f>+IF(ISNUMBER(DATA!Q413),DATA!Q413,"n/a")</f>
        <v>8.8999999999999996E-2</v>
      </c>
      <c r="I2444" s="76">
        <f>+IF(ISNUMBER(DATA!Z413),DATA!Z413,"n/a")</f>
        <v>899675</v>
      </c>
      <c r="J2444" s="77">
        <f>+IF(ISNUMBER(DATA!AA413),DATA!AA413,"n/a")</f>
        <v>0.11</v>
      </c>
      <c r="K2444" s="76">
        <f>+IF(ISNUMBER(DATA!AJ413),DATA!AJ413,"n/a")</f>
        <v>1917764</v>
      </c>
      <c r="L2444" s="77">
        <f>+IF(ISNUMBER(DATA!AK413),DATA!AK413,"n/a")</f>
        <v>0.15</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37409</v>
      </c>
      <c r="F2445" s="77">
        <f>+IF(ISNUMBER(DATA!G414),DATA!G414,"n/a")</f>
        <v>0.40500000000000003</v>
      </c>
      <c r="G2445" s="76">
        <f>+IF(ISNUMBER(DATA!P414),DATA!P414,"n/a")</f>
        <v>114000</v>
      </c>
      <c r="H2445" s="77">
        <f>+IF(ISNUMBER(DATA!Q414),DATA!Q414,"n/a")</f>
        <v>0.45400000000000001</v>
      </c>
      <c r="I2445" s="76">
        <f>+IF(ISNUMBER(DATA!Z414),DATA!Z414,"n/a")</f>
        <v>217251</v>
      </c>
      <c r="J2445" s="77">
        <f>+IF(ISNUMBER(DATA!AA414),DATA!AA414,"n/a")</f>
        <v>0.41299999999999998</v>
      </c>
      <c r="K2445" s="76">
        <f>+IF(ISNUMBER(DATA!AJ414),DATA!AJ414,"n/a")</f>
        <v>437184</v>
      </c>
      <c r="L2445" s="77">
        <f>+IF(ISNUMBER(DATA!AK414),DATA!AK414,"n/a")</f>
        <v>0.42799999999999999</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116371</v>
      </c>
      <c r="F2446" s="77">
        <f>+IF(ISNUMBER(DATA!G415),DATA!G415,"n/a")</f>
        <v>2.1999999999999999E-2</v>
      </c>
      <c r="G2446" s="76">
        <f>+IF(ISNUMBER(DATA!P415),DATA!P415,"n/a")</f>
        <v>356690</v>
      </c>
      <c r="H2446" s="77">
        <f>+IF(ISNUMBER(DATA!Q415),DATA!Q415,"n/a")</f>
        <v>2.5999999999999999E-2</v>
      </c>
      <c r="I2446" s="76">
        <f>+IF(ISNUMBER(DATA!Z415),DATA!Z415,"n/a")</f>
        <v>684735</v>
      </c>
      <c r="J2446" s="77">
        <f>+IF(ISNUMBER(DATA!AA415),DATA!AA415,"n/a")</f>
        <v>-2.3E-2</v>
      </c>
      <c r="K2446" s="76">
        <f>+IF(ISNUMBER(DATA!AJ415),DATA!AJ415,"n/a")</f>
        <v>1426946</v>
      </c>
      <c r="L2446" s="77">
        <f>+IF(ISNUMBER(DATA!AK415),DATA!AK415,"n/a")</f>
        <v>-8.0000000000000002E-3</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292830</v>
      </c>
      <c r="F2447" s="77">
        <f>+IF(ISNUMBER(DATA!G416),DATA!G416,"n/a")</f>
        <v>0.14599999999999999</v>
      </c>
      <c r="G2447" s="76">
        <f>+IF(ISNUMBER(DATA!P416),DATA!P416,"n/a")</f>
        <v>960502</v>
      </c>
      <c r="H2447" s="77">
        <f>+IF(ISNUMBER(DATA!Q416),DATA!Q416,"n/a")</f>
        <v>0.20799999999999999</v>
      </c>
      <c r="I2447" s="76">
        <f>+IF(ISNUMBER(DATA!Z416),DATA!Z416,"n/a")</f>
        <v>1861420</v>
      </c>
      <c r="J2447" s="77">
        <f>+IF(ISNUMBER(DATA!AA416),DATA!AA416,"n/a")</f>
        <v>0.17100000000000001</v>
      </c>
      <c r="K2447" s="76">
        <f>+IF(ISNUMBER(DATA!AJ416),DATA!AJ416,"n/a")</f>
        <v>3803211</v>
      </c>
      <c r="L2447" s="77">
        <f>+IF(ISNUMBER(DATA!AK416),DATA!AK416,"n/a")</f>
        <v>0.16200000000000001</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154899</v>
      </c>
      <c r="F2448" s="77">
        <f>+IF(ISNUMBER(DATA!G417),DATA!G417,"n/a")</f>
        <v>0.16800000000000001</v>
      </c>
      <c r="G2448" s="76">
        <f>+IF(ISNUMBER(DATA!P417),DATA!P417,"n/a")</f>
        <v>471832</v>
      </c>
      <c r="H2448" s="77">
        <f>+IF(ISNUMBER(DATA!Q417),DATA!Q417,"n/a")</f>
        <v>0.216</v>
      </c>
      <c r="I2448" s="76">
        <f>+IF(ISNUMBER(DATA!Z417),DATA!Z417,"n/a")</f>
        <v>906740</v>
      </c>
      <c r="J2448" s="77">
        <f>+IF(ISNUMBER(DATA!AA417),DATA!AA417,"n/a")</f>
        <v>0.182</v>
      </c>
      <c r="K2448" s="76">
        <f>+IF(ISNUMBER(DATA!AJ417),DATA!AJ417,"n/a")</f>
        <v>1855133</v>
      </c>
      <c r="L2448" s="77">
        <f>+IF(ISNUMBER(DATA!AK417),DATA!AK417,"n/a")</f>
        <v>0.113</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220512</v>
      </c>
      <c r="F2449" s="77">
        <f>+IF(ISNUMBER(DATA!G418),DATA!G418,"n/a")</f>
        <v>0.14899999999999999</v>
      </c>
      <c r="G2449" s="76">
        <f>+IF(ISNUMBER(DATA!P418),DATA!P418,"n/a")</f>
        <v>684055</v>
      </c>
      <c r="H2449" s="77">
        <f>+IF(ISNUMBER(DATA!Q418),DATA!Q418,"n/a")</f>
        <v>0.113</v>
      </c>
      <c r="I2449" s="76">
        <f>+IF(ISNUMBER(DATA!Z418),DATA!Z418,"n/a")</f>
        <v>1371946</v>
      </c>
      <c r="J2449" s="77">
        <f>+IF(ISNUMBER(DATA!AA418),DATA!AA418,"n/a")</f>
        <v>0.11700000000000001</v>
      </c>
      <c r="K2449" s="76">
        <f>+IF(ISNUMBER(DATA!AJ418),DATA!AJ418,"n/a")</f>
        <v>2822976</v>
      </c>
      <c r="L2449" s="77">
        <f>+IF(ISNUMBER(DATA!AK418),DATA!AK418,"n/a")</f>
        <v>0.152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118330</v>
      </c>
      <c r="F2450" s="77">
        <f>+IF(ISNUMBER(DATA!G419),DATA!G419,"n/a")</f>
        <v>9.8000000000000004E-2</v>
      </c>
      <c r="G2450" s="76">
        <f>+IF(ISNUMBER(DATA!P419),DATA!P419,"n/a")</f>
        <v>369187</v>
      </c>
      <c r="H2450" s="77">
        <f>+IF(ISNUMBER(DATA!Q419),DATA!Q419,"n/a")</f>
        <v>0.15</v>
      </c>
      <c r="I2450" s="76">
        <f>+IF(ISNUMBER(DATA!Z419),DATA!Z419,"n/a")</f>
        <v>717597</v>
      </c>
      <c r="J2450" s="77">
        <f>+IF(ISNUMBER(DATA!AA419),DATA!AA419,"n/a")</f>
        <v>0.17699999999999999</v>
      </c>
      <c r="K2450" s="76">
        <f>+IF(ISNUMBER(DATA!AJ419),DATA!AJ419,"n/a")</f>
        <v>1436358</v>
      </c>
      <c r="L2450" s="77">
        <f>+IF(ISNUMBER(DATA!AK419),DATA!AK419,"n/a")</f>
        <v>0.219</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276759</v>
      </c>
      <c r="F2451" s="77">
        <f>+IF(ISNUMBER(DATA!G420),DATA!G420,"n/a")</f>
        <v>-5.7000000000000002E-2</v>
      </c>
      <c r="G2451" s="76">
        <f>+IF(ISNUMBER(DATA!P420),DATA!P420,"n/a")</f>
        <v>866564</v>
      </c>
      <c r="H2451" s="77">
        <f>+IF(ISNUMBER(DATA!Q420),DATA!Q420,"n/a")</f>
        <v>-8.9999999999999993E-3</v>
      </c>
      <c r="I2451" s="76">
        <f>+IF(ISNUMBER(DATA!Z420),DATA!Z420,"n/a")</f>
        <v>1715909</v>
      </c>
      <c r="J2451" s="77">
        <f>+IF(ISNUMBER(DATA!AA420),DATA!AA420,"n/a")</f>
        <v>0.04</v>
      </c>
      <c r="K2451" s="76">
        <f>+IF(ISNUMBER(DATA!AJ420),DATA!AJ420,"n/a")</f>
        <v>3566639</v>
      </c>
      <c r="L2451" s="77">
        <f>+IF(ISNUMBER(DATA!AK420),DATA!AK420,"n/a")</f>
        <v>0.114</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47587</v>
      </c>
      <c r="F2452" s="77">
        <f>+IF(ISNUMBER(DATA!G421),DATA!G421,"n/a")</f>
        <v>0.04</v>
      </c>
      <c r="G2452" s="76">
        <f>+IF(ISNUMBER(DATA!P421),DATA!P421,"n/a")</f>
        <v>156292</v>
      </c>
      <c r="H2452" s="77">
        <f>+IF(ISNUMBER(DATA!Q421),DATA!Q421,"n/a")</f>
        <v>5.8999999999999997E-2</v>
      </c>
      <c r="I2452" s="76">
        <f>+IF(ISNUMBER(DATA!Z421),DATA!Z421,"n/a")</f>
        <v>312146</v>
      </c>
      <c r="J2452" s="77">
        <f>+IF(ISNUMBER(DATA!AA421),DATA!AA421,"n/a")</f>
        <v>7.2999999999999995E-2</v>
      </c>
      <c r="K2452" s="76">
        <f>+IF(ISNUMBER(DATA!AJ421),DATA!AJ421,"n/a")</f>
        <v>615647</v>
      </c>
      <c r="L2452" s="77">
        <f>+IF(ISNUMBER(DATA!AK421),DATA!AK421,"n/a")</f>
        <v>3.5000000000000003E-2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110715</v>
      </c>
      <c r="F2453" s="77">
        <f>+IF(ISNUMBER(DATA!G422),DATA!G422,"n/a")</f>
        <v>0.10100000000000001</v>
      </c>
      <c r="G2453" s="76">
        <f>+IF(ISNUMBER(DATA!P422),DATA!P422,"n/a")</f>
        <v>328970</v>
      </c>
      <c r="H2453" s="77">
        <f>+IF(ISNUMBER(DATA!Q422),DATA!Q422,"n/a")</f>
        <v>2.4E-2</v>
      </c>
      <c r="I2453" s="76">
        <f>+IF(ISNUMBER(DATA!Z422),DATA!Z422,"n/a")</f>
        <v>600272</v>
      </c>
      <c r="J2453" s="77">
        <f>+IF(ISNUMBER(DATA!AA422),DATA!AA422,"n/a")</f>
        <v>-0.08</v>
      </c>
      <c r="K2453" s="76">
        <f>+IF(ISNUMBER(DATA!AJ422),DATA!AJ422,"n/a")</f>
        <v>1247964</v>
      </c>
      <c r="L2453" s="77">
        <f>+IF(ISNUMBER(DATA!AK422),DATA!AK422,"n/a")</f>
        <v>-2.9000000000000001E-2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13002</v>
      </c>
      <c r="F2455" s="77">
        <f>+IF(ISNUMBER(DATA!I373),DATA!I373,"n/a")</f>
        <v>0.188</v>
      </c>
      <c r="G2455" s="86">
        <f>+IF(ISNUMBER(DATA!R373),DATA!R373,"n/a")</f>
        <v>40845</v>
      </c>
      <c r="H2455" s="77">
        <f>+IF(ISNUMBER(DATA!S373),DATA!S373,"n/a")</f>
        <v>4.5999999999999999E-2</v>
      </c>
      <c r="I2455" s="86">
        <f>+IF(ISNUMBER(DATA!AB373),DATA!AB373,"n/a")</f>
        <v>84754</v>
      </c>
      <c r="J2455" s="77">
        <f>+IF(ISNUMBER(DATA!AC373),DATA!AC373,"n/a")</f>
        <v>-5.8000000000000003E-2</v>
      </c>
      <c r="K2455" s="86">
        <f>+IF(ISNUMBER(DATA!AL373),DATA!AL373,"n/a")</f>
        <v>169508</v>
      </c>
      <c r="L2455" s="77">
        <f>+IF(ISNUMBER(DATA!AM373),DATA!AM373,"n/a")</f>
        <v>-8.9999999999999993E-3</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58964</v>
      </c>
      <c r="F2456" s="77">
        <f>+IF(ISNUMBER(DATA!I374),DATA!I374,"n/a")</f>
        <v>-1.7999999999999999E-2</v>
      </c>
      <c r="G2456" s="86">
        <f>+IF(ISNUMBER(DATA!R374),DATA!R374,"n/a")</f>
        <v>183486</v>
      </c>
      <c r="H2456" s="77">
        <f>+IF(ISNUMBER(DATA!S374),DATA!S374,"n/a")</f>
        <v>3.9E-2</v>
      </c>
      <c r="I2456" s="86">
        <f>+IF(ISNUMBER(DATA!AB374),DATA!AB374,"n/a")</f>
        <v>365345</v>
      </c>
      <c r="J2456" s="77">
        <f>+IF(ISNUMBER(DATA!AC374),DATA!AC374,"n/a")</f>
        <v>9.4E-2</v>
      </c>
      <c r="K2456" s="86">
        <f>+IF(ISNUMBER(DATA!AL374),DATA!AL374,"n/a")</f>
        <v>748937</v>
      </c>
      <c r="L2456" s="77">
        <f>+IF(ISNUMBER(DATA!AM374),DATA!AM374,"n/a")</f>
        <v>0.14899999999999999</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101065</v>
      </c>
      <c r="F2457" s="77">
        <f>+IF(ISNUMBER(DATA!I375),DATA!I375,"n/a")</f>
        <v>0.217</v>
      </c>
      <c r="G2457" s="86">
        <f>+IF(ISNUMBER(DATA!R375),DATA!R375,"n/a")</f>
        <v>291952</v>
      </c>
      <c r="H2457" s="77">
        <f>+IF(ISNUMBER(DATA!S375),DATA!S375,"n/a")</f>
        <v>0.121</v>
      </c>
      <c r="I2457" s="86">
        <f>+IF(ISNUMBER(DATA!AB375),DATA!AB375,"n/a")</f>
        <v>542972</v>
      </c>
      <c r="J2457" s="77">
        <f>+IF(ISNUMBER(DATA!AC375),DATA!AC375,"n/a")</f>
        <v>8.6999999999999994E-2</v>
      </c>
      <c r="K2457" s="86">
        <f>+IF(ISNUMBER(DATA!AL375),DATA!AL375,"n/a")</f>
        <v>1058521</v>
      </c>
      <c r="L2457" s="77">
        <f>+IF(ISNUMBER(DATA!AM375),DATA!AM375,"n/a")</f>
        <v>1.7000000000000001E-2</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36746</v>
      </c>
      <c r="F2458" s="77">
        <f>+IF(ISNUMBER(DATA!I376),DATA!I376,"n/a")</f>
        <v>-4.7E-2</v>
      </c>
      <c r="G2458" s="86">
        <f>+IF(ISNUMBER(DATA!R376),DATA!R376,"n/a")</f>
        <v>116350</v>
      </c>
      <c r="H2458" s="77">
        <f>+IF(ISNUMBER(DATA!S376),DATA!S376,"n/a")</f>
        <v>3.5000000000000003E-2</v>
      </c>
      <c r="I2458" s="86">
        <f>+IF(ISNUMBER(DATA!AB376),DATA!AB376,"n/a")</f>
        <v>234693</v>
      </c>
      <c r="J2458" s="77">
        <f>+IF(ISNUMBER(DATA!AC376),DATA!AC376,"n/a")</f>
        <v>8.4000000000000005E-2</v>
      </c>
      <c r="K2458" s="86">
        <f>+IF(ISNUMBER(DATA!AL376),DATA!AL376,"n/a")</f>
        <v>485068</v>
      </c>
      <c r="L2458" s="77">
        <f>+IF(ISNUMBER(DATA!AM376),DATA!AM376,"n/a")</f>
        <v>0.16800000000000001</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104977</v>
      </c>
      <c r="F2459" s="77">
        <f>+IF(ISNUMBER(DATA!I377),DATA!I377,"n/a")</f>
        <v>0.316</v>
      </c>
      <c r="G2459" s="86">
        <f>+IF(ISNUMBER(DATA!R377),DATA!R377,"n/a")</f>
        <v>286840</v>
      </c>
      <c r="H2459" s="77">
        <f>+IF(ISNUMBER(DATA!S377),DATA!S377,"n/a")</f>
        <v>0.251</v>
      </c>
      <c r="I2459" s="86">
        <f>+IF(ISNUMBER(DATA!AB377),DATA!AB377,"n/a")</f>
        <v>519553</v>
      </c>
      <c r="J2459" s="77">
        <f>+IF(ISNUMBER(DATA!AC377),DATA!AC377,"n/a")</f>
        <v>0.183</v>
      </c>
      <c r="K2459" s="86">
        <f>+IF(ISNUMBER(DATA!AL377),DATA!AL377,"n/a")</f>
        <v>1030597</v>
      </c>
      <c r="L2459" s="77">
        <f>+IF(ISNUMBER(DATA!AM377),DATA!AM377,"n/a")</f>
        <v>0.15</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37433</v>
      </c>
      <c r="F2460" s="77">
        <f>+IF(ISNUMBER(DATA!I378),DATA!I378,"n/a")</f>
        <v>-3.7999999999999999E-2</v>
      </c>
      <c r="G2460" s="86">
        <f>+IF(ISNUMBER(DATA!R378),DATA!R378,"n/a")</f>
        <v>115380</v>
      </c>
      <c r="H2460" s="77">
        <f>+IF(ISNUMBER(DATA!S378),DATA!S378,"n/a")</f>
        <v>-0.123</v>
      </c>
      <c r="I2460" s="86">
        <f>+IF(ISNUMBER(DATA!AB378),DATA!AB378,"n/a")</f>
        <v>227366</v>
      </c>
      <c r="J2460" s="77">
        <f>+IF(ISNUMBER(DATA!AC378),DATA!AC378,"n/a")</f>
        <v>-0.13600000000000001</v>
      </c>
      <c r="K2460" s="86">
        <f>+IF(ISNUMBER(DATA!AL378),DATA!AL378,"n/a")</f>
        <v>492612</v>
      </c>
      <c r="L2460" s="77">
        <f>+IF(ISNUMBER(DATA!AM378),DATA!AM378,"n/a")</f>
        <v>-0.122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23911</v>
      </c>
      <c r="F2461" s="77">
        <f>+IF(ISNUMBER(DATA!I379),DATA!I379,"n/a")</f>
        <v>0.499</v>
      </c>
      <c r="G2461" s="86">
        <f>+IF(ISNUMBER(DATA!R379),DATA!R379,"n/a")</f>
        <v>60460</v>
      </c>
      <c r="H2461" s="77">
        <f>+IF(ISNUMBER(DATA!S379),DATA!S379,"n/a")</f>
        <v>0.153</v>
      </c>
      <c r="I2461" s="86">
        <f>+IF(ISNUMBER(DATA!AB379),DATA!AB379,"n/a")</f>
        <v>111355</v>
      </c>
      <c r="J2461" s="77">
        <f>+IF(ISNUMBER(DATA!AC379),DATA!AC379,"n/a")</f>
        <v>3.5999999999999997E-2</v>
      </c>
      <c r="K2461" s="86">
        <f>+IF(ISNUMBER(DATA!AL379),DATA!AL379,"n/a")</f>
        <v>232092</v>
      </c>
      <c r="L2461" s="77">
        <f>+IF(ISNUMBER(DATA!AM379),DATA!AM379,"n/a")</f>
        <v>4.2999999999999997E-2</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36175</v>
      </c>
      <c r="F2462" s="77">
        <f>+IF(ISNUMBER(DATA!I380),DATA!I380,"n/a")</f>
        <v>-1.4999999999999999E-2</v>
      </c>
      <c r="G2462" s="86">
        <f>+IF(ISNUMBER(DATA!R380),DATA!R380,"n/a")</f>
        <v>117807</v>
      </c>
      <c r="H2462" s="77">
        <f>+IF(ISNUMBER(DATA!S380),DATA!S380,"n/a")</f>
        <v>8.0000000000000002E-3</v>
      </c>
      <c r="I2462" s="86">
        <f>+IF(ISNUMBER(DATA!AB380),DATA!AB380,"n/a")</f>
        <v>232166</v>
      </c>
      <c r="J2462" s="77">
        <f>+IF(ISNUMBER(DATA!AC380),DATA!AC380,"n/a")</f>
        <v>4.3999999999999997E-2</v>
      </c>
      <c r="K2462" s="86">
        <f>+IF(ISNUMBER(DATA!AL380),DATA!AL380,"n/a")</f>
        <v>496034</v>
      </c>
      <c r="L2462" s="77">
        <f>+IF(ISNUMBER(DATA!AM380),DATA!AM380,"n/a")</f>
        <v>0.13800000000000001</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25668</v>
      </c>
      <c r="F2463" s="77">
        <f>+IF(ISNUMBER(DATA!I381),DATA!I381,"n/a")</f>
        <v>0.35599999999999998</v>
      </c>
      <c r="G2463" s="86">
        <f>+IF(ISNUMBER(DATA!R381),DATA!R381,"n/a")</f>
        <v>75394</v>
      </c>
      <c r="H2463" s="77">
        <f>+IF(ISNUMBER(DATA!S381),DATA!S381,"n/a")</f>
        <v>0.23200000000000001</v>
      </c>
      <c r="I2463" s="86">
        <f>+IF(ISNUMBER(DATA!AB381),DATA!AB381,"n/a")</f>
        <v>142505</v>
      </c>
      <c r="J2463" s="77">
        <f>+IF(ISNUMBER(DATA!AC381),DATA!AC381,"n/a")</f>
        <v>0.184</v>
      </c>
      <c r="K2463" s="86">
        <f>+IF(ISNUMBER(DATA!AL381),DATA!AL381,"n/a")</f>
        <v>286424</v>
      </c>
      <c r="L2463" s="77">
        <f>+IF(ISNUMBER(DATA!AM381),DATA!AM381,"n/a")</f>
        <v>0.16300000000000001</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16780</v>
      </c>
      <c r="F2464" s="77">
        <f>+IF(ISNUMBER(DATA!I382),DATA!I382,"n/a")</f>
        <v>0.41299999999999998</v>
      </c>
      <c r="G2464" s="86">
        <f>+IF(ISNUMBER(DATA!R382),DATA!R382,"n/a")</f>
        <v>52998</v>
      </c>
      <c r="H2464" s="77">
        <f>+IF(ISNUMBER(DATA!S382),DATA!S382,"n/a")</f>
        <v>0.17699999999999999</v>
      </c>
      <c r="I2464" s="86">
        <f>+IF(ISNUMBER(DATA!AB382),DATA!AB382,"n/a")</f>
        <v>103851</v>
      </c>
      <c r="J2464" s="77">
        <f>+IF(ISNUMBER(DATA!AC382),DATA!AC382,"n/a")</f>
        <v>0.182</v>
      </c>
      <c r="K2464" s="86">
        <f>+IF(ISNUMBER(DATA!AL382),DATA!AL382,"n/a")</f>
        <v>206722</v>
      </c>
      <c r="L2464" s="77">
        <f>+IF(ISNUMBER(DATA!AM382),DATA!AM382,"n/a")</f>
        <v>0.16700000000000001</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16632</v>
      </c>
      <c r="F2465" s="77">
        <f>+IF(ISNUMBER(DATA!I383),DATA!I383,"n/a")</f>
        <v>0.14099999999999999</v>
      </c>
      <c r="G2465" s="86">
        <f>+IF(ISNUMBER(DATA!R383),DATA!R383,"n/a")</f>
        <v>52435</v>
      </c>
      <c r="H2465" s="77">
        <f>+IF(ISNUMBER(DATA!S383),DATA!S383,"n/a")</f>
        <v>5.7000000000000002E-2</v>
      </c>
      <c r="I2465" s="86">
        <f>+IF(ISNUMBER(DATA!AB383),DATA!AB383,"n/a")</f>
        <v>102724</v>
      </c>
      <c r="J2465" s="77">
        <f>+IF(ISNUMBER(DATA!AC383),DATA!AC383,"n/a")</f>
        <v>9.0999999999999998E-2</v>
      </c>
      <c r="K2465" s="86">
        <f>+IF(ISNUMBER(DATA!AL383),DATA!AL383,"n/a")</f>
        <v>209928</v>
      </c>
      <c r="L2465" s="77">
        <f>+IF(ISNUMBER(DATA!AM383),DATA!AM383,"n/a")</f>
        <v>7.5999999999999998E-2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41322</v>
      </c>
      <c r="F2466" s="77">
        <f>+IF(ISNUMBER(DATA!I384),DATA!I384,"n/a")</f>
        <v>0.26600000000000001</v>
      </c>
      <c r="G2466" s="86">
        <f>+IF(ISNUMBER(DATA!R384),DATA!R384,"n/a")</f>
        <v>129520</v>
      </c>
      <c r="H2466" s="77">
        <f>+IF(ISNUMBER(DATA!S384),DATA!S384,"n/a")</f>
        <v>0.20100000000000001</v>
      </c>
      <c r="I2466" s="86">
        <f>+IF(ISNUMBER(DATA!AB384),DATA!AB384,"n/a")</f>
        <v>247236</v>
      </c>
      <c r="J2466" s="77">
        <f>+IF(ISNUMBER(DATA!AC384),DATA!AC384,"n/a")</f>
        <v>0.187</v>
      </c>
      <c r="K2466" s="86">
        <f>+IF(ISNUMBER(DATA!AL384),DATA!AL384,"n/a")</f>
        <v>501691</v>
      </c>
      <c r="L2466" s="77">
        <f>+IF(ISNUMBER(DATA!AM384),DATA!AM384,"n/a")</f>
        <v>0.21299999999999999</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25390</v>
      </c>
      <c r="F2467" s="77">
        <f>+IF(ISNUMBER(DATA!I385),DATA!I385,"n/a")</f>
        <v>0.49299999999999999</v>
      </c>
      <c r="G2467" s="86">
        <f>+IF(ISNUMBER(DATA!R385),DATA!R385,"n/a")</f>
        <v>76422</v>
      </c>
      <c r="H2467" s="77">
        <f>+IF(ISNUMBER(DATA!S385),DATA!S385,"n/a")</f>
        <v>0.41699999999999998</v>
      </c>
      <c r="I2467" s="86">
        <f>+IF(ISNUMBER(DATA!AB385),DATA!AB385,"n/a")</f>
        <v>142779</v>
      </c>
      <c r="J2467" s="77">
        <f>+IF(ISNUMBER(DATA!AC385),DATA!AC385,"n/a")</f>
        <v>0.47299999999999998</v>
      </c>
      <c r="K2467" s="86">
        <f>+IF(ISNUMBER(DATA!AL385),DATA!AL385,"n/a")</f>
        <v>280093</v>
      </c>
      <c r="L2467" s="77">
        <f>+IF(ISNUMBER(DATA!AM385),DATA!AM385,"n/a")</f>
        <v>0.56399999999999995</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28105</v>
      </c>
      <c r="F2468" s="77">
        <f>+IF(ISNUMBER(DATA!I386),DATA!I386,"n/a")</f>
        <v>-0.01</v>
      </c>
      <c r="G2468" s="86">
        <f>+IF(ISNUMBER(DATA!R386),DATA!R386,"n/a")</f>
        <v>87041</v>
      </c>
      <c r="H2468" s="77">
        <f>+IF(ISNUMBER(DATA!S386),DATA!S386,"n/a")</f>
        <v>-5.8000000000000003E-2</v>
      </c>
      <c r="I2468" s="86">
        <f>+IF(ISNUMBER(DATA!AB386),DATA!AB386,"n/a")</f>
        <v>164832</v>
      </c>
      <c r="J2468" s="77">
        <f>+IF(ISNUMBER(DATA!AC386),DATA!AC386,"n/a")</f>
        <v>-4.3999999999999997E-2</v>
      </c>
      <c r="K2468" s="86">
        <f>+IF(ISNUMBER(DATA!AL386),DATA!AL386,"n/a")</f>
        <v>340269</v>
      </c>
      <c r="L2468" s="77">
        <f>+IF(ISNUMBER(DATA!AM386),DATA!AM386,"n/a")</f>
        <v>-0.106</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25459</v>
      </c>
      <c r="F2469" s="77">
        <f>+IF(ISNUMBER(DATA!I387),DATA!I387,"n/a")</f>
        <v>0.23599999999999999</v>
      </c>
      <c r="G2469" s="86">
        <f>+IF(ISNUMBER(DATA!R387),DATA!R387,"n/a")</f>
        <v>77344</v>
      </c>
      <c r="H2469" s="77">
        <f>+IF(ISNUMBER(DATA!S387),DATA!S387,"n/a")</f>
        <v>0.107</v>
      </c>
      <c r="I2469" s="86">
        <f>+IF(ISNUMBER(DATA!AB387),DATA!AB387,"n/a")</f>
        <v>137008</v>
      </c>
      <c r="J2469" s="77">
        <f>+IF(ISNUMBER(DATA!AC387),DATA!AC387,"n/a")</f>
        <v>4.8000000000000001E-2</v>
      </c>
      <c r="K2469" s="86">
        <f>+IF(ISNUMBER(DATA!AL387),DATA!AL387,"n/a")</f>
        <v>257895</v>
      </c>
      <c r="L2469" s="77">
        <f>+IF(ISNUMBER(DATA!AM387),DATA!AM387,"n/a")</f>
        <v>-0.11799999999999999</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59829</v>
      </c>
      <c r="F2470" s="77">
        <f>+IF(ISNUMBER(DATA!I388),DATA!I388,"n/a")</f>
        <v>0.114</v>
      </c>
      <c r="G2470" s="86">
        <f>+IF(ISNUMBER(DATA!R388),DATA!R388,"n/a")</f>
        <v>177134</v>
      </c>
      <c r="H2470" s="77">
        <f>+IF(ISNUMBER(DATA!S388),DATA!S388,"n/a")</f>
        <v>0.03</v>
      </c>
      <c r="I2470" s="86">
        <f>+IF(ISNUMBER(DATA!AB388),DATA!AB388,"n/a")</f>
        <v>344317</v>
      </c>
      <c r="J2470" s="77">
        <f>+IF(ISNUMBER(DATA!AC388),DATA!AC388,"n/a")</f>
        <v>4.1000000000000002E-2</v>
      </c>
      <c r="K2470" s="86">
        <f>+IF(ISNUMBER(DATA!AL388),DATA!AL388,"n/a")</f>
        <v>650332</v>
      </c>
      <c r="L2470" s="77">
        <f>+IF(ISNUMBER(DATA!AM388),DATA!AM388,"n/a")</f>
        <v>-3.2000000000000001E-2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55326</v>
      </c>
      <c r="F2471" s="77">
        <f>+IF(ISNUMBER(DATA!I389),DATA!I389,"n/a")</f>
        <v>6.8000000000000005E-2</v>
      </c>
      <c r="G2471" s="86">
        <f>+IF(ISNUMBER(DATA!R389),DATA!R389,"n/a")</f>
        <v>153628</v>
      </c>
      <c r="H2471" s="77">
        <f>+IF(ISNUMBER(DATA!S389),DATA!S389,"n/a")</f>
        <v>0.13200000000000001</v>
      </c>
      <c r="I2471" s="86">
        <f>+IF(ISNUMBER(DATA!AB389),DATA!AB389,"n/a")</f>
        <v>310047</v>
      </c>
      <c r="J2471" s="77">
        <f>+IF(ISNUMBER(DATA!AC389),DATA!AC389,"n/a")</f>
        <v>0.155</v>
      </c>
      <c r="K2471" s="86">
        <f>+IF(ISNUMBER(DATA!AL389),DATA!AL389,"n/a")</f>
        <v>594849</v>
      </c>
      <c r="L2471" s="77">
        <f>+IF(ISNUMBER(DATA!AM389),DATA!AM389,"n/a")</f>
        <v>3.5999999999999997E-2</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28479</v>
      </c>
      <c r="F2472" s="77">
        <f>+IF(ISNUMBER(DATA!I390),DATA!I390,"n/a")</f>
        <v>0.38700000000000001</v>
      </c>
      <c r="G2472" s="86">
        <f>+IF(ISNUMBER(DATA!R390),DATA!R390,"n/a")</f>
        <v>84754</v>
      </c>
      <c r="H2472" s="77">
        <f>+IF(ISNUMBER(DATA!S390),DATA!S390,"n/a")</f>
        <v>0.17399999999999999</v>
      </c>
      <c r="I2472" s="86">
        <f>+IF(ISNUMBER(DATA!AB390),DATA!AB390,"n/a")</f>
        <v>158927</v>
      </c>
      <c r="J2472" s="77">
        <f>+IF(ISNUMBER(DATA!AC390),DATA!AC390,"n/a")</f>
        <v>0.11799999999999999</v>
      </c>
      <c r="K2472" s="86">
        <f>+IF(ISNUMBER(DATA!AL390),DATA!AL390,"n/a")</f>
        <v>323670</v>
      </c>
      <c r="L2472" s="77">
        <f>+IF(ISNUMBER(DATA!AM390),DATA!AM390,"n/a")</f>
        <v>0.108</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16781</v>
      </c>
      <c r="F2473" s="77">
        <f>+IF(ISNUMBER(DATA!I391),DATA!I391,"n/a")</f>
        <v>2.4E-2</v>
      </c>
      <c r="G2473" s="86">
        <f>+IF(ISNUMBER(DATA!R391),DATA!R391,"n/a")</f>
        <v>53558</v>
      </c>
      <c r="H2473" s="77">
        <f>+IF(ISNUMBER(DATA!S391),DATA!S391,"n/a")</f>
        <v>-1.7000000000000001E-2</v>
      </c>
      <c r="I2473" s="86">
        <f>+IF(ISNUMBER(DATA!AB391),DATA!AB391,"n/a")</f>
        <v>102569</v>
      </c>
      <c r="J2473" s="77">
        <f>+IF(ISNUMBER(DATA!AC391),DATA!AC391,"n/a")</f>
        <v>-5.8000000000000003E-2</v>
      </c>
      <c r="K2473" s="86">
        <f>+IF(ISNUMBER(DATA!AL391),DATA!AL391,"n/a")</f>
        <v>213419</v>
      </c>
      <c r="L2473" s="77">
        <f>+IF(ISNUMBER(DATA!AM391),DATA!AM391,"n/a")</f>
        <v>-3.9E-2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27432</v>
      </c>
      <c r="F2474" s="77">
        <f>+IF(ISNUMBER(DATA!I392),DATA!I392,"n/a")</f>
        <v>-0.115</v>
      </c>
      <c r="G2474" s="86">
        <f>+IF(ISNUMBER(DATA!R392),DATA!R392,"n/a")</f>
        <v>83204</v>
      </c>
      <c r="H2474" s="77">
        <f>+IF(ISNUMBER(DATA!S392),DATA!S392,"n/a")</f>
        <v>2E-3</v>
      </c>
      <c r="I2474" s="86">
        <f>+IF(ISNUMBER(DATA!AB392),DATA!AB392,"n/a")</f>
        <v>163770</v>
      </c>
      <c r="J2474" s="77">
        <f>+IF(ISNUMBER(DATA!AC392),DATA!AC392,"n/a")</f>
        <v>0.06</v>
      </c>
      <c r="K2474" s="86">
        <f>+IF(ISNUMBER(DATA!AL392),DATA!AL392,"n/a")</f>
        <v>343035</v>
      </c>
      <c r="L2474" s="77">
        <f>+IF(ISNUMBER(DATA!AM392),DATA!AM392,"n/a")</f>
        <v>0.13</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4953</v>
      </c>
      <c r="F2475" s="77">
        <f>+IF(ISNUMBER(DATA!I393),DATA!I393,"n/a")</f>
        <v>0.24399999999999999</v>
      </c>
      <c r="G2475" s="86">
        <f>+IF(ISNUMBER(DATA!R393),DATA!R393,"n/a")</f>
        <v>15520</v>
      </c>
      <c r="H2475" s="77">
        <f>+IF(ISNUMBER(DATA!S393),DATA!S393,"n/a")</f>
        <v>-0.222</v>
      </c>
      <c r="I2475" s="86">
        <f>+IF(ISNUMBER(DATA!AB393),DATA!AB393,"n/a")</f>
        <v>29814</v>
      </c>
      <c r="J2475" s="77">
        <f>+IF(ISNUMBER(DATA!AC393),DATA!AC393,"n/a")</f>
        <v>-0.432</v>
      </c>
      <c r="K2475" s="86">
        <f>+IF(ISNUMBER(DATA!AL393),DATA!AL393,"n/a")</f>
        <v>60960</v>
      </c>
      <c r="L2475" s="77">
        <f>+IF(ISNUMBER(DATA!AM393),DATA!AM393,"n/a")</f>
        <v>-0.501</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74066</v>
      </c>
      <c r="F2476" s="77">
        <f>+IF(ISNUMBER(DATA!I394),DATA!I394,"n/a")</f>
        <v>-3.7999999999999999E-2</v>
      </c>
      <c r="G2476" s="86">
        <f>+IF(ISNUMBER(DATA!R394),DATA!R394,"n/a")</f>
        <v>227908</v>
      </c>
      <c r="H2476" s="77">
        <f>+IF(ISNUMBER(DATA!S394),DATA!S394,"n/a")</f>
        <v>1.4999999999999999E-2</v>
      </c>
      <c r="I2476" s="86">
        <f>+IF(ISNUMBER(DATA!AB394),DATA!AB394,"n/a")</f>
        <v>446336</v>
      </c>
      <c r="J2476" s="77">
        <f>+IF(ISNUMBER(DATA!AC394),DATA!AC394,"n/a")</f>
        <v>1.0999999999999999E-2</v>
      </c>
      <c r="K2476" s="86">
        <f>+IF(ISNUMBER(DATA!AL394),DATA!AL394,"n/a")</f>
        <v>935364</v>
      </c>
      <c r="L2476" s="77">
        <f>+IF(ISNUMBER(DATA!AM394),DATA!AM394,"n/a")</f>
        <v>3.6999999999999998E-2</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7520</v>
      </c>
      <c r="F2477" s="77">
        <f>+IF(ISNUMBER(DATA!I395),DATA!I395,"n/a")</f>
        <v>0.20399999999999999</v>
      </c>
      <c r="G2477" s="86">
        <f>+IF(ISNUMBER(DATA!R395),DATA!R395,"n/a")</f>
        <v>24543</v>
      </c>
      <c r="H2477" s="77">
        <f>+IF(ISNUMBER(DATA!S395),DATA!S395,"n/a")</f>
        <v>0.115</v>
      </c>
      <c r="I2477" s="86">
        <f>+IF(ISNUMBER(DATA!AB395),DATA!AB395,"n/a")</f>
        <v>47212</v>
      </c>
      <c r="J2477" s="77">
        <f>+IF(ISNUMBER(DATA!AC395),DATA!AC395,"n/a")</f>
        <v>0.03</v>
      </c>
      <c r="K2477" s="86">
        <f>+IF(ISNUMBER(DATA!AL395),DATA!AL395,"n/a")</f>
        <v>91955</v>
      </c>
      <c r="L2477" s="77">
        <f>+IF(ISNUMBER(DATA!AM395),DATA!AM395,"n/a")</f>
        <v>2.3E-2</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78960</v>
      </c>
      <c r="F2478" s="77">
        <f>+IF(ISNUMBER(DATA!I396),DATA!I396,"n/a")</f>
        <v>-6.4000000000000001E-2</v>
      </c>
      <c r="G2478" s="86">
        <f>+IF(ISNUMBER(DATA!R396),DATA!R396,"n/a")</f>
        <v>243389</v>
      </c>
      <c r="H2478" s="77">
        <f>+IF(ISNUMBER(DATA!S396),DATA!S396,"n/a")</f>
        <v>4.4999999999999998E-2</v>
      </c>
      <c r="I2478" s="86">
        <f>+IF(ISNUMBER(DATA!AB396),DATA!AB396,"n/a")</f>
        <v>478393</v>
      </c>
      <c r="J2478" s="77">
        <f>+IF(ISNUMBER(DATA!AC396),DATA!AC396,"n/a")</f>
        <v>0.11600000000000001</v>
      </c>
      <c r="K2478" s="86">
        <f>+IF(ISNUMBER(DATA!AL396),DATA!AL396,"n/a")</f>
        <v>970611</v>
      </c>
      <c r="L2478" s="77">
        <f>+IF(ISNUMBER(DATA!AM396),DATA!AM396,"n/a")</f>
        <v>0.16</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4310</v>
      </c>
      <c r="F2479" s="77">
        <f>+IF(ISNUMBER(DATA!I397),DATA!I397,"n/a")</f>
        <v>2.3E-2</v>
      </c>
      <c r="G2479" s="86">
        <f>+IF(ISNUMBER(DATA!R397),DATA!R397,"n/a")</f>
        <v>13391</v>
      </c>
      <c r="H2479" s="77">
        <f>+IF(ISNUMBER(DATA!S397),DATA!S397,"n/a")</f>
        <v>7.1999999999999995E-2</v>
      </c>
      <c r="I2479" s="86">
        <f>+IF(ISNUMBER(DATA!AB397),DATA!AB397,"n/a")</f>
        <v>25204</v>
      </c>
      <c r="J2479" s="77">
        <f>+IF(ISNUMBER(DATA!AC397),DATA!AC397,"n/a")</f>
        <v>-9.4E-2</v>
      </c>
      <c r="K2479" s="86">
        <f>+IF(ISNUMBER(DATA!AL397),DATA!AL397,"n/a")</f>
        <v>53795</v>
      </c>
      <c r="L2479" s="77">
        <f>+IF(ISNUMBER(DATA!AM397),DATA!AM397,"n/a")</f>
        <v>-0.65700000000000003</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8456</v>
      </c>
      <c r="F2480" s="77">
        <f>+IF(ISNUMBER(DATA!I398),DATA!I398,"n/a")</f>
        <v>-0.61499999999999999</v>
      </c>
      <c r="G2480" s="86">
        <f>+IF(ISNUMBER(DATA!R398),DATA!R398,"n/a")</f>
        <v>25913</v>
      </c>
      <c r="H2480" s="77">
        <f>+IF(ISNUMBER(DATA!S398),DATA!S398,"n/a")</f>
        <v>-0.59099999999999997</v>
      </c>
      <c r="I2480" s="86">
        <f>+IF(ISNUMBER(DATA!AB398),DATA!AB398,"n/a")</f>
        <v>49758</v>
      </c>
      <c r="J2480" s="77">
        <f>+IF(ISNUMBER(DATA!AC398),DATA!AC398,"n/a")</f>
        <v>-0.60199999999999998</v>
      </c>
      <c r="K2480" s="86">
        <f>+IF(ISNUMBER(DATA!AL398),DATA!AL398,"n/a")</f>
        <v>177307</v>
      </c>
      <c r="L2480" s="77">
        <f>+IF(ISNUMBER(DATA!AM398),DATA!AM398,"n/a")</f>
        <v>-0.40799999999999997</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16249</v>
      </c>
      <c r="F2481" s="77">
        <f>+IF(ISNUMBER(DATA!I399),DATA!I399,"n/a")</f>
        <v>0.121</v>
      </c>
      <c r="G2481" s="86">
        <f>+IF(ISNUMBER(DATA!R399),DATA!R399,"n/a")</f>
        <v>50409</v>
      </c>
      <c r="H2481" s="77">
        <f>+IF(ISNUMBER(DATA!S399),DATA!S399,"n/a")</f>
        <v>7.5999999999999998E-2</v>
      </c>
      <c r="I2481" s="86">
        <f>+IF(ISNUMBER(DATA!AB399),DATA!AB399,"n/a")</f>
        <v>98164</v>
      </c>
      <c r="J2481" s="77">
        <f>+IF(ISNUMBER(DATA!AC399),DATA!AC399,"n/a")</f>
        <v>5.3999999999999999E-2</v>
      </c>
      <c r="K2481" s="86">
        <f>+IF(ISNUMBER(DATA!AL399),DATA!AL399,"n/a")</f>
        <v>196661</v>
      </c>
      <c r="L2481" s="77">
        <f>+IF(ISNUMBER(DATA!AM399),DATA!AM399,"n/a")</f>
        <v>8.8999999999999996E-2</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24070</v>
      </c>
      <c r="F2482" s="77">
        <f>+IF(ISNUMBER(DATA!I400),DATA!I400,"n/a")</f>
        <v>0.153</v>
      </c>
      <c r="G2482" s="86">
        <f>+IF(ISNUMBER(DATA!R400),DATA!R400,"n/a")</f>
        <v>72563</v>
      </c>
      <c r="H2482" s="77">
        <f>+IF(ISNUMBER(DATA!S400),DATA!S400,"n/a")</f>
        <v>0.14000000000000001</v>
      </c>
      <c r="I2482" s="86">
        <f>+IF(ISNUMBER(DATA!AB400),DATA!AB400,"n/a")</f>
        <v>138766</v>
      </c>
      <c r="J2482" s="77">
        <f>+IF(ISNUMBER(DATA!AC400),DATA!AC400,"n/a")</f>
        <v>0.13900000000000001</v>
      </c>
      <c r="K2482" s="86">
        <f>+IF(ISNUMBER(DATA!AL400),DATA!AL400,"n/a")</f>
        <v>282911</v>
      </c>
      <c r="L2482" s="77">
        <f>+IF(ISNUMBER(DATA!AM400),DATA!AM400,"n/a")</f>
        <v>0.28599999999999998</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121960</v>
      </c>
      <c r="F2483" s="77">
        <f>+IF(ISNUMBER(DATA!I401),DATA!I401,"n/a")</f>
        <v>0.42499999999999999</v>
      </c>
      <c r="G2483" s="86">
        <f>+IF(ISNUMBER(DATA!R401),DATA!R401,"n/a")</f>
        <v>374063</v>
      </c>
      <c r="H2483" s="77">
        <f>+IF(ISNUMBER(DATA!S401),DATA!S401,"n/a")</f>
        <v>0.41099999999999998</v>
      </c>
      <c r="I2483" s="86">
        <f>+IF(ISNUMBER(DATA!AB401),DATA!AB401,"n/a")</f>
        <v>717504</v>
      </c>
      <c r="J2483" s="77">
        <f>+IF(ISNUMBER(DATA!AC401),DATA!AC401,"n/a")</f>
        <v>0.28499999999999998</v>
      </c>
      <c r="K2483" s="86">
        <f>+IF(ISNUMBER(DATA!AL401),DATA!AL401,"n/a")</f>
        <v>1337777</v>
      </c>
      <c r="L2483" s="77">
        <f>+IF(ISNUMBER(DATA!AM401),DATA!AM401,"n/a")</f>
        <v>6.7000000000000004E-2</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59310</v>
      </c>
      <c r="F2484" s="77">
        <f>+IF(ISNUMBER(DATA!I402),DATA!I402,"n/a")</f>
        <v>0.26</v>
      </c>
      <c r="G2484" s="86">
        <f>+IF(ISNUMBER(DATA!R402),DATA!R402,"n/a")</f>
        <v>169215</v>
      </c>
      <c r="H2484" s="77">
        <f>+IF(ISNUMBER(DATA!S402),DATA!S402,"n/a")</f>
        <v>0.16300000000000001</v>
      </c>
      <c r="I2484" s="86">
        <f>+IF(ISNUMBER(DATA!AB402),DATA!AB402,"n/a")</f>
        <v>330750</v>
      </c>
      <c r="J2484" s="77">
        <f>+IF(ISNUMBER(DATA!AC402),DATA!AC402,"n/a")</f>
        <v>8.3000000000000004E-2</v>
      </c>
      <c r="K2484" s="86">
        <f>+IF(ISNUMBER(DATA!AL402),DATA!AL402,"n/a")</f>
        <v>686048</v>
      </c>
      <c r="L2484" s="77">
        <f>+IF(ISNUMBER(DATA!AM402),DATA!AM402,"n/a")</f>
        <v>0.111</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6280</v>
      </c>
      <c r="F2485" s="77">
        <f>+IF(ISNUMBER(DATA!I403),DATA!I403,"n/a")</f>
        <v>0.188</v>
      </c>
      <c r="G2485" s="86">
        <f>+IF(ISNUMBER(DATA!R403),DATA!R403,"n/a")</f>
        <v>20046</v>
      </c>
      <c r="H2485" s="77">
        <f>+IF(ISNUMBER(DATA!S403),DATA!S403,"n/a")</f>
        <v>0.23699999999999999</v>
      </c>
      <c r="I2485" s="86">
        <f>+IF(ISNUMBER(DATA!AB403),DATA!AB403,"n/a")</f>
        <v>38436</v>
      </c>
      <c r="J2485" s="77">
        <f>+IF(ISNUMBER(DATA!AC403),DATA!AC403,"n/a")</f>
        <v>0.16800000000000001</v>
      </c>
      <c r="K2485" s="86">
        <f>+IF(ISNUMBER(DATA!AL403),DATA!AL403,"n/a")</f>
        <v>79753</v>
      </c>
      <c r="L2485" s="77">
        <f>+IF(ISNUMBER(DATA!AM403),DATA!AM403,"n/a")</f>
        <v>0.22</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49524</v>
      </c>
      <c r="F2486" s="77">
        <f>+IF(ISNUMBER(DATA!I404),DATA!I404,"n/a")</f>
        <v>-0.108</v>
      </c>
      <c r="G2486" s="86">
        <f>+IF(ISNUMBER(DATA!R404),DATA!R404,"n/a")</f>
        <v>151655</v>
      </c>
      <c r="H2486" s="77">
        <f>+IF(ISNUMBER(DATA!S404),DATA!S404,"n/a")</f>
        <v>3.0000000000000001E-3</v>
      </c>
      <c r="I2486" s="86">
        <f>+IF(ISNUMBER(DATA!AB404),DATA!AB404,"n/a")</f>
        <v>301713</v>
      </c>
      <c r="J2486" s="77">
        <f>+IF(ISNUMBER(DATA!AC404),DATA!AC404,"n/a")</f>
        <v>7.6999999999999999E-2</v>
      </c>
      <c r="K2486" s="86">
        <f>+IF(ISNUMBER(DATA!AL404),DATA!AL404,"n/a")</f>
        <v>621140</v>
      </c>
      <c r="L2486" s="77">
        <f>+IF(ISNUMBER(DATA!AM404),DATA!AM404,"n/a")</f>
        <v>0.157</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12330</v>
      </c>
      <c r="F2487" s="77">
        <f>+IF(ISNUMBER(DATA!I405),DATA!I405,"n/a")</f>
        <v>4.1000000000000002E-2</v>
      </c>
      <c r="G2487" s="86">
        <f>+IF(ISNUMBER(DATA!R405),DATA!R405,"n/a")</f>
        <v>37782</v>
      </c>
      <c r="H2487" s="77">
        <f>+IF(ISNUMBER(DATA!S405),DATA!S405,"n/a")</f>
        <v>2.8000000000000001E-2</v>
      </c>
      <c r="I2487" s="86">
        <f>+IF(ISNUMBER(DATA!AB405),DATA!AB405,"n/a")</f>
        <v>73383</v>
      </c>
      <c r="J2487" s="77">
        <f>+IF(ISNUMBER(DATA!AC405),DATA!AC405,"n/a")</f>
        <v>0.01</v>
      </c>
      <c r="K2487" s="86">
        <f>+IF(ISNUMBER(DATA!AL405),DATA!AL405,"n/a")</f>
        <v>153467</v>
      </c>
      <c r="L2487" s="77">
        <f>+IF(ISNUMBER(DATA!AM405),DATA!AM405,"n/a")</f>
        <v>6.6000000000000003E-2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65744</v>
      </c>
      <c r="F2488" s="77">
        <f>+IF(ISNUMBER(DATA!I406),DATA!I406,"n/a")</f>
        <v>0.23300000000000001</v>
      </c>
      <c r="G2488" s="86">
        <f>+IF(ISNUMBER(DATA!R406),DATA!R406,"n/a")</f>
        <v>193935</v>
      </c>
      <c r="H2488" s="77">
        <f>+IF(ISNUMBER(DATA!S406),DATA!S406,"n/a")</f>
        <v>0.128</v>
      </c>
      <c r="I2488" s="86">
        <f>+IF(ISNUMBER(DATA!AB406),DATA!AB406,"n/a")</f>
        <v>373693</v>
      </c>
      <c r="J2488" s="77">
        <f>+IF(ISNUMBER(DATA!AC406),DATA!AC406,"n/a")</f>
        <v>0.14299999999999999</v>
      </c>
      <c r="K2488" s="86">
        <f>+IF(ISNUMBER(DATA!AL406),DATA!AL406,"n/a")</f>
        <v>719816</v>
      </c>
      <c r="L2488" s="77">
        <f>+IF(ISNUMBER(DATA!AM406),DATA!AM406,"n/a")</f>
        <v>7.2999999999999995E-2</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24280</v>
      </c>
      <c r="F2489" s="77">
        <f>+IF(ISNUMBER(DATA!I407),DATA!I407,"n/a")</f>
        <v>-8.3000000000000004E-2</v>
      </c>
      <c r="G2489" s="86">
        <f>+IF(ISNUMBER(DATA!R407),DATA!R407,"n/a")</f>
        <v>74386</v>
      </c>
      <c r="H2489" s="77">
        <f>+IF(ISNUMBER(DATA!S407),DATA!S407,"n/a")</f>
        <v>-2.1000000000000001E-2</v>
      </c>
      <c r="I2489" s="86">
        <f>+IF(ISNUMBER(DATA!AB407),DATA!AB407,"n/a")</f>
        <v>145541</v>
      </c>
      <c r="J2489" s="77">
        <f>+IF(ISNUMBER(DATA!AC407),DATA!AC407,"n/a")</f>
        <v>-0.03</v>
      </c>
      <c r="K2489" s="86">
        <f>+IF(ISNUMBER(DATA!AL407),DATA!AL407,"n/a")</f>
        <v>323454</v>
      </c>
      <c r="L2489" s="77">
        <f>+IF(ISNUMBER(DATA!AM407),DATA!AM407,"n/a")</f>
        <v>8.7999999999999995E-2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28862</v>
      </c>
      <c r="F2490" s="77">
        <f>+IF(ISNUMBER(DATA!I408),DATA!I408,"n/a")</f>
        <v>0.48499999999999999</v>
      </c>
      <c r="G2490" s="86">
        <f>+IF(ISNUMBER(DATA!R408),DATA!R408,"n/a")</f>
        <v>89090</v>
      </c>
      <c r="H2490" s="77">
        <f>+IF(ISNUMBER(DATA!S408),DATA!S408,"n/a")</f>
        <v>0.191</v>
      </c>
      <c r="I2490" s="86">
        <f>+IF(ISNUMBER(DATA!AB408),DATA!AB408,"n/a")</f>
        <v>172134</v>
      </c>
      <c r="J2490" s="77">
        <f>+IF(ISNUMBER(DATA!AC408),DATA!AC408,"n/a")</f>
        <v>0.17</v>
      </c>
      <c r="K2490" s="86">
        <f>+IF(ISNUMBER(DATA!AL408),DATA!AL408,"n/a")</f>
        <v>352320</v>
      </c>
      <c r="L2490" s="77">
        <f>+IF(ISNUMBER(DATA!AM408),DATA!AM408,"n/a")</f>
        <v>0.13100000000000001</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24004</v>
      </c>
      <c r="F2491" s="77">
        <f>+IF(ISNUMBER(DATA!I409),DATA!I409,"n/a")</f>
        <v>-2.5000000000000001E-2</v>
      </c>
      <c r="G2491" s="86">
        <f>+IF(ISNUMBER(DATA!R409),DATA!R409,"n/a")</f>
        <v>78285</v>
      </c>
      <c r="H2491" s="77">
        <f>+IF(ISNUMBER(DATA!S409),DATA!S409,"n/a")</f>
        <v>0.112</v>
      </c>
      <c r="I2491" s="86">
        <f>+IF(ISNUMBER(DATA!AB409),DATA!AB409,"n/a")</f>
        <v>159700</v>
      </c>
      <c r="J2491" s="77">
        <f>+IF(ISNUMBER(DATA!AC409),DATA!AC409,"n/a")</f>
        <v>4.2000000000000003E-2</v>
      </c>
      <c r="K2491" s="86">
        <f>+IF(ISNUMBER(DATA!AL409),DATA!AL409,"n/a")</f>
        <v>318585</v>
      </c>
      <c r="L2491" s="77">
        <f>+IF(ISNUMBER(DATA!AM409),DATA!AM409,"n/a")</f>
        <v>-0.04</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29906</v>
      </c>
      <c r="F2492" s="77">
        <f>+IF(ISNUMBER(DATA!I410),DATA!I410,"n/a")</f>
        <v>0.315</v>
      </c>
      <c r="G2492" s="86">
        <f>+IF(ISNUMBER(DATA!R410),DATA!R410,"n/a")</f>
        <v>86685</v>
      </c>
      <c r="H2492" s="77">
        <f>+IF(ISNUMBER(DATA!S410),DATA!S410,"n/a")</f>
        <v>0.16900000000000001</v>
      </c>
      <c r="I2492" s="86">
        <f>+IF(ISNUMBER(DATA!AB410),DATA!AB410,"n/a")</f>
        <v>158753</v>
      </c>
      <c r="J2492" s="77">
        <f>+IF(ISNUMBER(DATA!AC410),DATA!AC410,"n/a")</f>
        <v>0.12</v>
      </c>
      <c r="K2492" s="86">
        <f>+IF(ISNUMBER(DATA!AL410),DATA!AL410,"n/a")</f>
        <v>321603</v>
      </c>
      <c r="L2492" s="77">
        <f>+IF(ISNUMBER(DATA!AM410),DATA!AM410,"n/a")</f>
        <v>7.3999999999999996E-2</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23460</v>
      </c>
      <c r="F2493" s="77">
        <f>+IF(ISNUMBER(DATA!I411),DATA!I411,"n/a")</f>
        <v>0.13</v>
      </c>
      <c r="G2493" s="86">
        <f>+IF(ISNUMBER(DATA!R411),DATA!R411,"n/a")</f>
        <v>68938</v>
      </c>
      <c r="H2493" s="77">
        <f>+IF(ISNUMBER(DATA!S411),DATA!S411,"n/a")</f>
        <v>2.7E-2</v>
      </c>
      <c r="I2493" s="86">
        <f>+IF(ISNUMBER(DATA!AB411),DATA!AB411,"n/a")</f>
        <v>125117</v>
      </c>
      <c r="J2493" s="77">
        <f>+IF(ISNUMBER(DATA!AC411),DATA!AC411,"n/a")</f>
        <v>-1.0999999999999999E-2</v>
      </c>
      <c r="K2493" s="86">
        <f>+IF(ISNUMBER(DATA!AL411),DATA!AL411,"n/a")</f>
        <v>240060</v>
      </c>
      <c r="L2493" s="77">
        <f>+IF(ISNUMBER(DATA!AM411),DATA!AM411,"n/a")</f>
        <v>-4.8000000000000001E-2</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12362</v>
      </c>
      <c r="F2494" s="77">
        <f>+IF(ISNUMBER(DATA!I412),DATA!I412,"n/a")</f>
        <v>0.41</v>
      </c>
      <c r="G2494" s="86">
        <f>+IF(ISNUMBER(DATA!R412),DATA!R412,"n/a")</f>
        <v>36713</v>
      </c>
      <c r="H2494" s="77">
        <f>+IF(ISNUMBER(DATA!S412),DATA!S412,"n/a")</f>
        <v>0.26600000000000001</v>
      </c>
      <c r="I2494" s="86">
        <f>+IF(ISNUMBER(DATA!AB412),DATA!AB412,"n/a")</f>
        <v>68077</v>
      </c>
      <c r="J2494" s="77">
        <f>+IF(ISNUMBER(DATA!AC412),DATA!AC412,"n/a")</f>
        <v>0.17899999999999999</v>
      </c>
      <c r="K2494" s="86">
        <f>+IF(ISNUMBER(DATA!AL412),DATA!AL412,"n/a")</f>
        <v>128163</v>
      </c>
      <c r="L2494" s="77">
        <f>+IF(ISNUMBER(DATA!AM412),DATA!AM412,"n/a")</f>
        <v>0.122</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19748</v>
      </c>
      <c r="F2495" s="77">
        <f>+IF(ISNUMBER(DATA!I413),DATA!I413,"n/a")</f>
        <v>-0.28499999999999998</v>
      </c>
      <c r="G2495" s="86">
        <f>+IF(ISNUMBER(DATA!R413),DATA!R413,"n/a")</f>
        <v>84976</v>
      </c>
      <c r="H2495" s="77">
        <f>+IF(ISNUMBER(DATA!S413),DATA!S413,"n/a")</f>
        <v>0.03</v>
      </c>
      <c r="I2495" s="86">
        <f>+IF(ISNUMBER(DATA!AB413),DATA!AB413,"n/a")</f>
        <v>169715</v>
      </c>
      <c r="J2495" s="77">
        <f>+IF(ISNUMBER(DATA!AC413),DATA!AC413,"n/a")</f>
        <v>6.5000000000000002E-2</v>
      </c>
      <c r="K2495" s="86">
        <f>+IF(ISNUMBER(DATA!AL413),DATA!AL413,"n/a")</f>
        <v>365862</v>
      </c>
      <c r="L2495" s="77">
        <f>+IF(ISNUMBER(DATA!AM413),DATA!AM413,"n/a")</f>
        <v>0.112</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7783</v>
      </c>
      <c r="F2496" s="77">
        <f>+IF(ISNUMBER(DATA!I414),DATA!I414,"n/a")</f>
        <v>0.40699999999999997</v>
      </c>
      <c r="G2496" s="86">
        <f>+IF(ISNUMBER(DATA!R414),DATA!R414,"n/a")</f>
        <v>23703</v>
      </c>
      <c r="H2496" s="77">
        <f>+IF(ISNUMBER(DATA!S414),DATA!S414,"n/a")</f>
        <v>0.48499999999999999</v>
      </c>
      <c r="I2496" s="86">
        <f>+IF(ISNUMBER(DATA!AB414),DATA!AB414,"n/a")</f>
        <v>44990</v>
      </c>
      <c r="J2496" s="77">
        <f>+IF(ISNUMBER(DATA!AC414),DATA!AC414,"n/a")</f>
        <v>0.46700000000000003</v>
      </c>
      <c r="K2496" s="86">
        <f>+IF(ISNUMBER(DATA!AL414),DATA!AL414,"n/a")</f>
        <v>91102</v>
      </c>
      <c r="L2496" s="77">
        <f>+IF(ISNUMBER(DATA!AM414),DATA!AM414,"n/a")</f>
        <v>0.61</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21495</v>
      </c>
      <c r="F2497" s="77">
        <f>+IF(ISNUMBER(DATA!I415),DATA!I415,"n/a")</f>
        <v>-1.4E-2</v>
      </c>
      <c r="G2497" s="86">
        <f>+IF(ISNUMBER(DATA!R415),DATA!R415,"n/a")</f>
        <v>68415</v>
      </c>
      <c r="H2497" s="77">
        <f>+IF(ISNUMBER(DATA!S415),DATA!S415,"n/a")</f>
        <v>4.2000000000000003E-2</v>
      </c>
      <c r="I2497" s="86">
        <f>+IF(ISNUMBER(DATA!AB415),DATA!AB415,"n/a")</f>
        <v>132471</v>
      </c>
      <c r="J2497" s="77">
        <f>+IF(ISNUMBER(DATA!AC415),DATA!AC415,"n/a")</f>
        <v>6.0000000000000001E-3</v>
      </c>
      <c r="K2497" s="86">
        <f>+IF(ISNUMBER(DATA!AL415),DATA!AL415,"n/a")</f>
        <v>278069</v>
      </c>
      <c r="L2497" s="77">
        <f>+IF(ISNUMBER(DATA!AM415),DATA!AM415,"n/a")</f>
        <v>4.3999999999999997E-2</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49390</v>
      </c>
      <c r="F2498" s="77">
        <f>+IF(ISNUMBER(DATA!I416),DATA!I416,"n/a")</f>
        <v>2.3E-2</v>
      </c>
      <c r="G2498" s="86">
        <f>+IF(ISNUMBER(DATA!R416),DATA!R416,"n/a")</f>
        <v>173420</v>
      </c>
      <c r="H2498" s="77">
        <f>+IF(ISNUMBER(DATA!S416),DATA!S416,"n/a")</f>
        <v>0.16400000000000001</v>
      </c>
      <c r="I2498" s="86">
        <f>+IF(ISNUMBER(DATA!AB416),DATA!AB416,"n/a")</f>
        <v>336023</v>
      </c>
      <c r="J2498" s="77">
        <f>+IF(ISNUMBER(DATA!AC416),DATA!AC416,"n/a")</f>
        <v>0.13700000000000001</v>
      </c>
      <c r="K2498" s="86">
        <f>+IF(ISNUMBER(DATA!AL416),DATA!AL416,"n/a")</f>
        <v>677402</v>
      </c>
      <c r="L2498" s="77">
        <f>+IF(ISNUMBER(DATA!AM416),DATA!AM416,"n/a")</f>
        <v>0.122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29407</v>
      </c>
      <c r="F2499" s="77">
        <f>+IF(ISNUMBER(DATA!I417),DATA!I417,"n/a")</f>
        <v>0.13600000000000001</v>
      </c>
      <c r="G2499" s="86">
        <f>+IF(ISNUMBER(DATA!R417),DATA!R417,"n/a")</f>
        <v>93410</v>
      </c>
      <c r="H2499" s="77">
        <f>+IF(ISNUMBER(DATA!S417),DATA!S417,"n/a")</f>
        <v>0.22500000000000001</v>
      </c>
      <c r="I2499" s="86">
        <f>+IF(ISNUMBER(DATA!AB417),DATA!AB417,"n/a")</f>
        <v>180250</v>
      </c>
      <c r="J2499" s="77">
        <f>+IF(ISNUMBER(DATA!AC417),DATA!AC417,"n/a")</f>
        <v>0.22600000000000001</v>
      </c>
      <c r="K2499" s="86">
        <f>+IF(ISNUMBER(DATA!AL417),DATA!AL417,"n/a")</f>
        <v>361772</v>
      </c>
      <c r="L2499" s="77">
        <f>+IF(ISNUMBER(DATA!AM417),DATA!AM417,"n/a")</f>
        <v>0.17399999999999999</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48372</v>
      </c>
      <c r="F2500" s="77">
        <f>+IF(ISNUMBER(DATA!I418),DATA!I418,"n/a")</f>
        <v>0.151</v>
      </c>
      <c r="G2500" s="86">
        <f>+IF(ISNUMBER(DATA!R418),DATA!R418,"n/a")</f>
        <v>144513</v>
      </c>
      <c r="H2500" s="77">
        <f>+IF(ISNUMBER(DATA!S418),DATA!S418,"n/a")</f>
        <v>0.11799999999999999</v>
      </c>
      <c r="I2500" s="86">
        <f>+IF(ISNUMBER(DATA!AB418),DATA!AB418,"n/a")</f>
        <v>286946</v>
      </c>
      <c r="J2500" s="77">
        <f>+IF(ISNUMBER(DATA!AC418),DATA!AC418,"n/a")</f>
        <v>0.14099999999999999</v>
      </c>
      <c r="K2500" s="86">
        <f>+IF(ISNUMBER(DATA!AL418),DATA!AL418,"n/a")</f>
        <v>589952</v>
      </c>
      <c r="L2500" s="77">
        <f>+IF(ISNUMBER(DATA!AM418),DATA!AM418,"n/a")</f>
        <v>0.188</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20941</v>
      </c>
      <c r="F2501" s="77">
        <f>+IF(ISNUMBER(DATA!I419),DATA!I419,"n/a")</f>
        <v>0.15</v>
      </c>
      <c r="G2501" s="86">
        <f>+IF(ISNUMBER(DATA!R419),DATA!R419,"n/a")</f>
        <v>65674</v>
      </c>
      <c r="H2501" s="77">
        <f>+IF(ISNUMBER(DATA!S419),DATA!S419,"n/a")</f>
        <v>0.189</v>
      </c>
      <c r="I2501" s="86">
        <f>+IF(ISNUMBER(DATA!AB419),DATA!AB419,"n/a")</f>
        <v>126119</v>
      </c>
      <c r="J2501" s="77">
        <f>+IF(ISNUMBER(DATA!AC419),DATA!AC419,"n/a")</f>
        <v>0.16</v>
      </c>
      <c r="K2501" s="86">
        <f>+IF(ISNUMBER(DATA!AL419),DATA!AL419,"n/a")</f>
        <v>252457</v>
      </c>
      <c r="L2501" s="77">
        <f>+IF(ISNUMBER(DATA!AM419),DATA!AM419,"n/a")</f>
        <v>0.182</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63867</v>
      </c>
      <c r="F2502" s="77">
        <f>+IF(ISNUMBER(DATA!I420),DATA!I420,"n/a")</f>
        <v>-0.105</v>
      </c>
      <c r="G2502" s="86">
        <f>+IF(ISNUMBER(DATA!R420),DATA!R420,"n/a")</f>
        <v>194494</v>
      </c>
      <c r="H2502" s="77">
        <f>+IF(ISNUMBER(DATA!S420),DATA!S420,"n/a")</f>
        <v>-2.7E-2</v>
      </c>
      <c r="I2502" s="86">
        <f>+IF(ISNUMBER(DATA!AB420),DATA!AB420,"n/a")</f>
        <v>384820</v>
      </c>
      <c r="J2502" s="77">
        <f>+IF(ISNUMBER(DATA!AC420),DATA!AC420,"n/a")</f>
        <v>3.9E-2</v>
      </c>
      <c r="K2502" s="86">
        <f>+IF(ISNUMBER(DATA!AL420),DATA!AL420,"n/a")</f>
        <v>800734</v>
      </c>
      <c r="L2502" s="77">
        <f>+IF(ISNUMBER(DATA!AM420),DATA!AM420,"n/a")</f>
        <v>0.115</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9832</v>
      </c>
      <c r="F2503" s="77">
        <f>+IF(ISNUMBER(DATA!I421),DATA!I421,"n/a")</f>
        <v>0.01</v>
      </c>
      <c r="G2503" s="86">
        <f>+IF(ISNUMBER(DATA!R421),DATA!R421,"n/a")</f>
        <v>31351</v>
      </c>
      <c r="H2503" s="77">
        <f>+IF(ISNUMBER(DATA!S421),DATA!S421,"n/a")</f>
        <v>-2.1999999999999999E-2</v>
      </c>
      <c r="I2503" s="86">
        <f>+IF(ISNUMBER(DATA!AB421),DATA!AB421,"n/a")</f>
        <v>61899</v>
      </c>
      <c r="J2503" s="77">
        <f>+IF(ISNUMBER(DATA!AC421),DATA!AC421,"n/a")</f>
        <v>1.2E-2</v>
      </c>
      <c r="K2503" s="86">
        <f>+IF(ISNUMBER(DATA!AL421),DATA!AL421,"n/a")</f>
        <v>125341</v>
      </c>
      <c r="L2503" s="77">
        <f>+IF(ISNUMBER(DATA!AM421),DATA!AM421,"n/a")</f>
        <v>-0.04</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22146</v>
      </c>
      <c r="F2504" s="77">
        <f>+IF(ISNUMBER(DATA!I422),DATA!I422,"n/a")</f>
        <v>4.8000000000000001E-2</v>
      </c>
      <c r="G2504" s="86">
        <f>+IF(ISNUMBER(DATA!R422),DATA!R422,"n/a")</f>
        <v>65466</v>
      </c>
      <c r="H2504" s="77">
        <f>+IF(ISNUMBER(DATA!S422),DATA!S422,"n/a")</f>
        <v>-2.8000000000000001E-2</v>
      </c>
      <c r="I2504" s="86">
        <f>+IF(ISNUMBER(DATA!AB422),DATA!AB422,"n/a")</f>
        <v>120281</v>
      </c>
      <c r="J2504" s="77">
        <f>+IF(ISNUMBER(DATA!AC422),DATA!AC422,"n/a")</f>
        <v>-0.111</v>
      </c>
      <c r="K2504" s="86">
        <f>+IF(ISNUMBER(DATA!AL422),DATA!AL422,"n/a")</f>
        <v>256975</v>
      </c>
      <c r="L2504" s="77">
        <f>+IF(ISNUMBER(DATA!AM422),DATA!AM422,"n/a")</f>
        <v>-1.7999999999999999E-2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25464</v>
      </c>
      <c r="F2506" s="77">
        <f>+IF(ISNUMBER(DATA!K373),DATA!K373,"n/a")</f>
        <v>0.191</v>
      </c>
      <c r="G2506" s="86">
        <f>+IF(ISNUMBER(DATA!T373),DATA!T373,"n/a")</f>
        <v>78569</v>
      </c>
      <c r="H2506" s="77">
        <f>+IF(ISNUMBER(DATA!U373),DATA!U373,"n/a")</f>
        <v>4.7E-2</v>
      </c>
      <c r="I2506" s="86">
        <f>+IF(ISNUMBER(DATA!AD373),DATA!AD373,"n/a")</f>
        <v>156078</v>
      </c>
      <c r="J2506" s="77">
        <f>+IF(ISNUMBER(DATA!AE373),DATA!AE373,"n/a")</f>
        <v>-4.9000000000000002E-2</v>
      </c>
      <c r="K2506" s="86">
        <f>+IF(ISNUMBER(DATA!AN373),DATA!AN373,"n/a")</f>
        <v>320649</v>
      </c>
      <c r="L2506" s="77">
        <f>+IF(ISNUMBER(DATA!AO373),DATA!AO373,"n/a")</f>
        <v>5.0000000000000001E-3</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115717</v>
      </c>
      <c r="F2507" s="77">
        <f>+IF(ISNUMBER(DATA!K374),DATA!K374,"n/a")</f>
        <v>-2.1999999999999999E-2</v>
      </c>
      <c r="G2507" s="86">
        <f>+IF(ISNUMBER(DATA!T374),DATA!T374,"n/a")</f>
        <v>360724</v>
      </c>
      <c r="H2507" s="77">
        <f>+IF(ISNUMBER(DATA!U374),DATA!U374,"n/a")</f>
        <v>2.8000000000000001E-2</v>
      </c>
      <c r="I2507" s="86">
        <f>+IF(ISNUMBER(DATA!AD374),DATA!AD374,"n/a")</f>
        <v>719418</v>
      </c>
      <c r="J2507" s="77">
        <f>+IF(ISNUMBER(DATA!AE374),DATA!AE374,"n/a")</f>
        <v>8.3000000000000004E-2</v>
      </c>
      <c r="K2507" s="86">
        <f>+IF(ISNUMBER(DATA!AN374),DATA!AN374,"n/a")</f>
        <v>1468516</v>
      </c>
      <c r="L2507" s="77">
        <f>+IF(ISNUMBER(DATA!AO374),DATA!AO374,"n/a")</f>
        <v>0.11700000000000001</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187076</v>
      </c>
      <c r="F2508" s="77">
        <f>+IF(ISNUMBER(DATA!K375),DATA!K375,"n/a")</f>
        <v>0.10299999999999999</v>
      </c>
      <c r="G2508" s="86">
        <f>+IF(ISNUMBER(DATA!T375),DATA!T375,"n/a")</f>
        <v>564203</v>
      </c>
      <c r="H2508" s="77">
        <f>+IF(ISNUMBER(DATA!U375),DATA!U375,"n/a")</f>
        <v>7.1999999999999995E-2</v>
      </c>
      <c r="I2508" s="86">
        <f>+IF(ISNUMBER(DATA!AD375),DATA!AD375,"n/a")</f>
        <v>1078263</v>
      </c>
      <c r="J2508" s="77">
        <f>+IF(ISNUMBER(DATA!AE375),DATA!AE375,"n/a")</f>
        <v>6.4000000000000001E-2</v>
      </c>
      <c r="K2508" s="86">
        <f>+IF(ISNUMBER(DATA!AN375),DATA!AN375,"n/a")</f>
        <v>2135902</v>
      </c>
      <c r="L2508" s="77">
        <f>+IF(ISNUMBER(DATA!AO375),DATA!AO375,"n/a")</f>
        <v>7.0000000000000001E-3</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70341</v>
      </c>
      <c r="F2509" s="77">
        <f>+IF(ISNUMBER(DATA!K376),DATA!K376,"n/a")</f>
        <v>-5.1999999999999998E-2</v>
      </c>
      <c r="G2509" s="86">
        <f>+IF(ISNUMBER(DATA!T376),DATA!T376,"n/a")</f>
        <v>222713</v>
      </c>
      <c r="H2509" s="77">
        <f>+IF(ISNUMBER(DATA!U376),DATA!U376,"n/a")</f>
        <v>2.5000000000000001E-2</v>
      </c>
      <c r="I2509" s="86">
        <f>+IF(ISNUMBER(DATA!AD376),DATA!AD376,"n/a")</f>
        <v>449474</v>
      </c>
      <c r="J2509" s="77">
        <f>+IF(ISNUMBER(DATA!AE376),DATA!AE376,"n/a")</f>
        <v>7.4999999999999997E-2</v>
      </c>
      <c r="K2509" s="86">
        <f>+IF(ISNUMBER(DATA!AN376),DATA!AN376,"n/a")</f>
        <v>924835</v>
      </c>
      <c r="L2509" s="77">
        <f>+IF(ISNUMBER(DATA!AO376),DATA!AO376,"n/a")</f>
        <v>0.124</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170200</v>
      </c>
      <c r="F2510" s="77">
        <f>+IF(ISNUMBER(DATA!K377),DATA!K377,"n/a")</f>
        <v>0.249</v>
      </c>
      <c r="G2510" s="86">
        <f>+IF(ISNUMBER(DATA!T377),DATA!T377,"n/a")</f>
        <v>473388</v>
      </c>
      <c r="H2510" s="77">
        <f>+IF(ISNUMBER(DATA!U377),DATA!U377,"n/a")</f>
        <v>0.20200000000000001</v>
      </c>
      <c r="I2510" s="86">
        <f>+IF(ISNUMBER(DATA!AD377),DATA!AD377,"n/a")</f>
        <v>871360</v>
      </c>
      <c r="J2510" s="77">
        <f>+IF(ISNUMBER(DATA!AE377),DATA!AE377,"n/a")</f>
        <v>0.154</v>
      </c>
      <c r="K2510" s="86">
        <f>+IF(ISNUMBER(DATA!AN377),DATA!AN377,"n/a")</f>
        <v>1728898</v>
      </c>
      <c r="L2510" s="77">
        <f>+IF(ISNUMBER(DATA!AO377),DATA!AO377,"n/a")</f>
        <v>0.113</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75621</v>
      </c>
      <c r="F2511" s="77">
        <f>+IF(ISNUMBER(DATA!K378),DATA!K378,"n/a")</f>
        <v>-3.6999999999999998E-2</v>
      </c>
      <c r="G2511" s="86">
        <f>+IF(ISNUMBER(DATA!T378),DATA!T378,"n/a")</f>
        <v>233172</v>
      </c>
      <c r="H2511" s="77">
        <f>+IF(ISNUMBER(DATA!U378),DATA!U378,"n/a")</f>
        <v>-7.3999999999999996E-2</v>
      </c>
      <c r="I2511" s="86">
        <f>+IF(ISNUMBER(DATA!AD378),DATA!AD378,"n/a")</f>
        <v>460446</v>
      </c>
      <c r="J2511" s="77">
        <f>+IF(ISNUMBER(DATA!AE378),DATA!AE378,"n/a")</f>
        <v>-7.9000000000000001E-2</v>
      </c>
      <c r="K2511" s="86">
        <f>+IF(ISNUMBER(DATA!AN378),DATA!AN378,"n/a")</f>
        <v>995429</v>
      </c>
      <c r="L2511" s="77">
        <f>+IF(ISNUMBER(DATA!AO378),DATA!AO378,"n/a")</f>
        <v>-0.06</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48137</v>
      </c>
      <c r="F2512" s="77">
        <f>+IF(ISNUMBER(DATA!K379),DATA!K379,"n/a")</f>
        <v>0.48</v>
      </c>
      <c r="G2512" s="86">
        <f>+IF(ISNUMBER(DATA!T379),DATA!T379,"n/a")</f>
        <v>124366</v>
      </c>
      <c r="H2512" s="77">
        <f>+IF(ISNUMBER(DATA!U379),DATA!U379,"n/a")</f>
        <v>0.13800000000000001</v>
      </c>
      <c r="I2512" s="86">
        <f>+IF(ISNUMBER(DATA!AD379),DATA!AD379,"n/a")</f>
        <v>233117</v>
      </c>
      <c r="J2512" s="77">
        <f>+IF(ISNUMBER(DATA!AE379),DATA!AE379,"n/a")</f>
        <v>2.7E-2</v>
      </c>
      <c r="K2512" s="86">
        <f>+IF(ISNUMBER(DATA!AN379),DATA!AN379,"n/a")</f>
        <v>483087</v>
      </c>
      <c r="L2512" s="77">
        <f>+IF(ISNUMBER(DATA!AO379),DATA!AO379,"n/a")</f>
        <v>2.5999999999999999E-2</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71205</v>
      </c>
      <c r="F2513" s="77">
        <f>+IF(ISNUMBER(DATA!K380),DATA!K380,"n/a")</f>
        <v>-2.4E-2</v>
      </c>
      <c r="G2513" s="86">
        <f>+IF(ISNUMBER(DATA!T380),DATA!T380,"n/a")</f>
        <v>231777</v>
      </c>
      <c r="H2513" s="77">
        <f>+IF(ISNUMBER(DATA!U380),DATA!U380,"n/a")</f>
        <v>-1.0999999999999999E-2</v>
      </c>
      <c r="I2513" s="86">
        <f>+IF(ISNUMBER(DATA!AD380),DATA!AD380,"n/a")</f>
        <v>458838</v>
      </c>
      <c r="J2513" s="77">
        <f>+IF(ISNUMBER(DATA!AE380),DATA!AE380,"n/a")</f>
        <v>2.3E-2</v>
      </c>
      <c r="K2513" s="86">
        <f>+IF(ISNUMBER(DATA!AN380),DATA!AN380,"n/a")</f>
        <v>977676</v>
      </c>
      <c r="L2513" s="77">
        <f>+IF(ISNUMBER(DATA!AO380),DATA!AO380,"n/a")</f>
        <v>0.11</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51319</v>
      </c>
      <c r="F2514" s="77">
        <f>+IF(ISNUMBER(DATA!K381),DATA!K381,"n/a")</f>
        <v>0.35299999999999998</v>
      </c>
      <c r="G2514" s="86">
        <f>+IF(ISNUMBER(DATA!T381),DATA!T381,"n/a")</f>
        <v>150727</v>
      </c>
      <c r="H2514" s="77">
        <f>+IF(ISNUMBER(DATA!U381),DATA!U381,"n/a")</f>
        <v>0.21299999999999999</v>
      </c>
      <c r="I2514" s="86">
        <f>+IF(ISNUMBER(DATA!AD381),DATA!AD381,"n/a")</f>
        <v>284888</v>
      </c>
      <c r="J2514" s="77">
        <f>+IF(ISNUMBER(DATA!AE381),DATA!AE381,"n/a")</f>
        <v>0.156</v>
      </c>
      <c r="K2514" s="86">
        <f>+IF(ISNUMBER(DATA!AN381),DATA!AN381,"n/a")</f>
        <v>572774</v>
      </c>
      <c r="L2514" s="77">
        <f>+IF(ISNUMBER(DATA!AO381),DATA!AO381,"n/a")</f>
        <v>0.13700000000000001</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34091</v>
      </c>
      <c r="F2515" s="77">
        <f>+IF(ISNUMBER(DATA!K382),DATA!K382,"n/a")</f>
        <v>0.39500000000000002</v>
      </c>
      <c r="G2515" s="86">
        <f>+IF(ISNUMBER(DATA!T382),DATA!T382,"n/a")</f>
        <v>108352</v>
      </c>
      <c r="H2515" s="77">
        <f>+IF(ISNUMBER(DATA!U382),DATA!U382,"n/a")</f>
        <v>0.17100000000000001</v>
      </c>
      <c r="I2515" s="86">
        <f>+IF(ISNUMBER(DATA!AD382),DATA!AD382,"n/a")</f>
        <v>213547</v>
      </c>
      <c r="J2515" s="77">
        <f>+IF(ISNUMBER(DATA!AE382),DATA!AE382,"n/a")</f>
        <v>0.17199999999999999</v>
      </c>
      <c r="K2515" s="86">
        <f>+IF(ISNUMBER(DATA!AN382),DATA!AN382,"n/a")</f>
        <v>424217</v>
      </c>
      <c r="L2515" s="77">
        <f>+IF(ISNUMBER(DATA!AO382),DATA!AO382,"n/a")</f>
        <v>0.161</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33524</v>
      </c>
      <c r="F2516" s="77">
        <f>+IF(ISNUMBER(DATA!K383),DATA!K383,"n/a")</f>
        <v>0.124</v>
      </c>
      <c r="G2516" s="86">
        <f>+IF(ISNUMBER(DATA!T383),DATA!T383,"n/a")</f>
        <v>105939</v>
      </c>
      <c r="H2516" s="77">
        <f>+IF(ISNUMBER(DATA!U383),DATA!U383,"n/a")</f>
        <v>4.2000000000000003E-2</v>
      </c>
      <c r="I2516" s="86">
        <f>+IF(ISNUMBER(DATA!AD383),DATA!AD383,"n/a")</f>
        <v>207945</v>
      </c>
      <c r="J2516" s="77">
        <f>+IF(ISNUMBER(DATA!AE383),DATA!AE383,"n/a")</f>
        <v>7.0999999999999994E-2</v>
      </c>
      <c r="K2516" s="86">
        <f>+IF(ISNUMBER(DATA!AN383),DATA!AN383,"n/a")</f>
        <v>426373</v>
      </c>
      <c r="L2516" s="77">
        <f>+IF(ISNUMBER(DATA!AO383),DATA!AO383,"n/a")</f>
        <v>6.3E-2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74906</v>
      </c>
      <c r="F2517" s="77">
        <f>+IF(ISNUMBER(DATA!K384),DATA!K384,"n/a")</f>
        <v>0.27800000000000002</v>
      </c>
      <c r="G2517" s="86">
        <f>+IF(ISNUMBER(DATA!T384),DATA!T384,"n/a")</f>
        <v>235440</v>
      </c>
      <c r="H2517" s="77">
        <f>+IF(ISNUMBER(DATA!U384),DATA!U384,"n/a")</f>
        <v>0.19400000000000001</v>
      </c>
      <c r="I2517" s="86">
        <f>+IF(ISNUMBER(DATA!AD384),DATA!AD384,"n/a")</f>
        <v>448341</v>
      </c>
      <c r="J2517" s="77">
        <f>+IF(ISNUMBER(DATA!AE384),DATA!AE384,"n/a")</f>
        <v>0.17499999999999999</v>
      </c>
      <c r="K2517" s="86">
        <f>+IF(ISNUMBER(DATA!AN384),DATA!AN384,"n/a")</f>
        <v>906317</v>
      </c>
      <c r="L2517" s="77">
        <f>+IF(ISNUMBER(DATA!AO384),DATA!AO384,"n/a")</f>
        <v>0.17799999999999999</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48166</v>
      </c>
      <c r="F2518" s="77">
        <f>+IF(ISNUMBER(DATA!K385),DATA!K385,"n/a")</f>
        <v>0.49</v>
      </c>
      <c r="G2518" s="86">
        <f>+IF(ISNUMBER(DATA!T385),DATA!T385,"n/a")</f>
        <v>145858</v>
      </c>
      <c r="H2518" s="77">
        <f>+IF(ISNUMBER(DATA!U385),DATA!U385,"n/a")</f>
        <v>0.42099999999999999</v>
      </c>
      <c r="I2518" s="86">
        <f>+IF(ISNUMBER(DATA!AD385),DATA!AD385,"n/a")</f>
        <v>272466</v>
      </c>
      <c r="J2518" s="77">
        <f>+IF(ISNUMBER(DATA!AE385),DATA!AE385,"n/a")</f>
        <v>0.45100000000000001</v>
      </c>
      <c r="K2518" s="86">
        <f>+IF(ISNUMBER(DATA!AN385),DATA!AN385,"n/a")</f>
        <v>529050</v>
      </c>
      <c r="L2518" s="77">
        <f>+IF(ISNUMBER(DATA!AO385),DATA!AO385,"n/a")</f>
        <v>0.48499999999999999</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56436</v>
      </c>
      <c r="F2519" s="77">
        <f>+IF(ISNUMBER(DATA!K386),DATA!K386,"n/a")</f>
        <v>-1.2999999999999999E-2</v>
      </c>
      <c r="G2519" s="86">
        <f>+IF(ISNUMBER(DATA!T386),DATA!T386,"n/a")</f>
        <v>174798</v>
      </c>
      <c r="H2519" s="77">
        <f>+IF(ISNUMBER(DATA!U386),DATA!U386,"n/a")</f>
        <v>-6.6000000000000003E-2</v>
      </c>
      <c r="I2519" s="86">
        <f>+IF(ISNUMBER(DATA!AD386),DATA!AD386,"n/a")</f>
        <v>331133</v>
      </c>
      <c r="J2519" s="77">
        <f>+IF(ISNUMBER(DATA!AE386),DATA!AE386,"n/a")</f>
        <v>-6.0999999999999999E-2</v>
      </c>
      <c r="K2519" s="86">
        <f>+IF(ISNUMBER(DATA!AN386),DATA!AN386,"n/a")</f>
        <v>683729</v>
      </c>
      <c r="L2519" s="77">
        <f>+IF(ISNUMBER(DATA!AO386),DATA!AO386,"n/a")</f>
        <v>-0.122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50923</v>
      </c>
      <c r="F2520" s="77">
        <f>+IF(ISNUMBER(DATA!K387),DATA!K387,"n/a")</f>
        <v>0.248</v>
      </c>
      <c r="G2520" s="86">
        <f>+IF(ISNUMBER(DATA!T387),DATA!T387,"n/a")</f>
        <v>154693</v>
      </c>
      <c r="H2520" s="77">
        <f>+IF(ISNUMBER(DATA!U387),DATA!U387,"n/a")</f>
        <v>0.113</v>
      </c>
      <c r="I2520" s="86">
        <f>+IF(ISNUMBER(DATA!AD387),DATA!AD387,"n/a")</f>
        <v>274032</v>
      </c>
      <c r="J2520" s="77">
        <f>+IF(ISNUMBER(DATA!AE387),DATA!AE387,"n/a")</f>
        <v>4.9000000000000002E-2</v>
      </c>
      <c r="K2520" s="86">
        <f>+IF(ISNUMBER(DATA!AN387),DATA!AN387,"n/a")</f>
        <v>513146</v>
      </c>
      <c r="L2520" s="77">
        <f>+IF(ISNUMBER(DATA!AO387),DATA!AO387,"n/a")</f>
        <v>-0.123</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109702</v>
      </c>
      <c r="F2521" s="77">
        <f>+IF(ISNUMBER(DATA!K388),DATA!K388,"n/a")</f>
        <v>1.4E-2</v>
      </c>
      <c r="G2521" s="86">
        <f>+IF(ISNUMBER(DATA!T388),DATA!T388,"n/a")</f>
        <v>339484</v>
      </c>
      <c r="H2521" s="77">
        <f>+IF(ISNUMBER(DATA!U388),DATA!U388,"n/a")</f>
        <v>-0.01</v>
      </c>
      <c r="I2521" s="86">
        <f>+IF(ISNUMBER(DATA!AD388),DATA!AD388,"n/a")</f>
        <v>674190</v>
      </c>
      <c r="J2521" s="77">
        <f>+IF(ISNUMBER(DATA!AE388),DATA!AE388,"n/a")</f>
        <v>2.5000000000000001E-2</v>
      </c>
      <c r="K2521" s="86">
        <f>+IF(ISNUMBER(DATA!AN388),DATA!AN388,"n/a")</f>
        <v>1289684</v>
      </c>
      <c r="L2521" s="77">
        <f>+IF(ISNUMBER(DATA!AO388),DATA!AO388,"n/a")</f>
        <v>-3.4000000000000002E-2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96546</v>
      </c>
      <c r="F2522" s="77">
        <f>+IF(ISNUMBER(DATA!K389),DATA!K389,"n/a")</f>
        <v>-7.8E-2</v>
      </c>
      <c r="G2522" s="86">
        <f>+IF(ISNUMBER(DATA!T389),DATA!T389,"n/a")</f>
        <v>286157</v>
      </c>
      <c r="H2522" s="77">
        <f>+IF(ISNUMBER(DATA!U389),DATA!U389,"n/a")</f>
        <v>3.7999999999999999E-2</v>
      </c>
      <c r="I2522" s="86">
        <f>+IF(ISNUMBER(DATA!AD389),DATA!AD389,"n/a")</f>
        <v>602775</v>
      </c>
      <c r="J2522" s="77">
        <f>+IF(ISNUMBER(DATA!AE389),DATA!AE389,"n/a")</f>
        <v>0.106</v>
      </c>
      <c r="K2522" s="86">
        <f>+IF(ISNUMBER(DATA!AN389),DATA!AN389,"n/a")</f>
        <v>1180129</v>
      </c>
      <c r="L2522" s="77">
        <f>+IF(ISNUMBER(DATA!AO389),DATA!AO389,"n/a")</f>
        <v>1.4E-2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52470</v>
      </c>
      <c r="F2523" s="77">
        <f>+IF(ISNUMBER(DATA!K390),DATA!K390,"n/a")</f>
        <v>0.40300000000000002</v>
      </c>
      <c r="G2523" s="86">
        <f>+IF(ISNUMBER(DATA!T390),DATA!T390,"n/a")</f>
        <v>156431</v>
      </c>
      <c r="H2523" s="77">
        <f>+IF(ISNUMBER(DATA!U390),DATA!U390,"n/a")</f>
        <v>0.16400000000000001</v>
      </c>
      <c r="I2523" s="86">
        <f>+IF(ISNUMBER(DATA!AD390),DATA!AD390,"n/a")</f>
        <v>292539</v>
      </c>
      <c r="J2523" s="77">
        <f>+IF(ISNUMBER(DATA!AE390),DATA!AE390,"n/a")</f>
        <v>0.123</v>
      </c>
      <c r="K2523" s="86">
        <f>+IF(ISNUMBER(DATA!AN390),DATA!AN390,"n/a")</f>
        <v>592400</v>
      </c>
      <c r="L2523" s="77">
        <f>+IF(ISNUMBER(DATA!AO390),DATA!AO390,"n/a")</f>
        <v>0.11799999999999999</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33594</v>
      </c>
      <c r="F2524" s="77">
        <f>+IF(ISNUMBER(DATA!K391),DATA!K391,"n/a")</f>
        <v>8.0000000000000002E-3</v>
      </c>
      <c r="G2524" s="86">
        <f>+IF(ISNUMBER(DATA!T391),DATA!T391,"n/a")</f>
        <v>107246</v>
      </c>
      <c r="H2524" s="77">
        <f>+IF(ISNUMBER(DATA!U391),DATA!U391,"n/a")</f>
        <v>-0.04</v>
      </c>
      <c r="I2524" s="86">
        <f>+IF(ISNUMBER(DATA!AD391),DATA!AD391,"n/a")</f>
        <v>205442</v>
      </c>
      <c r="J2524" s="77">
        <f>+IF(ISNUMBER(DATA!AE391),DATA!AE391,"n/a")</f>
        <v>-8.7999999999999995E-2</v>
      </c>
      <c r="K2524" s="86">
        <f>+IF(ISNUMBER(DATA!AN391),DATA!AN391,"n/a")</f>
        <v>429061</v>
      </c>
      <c r="L2524" s="77">
        <f>+IF(ISNUMBER(DATA!AO391),DATA!AO391,"n/a")</f>
        <v>-6.6000000000000003E-2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54012</v>
      </c>
      <c r="F2525" s="77">
        <f>+IF(ISNUMBER(DATA!K392),DATA!K392,"n/a")</f>
        <v>-0.11799999999999999</v>
      </c>
      <c r="G2525" s="86">
        <f>+IF(ISNUMBER(DATA!T392),DATA!T392,"n/a")</f>
        <v>163803</v>
      </c>
      <c r="H2525" s="77">
        <f>+IF(ISNUMBER(DATA!U392),DATA!U392,"n/a")</f>
        <v>-3.0000000000000001E-3</v>
      </c>
      <c r="I2525" s="86">
        <f>+IF(ISNUMBER(DATA!AD392),DATA!AD392,"n/a")</f>
        <v>322500</v>
      </c>
      <c r="J2525" s="77">
        <f>+IF(ISNUMBER(DATA!AE392),DATA!AE392,"n/a")</f>
        <v>5.1999999999999998E-2</v>
      </c>
      <c r="K2525" s="86">
        <f>+IF(ISNUMBER(DATA!AN392),DATA!AN392,"n/a")</f>
        <v>674445</v>
      </c>
      <c r="L2525" s="77">
        <f>+IF(ISNUMBER(DATA!AO392),DATA!AO392,"n/a")</f>
        <v>0.107</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8862</v>
      </c>
      <c r="F2526" s="77">
        <f>+IF(ISNUMBER(DATA!K393),DATA!K393,"n/a")</f>
        <v>0.26</v>
      </c>
      <c r="G2526" s="86">
        <f>+IF(ISNUMBER(DATA!T393),DATA!T393,"n/a")</f>
        <v>28067</v>
      </c>
      <c r="H2526" s="77">
        <f>+IF(ISNUMBER(DATA!U393),DATA!U393,"n/a")</f>
        <v>-0.23899999999999999</v>
      </c>
      <c r="I2526" s="86">
        <f>+IF(ISNUMBER(DATA!AD393),DATA!AD393,"n/a")</f>
        <v>54276</v>
      </c>
      <c r="J2526" s="77">
        <f>+IF(ISNUMBER(DATA!AE393),DATA!AE393,"n/a")</f>
        <v>-0.46100000000000002</v>
      </c>
      <c r="K2526" s="86">
        <f>+IF(ISNUMBER(DATA!AN393),DATA!AN393,"n/a")</f>
        <v>107969</v>
      </c>
      <c r="L2526" s="77">
        <f>+IF(ISNUMBER(DATA!AO393),DATA!AO393,"n/a")</f>
        <v>-0.55600000000000005</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147029</v>
      </c>
      <c r="F2527" s="77">
        <f>+IF(ISNUMBER(DATA!K394),DATA!K394,"n/a")</f>
        <v>-5.5E-2</v>
      </c>
      <c r="G2527" s="86">
        <f>+IF(ISNUMBER(DATA!T394),DATA!T394,"n/a")</f>
        <v>448374</v>
      </c>
      <c r="H2527" s="77">
        <f>+IF(ISNUMBER(DATA!U394),DATA!U394,"n/a")</f>
        <v>-5.0000000000000001E-3</v>
      </c>
      <c r="I2527" s="86">
        <f>+IF(ISNUMBER(DATA!AD394),DATA!AD394,"n/a")</f>
        <v>878851</v>
      </c>
      <c r="J2527" s="77">
        <f>+IF(ISNUMBER(DATA!AE394),DATA!AE394,"n/a")</f>
        <v>-3.0000000000000001E-3</v>
      </c>
      <c r="K2527" s="86">
        <f>+IF(ISNUMBER(DATA!AN394),DATA!AN394,"n/a")</f>
        <v>1845610</v>
      </c>
      <c r="L2527" s="77">
        <f>+IF(ISNUMBER(DATA!AO394),DATA!AO394,"n/a")</f>
        <v>2.9000000000000001E-2</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14338</v>
      </c>
      <c r="F2528" s="77">
        <f>+IF(ISNUMBER(DATA!K395),DATA!K395,"n/a")</f>
        <v>0.21099999999999999</v>
      </c>
      <c r="G2528" s="86">
        <f>+IF(ISNUMBER(DATA!T395),DATA!T395,"n/a")</f>
        <v>46825</v>
      </c>
      <c r="H2528" s="77">
        <f>+IF(ISNUMBER(DATA!U395),DATA!U395,"n/a")</f>
        <v>9.8000000000000004E-2</v>
      </c>
      <c r="I2528" s="86">
        <f>+IF(ISNUMBER(DATA!AD395),DATA!AD395,"n/a")</f>
        <v>89738</v>
      </c>
      <c r="J2528" s="77">
        <f>+IF(ISNUMBER(DATA!AE395),DATA!AE395,"n/a")</f>
        <v>5.0000000000000001E-3</v>
      </c>
      <c r="K2528" s="86">
        <f>+IF(ISNUMBER(DATA!AN395),DATA!AN395,"n/a")</f>
        <v>173492</v>
      </c>
      <c r="L2528" s="77">
        <f>+IF(ISNUMBER(DATA!AO395),DATA!AO395,"n/a")</f>
        <v>-3.4000000000000002E-2</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157550</v>
      </c>
      <c r="F2529" s="77">
        <f>+IF(ISNUMBER(DATA!K396),DATA!K396,"n/a")</f>
        <v>-6.6000000000000003E-2</v>
      </c>
      <c r="G2529" s="86">
        <f>+IF(ISNUMBER(DATA!T396),DATA!T396,"n/a")</f>
        <v>485546</v>
      </c>
      <c r="H2529" s="77">
        <f>+IF(ISNUMBER(DATA!U396),DATA!U396,"n/a")</f>
        <v>0.04</v>
      </c>
      <c r="I2529" s="86">
        <f>+IF(ISNUMBER(DATA!AD396),DATA!AD396,"n/a")</f>
        <v>955732</v>
      </c>
      <c r="J2529" s="77">
        <f>+IF(ISNUMBER(DATA!AE396),DATA!AE396,"n/a")</f>
        <v>0.108</v>
      </c>
      <c r="K2529" s="86">
        <f>+IF(ISNUMBER(DATA!AN396),DATA!AN396,"n/a")</f>
        <v>1936530</v>
      </c>
      <c r="L2529" s="77">
        <f>+IF(ISNUMBER(DATA!AO396),DATA!AO396,"n/a")</f>
        <v>0.13800000000000001</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7077</v>
      </c>
      <c r="F2530" s="77">
        <f>+IF(ISNUMBER(DATA!K397),DATA!K397,"n/a")</f>
        <v>1.2999999999999999E-2</v>
      </c>
      <c r="G2530" s="86">
        <f>+IF(ISNUMBER(DATA!T397),DATA!T397,"n/a")</f>
        <v>21809</v>
      </c>
      <c r="H2530" s="77">
        <f>+IF(ISNUMBER(DATA!U397),DATA!U397,"n/a")</f>
        <v>2.1000000000000001E-2</v>
      </c>
      <c r="I2530" s="86">
        <f>+IF(ISNUMBER(DATA!AD397),DATA!AD397,"n/a")</f>
        <v>41288</v>
      </c>
      <c r="J2530" s="77">
        <f>+IF(ISNUMBER(DATA!AE397),DATA!AE397,"n/a")</f>
        <v>-0.20599999999999999</v>
      </c>
      <c r="K2530" s="86">
        <f>+IF(ISNUMBER(DATA!AN397),DATA!AN397,"n/a")</f>
        <v>86219</v>
      </c>
      <c r="L2530" s="77">
        <f>+IF(ISNUMBER(DATA!AO397),DATA!AO397,"n/a")</f>
        <v>-0.72699999999999998</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16033</v>
      </c>
      <c r="F2531" s="77">
        <f>+IF(ISNUMBER(DATA!K398),DATA!K398,"n/a")</f>
        <v>-0.626</v>
      </c>
      <c r="G2531" s="86">
        <f>+IF(ISNUMBER(DATA!T398),DATA!T398,"n/a")</f>
        <v>49235</v>
      </c>
      <c r="H2531" s="77">
        <f>+IF(ISNUMBER(DATA!U398),DATA!U398,"n/a")</f>
        <v>-0.60499999999999998</v>
      </c>
      <c r="I2531" s="86">
        <f>+IF(ISNUMBER(DATA!AD398),DATA!AD398,"n/a")</f>
        <v>95011</v>
      </c>
      <c r="J2531" s="77">
        <f>+IF(ISNUMBER(DATA!AE398),DATA!AE398,"n/a")</f>
        <v>-0.61699999999999999</v>
      </c>
      <c r="K2531" s="86">
        <f>+IF(ISNUMBER(DATA!AN398),DATA!AN398,"n/a")</f>
        <v>343001</v>
      </c>
      <c r="L2531" s="77">
        <f>+IF(ISNUMBER(DATA!AO398),DATA!AO398,"n/a")</f>
        <v>-0.43</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31233</v>
      </c>
      <c r="F2532" s="77">
        <f>+IF(ISNUMBER(DATA!K399),DATA!K399,"n/a")</f>
        <v>0.11899999999999999</v>
      </c>
      <c r="G2532" s="86">
        <f>+IF(ISNUMBER(DATA!T399),DATA!T399,"n/a")</f>
        <v>97232</v>
      </c>
      <c r="H2532" s="77">
        <f>+IF(ISNUMBER(DATA!U399),DATA!U399,"n/a")</f>
        <v>6.2E-2</v>
      </c>
      <c r="I2532" s="86">
        <f>+IF(ISNUMBER(DATA!AD399),DATA!AD399,"n/a")</f>
        <v>189332</v>
      </c>
      <c r="J2532" s="77">
        <f>+IF(ISNUMBER(DATA!AE399),DATA!AE399,"n/a")</f>
        <v>3.6999999999999998E-2</v>
      </c>
      <c r="K2532" s="86">
        <f>+IF(ISNUMBER(DATA!AN399),DATA!AN399,"n/a")</f>
        <v>377516</v>
      </c>
      <c r="L2532" s="77">
        <f>+IF(ISNUMBER(DATA!AO399),DATA!AO399,"n/a")</f>
        <v>4.3999999999999997E-2</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44718</v>
      </c>
      <c r="F2533" s="77">
        <f>+IF(ISNUMBER(DATA!K400),DATA!K400,"n/a")</f>
        <v>0.157</v>
      </c>
      <c r="G2533" s="86">
        <f>+IF(ISNUMBER(DATA!T400),DATA!T400,"n/a")</f>
        <v>135546</v>
      </c>
      <c r="H2533" s="77">
        <f>+IF(ISNUMBER(DATA!U400),DATA!U400,"n/a")</f>
        <v>0.156</v>
      </c>
      <c r="I2533" s="86">
        <f>+IF(ISNUMBER(DATA!AD400),DATA!AD400,"n/a")</f>
        <v>260625</v>
      </c>
      <c r="J2533" s="77">
        <f>+IF(ISNUMBER(DATA!AE400),DATA!AE400,"n/a")</f>
        <v>0.151</v>
      </c>
      <c r="K2533" s="86">
        <f>+IF(ISNUMBER(DATA!AN400),DATA!AN400,"n/a")</f>
        <v>525458</v>
      </c>
      <c r="L2533" s="77">
        <f>+IF(ISNUMBER(DATA!AO400),DATA!AO400,"n/a")</f>
        <v>0.23400000000000001</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209477</v>
      </c>
      <c r="F2534" s="77">
        <f>+IF(ISNUMBER(DATA!K401),DATA!K401,"n/a")</f>
        <v>0.18099999999999999</v>
      </c>
      <c r="G2534" s="86">
        <f>+IF(ISNUMBER(DATA!T401),DATA!T401,"n/a")</f>
        <v>665894</v>
      </c>
      <c r="H2534" s="77">
        <f>+IF(ISNUMBER(DATA!U401),DATA!U401,"n/a")</f>
        <v>0.20899999999999999</v>
      </c>
      <c r="I2534" s="86">
        <f>+IF(ISNUMBER(DATA!AD401),DATA!AD401,"n/a")</f>
        <v>1297617</v>
      </c>
      <c r="J2534" s="77">
        <f>+IF(ISNUMBER(DATA!AE401),DATA!AE401,"n/a")</f>
        <v>0.125</v>
      </c>
      <c r="K2534" s="86">
        <f>+IF(ISNUMBER(DATA!AN401),DATA!AN401,"n/a")</f>
        <v>2495244</v>
      </c>
      <c r="L2534" s="77">
        <f>+IF(ISNUMBER(DATA!AO401),DATA!AO401,"n/a")</f>
        <v>1.7999999999999999E-2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102604</v>
      </c>
      <c r="F2535" s="77">
        <f>+IF(ISNUMBER(DATA!K402),DATA!K402,"n/a")</f>
        <v>0.29499999999999998</v>
      </c>
      <c r="G2535" s="86">
        <f>+IF(ISNUMBER(DATA!T402),DATA!T402,"n/a")</f>
        <v>286831</v>
      </c>
      <c r="H2535" s="77">
        <f>+IF(ISNUMBER(DATA!U402),DATA!U402,"n/a")</f>
        <v>0.161</v>
      </c>
      <c r="I2535" s="86">
        <f>+IF(ISNUMBER(DATA!AD402),DATA!AD402,"n/a")</f>
        <v>558507</v>
      </c>
      <c r="J2535" s="77">
        <f>+IF(ISNUMBER(DATA!AE402),DATA!AE402,"n/a")</f>
        <v>7.6999999999999999E-2</v>
      </c>
      <c r="K2535" s="86">
        <f>+IF(ISNUMBER(DATA!AN402),DATA!AN402,"n/a")</f>
        <v>1158034</v>
      </c>
      <c r="L2535" s="77">
        <f>+IF(ISNUMBER(DATA!AO402),DATA!AO402,"n/a")</f>
        <v>9.1999999999999998E-2</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11729</v>
      </c>
      <c r="F2536" s="77">
        <f>+IF(ISNUMBER(DATA!K403),DATA!K403,"n/a")</f>
        <v>0.156</v>
      </c>
      <c r="G2536" s="86">
        <f>+IF(ISNUMBER(DATA!T403),DATA!T403,"n/a")</f>
        <v>37674</v>
      </c>
      <c r="H2536" s="77">
        <f>+IF(ISNUMBER(DATA!U403),DATA!U403,"n/a")</f>
        <v>0.19400000000000001</v>
      </c>
      <c r="I2536" s="86">
        <f>+IF(ISNUMBER(DATA!AD403),DATA!AD403,"n/a")</f>
        <v>72581</v>
      </c>
      <c r="J2536" s="77">
        <f>+IF(ISNUMBER(DATA!AE403),DATA!AE403,"n/a")</f>
        <v>0.13</v>
      </c>
      <c r="K2536" s="86">
        <f>+IF(ISNUMBER(DATA!AN403),DATA!AN403,"n/a")</f>
        <v>150104</v>
      </c>
      <c r="L2536" s="77">
        <f>+IF(ISNUMBER(DATA!AO403),DATA!AO403,"n/a")</f>
        <v>0.152</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97193</v>
      </c>
      <c r="F2537" s="77">
        <f>+IF(ISNUMBER(DATA!K404),DATA!K404,"n/a")</f>
        <v>-0.107</v>
      </c>
      <c r="G2537" s="86">
        <f>+IF(ISNUMBER(DATA!T404),DATA!T404,"n/a")</f>
        <v>296147</v>
      </c>
      <c r="H2537" s="77">
        <f>+IF(ISNUMBER(DATA!U404),DATA!U404,"n/a")</f>
        <v>-1E-3</v>
      </c>
      <c r="I2537" s="86">
        <f>+IF(ISNUMBER(DATA!AD404),DATA!AD404,"n/a")</f>
        <v>590501</v>
      </c>
      <c r="J2537" s="77">
        <f>+IF(ISNUMBER(DATA!AE404),DATA!AE404,"n/a")</f>
        <v>7.0000000000000007E-2</v>
      </c>
      <c r="K2537" s="86">
        <f>+IF(ISNUMBER(DATA!AN404),DATA!AN404,"n/a")</f>
        <v>1211787</v>
      </c>
      <c r="L2537" s="77">
        <f>+IF(ISNUMBER(DATA!AO404),DATA!AO404,"n/a")</f>
        <v>0.127</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22678</v>
      </c>
      <c r="F2538" s="77">
        <f>+IF(ISNUMBER(DATA!K405),DATA!K405,"n/a")</f>
        <v>1.7999999999999999E-2</v>
      </c>
      <c r="G2538" s="86">
        <f>+IF(ISNUMBER(DATA!T405),DATA!T405,"n/a")</f>
        <v>69754</v>
      </c>
      <c r="H2538" s="77">
        <f>+IF(ISNUMBER(DATA!U405),DATA!U405,"n/a")</f>
        <v>-8.0000000000000002E-3</v>
      </c>
      <c r="I2538" s="86">
        <f>+IF(ISNUMBER(DATA!AD405),DATA!AD405,"n/a")</f>
        <v>136220</v>
      </c>
      <c r="J2538" s="77">
        <f>+IF(ISNUMBER(DATA!AE405),DATA!AE405,"n/a")</f>
        <v>-1.6E-2</v>
      </c>
      <c r="K2538" s="86">
        <f>+IF(ISNUMBER(DATA!AN405),DATA!AN405,"n/a")</f>
        <v>284743</v>
      </c>
      <c r="L2538" s="77">
        <f>+IF(ISNUMBER(DATA!AO405),DATA!AO405,"n/a")</f>
        <v>1.4999999999999999E-2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122590</v>
      </c>
      <c r="F2539" s="77">
        <f>+IF(ISNUMBER(DATA!K406),DATA!K406,"n/a")</f>
        <v>0.126</v>
      </c>
      <c r="G2539" s="86">
        <f>+IF(ISNUMBER(DATA!T406),DATA!T406,"n/a")</f>
        <v>373528</v>
      </c>
      <c r="H2539" s="77">
        <f>+IF(ISNUMBER(DATA!U406),DATA!U406,"n/a")</f>
        <v>7.2999999999999995E-2</v>
      </c>
      <c r="I2539" s="86">
        <f>+IF(ISNUMBER(DATA!AD406),DATA!AD406,"n/a")</f>
        <v>731765</v>
      </c>
      <c r="J2539" s="77">
        <f>+IF(ISNUMBER(DATA!AE406),DATA!AE406,"n/a")</f>
        <v>0.10299999999999999</v>
      </c>
      <c r="K2539" s="86">
        <f>+IF(ISNUMBER(DATA!AN406),DATA!AN406,"n/a")</f>
        <v>1427418</v>
      </c>
      <c r="L2539" s="77">
        <f>+IF(ISNUMBER(DATA!AO406),DATA!AO406,"n/a")</f>
        <v>6.2E-2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45359</v>
      </c>
      <c r="F2540" s="77">
        <f>+IF(ISNUMBER(DATA!K407),DATA!K407,"n/a")</f>
        <v>-0.09</v>
      </c>
      <c r="G2540" s="86">
        <f>+IF(ISNUMBER(DATA!T407),DATA!T407,"n/a")</f>
        <v>140190</v>
      </c>
      <c r="H2540" s="77">
        <f>+IF(ISNUMBER(DATA!U407),DATA!U407,"n/a")</f>
        <v>-7.5999999999999998E-2</v>
      </c>
      <c r="I2540" s="86">
        <f>+IF(ISNUMBER(DATA!AD407),DATA!AD407,"n/a")</f>
        <v>275674</v>
      </c>
      <c r="J2540" s="77">
        <f>+IF(ISNUMBER(DATA!AE407),DATA!AE407,"n/a")</f>
        <v>-7.1999999999999995E-2</v>
      </c>
      <c r="K2540" s="86">
        <f>+IF(ISNUMBER(DATA!AN407),DATA!AN407,"n/a")</f>
        <v>606919</v>
      </c>
      <c r="L2540" s="77">
        <f>+IF(ISNUMBER(DATA!AO407),DATA!AO407,"n/a")</f>
        <v>1E-3</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58058</v>
      </c>
      <c r="F2541" s="77">
        <f>+IF(ISNUMBER(DATA!K408),DATA!K408,"n/a")</f>
        <v>0.45</v>
      </c>
      <c r="G2541" s="86">
        <f>+IF(ISNUMBER(DATA!T408),DATA!T408,"n/a")</f>
        <v>180695</v>
      </c>
      <c r="H2541" s="77">
        <f>+IF(ISNUMBER(DATA!U408),DATA!U408,"n/a")</f>
        <v>0.17399999999999999</v>
      </c>
      <c r="I2541" s="86">
        <f>+IF(ISNUMBER(DATA!AD408),DATA!AD408,"n/a")</f>
        <v>351988</v>
      </c>
      <c r="J2541" s="77">
        <f>+IF(ISNUMBER(DATA!AE408),DATA!AE408,"n/a")</f>
        <v>0.153</v>
      </c>
      <c r="K2541" s="86">
        <f>+IF(ISNUMBER(DATA!AN408),DATA!AN408,"n/a")</f>
        <v>720159</v>
      </c>
      <c r="L2541" s="77">
        <f>+IF(ISNUMBER(DATA!AO408),DATA!AO408,"n/a")</f>
        <v>0.121</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47029</v>
      </c>
      <c r="F2542" s="77">
        <f>+IF(ISNUMBER(DATA!K409),DATA!K409,"n/a")</f>
        <v>-5.0999999999999997E-2</v>
      </c>
      <c r="G2542" s="86">
        <f>+IF(ISNUMBER(DATA!T409),DATA!T409,"n/a")</f>
        <v>153619</v>
      </c>
      <c r="H2542" s="77">
        <f>+IF(ISNUMBER(DATA!U409),DATA!U409,"n/a")</f>
        <v>8.2000000000000003E-2</v>
      </c>
      <c r="I2542" s="86">
        <f>+IF(ISNUMBER(DATA!AD409),DATA!AD409,"n/a")</f>
        <v>314116</v>
      </c>
      <c r="J2542" s="77">
        <f>+IF(ISNUMBER(DATA!AE409),DATA!AE409,"n/a")</f>
        <v>1.7999999999999999E-2</v>
      </c>
      <c r="K2542" s="86">
        <f>+IF(ISNUMBER(DATA!AN409),DATA!AN409,"n/a")</f>
        <v>632296</v>
      </c>
      <c r="L2542" s="77">
        <f>+IF(ISNUMBER(DATA!AO409),DATA!AO409,"n/a")</f>
        <v>-5.7000000000000002E-2</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60256</v>
      </c>
      <c r="F2543" s="77">
        <f>+IF(ISNUMBER(DATA!K410),DATA!K410,"n/a")</f>
        <v>0.26100000000000001</v>
      </c>
      <c r="G2543" s="86">
        <f>+IF(ISNUMBER(DATA!T410),DATA!T410,"n/a")</f>
        <v>177944</v>
      </c>
      <c r="H2543" s="77">
        <f>+IF(ISNUMBER(DATA!U410),DATA!U410,"n/a")</f>
        <v>0.127</v>
      </c>
      <c r="I2543" s="86">
        <f>+IF(ISNUMBER(DATA!AD410),DATA!AD410,"n/a")</f>
        <v>331505</v>
      </c>
      <c r="J2543" s="77">
        <f>+IF(ISNUMBER(DATA!AE410),DATA!AE410,"n/a")</f>
        <v>9.0999999999999998E-2</v>
      </c>
      <c r="K2543" s="86">
        <f>+IF(ISNUMBER(DATA!AN410),DATA!AN410,"n/a")</f>
        <v>677336</v>
      </c>
      <c r="L2543" s="77">
        <f>+IF(ISNUMBER(DATA!AO410),DATA!AO410,"n/a")</f>
        <v>5.8000000000000003E-2</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46049</v>
      </c>
      <c r="F2544" s="77">
        <f>+IF(ISNUMBER(DATA!K411),DATA!K411,"n/a")</f>
        <v>3.7999999999999999E-2</v>
      </c>
      <c r="G2544" s="86">
        <f>+IF(ISNUMBER(DATA!T411),DATA!T411,"n/a")</f>
        <v>139667</v>
      </c>
      <c r="H2544" s="77">
        <f>+IF(ISNUMBER(DATA!U411),DATA!U411,"n/a")</f>
        <v>-3.3000000000000002E-2</v>
      </c>
      <c r="I2544" s="86">
        <f>+IF(ISNUMBER(DATA!AD411),DATA!AD411,"n/a")</f>
        <v>260967</v>
      </c>
      <c r="J2544" s="77">
        <f>+IF(ISNUMBER(DATA!AE411),DATA!AE411,"n/a")</f>
        <v>-4.7E-2</v>
      </c>
      <c r="K2544" s="86">
        <f>+IF(ISNUMBER(DATA!AN411),DATA!AN411,"n/a")</f>
        <v>514232</v>
      </c>
      <c r="L2544" s="77">
        <f>+IF(ISNUMBER(DATA!AO411),DATA!AO411,"n/a")</f>
        <v>-5.8999999999999997E-2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23789</v>
      </c>
      <c r="F2545" s="77">
        <f>+IF(ISNUMBER(DATA!K412),DATA!K412,"n/a")</f>
        <v>0.30499999999999999</v>
      </c>
      <c r="G2545" s="86">
        <f>+IF(ISNUMBER(DATA!T412),DATA!T412,"n/a")</f>
        <v>72733</v>
      </c>
      <c r="H2545" s="77">
        <f>+IF(ISNUMBER(DATA!U412),DATA!U412,"n/a")</f>
        <v>0.187</v>
      </c>
      <c r="I2545" s="86">
        <f>+IF(ISNUMBER(DATA!AD412),DATA!AD412,"n/a")</f>
        <v>137692</v>
      </c>
      <c r="J2545" s="77">
        <f>+IF(ISNUMBER(DATA!AE412),DATA!AE412,"n/a")</f>
        <v>0.11600000000000001</v>
      </c>
      <c r="K2545" s="86">
        <f>+IF(ISNUMBER(DATA!AN412),DATA!AN412,"n/a")</f>
        <v>263616</v>
      </c>
      <c r="L2545" s="77">
        <f>+IF(ISNUMBER(DATA!AO412),DATA!AO412,"n/a")</f>
        <v>6.7000000000000004E-2</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34243</v>
      </c>
      <c r="F2546" s="77">
        <f>+IF(ISNUMBER(DATA!K413),DATA!K413,"n/a")</f>
        <v>-0.317</v>
      </c>
      <c r="G2546" s="86">
        <f>+IF(ISNUMBER(DATA!T413),DATA!T413,"n/a")</f>
        <v>152656</v>
      </c>
      <c r="H2546" s="77">
        <f>+IF(ISNUMBER(DATA!U413),DATA!U413,"n/a")</f>
        <v>2.9000000000000001E-2</v>
      </c>
      <c r="I2546" s="86">
        <f>+IF(ISNUMBER(DATA!AD413),DATA!AD413,"n/a")</f>
        <v>304395</v>
      </c>
      <c r="J2546" s="77">
        <f>+IF(ISNUMBER(DATA!AE413),DATA!AE413,"n/a")</f>
        <v>5.8000000000000003E-2</v>
      </c>
      <c r="K2546" s="86">
        <f>+IF(ISNUMBER(DATA!AN413),DATA!AN413,"n/a")</f>
        <v>655692</v>
      </c>
      <c r="L2546" s="77">
        <f>+IF(ISNUMBER(DATA!AO413),DATA!AO413,"n/a")</f>
        <v>9.9000000000000005E-2</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13862</v>
      </c>
      <c r="F2547" s="77">
        <f>+IF(ISNUMBER(DATA!K414),DATA!K414,"n/a")</f>
        <v>0.61099999999999999</v>
      </c>
      <c r="G2547" s="86">
        <f>+IF(ISNUMBER(DATA!T414),DATA!T414,"n/a")</f>
        <v>42185</v>
      </c>
      <c r="H2547" s="77">
        <f>+IF(ISNUMBER(DATA!U414),DATA!U414,"n/a")</f>
        <v>0.64</v>
      </c>
      <c r="I2547" s="86">
        <f>+IF(ISNUMBER(DATA!AD414),DATA!AD414,"n/a")</f>
        <v>79783</v>
      </c>
      <c r="J2547" s="77">
        <f>+IF(ISNUMBER(DATA!AE414),DATA!AE414,"n/a")</f>
        <v>0.58399999999999996</v>
      </c>
      <c r="K2547" s="86">
        <f>+IF(ISNUMBER(DATA!AN414),DATA!AN414,"n/a")</f>
        <v>157403</v>
      </c>
      <c r="L2547" s="77">
        <f>+IF(ISNUMBER(DATA!AO414),DATA!AO414,"n/a")</f>
        <v>0.53</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40416</v>
      </c>
      <c r="F2548" s="77">
        <f>+IF(ISNUMBER(DATA!K415),DATA!K415,"n/a")</f>
        <v>-0.03</v>
      </c>
      <c r="G2548" s="86">
        <f>+IF(ISNUMBER(DATA!T415),DATA!T415,"n/a")</f>
        <v>128014</v>
      </c>
      <c r="H2548" s="77">
        <f>+IF(ISNUMBER(DATA!U415),DATA!U415,"n/a")</f>
        <v>2.7E-2</v>
      </c>
      <c r="I2548" s="86">
        <f>+IF(ISNUMBER(DATA!AD415),DATA!AD415,"n/a")</f>
        <v>248098</v>
      </c>
      <c r="J2548" s="77">
        <f>+IF(ISNUMBER(DATA!AE415),DATA!AE415,"n/a")</f>
        <v>-5.0000000000000001E-3</v>
      </c>
      <c r="K2548" s="86">
        <f>+IF(ISNUMBER(DATA!AN415),DATA!AN415,"n/a")</f>
        <v>522562</v>
      </c>
      <c r="L2548" s="77">
        <f>+IF(ISNUMBER(DATA!AO415),DATA!AO415,"n/a")</f>
        <v>4.2000000000000003E-2</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88267</v>
      </c>
      <c r="F2549" s="77">
        <f>+IF(ISNUMBER(DATA!K416),DATA!K416,"n/a")</f>
        <v>0.04</v>
      </c>
      <c r="G2549" s="86">
        <f>+IF(ISNUMBER(DATA!T416),DATA!T416,"n/a")</f>
        <v>310079</v>
      </c>
      <c r="H2549" s="77">
        <f>+IF(ISNUMBER(DATA!U416),DATA!U416,"n/a")</f>
        <v>0.187</v>
      </c>
      <c r="I2549" s="86">
        <f>+IF(ISNUMBER(DATA!AD416),DATA!AD416,"n/a")</f>
        <v>597648</v>
      </c>
      <c r="J2549" s="77">
        <f>+IF(ISNUMBER(DATA!AE416),DATA!AE416,"n/a")</f>
        <v>0.14899999999999999</v>
      </c>
      <c r="K2549" s="86">
        <f>+IF(ISNUMBER(DATA!AN416),DATA!AN416,"n/a")</f>
        <v>1200019</v>
      </c>
      <c r="L2549" s="77">
        <f>+IF(ISNUMBER(DATA!AO416),DATA!AO416,"n/a")</f>
        <v>0.128</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57942</v>
      </c>
      <c r="F2550" s="77">
        <f>+IF(ISNUMBER(DATA!K417),DATA!K417,"n/a")</f>
        <v>0.11799999999999999</v>
      </c>
      <c r="G2550" s="86">
        <f>+IF(ISNUMBER(DATA!T417),DATA!T417,"n/a")</f>
        <v>184274</v>
      </c>
      <c r="H2550" s="77">
        <f>+IF(ISNUMBER(DATA!U417),DATA!U417,"n/a")</f>
        <v>0.20499999999999999</v>
      </c>
      <c r="I2550" s="86">
        <f>+IF(ISNUMBER(DATA!AD417),DATA!AD417,"n/a")</f>
        <v>355835</v>
      </c>
      <c r="J2550" s="77">
        <f>+IF(ISNUMBER(DATA!AE417),DATA!AE417,"n/a")</f>
        <v>0.20100000000000001</v>
      </c>
      <c r="K2550" s="86">
        <f>+IF(ISNUMBER(DATA!AN417),DATA!AN417,"n/a")</f>
        <v>715452</v>
      </c>
      <c r="L2550" s="77">
        <f>+IF(ISNUMBER(DATA!AO417),DATA!AO417,"n/a")</f>
        <v>0.14499999999999999</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95786</v>
      </c>
      <c r="F2551" s="77">
        <f>+IF(ISNUMBER(DATA!K418),DATA!K418,"n/a")</f>
        <v>0.14899999999999999</v>
      </c>
      <c r="G2551" s="86">
        <f>+IF(ISNUMBER(DATA!T418),DATA!T418,"n/a")</f>
        <v>289733</v>
      </c>
      <c r="H2551" s="77">
        <f>+IF(ISNUMBER(DATA!U418),DATA!U418,"n/a")</f>
        <v>0.11</v>
      </c>
      <c r="I2551" s="86">
        <f>+IF(ISNUMBER(DATA!AD418),DATA!AD418,"n/a")</f>
        <v>580006</v>
      </c>
      <c r="J2551" s="77">
        <f>+IF(ISNUMBER(DATA!AE418),DATA!AE418,"n/a")</f>
        <v>0.129</v>
      </c>
      <c r="K2551" s="86">
        <f>+IF(ISNUMBER(DATA!AN418),DATA!AN418,"n/a")</f>
        <v>1184421</v>
      </c>
      <c r="L2551" s="77">
        <f>+IF(ISNUMBER(DATA!AO418),DATA!AO418,"n/a")</f>
        <v>0.15</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38856</v>
      </c>
      <c r="F2552" s="77">
        <f>+IF(ISNUMBER(DATA!K419),DATA!K419,"n/a")</f>
        <v>0.13800000000000001</v>
      </c>
      <c r="G2552" s="86">
        <f>+IF(ISNUMBER(DATA!T419),DATA!T419,"n/a")</f>
        <v>122630</v>
      </c>
      <c r="H2552" s="77">
        <f>+IF(ISNUMBER(DATA!U419),DATA!U419,"n/a")</f>
        <v>0.14199999999999999</v>
      </c>
      <c r="I2552" s="86">
        <f>+IF(ISNUMBER(DATA!AD419),DATA!AD419,"n/a")</f>
        <v>240035</v>
      </c>
      <c r="J2552" s="77">
        <f>+IF(ISNUMBER(DATA!AE419),DATA!AE419,"n/a")</f>
        <v>0.13900000000000001</v>
      </c>
      <c r="K2552" s="86">
        <f>+IF(ISNUMBER(DATA!AN419),DATA!AN419,"n/a")</f>
        <v>482744</v>
      </c>
      <c r="L2552" s="77">
        <f>+IF(ISNUMBER(DATA!AO419),DATA!AO419,"n/a")</f>
        <v>0.13900000000000001</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126180</v>
      </c>
      <c r="F2553" s="77">
        <f>+IF(ISNUMBER(DATA!K420),DATA!K420,"n/a")</f>
        <v>-0.108</v>
      </c>
      <c r="G2553" s="86">
        <f>+IF(ISNUMBER(DATA!T420),DATA!T420,"n/a")</f>
        <v>383777</v>
      </c>
      <c r="H2553" s="77">
        <f>+IF(ISNUMBER(DATA!U420),DATA!U420,"n/a")</f>
        <v>-3.4000000000000002E-2</v>
      </c>
      <c r="I2553" s="86">
        <f>+IF(ISNUMBER(DATA!AD420),DATA!AD420,"n/a")</f>
        <v>760771</v>
      </c>
      <c r="J2553" s="77">
        <f>+IF(ISNUMBER(DATA!AE420),DATA!AE420,"n/a")</f>
        <v>3.1E-2</v>
      </c>
      <c r="K2553" s="86">
        <f>+IF(ISNUMBER(DATA!AN420),DATA!AN420,"n/a")</f>
        <v>1579722</v>
      </c>
      <c r="L2553" s="77">
        <f>+IF(ISNUMBER(DATA!AO420),DATA!AO420,"n/a")</f>
        <v>9.0999999999999998E-2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19592</v>
      </c>
      <c r="F2554" s="77">
        <f>+IF(ISNUMBER(DATA!K421),DATA!K421,"n/a")</f>
        <v>8.9999999999999993E-3</v>
      </c>
      <c r="G2554" s="86">
        <f>+IF(ISNUMBER(DATA!T421),DATA!T421,"n/a")</f>
        <v>62444</v>
      </c>
      <c r="H2554" s="77">
        <f>+IF(ISNUMBER(DATA!U421),DATA!U421,"n/a")</f>
        <v>-3.5999999999999997E-2</v>
      </c>
      <c r="I2554" s="86">
        <f>+IF(ISNUMBER(DATA!AD421),DATA!AD421,"n/a")</f>
        <v>123209</v>
      </c>
      <c r="J2554" s="77">
        <f>+IF(ISNUMBER(DATA!AE421),DATA!AE421,"n/a")</f>
        <v>-1.7999999999999999E-2</v>
      </c>
      <c r="K2554" s="86">
        <f>+IF(ISNUMBER(DATA!AN421),DATA!AN421,"n/a")</f>
        <v>249506</v>
      </c>
      <c r="L2554" s="77">
        <f>+IF(ISNUMBER(DATA!AO421),DATA!AO421,"n/a")</f>
        <v>-6.9000000000000006E-2</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40297</v>
      </c>
      <c r="F2555" s="77">
        <f>+IF(ISNUMBER(DATA!K422),DATA!K422,"n/a")</f>
        <v>6.0999999999999999E-2</v>
      </c>
      <c r="G2555" s="86">
        <f>+IF(ISNUMBER(DATA!T422),DATA!T422,"n/a")</f>
        <v>119776</v>
      </c>
      <c r="H2555" s="77">
        <f>+IF(ISNUMBER(DATA!U422),DATA!U422,"n/a")</f>
        <v>-1.6E-2</v>
      </c>
      <c r="I2555" s="86">
        <f>+IF(ISNUMBER(DATA!AD422),DATA!AD422,"n/a")</f>
        <v>223781</v>
      </c>
      <c r="J2555" s="77">
        <f>+IF(ISNUMBER(DATA!AE422),DATA!AE422,"n/a")</f>
        <v>-9.6000000000000002E-2</v>
      </c>
      <c r="K2555" s="86">
        <f>+IF(ISNUMBER(DATA!AN422),DATA!AN422,"n/a")</f>
        <v>468770</v>
      </c>
      <c r="L2555" s="77">
        <f>+IF(ISNUMBER(DATA!AO422),DATA!AO422,"n/a")</f>
        <v>-6.0999999999999999E-2</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4.97</v>
      </c>
      <c r="F2557" s="77">
        <f>+IF(ISNUMBER(DATA!M373),DATA!M373,"n/a")</f>
        <v>-4.2999999999999997E-2</v>
      </c>
      <c r="G2557" s="87">
        <f>+IF(ISNUMBER(DATA!V373),DATA!V373,"n/a")</f>
        <v>4.8499999999999996</v>
      </c>
      <c r="H2557" s="77">
        <f>+IF(ISNUMBER(DATA!W373),DATA!W373,"n/a")</f>
        <v>-5.8999999999999997E-2</v>
      </c>
      <c r="I2557" s="87">
        <f>+IF(ISNUMBER(DATA!AF373),DATA!AF373,"n/a")</f>
        <v>4.87</v>
      </c>
      <c r="J2557" s="77">
        <f>+IF(ISNUMBER(DATA!AG373),DATA!AG373,"n/a")</f>
        <v>-3.6999999999999998E-2</v>
      </c>
      <c r="K2557" s="87">
        <f>+IF(ISNUMBER(DATA!AP373),DATA!AP373,"n/a")</f>
        <v>4.93</v>
      </c>
      <c r="L2557" s="77">
        <f>+IF(ISNUMBER(DATA!AQ373),DATA!AQ373,"n/a")</f>
        <v>-3.5999999999999997E-2</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4.45</v>
      </c>
      <c r="F2558" s="77">
        <f>+IF(ISNUMBER(DATA!M374),DATA!M374,"n/a")</f>
        <v>3.4000000000000002E-2</v>
      </c>
      <c r="G2558" s="87">
        <f>+IF(ISNUMBER(DATA!V374),DATA!V374,"n/a")</f>
        <v>4.53</v>
      </c>
      <c r="H2558" s="77">
        <f>+IF(ISNUMBER(DATA!W374),DATA!W374,"n/a")</f>
        <v>1.2999999999999999E-2</v>
      </c>
      <c r="I2558" s="87">
        <f>+IF(ISNUMBER(DATA!AF374),DATA!AF374,"n/a")</f>
        <v>4.55</v>
      </c>
      <c r="J2558" s="77">
        <f>+IF(ISNUMBER(DATA!AG374),DATA!AG374,"n/a")</f>
        <v>-1E-3</v>
      </c>
      <c r="K2558" s="87">
        <f>+IF(ISNUMBER(DATA!AP374),DATA!AP374,"n/a")</f>
        <v>4.54</v>
      </c>
      <c r="L2558" s="77">
        <f>+IF(ISNUMBER(DATA!AQ374),DATA!AQ374,"n/a")</f>
        <v>-7.0000000000000001E-3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4.28</v>
      </c>
      <c r="F2559" s="77">
        <f>+IF(ISNUMBER(DATA!M375),DATA!M375,"n/a")</f>
        <v>-4.3999999999999997E-2</v>
      </c>
      <c r="G2559" s="87">
        <f>+IF(ISNUMBER(DATA!V375),DATA!V375,"n/a")</f>
        <v>4.43</v>
      </c>
      <c r="H2559" s="77">
        <f>+IF(ISNUMBER(DATA!W375),DATA!W375,"n/a")</f>
        <v>-0.02</v>
      </c>
      <c r="I2559" s="87">
        <f>+IF(ISNUMBER(DATA!AF375),DATA!AF375,"n/a")</f>
        <v>4.53</v>
      </c>
      <c r="J2559" s="77">
        <f>+IF(ISNUMBER(DATA!AG375),DATA!AG375,"n/a")</f>
        <v>-1.2E-2</v>
      </c>
      <c r="K2559" s="87">
        <f>+IF(ISNUMBER(DATA!AP375),DATA!AP375,"n/a")</f>
        <v>4.5999999999999996</v>
      </c>
      <c r="L2559" s="77">
        <f>+IF(ISNUMBER(DATA!AQ375),DATA!AQ375,"n/a")</f>
        <v>8.0000000000000002E-3</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4.45</v>
      </c>
      <c r="F2560" s="77">
        <f>+IF(ISNUMBER(DATA!M376),DATA!M376,"n/a")</f>
        <v>0.04</v>
      </c>
      <c r="G2560" s="87">
        <f>+IF(ISNUMBER(DATA!V376),DATA!V376,"n/a")</f>
        <v>4.5599999999999996</v>
      </c>
      <c r="H2560" s="77">
        <f>+IF(ISNUMBER(DATA!W376),DATA!W376,"n/a")</f>
        <v>7.0000000000000001E-3</v>
      </c>
      <c r="I2560" s="87">
        <f>+IF(ISNUMBER(DATA!AF376),DATA!AF376,"n/a")</f>
        <v>4.5599999999999996</v>
      </c>
      <c r="J2560" s="77">
        <f>+IF(ISNUMBER(DATA!AG376),DATA!AG376,"n/a")</f>
        <v>-8.0000000000000002E-3</v>
      </c>
      <c r="K2560" s="87">
        <f>+IF(ISNUMBER(DATA!AP376),DATA!AP376,"n/a")</f>
        <v>4.54</v>
      </c>
      <c r="L2560" s="77">
        <f>+IF(ISNUMBER(DATA!AQ376),DATA!AQ376,"n/a")</f>
        <v>-1.9E-2</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3.58</v>
      </c>
      <c r="F2561" s="77">
        <f>+IF(ISNUMBER(DATA!M377),DATA!M377,"n/a")</f>
        <v>-0.113</v>
      </c>
      <c r="G2561" s="87">
        <f>+IF(ISNUMBER(DATA!V377),DATA!V377,"n/a")</f>
        <v>3.73</v>
      </c>
      <c r="H2561" s="77">
        <f>+IF(ISNUMBER(DATA!W377),DATA!W377,"n/a")</f>
        <v>-9.5000000000000001E-2</v>
      </c>
      <c r="I2561" s="87">
        <f>+IF(ISNUMBER(DATA!AF377),DATA!AF377,"n/a")</f>
        <v>3.88</v>
      </c>
      <c r="J2561" s="77">
        <f>+IF(ISNUMBER(DATA!AG377),DATA!AG377,"n/a")</f>
        <v>-6.7000000000000004E-2</v>
      </c>
      <c r="K2561" s="87">
        <f>+IF(ISNUMBER(DATA!AP377),DATA!AP377,"n/a")</f>
        <v>3.95</v>
      </c>
      <c r="L2561" s="77">
        <f>+IF(ISNUMBER(DATA!AQ377),DATA!AQ377,"n/a")</f>
        <v>-4.5999999999999999E-2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4.2300000000000004</v>
      </c>
      <c r="F2562" s="77">
        <f>+IF(ISNUMBER(DATA!M378),DATA!M378,"n/a")</f>
        <v>-4.0000000000000001E-3</v>
      </c>
      <c r="G2562" s="87">
        <f>+IF(ISNUMBER(DATA!V378),DATA!V378,"n/a")</f>
        <v>4.25</v>
      </c>
      <c r="H2562" s="77">
        <f>+IF(ISNUMBER(DATA!W378),DATA!W378,"n/a")</f>
        <v>8.9999999999999993E-3</v>
      </c>
      <c r="I2562" s="87">
        <f>+IF(ISNUMBER(DATA!AF378),DATA!AF378,"n/a")</f>
        <v>4.28</v>
      </c>
      <c r="J2562" s="77">
        <f>+IF(ISNUMBER(DATA!AG378),DATA!AG378,"n/a")</f>
        <v>1.6E-2</v>
      </c>
      <c r="K2562" s="87">
        <f>+IF(ISNUMBER(DATA!AP378),DATA!AP378,"n/a")</f>
        <v>4.24</v>
      </c>
      <c r="L2562" s="77">
        <f>+IF(ISNUMBER(DATA!AQ378),DATA!AQ378,"n/a")</f>
        <v>0.02</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4.6100000000000003</v>
      </c>
      <c r="F2563" s="77">
        <f>+IF(ISNUMBER(DATA!M379),DATA!M379,"n/a")</f>
        <v>-0.13300000000000001</v>
      </c>
      <c r="G2563" s="87">
        <f>+IF(ISNUMBER(DATA!V379),DATA!V379,"n/a")</f>
        <v>4.8600000000000003</v>
      </c>
      <c r="H2563" s="77">
        <f>+IF(ISNUMBER(DATA!W379),DATA!W379,"n/a")</f>
        <v>-7.2999999999999995E-2</v>
      </c>
      <c r="I2563" s="87">
        <f>+IF(ISNUMBER(DATA!AF379),DATA!AF379,"n/a")</f>
        <v>5.04</v>
      </c>
      <c r="J2563" s="77">
        <f>+IF(ISNUMBER(DATA!AG379),DATA!AG379,"n/a")</f>
        <v>-5.7000000000000002E-2</v>
      </c>
      <c r="K2563" s="87">
        <f>+IF(ISNUMBER(DATA!AP379),DATA!AP379,"n/a")</f>
        <v>5.15</v>
      </c>
      <c r="L2563" s="77">
        <f>+IF(ISNUMBER(DATA!AQ379),DATA!AQ379,"n/a")</f>
        <v>-4.5999999999999999E-2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5.21</v>
      </c>
      <c r="F2564" s="77">
        <f>+IF(ISNUMBER(DATA!M380),DATA!M380,"n/a")</f>
        <v>6.2E-2</v>
      </c>
      <c r="G2564" s="87">
        <f>+IF(ISNUMBER(DATA!V380),DATA!V380,"n/a")</f>
        <v>5.12</v>
      </c>
      <c r="H2564" s="77">
        <f>+IF(ISNUMBER(DATA!W380),DATA!W380,"n/a")</f>
        <v>0.06</v>
      </c>
      <c r="I2564" s="87">
        <f>+IF(ISNUMBER(DATA!AF380),DATA!AF380,"n/a")</f>
        <v>5.16</v>
      </c>
      <c r="J2564" s="77">
        <f>+IF(ISNUMBER(DATA!AG380),DATA!AG380,"n/a")</f>
        <v>4.8000000000000001E-2</v>
      </c>
      <c r="K2564" s="87">
        <f>+IF(ISNUMBER(DATA!AP380),DATA!AP380,"n/a")</f>
        <v>5.05</v>
      </c>
      <c r="L2564" s="77">
        <f>+IF(ISNUMBER(DATA!AQ380),DATA!AQ380,"n/a")</f>
        <v>2.3E-2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4.33</v>
      </c>
      <c r="F2565" s="77">
        <f>+IF(ISNUMBER(DATA!M381),DATA!M381,"n/a")</f>
        <v>-6.2E-2</v>
      </c>
      <c r="G2565" s="87">
        <f>+IF(ISNUMBER(DATA!V381),DATA!V381,"n/a")</f>
        <v>4.4800000000000004</v>
      </c>
      <c r="H2565" s="77">
        <f>+IF(ISNUMBER(DATA!W381),DATA!W381,"n/a")</f>
        <v>-3.3000000000000002E-2</v>
      </c>
      <c r="I2565" s="87">
        <f>+IF(ISNUMBER(DATA!AF381),DATA!AF381,"n/a")</f>
        <v>4.58</v>
      </c>
      <c r="J2565" s="77">
        <f>+IF(ISNUMBER(DATA!AG381),DATA!AG381,"n/a")</f>
        <v>-2.5000000000000001E-2</v>
      </c>
      <c r="K2565" s="87">
        <f>+IF(ISNUMBER(DATA!AP381),DATA!AP381,"n/a")</f>
        <v>4.43</v>
      </c>
      <c r="L2565" s="77">
        <f>+IF(ISNUMBER(DATA!AQ381),DATA!AQ381,"n/a")</f>
        <v>-4.2000000000000003E-2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5.56</v>
      </c>
      <c r="F2566" s="77">
        <f>+IF(ISNUMBER(DATA!M382),DATA!M382,"n/a")</f>
        <v>-0.16600000000000001</v>
      </c>
      <c r="G2566" s="87">
        <f>+IF(ISNUMBER(DATA!V382),DATA!V382,"n/a")</f>
        <v>5.63</v>
      </c>
      <c r="H2566" s="77">
        <f>+IF(ISNUMBER(DATA!W382),DATA!W382,"n/a")</f>
        <v>-0.06</v>
      </c>
      <c r="I2566" s="87">
        <f>+IF(ISNUMBER(DATA!AF382),DATA!AF382,"n/a")</f>
        <v>5.83</v>
      </c>
      <c r="J2566" s="77">
        <f>+IF(ISNUMBER(DATA!AG382),DATA!AG382,"n/a")</f>
        <v>-3.9E-2</v>
      </c>
      <c r="K2566" s="87">
        <f>+IF(ISNUMBER(DATA!AP382),DATA!AP382,"n/a")</f>
        <v>5.8</v>
      </c>
      <c r="L2566" s="77">
        <f>+IF(ISNUMBER(DATA!AQ382),DATA!AQ382,"n/a")</f>
        <v>-2.5999999999999999E-2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5.18</v>
      </c>
      <c r="F2567" s="77">
        <f>+IF(ISNUMBER(DATA!M383),DATA!M383,"n/a")</f>
        <v>-2.7E-2</v>
      </c>
      <c r="G2567" s="87">
        <f>+IF(ISNUMBER(DATA!V383),DATA!V383,"n/a")</f>
        <v>5.31</v>
      </c>
      <c r="H2567" s="77">
        <f>+IF(ISNUMBER(DATA!W383),DATA!W383,"n/a")</f>
        <v>4.5999999999999999E-2</v>
      </c>
      <c r="I2567" s="87">
        <f>+IF(ISNUMBER(DATA!AF383),DATA!AF383,"n/a")</f>
        <v>5.39</v>
      </c>
      <c r="J2567" s="77">
        <f>+IF(ISNUMBER(DATA!AG383),DATA!AG383,"n/a")</f>
        <v>4.1000000000000002E-2</v>
      </c>
      <c r="K2567" s="87">
        <f>+IF(ISNUMBER(DATA!AP383),DATA!AP383,"n/a")</f>
        <v>5.28</v>
      </c>
      <c r="L2567" s="77">
        <f>+IF(ISNUMBER(DATA!AQ383),DATA!AQ383,"n/a")</f>
        <v>6.0999999999999999E-2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5.0999999999999996</v>
      </c>
      <c r="F2568" s="77">
        <f>+IF(ISNUMBER(DATA!M384),DATA!M384,"n/a")</f>
        <v>1.4E-2</v>
      </c>
      <c r="G2568" s="87">
        <f>+IF(ISNUMBER(DATA!V384),DATA!V384,"n/a")</f>
        <v>5.14</v>
      </c>
      <c r="H2568" s="77">
        <f>+IF(ISNUMBER(DATA!W384),DATA!W384,"n/a")</f>
        <v>1.0999999999999999E-2</v>
      </c>
      <c r="I2568" s="87">
        <f>+IF(ISNUMBER(DATA!AF384),DATA!AF384,"n/a")</f>
        <v>5.15</v>
      </c>
      <c r="J2568" s="77">
        <f>+IF(ISNUMBER(DATA!AG384),DATA!AG384,"n/a")</f>
        <v>4.0000000000000001E-3</v>
      </c>
      <c r="K2568" s="87">
        <f>+IF(ISNUMBER(DATA!AP384),DATA!AP384,"n/a")</f>
        <v>5.0999999999999996</v>
      </c>
      <c r="L2568" s="77">
        <f>+IF(ISNUMBER(DATA!AQ384),DATA!AQ384,"n/a")</f>
        <v>-2.5000000000000001E-2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5.45</v>
      </c>
      <c r="F2569" s="77">
        <f>+IF(ISNUMBER(DATA!M385),DATA!M385,"n/a")</f>
        <v>2.8000000000000001E-2</v>
      </c>
      <c r="G2569" s="87">
        <f>+IF(ISNUMBER(DATA!V385),DATA!V385,"n/a")</f>
        <v>5.32</v>
      </c>
      <c r="H2569" s="77">
        <f>+IF(ISNUMBER(DATA!W385),DATA!W385,"n/a")</f>
        <v>-1E-3</v>
      </c>
      <c r="I2569" s="87">
        <f>+IF(ISNUMBER(DATA!AF385),DATA!AF385,"n/a")</f>
        <v>5.31</v>
      </c>
      <c r="J2569" s="77">
        <f>+IF(ISNUMBER(DATA!AG385),DATA!AG385,"n/a")</f>
        <v>-4.0000000000000001E-3</v>
      </c>
      <c r="K2569" s="87">
        <f>+IF(ISNUMBER(DATA!AP385),DATA!AP385,"n/a")</f>
        <v>5.22</v>
      </c>
      <c r="L2569" s="77">
        <f>+IF(ISNUMBER(DATA!AQ385),DATA!AQ385,"n/a")</f>
        <v>-2.7E-2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4.79</v>
      </c>
      <c r="F2570" s="77">
        <f>+IF(ISNUMBER(DATA!M386),DATA!M386,"n/a")</f>
        <v>8.3000000000000004E-2</v>
      </c>
      <c r="G2570" s="87">
        <f>+IF(ISNUMBER(DATA!V386),DATA!V386,"n/a")</f>
        <v>4.88</v>
      </c>
      <c r="H2570" s="77">
        <f>+IF(ISNUMBER(DATA!W386),DATA!W386,"n/a")</f>
        <v>0.1</v>
      </c>
      <c r="I2570" s="87">
        <f>+IF(ISNUMBER(DATA!AF386),DATA!AF386,"n/a")</f>
        <v>5</v>
      </c>
      <c r="J2570" s="77">
        <f>+IF(ISNUMBER(DATA!AG386),DATA!AG386,"n/a")</f>
        <v>7.4999999999999997E-2</v>
      </c>
      <c r="K2570" s="87">
        <f>+IF(ISNUMBER(DATA!AP386),DATA!AP386,"n/a")</f>
        <v>4.8600000000000003</v>
      </c>
      <c r="L2570" s="77">
        <f>+IF(ISNUMBER(DATA!AQ386),DATA!AQ386,"n/a")</f>
        <v>0.08</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3.32</v>
      </c>
      <c r="F2571" s="77">
        <f>+IF(ISNUMBER(DATA!M387),DATA!M387,"n/a")</f>
        <v>-0.125</v>
      </c>
      <c r="G2571" s="87">
        <f>+IF(ISNUMBER(DATA!V387),DATA!V387,"n/a")</f>
        <v>3.39</v>
      </c>
      <c r="H2571" s="77">
        <f>+IF(ISNUMBER(DATA!W387),DATA!W387,"n/a")</f>
        <v>-8.5999999999999993E-2</v>
      </c>
      <c r="I2571" s="87">
        <f>+IF(ISNUMBER(DATA!AF387),DATA!AF387,"n/a")</f>
        <v>3.71</v>
      </c>
      <c r="J2571" s="77">
        <f>+IF(ISNUMBER(DATA!AG387),DATA!AG387,"n/a")</f>
        <v>-3.3000000000000002E-2</v>
      </c>
      <c r="K2571" s="87">
        <f>+IF(ISNUMBER(DATA!AP387),DATA!AP387,"n/a")</f>
        <v>3.95</v>
      </c>
      <c r="L2571" s="77">
        <f>+IF(ISNUMBER(DATA!AQ387),DATA!AQ387,"n/a")</f>
        <v>6.5000000000000002E-2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3.92</v>
      </c>
      <c r="F2572" s="77">
        <f>+IF(ISNUMBER(DATA!M388),DATA!M388,"n/a")</f>
        <v>-5.7000000000000002E-2</v>
      </c>
      <c r="G2572" s="87">
        <f>+IF(ISNUMBER(DATA!V388),DATA!V388,"n/a")</f>
        <v>4.01</v>
      </c>
      <c r="H2572" s="77">
        <f>+IF(ISNUMBER(DATA!W388),DATA!W388,"n/a")</f>
        <v>-3.9E-2</v>
      </c>
      <c r="I2572" s="87">
        <f>+IF(ISNUMBER(DATA!AF388),DATA!AF388,"n/a")</f>
        <v>4.0999999999999996</v>
      </c>
      <c r="J2572" s="77">
        <f>+IF(ISNUMBER(DATA!AG388),DATA!AG388,"n/a")</f>
        <v>-3.5999999999999997E-2</v>
      </c>
      <c r="K2572" s="87">
        <f>+IF(ISNUMBER(DATA!AP388),DATA!AP388,"n/a")</f>
        <v>4.16</v>
      </c>
      <c r="L2572" s="77">
        <f>+IF(ISNUMBER(DATA!AQ388),DATA!AQ388,"n/a")</f>
        <v>-8.0000000000000002E-3</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3.93</v>
      </c>
      <c r="F2573" s="77">
        <f>+IF(ISNUMBER(DATA!M389),DATA!M389,"n/a")</f>
        <v>-0.124</v>
      </c>
      <c r="G2573" s="87">
        <f>+IF(ISNUMBER(DATA!V389),DATA!V389,"n/a")</f>
        <v>4.01</v>
      </c>
      <c r="H2573" s="77">
        <f>+IF(ISNUMBER(DATA!W389),DATA!W389,"n/a")</f>
        <v>-0.11899999999999999</v>
      </c>
      <c r="I2573" s="87">
        <f>+IF(ISNUMBER(DATA!AF389),DATA!AF389,"n/a")</f>
        <v>4.26</v>
      </c>
      <c r="J2573" s="77">
        <f>+IF(ISNUMBER(DATA!AG389),DATA!AG389,"n/a")</f>
        <v>-7.8E-2</v>
      </c>
      <c r="K2573" s="87">
        <f>+IF(ISNUMBER(DATA!AP389),DATA!AP389,"n/a")</f>
        <v>4.3600000000000003</v>
      </c>
      <c r="L2573" s="77">
        <f>+IF(ISNUMBER(DATA!AQ389),DATA!AQ389,"n/a")</f>
        <v>-3.3000000000000002E-2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4.95</v>
      </c>
      <c r="F2574" s="77">
        <f>+IF(ISNUMBER(DATA!M390),DATA!M390,"n/a")</f>
        <v>-2.1000000000000001E-2</v>
      </c>
      <c r="G2574" s="87">
        <f>+IF(ISNUMBER(DATA!V390),DATA!V390,"n/a")</f>
        <v>5.08</v>
      </c>
      <c r="H2574" s="77">
        <f>+IF(ISNUMBER(DATA!W390),DATA!W390,"n/a")</f>
        <v>-3.0000000000000001E-3</v>
      </c>
      <c r="I2574" s="87">
        <f>+IF(ISNUMBER(DATA!AF390),DATA!AF390,"n/a")</f>
        <v>5.0999999999999996</v>
      </c>
      <c r="J2574" s="77">
        <f>+IF(ISNUMBER(DATA!AG390),DATA!AG390,"n/a")</f>
        <v>-3.0000000000000001E-3</v>
      </c>
      <c r="K2574" s="87">
        <f>+IF(ISNUMBER(DATA!AP390),DATA!AP390,"n/a")</f>
        <v>5.05</v>
      </c>
      <c r="L2574" s="77">
        <f>+IF(ISNUMBER(DATA!AQ390),DATA!AQ390,"n/a")</f>
        <v>-0.02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4.8899999999999997</v>
      </c>
      <c r="F2575" s="77">
        <f>+IF(ISNUMBER(DATA!M391),DATA!M391,"n/a")</f>
        <v>8.0000000000000002E-3</v>
      </c>
      <c r="G2575" s="87">
        <f>+IF(ISNUMBER(DATA!V391),DATA!V391,"n/a")</f>
        <v>4.96</v>
      </c>
      <c r="H2575" s="77">
        <f>+IF(ISNUMBER(DATA!W391),DATA!W391,"n/a")</f>
        <v>2.1000000000000001E-2</v>
      </c>
      <c r="I2575" s="87">
        <f>+IF(ISNUMBER(DATA!AF391),DATA!AF391,"n/a")</f>
        <v>5.0599999999999996</v>
      </c>
      <c r="J2575" s="77">
        <f>+IF(ISNUMBER(DATA!AG391),DATA!AG391,"n/a")</f>
        <v>2.7E-2</v>
      </c>
      <c r="K2575" s="87">
        <f>+IF(ISNUMBER(DATA!AP391),DATA!AP391,"n/a")</f>
        <v>4.91</v>
      </c>
      <c r="L2575" s="77">
        <f>+IF(ISNUMBER(DATA!AQ391),DATA!AQ391,"n/a")</f>
        <v>1.6E-2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4.3</v>
      </c>
      <c r="F2576" s="77">
        <f>+IF(ISNUMBER(DATA!M392),DATA!M392,"n/a")</f>
        <v>5.2999999999999999E-2</v>
      </c>
      <c r="G2576" s="87">
        <f>+IF(ISNUMBER(DATA!V392),DATA!V392,"n/a")</f>
        <v>4.45</v>
      </c>
      <c r="H2576" s="77">
        <f>+IF(ISNUMBER(DATA!W392),DATA!W392,"n/a")</f>
        <v>1.7000000000000001E-2</v>
      </c>
      <c r="I2576" s="87">
        <f>+IF(ISNUMBER(DATA!AF392),DATA!AF392,"n/a")</f>
        <v>4.45</v>
      </c>
      <c r="J2576" s="77">
        <f>+IF(ISNUMBER(DATA!AG392),DATA!AG392,"n/a")</f>
        <v>-2E-3</v>
      </c>
      <c r="K2576" s="87">
        <f>+IF(ISNUMBER(DATA!AP392),DATA!AP392,"n/a")</f>
        <v>4.45</v>
      </c>
      <c r="L2576" s="77">
        <f>+IF(ISNUMBER(DATA!AQ392),DATA!AQ392,"n/a")</f>
        <v>-3.0000000000000001E-3</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5.17</v>
      </c>
      <c r="F2577" s="77">
        <f>+IF(ISNUMBER(DATA!M393),DATA!M393,"n/a")</f>
        <v>-7.0000000000000001E-3</v>
      </c>
      <c r="G2577" s="87">
        <f>+IF(ISNUMBER(DATA!V393),DATA!V393,"n/a")</f>
        <v>5.23</v>
      </c>
      <c r="H2577" s="77">
        <f>+IF(ISNUMBER(DATA!W393),DATA!W393,"n/a")</f>
        <v>-5.3999999999999999E-2</v>
      </c>
      <c r="I2577" s="87">
        <f>+IF(ISNUMBER(DATA!AF393),DATA!AF393,"n/a")</f>
        <v>5.29</v>
      </c>
      <c r="J2577" s="77">
        <f>+IF(ISNUMBER(DATA!AG393),DATA!AG393,"n/a")</f>
        <v>-9.6000000000000002E-2</v>
      </c>
      <c r="K2577" s="87">
        <f>+IF(ISNUMBER(DATA!AP393),DATA!AP393,"n/a")</f>
        <v>5.17</v>
      </c>
      <c r="L2577" s="77">
        <f>+IF(ISNUMBER(DATA!AQ393),DATA!AQ393,"n/a")</f>
        <v>-0.123</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5.51</v>
      </c>
      <c r="F2578" s="77">
        <f>+IF(ISNUMBER(DATA!M394),DATA!M394,"n/a")</f>
        <v>2.1999999999999999E-2</v>
      </c>
      <c r="G2578" s="87">
        <f>+IF(ISNUMBER(DATA!V394),DATA!V394,"n/a")</f>
        <v>5.45</v>
      </c>
      <c r="H2578" s="77">
        <f>+IF(ISNUMBER(DATA!W394),DATA!W394,"n/a")</f>
        <v>-2E-3</v>
      </c>
      <c r="I2578" s="87">
        <f>+IF(ISNUMBER(DATA!AF394),DATA!AF394,"n/a")</f>
        <v>5.41</v>
      </c>
      <c r="J2578" s="77">
        <f>+IF(ISNUMBER(DATA!AG394),DATA!AG394,"n/a")</f>
        <v>-1.2999999999999999E-2</v>
      </c>
      <c r="K2578" s="87">
        <f>+IF(ISNUMBER(DATA!AP394),DATA!AP394,"n/a")</f>
        <v>5.37</v>
      </c>
      <c r="L2578" s="77">
        <f>+IF(ISNUMBER(DATA!AQ394),DATA!AQ394,"n/a")</f>
        <v>-3.7999999999999999E-2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4.9800000000000004</v>
      </c>
      <c r="F2579" s="77">
        <f>+IF(ISNUMBER(DATA!M395),DATA!M395,"n/a")</f>
        <v>-0.183</v>
      </c>
      <c r="G2579" s="87">
        <f>+IF(ISNUMBER(DATA!V395),DATA!V395,"n/a")</f>
        <v>4.92</v>
      </c>
      <c r="H2579" s="77">
        <f>+IF(ISNUMBER(DATA!W395),DATA!W395,"n/a")</f>
        <v>-7.2999999999999995E-2</v>
      </c>
      <c r="I2579" s="87">
        <f>+IF(ISNUMBER(DATA!AF395),DATA!AF395,"n/a")</f>
        <v>5.0599999999999996</v>
      </c>
      <c r="J2579" s="77">
        <f>+IF(ISNUMBER(DATA!AG395),DATA!AG395,"n/a")</f>
        <v>-5.0000000000000001E-3</v>
      </c>
      <c r="K2579" s="87">
        <f>+IF(ISNUMBER(DATA!AP395),DATA!AP395,"n/a")</f>
        <v>5.48</v>
      </c>
      <c r="L2579" s="77">
        <f>+IF(ISNUMBER(DATA!AQ395),DATA!AQ395,"n/a")</f>
        <v>0.115</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4.42</v>
      </c>
      <c r="F2580" s="77">
        <f>+IF(ISNUMBER(DATA!M396),DATA!M396,"n/a")</f>
        <v>4.7E-2</v>
      </c>
      <c r="G2580" s="87">
        <f>+IF(ISNUMBER(DATA!V396),DATA!V396,"n/a")</f>
        <v>4.57</v>
      </c>
      <c r="H2580" s="77">
        <f>+IF(ISNUMBER(DATA!W396),DATA!W396,"n/a")</f>
        <v>1.2999999999999999E-2</v>
      </c>
      <c r="I2580" s="87">
        <f>+IF(ISNUMBER(DATA!AF396),DATA!AF396,"n/a")</f>
        <v>4.57</v>
      </c>
      <c r="J2580" s="77">
        <f>+IF(ISNUMBER(DATA!AG396),DATA!AG396,"n/a")</f>
        <v>-7.0000000000000001E-3</v>
      </c>
      <c r="K2580" s="87">
        <f>+IF(ISNUMBER(DATA!AP396),DATA!AP396,"n/a")</f>
        <v>4.58</v>
      </c>
      <c r="L2580" s="77">
        <f>+IF(ISNUMBER(DATA!AQ396),DATA!AQ396,"n/a")</f>
        <v>-4.0000000000000001E-3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4.58</v>
      </c>
      <c r="F2581" s="77">
        <f>+IF(ISNUMBER(DATA!M397),DATA!M397,"n/a")</f>
        <v>0.10100000000000001</v>
      </c>
      <c r="G2581" s="87">
        <f>+IF(ISNUMBER(DATA!V397),DATA!V397,"n/a")</f>
        <v>4.42</v>
      </c>
      <c r="H2581" s="77">
        <f>+IF(ISNUMBER(DATA!W397),DATA!W397,"n/a")</f>
        <v>8.5000000000000006E-2</v>
      </c>
      <c r="I2581" s="87">
        <f>+IF(ISNUMBER(DATA!AF397),DATA!AF397,"n/a")</f>
        <v>4.41</v>
      </c>
      <c r="J2581" s="77">
        <f>+IF(ISNUMBER(DATA!AG397),DATA!AG397,"n/a")</f>
        <v>-5.8000000000000003E-2</v>
      </c>
      <c r="K2581" s="87">
        <f>+IF(ISNUMBER(DATA!AP397),DATA!AP397,"n/a")</f>
        <v>4.32</v>
      </c>
      <c r="L2581" s="77">
        <f>+IF(ISNUMBER(DATA!AQ397),DATA!AQ397,"n/a")</f>
        <v>-1.4999999999999999E-2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4.7</v>
      </c>
      <c r="F2582" s="77">
        <f>+IF(ISNUMBER(DATA!M398),DATA!M398,"n/a")</f>
        <v>8.4000000000000005E-2</v>
      </c>
      <c r="G2582" s="87">
        <f>+IF(ISNUMBER(DATA!V398),DATA!V398,"n/a")</f>
        <v>4.67</v>
      </c>
      <c r="H2582" s="77">
        <f>+IF(ISNUMBER(DATA!W398),DATA!W398,"n/a")</f>
        <v>5.0999999999999997E-2</v>
      </c>
      <c r="I2582" s="87">
        <f>+IF(ISNUMBER(DATA!AF398),DATA!AF398,"n/a")</f>
        <v>4.7</v>
      </c>
      <c r="J2582" s="77">
        <f>+IF(ISNUMBER(DATA!AG398),DATA!AG398,"n/a")</f>
        <v>6.7000000000000004E-2</v>
      </c>
      <c r="K2582" s="87">
        <f>+IF(ISNUMBER(DATA!AP398),DATA!AP398,"n/a")</f>
        <v>4.54</v>
      </c>
      <c r="L2582" s="77">
        <f>+IF(ISNUMBER(DATA!AQ398),DATA!AQ398,"n/a")</f>
        <v>3.2000000000000001E-2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4.6900000000000004</v>
      </c>
      <c r="F2583" s="77">
        <f>+IF(ISNUMBER(DATA!M399),DATA!M399,"n/a")</f>
        <v>-9.6000000000000002E-2</v>
      </c>
      <c r="G2583" s="87">
        <f>+IF(ISNUMBER(DATA!V399),DATA!V399,"n/a")</f>
        <v>4.72</v>
      </c>
      <c r="H2583" s="77">
        <f>+IF(ISNUMBER(DATA!W399),DATA!W399,"n/a")</f>
        <v>-5.5E-2</v>
      </c>
      <c r="I2583" s="87">
        <f>+IF(ISNUMBER(DATA!AF399),DATA!AF399,"n/a")</f>
        <v>4.7699999999999996</v>
      </c>
      <c r="J2583" s="77">
        <f>+IF(ISNUMBER(DATA!AG399),DATA!AG399,"n/a")</f>
        <v>-2.8000000000000001E-2</v>
      </c>
      <c r="K2583" s="87">
        <f>+IF(ISNUMBER(DATA!AP399),DATA!AP399,"n/a")</f>
        <v>5.03</v>
      </c>
      <c r="L2583" s="77">
        <f>+IF(ISNUMBER(DATA!AQ399),DATA!AQ399,"n/a")</f>
        <v>3.5000000000000003E-2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4.84</v>
      </c>
      <c r="F2584" s="77">
        <f>+IF(ISNUMBER(DATA!M400),DATA!M400,"n/a")</f>
        <v>1.4E-2</v>
      </c>
      <c r="G2584" s="87">
        <f>+IF(ISNUMBER(DATA!V400),DATA!V400,"n/a")</f>
        <v>4.9400000000000004</v>
      </c>
      <c r="H2584" s="77">
        <f>+IF(ISNUMBER(DATA!W400),DATA!W400,"n/a")</f>
        <v>-7.0000000000000001E-3</v>
      </c>
      <c r="I2584" s="87">
        <f>+IF(ISNUMBER(DATA!AF400),DATA!AF400,"n/a")</f>
        <v>4.97</v>
      </c>
      <c r="J2584" s="77">
        <f>+IF(ISNUMBER(DATA!AG400),DATA!AG400,"n/a")</f>
        <v>-1.0999999999999999E-2</v>
      </c>
      <c r="K2584" s="87">
        <f>+IF(ISNUMBER(DATA!AP400),DATA!AP400,"n/a")</f>
        <v>4.92</v>
      </c>
      <c r="L2584" s="77">
        <f>+IF(ISNUMBER(DATA!AQ400),DATA!AQ400,"n/a")</f>
        <v>-3.9E-2</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4.17</v>
      </c>
      <c r="F2585" s="77">
        <f>+IF(ISNUMBER(DATA!M401),DATA!M401,"n/a")</f>
        <v>-0.16200000000000001</v>
      </c>
      <c r="G2585" s="87">
        <f>+IF(ISNUMBER(DATA!V401),DATA!V401,"n/a")</f>
        <v>4.26</v>
      </c>
      <c r="H2585" s="77">
        <f>+IF(ISNUMBER(DATA!W401),DATA!W401,"n/a")</f>
        <v>-0.188</v>
      </c>
      <c r="I2585" s="87">
        <f>+IF(ISNUMBER(DATA!AF401),DATA!AF401,"n/a")</f>
        <v>4.38</v>
      </c>
      <c r="J2585" s="77">
        <f>+IF(ISNUMBER(DATA!AG401),DATA!AG401,"n/a")</f>
        <v>-0.17100000000000001</v>
      </c>
      <c r="K2585" s="87">
        <f>+IF(ISNUMBER(DATA!AP401),DATA!AP401,"n/a")</f>
        <v>4.54</v>
      </c>
      <c r="L2585" s="77">
        <f>+IF(ISNUMBER(DATA!AQ401),DATA!AQ401,"n/a")</f>
        <v>-7.4999999999999997E-2</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4.07</v>
      </c>
      <c r="F2586" s="77">
        <f>+IF(ISNUMBER(DATA!M402),DATA!M402,"n/a")</f>
        <v>-5.5E-2</v>
      </c>
      <c r="G2586" s="87">
        <f>+IF(ISNUMBER(DATA!V402),DATA!V402,"n/a")</f>
        <v>4.16</v>
      </c>
      <c r="H2586" s="77">
        <f>+IF(ISNUMBER(DATA!W402),DATA!W402,"n/a")</f>
        <v>-6.7000000000000004E-2</v>
      </c>
      <c r="I2586" s="87">
        <f>+IF(ISNUMBER(DATA!AF402),DATA!AF402,"n/a")</f>
        <v>4.25</v>
      </c>
      <c r="J2586" s="77">
        <f>+IF(ISNUMBER(DATA!AG402),DATA!AG402,"n/a")</f>
        <v>-3.5999999999999997E-2</v>
      </c>
      <c r="K2586" s="87">
        <f>+IF(ISNUMBER(DATA!AP402),DATA!AP402,"n/a")</f>
        <v>4.29</v>
      </c>
      <c r="L2586" s="77">
        <f>+IF(ISNUMBER(DATA!AQ402),DATA!AQ402,"n/a")</f>
        <v>-1.9E-2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5.38</v>
      </c>
      <c r="F2587" s="77">
        <f>+IF(ISNUMBER(DATA!M403),DATA!M403,"n/a")</f>
        <v>2.5999999999999999E-2</v>
      </c>
      <c r="G2587" s="87">
        <f>+IF(ISNUMBER(DATA!V403),DATA!V403,"n/a")</f>
        <v>5.37</v>
      </c>
      <c r="H2587" s="77">
        <f>+IF(ISNUMBER(DATA!W403),DATA!W403,"n/a")</f>
        <v>2.5000000000000001E-2</v>
      </c>
      <c r="I2587" s="87">
        <f>+IF(ISNUMBER(DATA!AF403),DATA!AF403,"n/a")</f>
        <v>5.4</v>
      </c>
      <c r="J2587" s="77">
        <f>+IF(ISNUMBER(DATA!AG403),DATA!AG403,"n/a")</f>
        <v>4.3999999999999997E-2</v>
      </c>
      <c r="K2587" s="87">
        <f>+IF(ISNUMBER(DATA!AP403),DATA!AP403,"n/a")</f>
        <v>5.37</v>
      </c>
      <c r="L2587" s="77">
        <f>+IF(ISNUMBER(DATA!AQ403),DATA!AQ403,"n/a")</f>
        <v>3.1E-2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4.33</v>
      </c>
      <c r="F2588" s="77">
        <f>+IF(ISNUMBER(DATA!M404),DATA!M404,"n/a")</f>
        <v>5.5E-2</v>
      </c>
      <c r="G2588" s="87">
        <f>+IF(ISNUMBER(DATA!V404),DATA!V404,"n/a")</f>
        <v>4.46</v>
      </c>
      <c r="H2588" s="77">
        <f>+IF(ISNUMBER(DATA!W404),DATA!W404,"n/a")</f>
        <v>1.4999999999999999E-2</v>
      </c>
      <c r="I2588" s="87">
        <f>+IF(ISNUMBER(DATA!AF404),DATA!AF404,"n/a")</f>
        <v>4.46</v>
      </c>
      <c r="J2588" s="77">
        <f>+IF(ISNUMBER(DATA!AG404),DATA!AG404,"n/a")</f>
        <v>-4.0000000000000001E-3</v>
      </c>
      <c r="K2588" s="87">
        <f>+IF(ISNUMBER(DATA!AP404),DATA!AP404,"n/a")</f>
        <v>4.45</v>
      </c>
      <c r="L2588" s="77">
        <f>+IF(ISNUMBER(DATA!AQ404),DATA!AQ404,"n/a")</f>
        <v>-8.0000000000000002E-3</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4.78</v>
      </c>
      <c r="F2589" s="77">
        <f>+IF(ISNUMBER(DATA!M405),DATA!M405,"n/a")</f>
        <v>2.1999999999999999E-2</v>
      </c>
      <c r="G2589" s="87">
        <f>+IF(ISNUMBER(DATA!V405),DATA!V405,"n/a")</f>
        <v>4.8899999999999997</v>
      </c>
      <c r="H2589" s="77">
        <f>+IF(ISNUMBER(DATA!W405),DATA!W405,"n/a")</f>
        <v>2.8000000000000001E-2</v>
      </c>
      <c r="I2589" s="87">
        <f>+IF(ISNUMBER(DATA!AF405),DATA!AF405,"n/a")</f>
        <v>5.0199999999999996</v>
      </c>
      <c r="J2589" s="77">
        <f>+IF(ISNUMBER(DATA!AG405),DATA!AG405,"n/a")</f>
        <v>3.3000000000000002E-2</v>
      </c>
      <c r="K2589" s="87">
        <f>+IF(ISNUMBER(DATA!AP405),DATA!AP405,"n/a")</f>
        <v>4.92</v>
      </c>
      <c r="L2589" s="77">
        <f>+IF(ISNUMBER(DATA!AQ405),DATA!AQ405,"n/a")</f>
        <v>2.1999999999999999E-2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4.21</v>
      </c>
      <c r="F2590" s="77">
        <f>+IF(ISNUMBER(DATA!M406),DATA!M406,"n/a")</f>
        <v>-7.0000000000000007E-2</v>
      </c>
      <c r="G2590" s="87">
        <f>+IF(ISNUMBER(DATA!V406),DATA!V406,"n/a")</f>
        <v>4.33</v>
      </c>
      <c r="H2590" s="77">
        <f>+IF(ISNUMBER(DATA!W406),DATA!W406,"n/a")</f>
        <v>-6.5000000000000002E-2</v>
      </c>
      <c r="I2590" s="87">
        <f>+IF(ISNUMBER(DATA!AF406),DATA!AF406,"n/a")</f>
        <v>4.4000000000000004</v>
      </c>
      <c r="J2590" s="77">
        <f>+IF(ISNUMBER(DATA!AG406),DATA!AG406,"n/a")</f>
        <v>-7.9000000000000001E-2</v>
      </c>
      <c r="K2590" s="87">
        <f>+IF(ISNUMBER(DATA!AP406),DATA!AP406,"n/a")</f>
        <v>4.46</v>
      </c>
      <c r="L2590" s="77">
        <f>+IF(ISNUMBER(DATA!AQ406),DATA!AQ406,"n/a")</f>
        <v>-5.1999999999999998E-2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6.07</v>
      </c>
      <c r="F2591" s="77">
        <f>+IF(ISNUMBER(DATA!M407),DATA!M407,"n/a")</f>
        <v>2.1999999999999999E-2</v>
      </c>
      <c r="G2591" s="87">
        <f>+IF(ISNUMBER(DATA!V407),DATA!V407,"n/a")</f>
        <v>5.88</v>
      </c>
      <c r="H2591" s="77">
        <f>+IF(ISNUMBER(DATA!W407),DATA!W407,"n/a")</f>
        <v>4.1000000000000002E-2</v>
      </c>
      <c r="I2591" s="87">
        <f>+IF(ISNUMBER(DATA!AF407),DATA!AF407,"n/a")</f>
        <v>5.58</v>
      </c>
      <c r="J2591" s="77">
        <f>+IF(ISNUMBER(DATA!AG407),DATA!AG407,"n/a")</f>
        <v>2.7E-2</v>
      </c>
      <c r="K2591" s="87">
        <f>+IF(ISNUMBER(DATA!AP407),DATA!AP407,"n/a")</f>
        <v>5.37</v>
      </c>
      <c r="L2591" s="77">
        <f>+IF(ISNUMBER(DATA!AQ407),DATA!AQ407,"n/a")</f>
        <v>-5.0000000000000001E-3</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5.41</v>
      </c>
      <c r="F2592" s="77">
        <f>+IF(ISNUMBER(DATA!M408),DATA!M408,"n/a")</f>
        <v>-0.183</v>
      </c>
      <c r="G2592" s="87">
        <f>+IF(ISNUMBER(DATA!V408),DATA!V408,"n/a")</f>
        <v>5.49</v>
      </c>
      <c r="H2592" s="77">
        <f>+IF(ISNUMBER(DATA!W408),DATA!W408,"n/a")</f>
        <v>-6.9000000000000006E-2</v>
      </c>
      <c r="I2592" s="87">
        <f>+IF(ISNUMBER(DATA!AF408),DATA!AF408,"n/a")</f>
        <v>5.71</v>
      </c>
      <c r="J2592" s="77">
        <f>+IF(ISNUMBER(DATA!AG408),DATA!AG408,"n/a")</f>
        <v>-4.7E-2</v>
      </c>
      <c r="K2592" s="87">
        <f>+IF(ISNUMBER(DATA!AP408),DATA!AP408,"n/a")</f>
        <v>5.67</v>
      </c>
      <c r="L2592" s="77">
        <f>+IF(ISNUMBER(DATA!AQ408),DATA!AQ408,"n/a")</f>
        <v>-3.6999999999999998E-2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4.5199999999999996</v>
      </c>
      <c r="F2593" s="77">
        <f>+IF(ISNUMBER(DATA!M409),DATA!M409,"n/a")</f>
        <v>2.1000000000000001E-2</v>
      </c>
      <c r="G2593" s="87">
        <f>+IF(ISNUMBER(DATA!V409),DATA!V409,"n/a")</f>
        <v>4.33</v>
      </c>
      <c r="H2593" s="77">
        <f>+IF(ISNUMBER(DATA!W409),DATA!W409,"n/a")</f>
        <v>-2.4E-2</v>
      </c>
      <c r="I2593" s="87">
        <f>+IF(ISNUMBER(DATA!AF409),DATA!AF409,"n/a")</f>
        <v>4.3</v>
      </c>
      <c r="J2593" s="77">
        <f>+IF(ISNUMBER(DATA!AG409),DATA!AG409,"n/a")</f>
        <v>-1.7999999999999999E-2</v>
      </c>
      <c r="K2593" s="87">
        <f>+IF(ISNUMBER(DATA!AP409),DATA!AP409,"n/a")</f>
        <v>4.37</v>
      </c>
      <c r="L2593" s="77">
        <f>+IF(ISNUMBER(DATA!AQ409),DATA!AQ409,"n/a")</f>
        <v>-1E-3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4.72</v>
      </c>
      <c r="F2594" s="77">
        <f>+IF(ISNUMBER(DATA!M410),DATA!M410,"n/a")</f>
        <v>-0.152</v>
      </c>
      <c r="G2594" s="87">
        <f>+IF(ISNUMBER(DATA!V410),DATA!V410,"n/a")</f>
        <v>4.93</v>
      </c>
      <c r="H2594" s="77">
        <f>+IF(ISNUMBER(DATA!W410),DATA!W410,"n/a")</f>
        <v>-0.10299999999999999</v>
      </c>
      <c r="I2594" s="87">
        <f>+IF(ISNUMBER(DATA!AF410),DATA!AF410,"n/a")</f>
        <v>5.1100000000000003</v>
      </c>
      <c r="J2594" s="77">
        <f>+IF(ISNUMBER(DATA!AG410),DATA!AG410,"n/a")</f>
        <v>-7.5999999999999998E-2</v>
      </c>
      <c r="K2594" s="87">
        <f>+IF(ISNUMBER(DATA!AP410),DATA!AP410,"n/a")</f>
        <v>5.27</v>
      </c>
      <c r="L2594" s="77">
        <f>+IF(ISNUMBER(DATA!AQ410),DATA!AQ410,"n/a")</f>
        <v>-4.8000000000000001E-2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4.71</v>
      </c>
      <c r="F2595" s="77">
        <f>+IF(ISNUMBER(DATA!M411),DATA!M411,"n/a")</f>
        <v>-6.7000000000000004E-2</v>
      </c>
      <c r="G2595" s="87">
        <f>+IF(ISNUMBER(DATA!V411),DATA!V411,"n/a")</f>
        <v>4.91</v>
      </c>
      <c r="H2595" s="77">
        <f>+IF(ISNUMBER(DATA!W411),DATA!W411,"n/a")</f>
        <v>-3.2000000000000001E-2</v>
      </c>
      <c r="I2595" s="87">
        <f>+IF(ISNUMBER(DATA!AF411),DATA!AF411,"n/a")</f>
        <v>5.12</v>
      </c>
      <c r="J2595" s="77">
        <f>+IF(ISNUMBER(DATA!AG411),DATA!AG411,"n/a")</f>
        <v>-4.0000000000000001E-3</v>
      </c>
      <c r="K2595" s="87">
        <f>+IF(ISNUMBER(DATA!AP411),DATA!AP411,"n/a")</f>
        <v>5.25</v>
      </c>
      <c r="L2595" s="77">
        <f>+IF(ISNUMBER(DATA!AQ411),DATA!AQ411,"n/a")</f>
        <v>1E-3</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5.21</v>
      </c>
      <c r="F2596" s="77">
        <f>+IF(ISNUMBER(DATA!M412),DATA!M412,"n/a")</f>
        <v>-0.126</v>
      </c>
      <c r="G2596" s="87">
        <f>+IF(ISNUMBER(DATA!V412),DATA!V412,"n/a")</f>
        <v>5.42</v>
      </c>
      <c r="H2596" s="77">
        <f>+IF(ISNUMBER(DATA!W412),DATA!W412,"n/a")</f>
        <v>-9.2999999999999999E-2</v>
      </c>
      <c r="I2596" s="87">
        <f>+IF(ISNUMBER(DATA!AF412),DATA!AF412,"n/a")</f>
        <v>5.63</v>
      </c>
      <c r="J2596" s="77">
        <f>+IF(ISNUMBER(DATA!AG412),DATA!AG412,"n/a")</f>
        <v>-5.8000000000000003E-2</v>
      </c>
      <c r="K2596" s="87">
        <f>+IF(ISNUMBER(DATA!AP412),DATA!AP412,"n/a")</f>
        <v>5.76</v>
      </c>
      <c r="L2596" s="77">
        <f>+IF(ISNUMBER(DATA!AQ412),DATA!AQ412,"n/a")</f>
        <v>-4.2000000000000003E-2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5.61</v>
      </c>
      <c r="F2597" s="77">
        <f>+IF(ISNUMBER(DATA!M413),DATA!M413,"n/a")</f>
        <v>0.157</v>
      </c>
      <c r="G2597" s="87">
        <f>+IF(ISNUMBER(DATA!V413),DATA!V413,"n/a")</f>
        <v>5.32</v>
      </c>
      <c r="H2597" s="77">
        <f>+IF(ISNUMBER(DATA!W413),DATA!W413,"n/a")</f>
        <v>5.7000000000000002E-2</v>
      </c>
      <c r="I2597" s="87">
        <f>+IF(ISNUMBER(DATA!AF413),DATA!AF413,"n/a")</f>
        <v>5.3</v>
      </c>
      <c r="J2597" s="77">
        <f>+IF(ISNUMBER(DATA!AG413),DATA!AG413,"n/a")</f>
        <v>4.2000000000000003E-2</v>
      </c>
      <c r="K2597" s="87">
        <f>+IF(ISNUMBER(DATA!AP413),DATA!AP413,"n/a")</f>
        <v>5.24</v>
      </c>
      <c r="L2597" s="77">
        <f>+IF(ISNUMBER(DATA!AQ413),DATA!AQ413,"n/a")</f>
        <v>3.4000000000000002E-2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4.8099999999999996</v>
      </c>
      <c r="F2598" s="77">
        <f>+IF(ISNUMBER(DATA!M414),DATA!M414,"n/a")</f>
        <v>-1E-3</v>
      </c>
      <c r="G2598" s="87">
        <f>+IF(ISNUMBER(DATA!V414),DATA!V414,"n/a")</f>
        <v>4.8099999999999996</v>
      </c>
      <c r="H2598" s="77">
        <f>+IF(ISNUMBER(DATA!W414),DATA!W414,"n/a")</f>
        <v>-2.1000000000000001E-2</v>
      </c>
      <c r="I2598" s="87">
        <f>+IF(ISNUMBER(DATA!AF414),DATA!AF414,"n/a")</f>
        <v>4.83</v>
      </c>
      <c r="J2598" s="77">
        <f>+IF(ISNUMBER(DATA!AG414),DATA!AG414,"n/a")</f>
        <v>-3.6999999999999998E-2</v>
      </c>
      <c r="K2598" s="87">
        <f>+IF(ISNUMBER(DATA!AP414),DATA!AP414,"n/a")</f>
        <v>4.8</v>
      </c>
      <c r="L2598" s="77">
        <f>+IF(ISNUMBER(DATA!AQ414),DATA!AQ414,"n/a")</f>
        <v>-0.113</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5.41</v>
      </c>
      <c r="F2599" s="77">
        <f>+IF(ISNUMBER(DATA!M415),DATA!M415,"n/a")</f>
        <v>3.5999999999999997E-2</v>
      </c>
      <c r="G2599" s="87">
        <f>+IF(ISNUMBER(DATA!V415),DATA!V415,"n/a")</f>
        <v>5.21</v>
      </c>
      <c r="H2599" s="77">
        <f>+IF(ISNUMBER(DATA!W415),DATA!W415,"n/a")</f>
        <v>-1.4999999999999999E-2</v>
      </c>
      <c r="I2599" s="87">
        <f>+IF(ISNUMBER(DATA!AF415),DATA!AF415,"n/a")</f>
        <v>5.17</v>
      </c>
      <c r="J2599" s="77">
        <f>+IF(ISNUMBER(DATA!AG415),DATA!AG415,"n/a")</f>
        <v>-2.8000000000000001E-2</v>
      </c>
      <c r="K2599" s="87">
        <f>+IF(ISNUMBER(DATA!AP415),DATA!AP415,"n/a")</f>
        <v>5.13</v>
      </c>
      <c r="L2599" s="77">
        <f>+IF(ISNUMBER(DATA!AQ415),DATA!AQ415,"n/a")</f>
        <v>-4.9000000000000002E-2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5.93</v>
      </c>
      <c r="F2600" s="77">
        <f>+IF(ISNUMBER(DATA!M416),DATA!M416,"n/a")</f>
        <v>0.12</v>
      </c>
      <c r="G2600" s="87">
        <f>+IF(ISNUMBER(DATA!V416),DATA!V416,"n/a")</f>
        <v>5.54</v>
      </c>
      <c r="H2600" s="77">
        <f>+IF(ISNUMBER(DATA!W416),DATA!W416,"n/a")</f>
        <v>3.7999999999999999E-2</v>
      </c>
      <c r="I2600" s="87">
        <f>+IF(ISNUMBER(DATA!AF416),DATA!AF416,"n/a")</f>
        <v>5.54</v>
      </c>
      <c r="J2600" s="77">
        <f>+IF(ISNUMBER(DATA!AG416),DATA!AG416,"n/a")</f>
        <v>0.03</v>
      </c>
      <c r="K2600" s="87">
        <f>+IF(ISNUMBER(DATA!AP416),DATA!AP416,"n/a")</f>
        <v>5.61</v>
      </c>
      <c r="L2600" s="77">
        <f>+IF(ISNUMBER(DATA!AQ416),DATA!AQ416,"n/a")</f>
        <v>3.5999999999999997E-2</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5.27</v>
      </c>
      <c r="F2601" s="77">
        <f>+IF(ISNUMBER(DATA!M417),DATA!M417,"n/a")</f>
        <v>2.8000000000000001E-2</v>
      </c>
      <c r="G2601" s="87">
        <f>+IF(ISNUMBER(DATA!V417),DATA!V417,"n/a")</f>
        <v>5.05</v>
      </c>
      <c r="H2601" s="77">
        <f>+IF(ISNUMBER(DATA!W417),DATA!W417,"n/a")</f>
        <v>-8.0000000000000002E-3</v>
      </c>
      <c r="I2601" s="87">
        <f>+IF(ISNUMBER(DATA!AF417),DATA!AF417,"n/a")</f>
        <v>5.03</v>
      </c>
      <c r="J2601" s="77">
        <f>+IF(ISNUMBER(DATA!AG417),DATA!AG417,"n/a")</f>
        <v>-3.5999999999999997E-2</v>
      </c>
      <c r="K2601" s="87">
        <f>+IF(ISNUMBER(DATA!AP417),DATA!AP417,"n/a")</f>
        <v>5.13</v>
      </c>
      <c r="L2601" s="77">
        <f>+IF(ISNUMBER(DATA!AQ417),DATA!AQ417,"n/a")</f>
        <v>-5.0999999999999997E-2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4.5599999999999996</v>
      </c>
      <c r="F2602" s="77">
        <f>+IF(ISNUMBER(DATA!M418),DATA!M418,"n/a")</f>
        <v>-2E-3</v>
      </c>
      <c r="G2602" s="87">
        <f>+IF(ISNUMBER(DATA!V418),DATA!V418,"n/a")</f>
        <v>4.7300000000000004</v>
      </c>
      <c r="H2602" s="77">
        <f>+IF(ISNUMBER(DATA!W418),DATA!W418,"n/a")</f>
        <v>-4.0000000000000001E-3</v>
      </c>
      <c r="I2602" s="87">
        <f>+IF(ISNUMBER(DATA!AF418),DATA!AF418,"n/a")</f>
        <v>4.78</v>
      </c>
      <c r="J2602" s="77">
        <f>+IF(ISNUMBER(DATA!AG418),DATA!AG418,"n/a")</f>
        <v>-2.1000000000000001E-2</v>
      </c>
      <c r="K2602" s="87">
        <f>+IF(ISNUMBER(DATA!AP418),DATA!AP418,"n/a")</f>
        <v>4.79</v>
      </c>
      <c r="L2602" s="77">
        <f>+IF(ISNUMBER(DATA!AQ418),DATA!AQ418,"n/a")</f>
        <v>-0.03</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5.65</v>
      </c>
      <c r="F2603" s="77">
        <f>+IF(ISNUMBER(DATA!M419),DATA!M419,"n/a")</f>
        <v>-4.4999999999999998E-2</v>
      </c>
      <c r="G2603" s="87">
        <f>+IF(ISNUMBER(DATA!V419),DATA!V419,"n/a")</f>
        <v>5.62</v>
      </c>
      <c r="H2603" s="77">
        <f>+IF(ISNUMBER(DATA!W419),DATA!W419,"n/a")</f>
        <v>-3.3000000000000002E-2</v>
      </c>
      <c r="I2603" s="87">
        <f>+IF(ISNUMBER(DATA!AF419),DATA!AF419,"n/a")</f>
        <v>5.69</v>
      </c>
      <c r="J2603" s="77">
        <f>+IF(ISNUMBER(DATA!AG419),DATA!AG419,"n/a")</f>
        <v>1.4999999999999999E-2</v>
      </c>
      <c r="K2603" s="87">
        <f>+IF(ISNUMBER(DATA!AP419),DATA!AP419,"n/a")</f>
        <v>5.69</v>
      </c>
      <c r="L2603" s="77">
        <f>+IF(ISNUMBER(DATA!AQ419),DATA!AQ419,"n/a")</f>
        <v>3.1E-2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4.33</v>
      </c>
      <c r="F2604" s="77">
        <f>+IF(ISNUMBER(DATA!M420),DATA!M420,"n/a")</f>
        <v>5.3999999999999999E-2</v>
      </c>
      <c r="G2604" s="87">
        <f>+IF(ISNUMBER(DATA!V420),DATA!V420,"n/a")</f>
        <v>4.46</v>
      </c>
      <c r="H2604" s="77">
        <f>+IF(ISNUMBER(DATA!W420),DATA!W420,"n/a")</f>
        <v>1.9E-2</v>
      </c>
      <c r="I2604" s="87">
        <f>+IF(ISNUMBER(DATA!AF420),DATA!AF420,"n/a")</f>
        <v>4.46</v>
      </c>
      <c r="J2604" s="77">
        <f>+IF(ISNUMBER(DATA!AG420),DATA!AG420,"n/a")</f>
        <v>1E-3</v>
      </c>
      <c r="K2604" s="87">
        <f>+IF(ISNUMBER(DATA!AP420),DATA!AP420,"n/a")</f>
        <v>4.45</v>
      </c>
      <c r="L2604" s="77">
        <f>+IF(ISNUMBER(DATA!AQ420),DATA!AQ420,"n/a")</f>
        <v>-1E-3</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4.84</v>
      </c>
      <c r="F2605" s="77">
        <f>+IF(ISNUMBER(DATA!M421),DATA!M421,"n/a")</f>
        <v>0.03</v>
      </c>
      <c r="G2605" s="87">
        <f>+IF(ISNUMBER(DATA!V421),DATA!V421,"n/a")</f>
        <v>4.99</v>
      </c>
      <c r="H2605" s="77">
        <f>+IF(ISNUMBER(DATA!W421),DATA!W421,"n/a")</f>
        <v>8.3000000000000004E-2</v>
      </c>
      <c r="I2605" s="87">
        <f>+IF(ISNUMBER(DATA!AF421),DATA!AF421,"n/a")</f>
        <v>5.04</v>
      </c>
      <c r="J2605" s="77">
        <f>+IF(ISNUMBER(DATA!AG421),DATA!AG421,"n/a")</f>
        <v>0.06</v>
      </c>
      <c r="K2605" s="87">
        <f>+IF(ISNUMBER(DATA!AP421),DATA!AP421,"n/a")</f>
        <v>4.91</v>
      </c>
      <c r="L2605" s="77">
        <f>+IF(ISNUMBER(DATA!AQ421),DATA!AQ421,"n/a")</f>
        <v>7.8E-2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v>
      </c>
      <c r="F2606" s="77">
        <f>+IF(ISNUMBER(DATA!M422),DATA!M422,"n/a")</f>
        <v>0.05</v>
      </c>
      <c r="G2606" s="87">
        <f>+IF(ISNUMBER(DATA!V422),DATA!V422,"n/a")</f>
        <v>5.03</v>
      </c>
      <c r="H2606" s="77">
        <f>+IF(ISNUMBER(DATA!W422),DATA!W422,"n/a")</f>
        <v>5.2999999999999999E-2</v>
      </c>
      <c r="I2606" s="87">
        <f>+IF(ISNUMBER(DATA!AF422),DATA!AF422,"n/a")</f>
        <v>4.99</v>
      </c>
      <c r="J2606" s="77">
        <f>+IF(ISNUMBER(DATA!AG422),DATA!AG422,"n/a")</f>
        <v>3.5000000000000003E-2</v>
      </c>
      <c r="K2606" s="87">
        <f>+IF(ISNUMBER(DATA!AP422),DATA!AP422,"n/a")</f>
        <v>4.8600000000000003</v>
      </c>
      <c r="L2606" s="77">
        <f>+IF(ISNUMBER(DATA!AQ422),DATA!AQ422,"n/a")</f>
        <v>-1.0999999999999999E-2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2.54</v>
      </c>
      <c r="F2608" s="77">
        <f>+IF(ISNUMBER(DATA!O373),DATA!O373,"n/a")</f>
        <v>-4.5999999999999999E-2</v>
      </c>
      <c r="G2608" s="87">
        <f>+IF(ISNUMBER(DATA!X373),DATA!X373,"n/a")</f>
        <v>2.52</v>
      </c>
      <c r="H2608" s="77">
        <f>+IF(ISNUMBER(DATA!Y373),DATA!Y373,"n/a")</f>
        <v>-0.06</v>
      </c>
      <c r="I2608" s="87">
        <f>+IF(ISNUMBER(DATA!AH373),DATA!AH373,"n/a")</f>
        <v>2.65</v>
      </c>
      <c r="J2608" s="77">
        <f>+IF(ISNUMBER(DATA!AI373),DATA!AI373,"n/a")</f>
        <v>-4.5999999999999999E-2</v>
      </c>
      <c r="K2608" s="87">
        <f>+IF(ISNUMBER(DATA!AR373),DATA!AR373,"n/a")</f>
        <v>2.6</v>
      </c>
      <c r="L2608" s="77">
        <f>+IF(ISNUMBER(DATA!AS373),DATA!AS373,"n/a")</f>
        <v>-0.05</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2.27</v>
      </c>
      <c r="F2609" s="77">
        <f>+IF(ISNUMBER(DATA!O374),DATA!O374,"n/a")</f>
        <v>3.7999999999999999E-2</v>
      </c>
      <c r="G2609" s="87">
        <f>+IF(ISNUMBER(DATA!X374),DATA!X374,"n/a")</f>
        <v>2.31</v>
      </c>
      <c r="H2609" s="77">
        <f>+IF(ISNUMBER(DATA!Y374),DATA!Y374,"n/a")</f>
        <v>2.4E-2</v>
      </c>
      <c r="I2609" s="87">
        <f>+IF(ISNUMBER(DATA!AH374),DATA!AH374,"n/a")</f>
        <v>2.31</v>
      </c>
      <c r="J2609" s="77">
        <f>+IF(ISNUMBER(DATA!AI374),DATA!AI374,"n/a")</f>
        <v>8.9999999999999993E-3</v>
      </c>
      <c r="K2609" s="87">
        <f>+IF(ISNUMBER(DATA!AR374),DATA!AR374,"n/a")</f>
        <v>2.31</v>
      </c>
      <c r="L2609" s="77">
        <f>+IF(ISNUMBER(DATA!AS374),DATA!AS374,"n/a")</f>
        <v>2.1000000000000001E-2</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2.31</v>
      </c>
      <c r="F2610" s="77">
        <f>+IF(ISNUMBER(DATA!O375),DATA!O375,"n/a")</f>
        <v>5.5E-2</v>
      </c>
      <c r="G2610" s="87">
        <f>+IF(ISNUMBER(DATA!X375),DATA!X375,"n/a")</f>
        <v>2.29</v>
      </c>
      <c r="H2610" s="77">
        <f>+IF(ISNUMBER(DATA!Y375),DATA!Y375,"n/a")</f>
        <v>2.5000000000000001E-2</v>
      </c>
      <c r="I2610" s="87">
        <f>+IF(ISNUMBER(DATA!AH375),DATA!AH375,"n/a")</f>
        <v>2.2799999999999998</v>
      </c>
      <c r="J2610" s="77">
        <f>+IF(ISNUMBER(DATA!AI375),DATA!AI375,"n/a")</f>
        <v>0.01</v>
      </c>
      <c r="K2610" s="87">
        <f>+IF(ISNUMBER(DATA!AR375),DATA!AR375,"n/a")</f>
        <v>2.2799999999999998</v>
      </c>
      <c r="L2610" s="77">
        <f>+IF(ISNUMBER(DATA!AS375),DATA!AS375,"n/a")</f>
        <v>1.7999999999999999E-2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2.33</v>
      </c>
      <c r="F2611" s="77">
        <f>+IF(ISNUMBER(DATA!O376),DATA!O376,"n/a")</f>
        <v>4.5999999999999999E-2</v>
      </c>
      <c r="G2611" s="87">
        <f>+IF(ISNUMBER(DATA!X376),DATA!X376,"n/a")</f>
        <v>2.38</v>
      </c>
      <c r="H2611" s="77">
        <f>+IF(ISNUMBER(DATA!Y376),DATA!Y376,"n/a")</f>
        <v>1.7000000000000001E-2</v>
      </c>
      <c r="I2611" s="87">
        <f>+IF(ISNUMBER(DATA!AH376),DATA!AH376,"n/a")</f>
        <v>2.38</v>
      </c>
      <c r="J2611" s="77">
        <f>+IF(ISNUMBER(DATA!AI376),DATA!AI376,"n/a")</f>
        <v>0</v>
      </c>
      <c r="K2611" s="87">
        <f>+IF(ISNUMBER(DATA!AR376),DATA!AR376,"n/a")</f>
        <v>2.38</v>
      </c>
      <c r="L2611" s="77">
        <f>+IF(ISNUMBER(DATA!AS376),DATA!AS376,"n/a")</f>
        <v>1.9E-2</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2.21</v>
      </c>
      <c r="F2612" s="77">
        <f>+IF(ISNUMBER(DATA!O377),DATA!O377,"n/a")</f>
        <v>-6.6000000000000003E-2</v>
      </c>
      <c r="G2612" s="87">
        <f>+IF(ISNUMBER(DATA!X377),DATA!X377,"n/a")</f>
        <v>2.2599999999999998</v>
      </c>
      <c r="H2612" s="77">
        <f>+IF(ISNUMBER(DATA!Y377),DATA!Y377,"n/a")</f>
        <v>-5.8999999999999997E-2</v>
      </c>
      <c r="I2612" s="87">
        <f>+IF(ISNUMBER(DATA!AH377),DATA!AH377,"n/a")</f>
        <v>2.3199999999999998</v>
      </c>
      <c r="J2612" s="77">
        <f>+IF(ISNUMBER(DATA!AI377),DATA!AI377,"n/a")</f>
        <v>-4.3999999999999997E-2</v>
      </c>
      <c r="K2612" s="87">
        <f>+IF(ISNUMBER(DATA!AR377),DATA!AR377,"n/a")</f>
        <v>2.35</v>
      </c>
      <c r="L2612" s="77">
        <f>+IF(ISNUMBER(DATA!AS377),DATA!AS377,"n/a")</f>
        <v>-1.4999999999999999E-2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2.1</v>
      </c>
      <c r="F2613" s="77">
        <f>+IF(ISNUMBER(DATA!O378),DATA!O378,"n/a")</f>
        <v>-4.0000000000000001E-3</v>
      </c>
      <c r="G2613" s="87">
        <f>+IF(ISNUMBER(DATA!X378),DATA!X378,"n/a")</f>
        <v>2.1</v>
      </c>
      <c r="H2613" s="77">
        <f>+IF(ISNUMBER(DATA!Y378),DATA!Y378,"n/a")</f>
        <v>-4.3999999999999997E-2</v>
      </c>
      <c r="I2613" s="87">
        <f>+IF(ISNUMBER(DATA!AH378),DATA!AH378,"n/a")</f>
        <v>2.11</v>
      </c>
      <c r="J2613" s="77">
        <f>+IF(ISNUMBER(DATA!AI378),DATA!AI378,"n/a")</f>
        <v>-4.7E-2</v>
      </c>
      <c r="K2613" s="87">
        <f>+IF(ISNUMBER(DATA!AR378),DATA!AR378,"n/a")</f>
        <v>2.1</v>
      </c>
      <c r="L2613" s="77">
        <f>+IF(ISNUMBER(DATA!AS378),DATA!AS378,"n/a")</f>
        <v>-4.7E-2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2.29</v>
      </c>
      <c r="F2614" s="77">
        <f>+IF(ISNUMBER(DATA!O379),DATA!O379,"n/a")</f>
        <v>-0.121</v>
      </c>
      <c r="G2614" s="87">
        <f>+IF(ISNUMBER(DATA!X379),DATA!X379,"n/a")</f>
        <v>2.36</v>
      </c>
      <c r="H2614" s="77">
        <f>+IF(ISNUMBER(DATA!Y379),DATA!Y379,"n/a")</f>
        <v>-6.0999999999999999E-2</v>
      </c>
      <c r="I2614" s="87">
        <f>+IF(ISNUMBER(DATA!AH379),DATA!AH379,"n/a")</f>
        <v>2.41</v>
      </c>
      <c r="J2614" s="77">
        <f>+IF(ISNUMBER(DATA!AI379),DATA!AI379,"n/a")</f>
        <v>-4.9000000000000002E-2</v>
      </c>
      <c r="K2614" s="87">
        <f>+IF(ISNUMBER(DATA!AR379),DATA!AR379,"n/a")</f>
        <v>2.4700000000000002</v>
      </c>
      <c r="L2614" s="77">
        <f>+IF(ISNUMBER(DATA!AS379),DATA!AS379,"n/a")</f>
        <v>-0.03</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2.65</v>
      </c>
      <c r="F2615" s="77">
        <f>+IF(ISNUMBER(DATA!O380),DATA!O380,"n/a")</f>
        <v>7.0999999999999994E-2</v>
      </c>
      <c r="G2615" s="87">
        <f>+IF(ISNUMBER(DATA!X380),DATA!X380,"n/a")</f>
        <v>2.6</v>
      </c>
      <c r="H2615" s="77">
        <f>+IF(ISNUMBER(DATA!Y380),DATA!Y380,"n/a")</f>
        <v>0.08</v>
      </c>
      <c r="I2615" s="87">
        <f>+IF(ISNUMBER(DATA!AH380),DATA!AH380,"n/a")</f>
        <v>2.61</v>
      </c>
      <c r="J2615" s="77">
        <f>+IF(ISNUMBER(DATA!AI380),DATA!AI380,"n/a")</f>
        <v>6.9000000000000006E-2</v>
      </c>
      <c r="K2615" s="87">
        <f>+IF(ISNUMBER(DATA!AR380),DATA!AR380,"n/a")</f>
        <v>2.56</v>
      </c>
      <c r="L2615" s="77">
        <f>+IF(ISNUMBER(DATA!AS380),DATA!AS380,"n/a")</f>
        <v>4.9000000000000002E-2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2.17</v>
      </c>
      <c r="F2616" s="77">
        <f>+IF(ISNUMBER(DATA!O381),DATA!O381,"n/a")</f>
        <v>-0.06</v>
      </c>
      <c r="G2616" s="87">
        <f>+IF(ISNUMBER(DATA!X381),DATA!X381,"n/a")</f>
        <v>2.2400000000000002</v>
      </c>
      <c r="H2616" s="77">
        <f>+IF(ISNUMBER(DATA!Y381),DATA!Y381,"n/a")</f>
        <v>-1.7999999999999999E-2</v>
      </c>
      <c r="I2616" s="87">
        <f>+IF(ISNUMBER(DATA!AH381),DATA!AH381,"n/a")</f>
        <v>2.29</v>
      </c>
      <c r="J2616" s="77">
        <f>+IF(ISNUMBER(DATA!AI381),DATA!AI381,"n/a")</f>
        <v>-2E-3</v>
      </c>
      <c r="K2616" s="87">
        <f>+IF(ISNUMBER(DATA!AR381),DATA!AR381,"n/a")</f>
        <v>2.21</v>
      </c>
      <c r="L2616" s="77">
        <f>+IF(ISNUMBER(DATA!AS381),DATA!AS381,"n/a")</f>
        <v>-0.02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2.74</v>
      </c>
      <c r="F2617" s="77">
        <f>+IF(ISNUMBER(DATA!O382),DATA!O382,"n/a")</f>
        <v>-0.155</v>
      </c>
      <c r="G2617" s="87">
        <f>+IF(ISNUMBER(DATA!X382),DATA!X382,"n/a")</f>
        <v>2.75</v>
      </c>
      <c r="H2617" s="77">
        <f>+IF(ISNUMBER(DATA!Y382),DATA!Y382,"n/a")</f>
        <v>-5.5E-2</v>
      </c>
      <c r="I2617" s="87">
        <f>+IF(ISNUMBER(DATA!AH382),DATA!AH382,"n/a")</f>
        <v>2.84</v>
      </c>
      <c r="J2617" s="77">
        <f>+IF(ISNUMBER(DATA!AI382),DATA!AI382,"n/a")</f>
        <v>-0.03</v>
      </c>
      <c r="K2617" s="87">
        <f>+IF(ISNUMBER(DATA!AR382),DATA!AR382,"n/a")</f>
        <v>2.82</v>
      </c>
      <c r="L2617" s="77">
        <f>+IF(ISNUMBER(DATA!AS382),DATA!AS382,"n/a")</f>
        <v>-2.1000000000000001E-2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2.57</v>
      </c>
      <c r="F2618" s="77">
        <f>+IF(ISNUMBER(DATA!O383),DATA!O383,"n/a")</f>
        <v>-1.2999999999999999E-2</v>
      </c>
      <c r="G2618" s="87">
        <f>+IF(ISNUMBER(DATA!X383),DATA!X383,"n/a")</f>
        <v>2.63</v>
      </c>
      <c r="H2618" s="77">
        <f>+IF(ISNUMBER(DATA!Y383),DATA!Y383,"n/a")</f>
        <v>6.0999999999999999E-2</v>
      </c>
      <c r="I2618" s="87">
        <f>+IF(ISNUMBER(DATA!AH383),DATA!AH383,"n/a")</f>
        <v>2.66</v>
      </c>
      <c r="J2618" s="77">
        <f>+IF(ISNUMBER(DATA!AI383),DATA!AI383,"n/a")</f>
        <v>6.0999999999999999E-2</v>
      </c>
      <c r="K2618" s="87">
        <f>+IF(ISNUMBER(DATA!AR383),DATA!AR383,"n/a")</f>
        <v>2.6</v>
      </c>
      <c r="L2618" s="77">
        <f>+IF(ISNUMBER(DATA!AS383),DATA!AS383,"n/a")</f>
        <v>7.3999999999999996E-2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2.81</v>
      </c>
      <c r="F2619" s="77">
        <f>+IF(ISNUMBER(DATA!O384),DATA!O384,"n/a")</f>
        <v>5.0000000000000001E-3</v>
      </c>
      <c r="G2619" s="87">
        <f>+IF(ISNUMBER(DATA!X384),DATA!X384,"n/a")</f>
        <v>2.83</v>
      </c>
      <c r="H2619" s="77">
        <f>+IF(ISNUMBER(DATA!Y384),DATA!Y384,"n/a")</f>
        <v>1.7000000000000001E-2</v>
      </c>
      <c r="I2619" s="87">
        <f>+IF(ISNUMBER(DATA!AH384),DATA!AH384,"n/a")</f>
        <v>2.84</v>
      </c>
      <c r="J2619" s="77">
        <f>+IF(ISNUMBER(DATA!AI384),DATA!AI384,"n/a")</f>
        <v>1.4E-2</v>
      </c>
      <c r="K2619" s="87">
        <f>+IF(ISNUMBER(DATA!AR384),DATA!AR384,"n/a")</f>
        <v>2.82</v>
      </c>
      <c r="L2619" s="77">
        <f>+IF(ISNUMBER(DATA!AS384),DATA!AS384,"n/a")</f>
        <v>4.0000000000000001E-3</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2.87</v>
      </c>
      <c r="F2620" s="77">
        <f>+IF(ISNUMBER(DATA!O385),DATA!O385,"n/a")</f>
        <v>0.03</v>
      </c>
      <c r="G2620" s="87">
        <f>+IF(ISNUMBER(DATA!X385),DATA!X385,"n/a")</f>
        <v>2.79</v>
      </c>
      <c r="H2620" s="77">
        <f>+IF(ISNUMBER(DATA!Y385),DATA!Y385,"n/a")</f>
        <v>-4.0000000000000001E-3</v>
      </c>
      <c r="I2620" s="87">
        <f>+IF(ISNUMBER(DATA!AH385),DATA!AH385,"n/a")</f>
        <v>2.78</v>
      </c>
      <c r="J2620" s="77">
        <f>+IF(ISNUMBER(DATA!AI385),DATA!AI385,"n/a")</f>
        <v>1.0999999999999999E-2</v>
      </c>
      <c r="K2620" s="87">
        <f>+IF(ISNUMBER(DATA!AR385),DATA!AR385,"n/a")</f>
        <v>2.76</v>
      </c>
      <c r="L2620" s="77">
        <f>+IF(ISNUMBER(DATA!AS385),DATA!AS385,"n/a")</f>
        <v>2.4E-2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2.38</v>
      </c>
      <c r="F2621" s="77">
        <f>+IF(ISNUMBER(DATA!O386),DATA!O386,"n/a")</f>
        <v>8.5999999999999993E-2</v>
      </c>
      <c r="G2621" s="87">
        <f>+IF(ISNUMBER(DATA!X386),DATA!X386,"n/a")</f>
        <v>2.4300000000000002</v>
      </c>
      <c r="H2621" s="77">
        <f>+IF(ISNUMBER(DATA!Y386),DATA!Y386,"n/a")</f>
        <v>0.109</v>
      </c>
      <c r="I2621" s="87">
        <f>+IF(ISNUMBER(DATA!AH386),DATA!AH386,"n/a")</f>
        <v>2.4900000000000002</v>
      </c>
      <c r="J2621" s="77">
        <f>+IF(ISNUMBER(DATA!AI386),DATA!AI386,"n/a")</f>
        <v>9.6000000000000002E-2</v>
      </c>
      <c r="K2621" s="87">
        <f>+IF(ISNUMBER(DATA!AR386),DATA!AR386,"n/a")</f>
        <v>2.42</v>
      </c>
      <c r="L2621" s="77">
        <f>+IF(ISNUMBER(DATA!AS386),DATA!AS386,"n/a")</f>
        <v>0.10100000000000001</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1.66</v>
      </c>
      <c r="F2622" s="77">
        <f>+IF(ISNUMBER(DATA!O387),DATA!O387,"n/a")</f>
        <v>-0.13300000000000001</v>
      </c>
      <c r="G2622" s="87">
        <f>+IF(ISNUMBER(DATA!X387),DATA!X387,"n/a")</f>
        <v>1.7</v>
      </c>
      <c r="H2622" s="77">
        <f>+IF(ISNUMBER(DATA!Y387),DATA!Y387,"n/a")</f>
        <v>-9.1999999999999998E-2</v>
      </c>
      <c r="I2622" s="87">
        <f>+IF(ISNUMBER(DATA!AH387),DATA!AH387,"n/a")</f>
        <v>1.85</v>
      </c>
      <c r="J2622" s="77">
        <f>+IF(ISNUMBER(DATA!AI387),DATA!AI387,"n/a")</f>
        <v>-3.4000000000000002E-2</v>
      </c>
      <c r="K2622" s="87">
        <f>+IF(ISNUMBER(DATA!AR387),DATA!AR387,"n/a")</f>
        <v>1.99</v>
      </c>
      <c r="L2622" s="77">
        <f>+IF(ISNUMBER(DATA!AS387),DATA!AS387,"n/a")</f>
        <v>7.0999999999999994E-2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2.14</v>
      </c>
      <c r="F2623" s="77">
        <f>+IF(ISNUMBER(DATA!O388),DATA!O388,"n/a")</f>
        <v>3.5000000000000003E-2</v>
      </c>
      <c r="G2623" s="87">
        <f>+IF(ISNUMBER(DATA!X388),DATA!X388,"n/a")</f>
        <v>2.09</v>
      </c>
      <c r="H2623" s="77">
        <f>+IF(ISNUMBER(DATA!Y388),DATA!Y388,"n/a")</f>
        <v>0</v>
      </c>
      <c r="I2623" s="87">
        <f>+IF(ISNUMBER(DATA!AH388),DATA!AH388,"n/a")</f>
        <v>2.09</v>
      </c>
      <c r="J2623" s="77">
        <f>+IF(ISNUMBER(DATA!AI388),DATA!AI388,"n/a")</f>
        <v>-2.1000000000000001E-2</v>
      </c>
      <c r="K2623" s="87">
        <f>+IF(ISNUMBER(DATA!AR388),DATA!AR388,"n/a")</f>
        <v>2.1</v>
      </c>
      <c r="L2623" s="77">
        <f>+IF(ISNUMBER(DATA!AS388),DATA!AS388,"n/a")</f>
        <v>-6.0000000000000001E-3</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2.25</v>
      </c>
      <c r="F2624" s="77">
        <f>+IF(ISNUMBER(DATA!O389),DATA!O389,"n/a")</f>
        <v>1.4999999999999999E-2</v>
      </c>
      <c r="G2624" s="87">
        <f>+IF(ISNUMBER(DATA!X389),DATA!X389,"n/a")</f>
        <v>2.15</v>
      </c>
      <c r="H2624" s="77">
        <f>+IF(ISNUMBER(DATA!Y389),DATA!Y389,"n/a")</f>
        <v>-3.9E-2</v>
      </c>
      <c r="I2624" s="87">
        <f>+IF(ISNUMBER(DATA!AH389),DATA!AH389,"n/a")</f>
        <v>2.19</v>
      </c>
      <c r="J2624" s="77">
        <f>+IF(ISNUMBER(DATA!AI389),DATA!AI389,"n/a")</f>
        <v>-3.6999999999999998E-2</v>
      </c>
      <c r="K2624" s="87">
        <f>+IF(ISNUMBER(DATA!AR389),DATA!AR389,"n/a")</f>
        <v>2.2000000000000002</v>
      </c>
      <c r="L2624" s="77">
        <f>+IF(ISNUMBER(DATA!AS389),DATA!AS389,"n/a")</f>
        <v>-1.2E-2</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2.69</v>
      </c>
      <c r="F2625" s="77">
        <f>+IF(ISNUMBER(DATA!O390),DATA!O390,"n/a")</f>
        <v>-3.2000000000000001E-2</v>
      </c>
      <c r="G2625" s="87">
        <f>+IF(ISNUMBER(DATA!X390),DATA!X390,"n/a")</f>
        <v>2.75</v>
      </c>
      <c r="H2625" s="77">
        <f>+IF(ISNUMBER(DATA!Y390),DATA!Y390,"n/a")</f>
        <v>6.0000000000000001E-3</v>
      </c>
      <c r="I2625" s="87">
        <f>+IF(ISNUMBER(DATA!AH390),DATA!AH390,"n/a")</f>
        <v>2.77</v>
      </c>
      <c r="J2625" s="77">
        <f>+IF(ISNUMBER(DATA!AI390),DATA!AI390,"n/a")</f>
        <v>-7.0000000000000001E-3</v>
      </c>
      <c r="K2625" s="87">
        <f>+IF(ISNUMBER(DATA!AR390),DATA!AR390,"n/a")</f>
        <v>2.76</v>
      </c>
      <c r="L2625" s="77">
        <f>+IF(ISNUMBER(DATA!AS390),DATA!AS390,"n/a")</f>
        <v>-2.8000000000000001E-2</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2.44</v>
      </c>
      <c r="F2626" s="77">
        <f>+IF(ISNUMBER(DATA!O391),DATA!O391,"n/a")</f>
        <v>2.4E-2</v>
      </c>
      <c r="G2626" s="87">
        <f>+IF(ISNUMBER(DATA!X391),DATA!X391,"n/a")</f>
        <v>2.4700000000000002</v>
      </c>
      <c r="H2626" s="77">
        <f>+IF(ISNUMBER(DATA!Y391),DATA!Y391,"n/a")</f>
        <v>4.5999999999999999E-2</v>
      </c>
      <c r="I2626" s="87">
        <f>+IF(ISNUMBER(DATA!AH391),DATA!AH391,"n/a")</f>
        <v>2.5299999999999998</v>
      </c>
      <c r="J2626" s="77">
        <f>+IF(ISNUMBER(DATA!AI391),DATA!AI391,"n/a")</f>
        <v>0.06</v>
      </c>
      <c r="K2626" s="87">
        <f>+IF(ISNUMBER(DATA!AR391),DATA!AR391,"n/a")</f>
        <v>2.44</v>
      </c>
      <c r="L2626" s="77">
        <f>+IF(ISNUMBER(DATA!AS391),DATA!AS391,"n/a")</f>
        <v>4.4999999999999998E-2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2.19</v>
      </c>
      <c r="F2627" s="77">
        <f>+IF(ISNUMBER(DATA!O392),DATA!O392,"n/a")</f>
        <v>5.6000000000000001E-2</v>
      </c>
      <c r="G2627" s="87">
        <f>+IF(ISNUMBER(DATA!X392),DATA!X392,"n/a")</f>
        <v>2.2599999999999998</v>
      </c>
      <c r="H2627" s="77">
        <f>+IF(ISNUMBER(DATA!Y392),DATA!Y392,"n/a")</f>
        <v>2.1999999999999999E-2</v>
      </c>
      <c r="I2627" s="87">
        <f>+IF(ISNUMBER(DATA!AH392),DATA!AH392,"n/a")</f>
        <v>2.2599999999999998</v>
      </c>
      <c r="J2627" s="77">
        <f>+IF(ISNUMBER(DATA!AI392),DATA!AI392,"n/a")</f>
        <v>6.0000000000000001E-3</v>
      </c>
      <c r="K2627" s="87">
        <f>+IF(ISNUMBER(DATA!AR392),DATA!AR392,"n/a")</f>
        <v>2.2599999999999998</v>
      </c>
      <c r="L2627" s="77">
        <f>+IF(ISNUMBER(DATA!AS392),DATA!AS392,"n/a")</f>
        <v>1.7999999999999999E-2</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2.89</v>
      </c>
      <c r="F2628" s="77">
        <f>+IF(ISNUMBER(DATA!O393),DATA!O393,"n/a")</f>
        <v>-1.9E-2</v>
      </c>
      <c r="G2628" s="87">
        <f>+IF(ISNUMBER(DATA!X393),DATA!X393,"n/a")</f>
        <v>2.89</v>
      </c>
      <c r="H2628" s="77">
        <f>+IF(ISNUMBER(DATA!Y393),DATA!Y393,"n/a")</f>
        <v>-3.2000000000000001E-2</v>
      </c>
      <c r="I2628" s="87">
        <f>+IF(ISNUMBER(DATA!AH393),DATA!AH393,"n/a")</f>
        <v>2.91</v>
      </c>
      <c r="J2628" s="77">
        <f>+IF(ISNUMBER(DATA!AI393),DATA!AI393,"n/a")</f>
        <v>-4.7E-2</v>
      </c>
      <c r="K2628" s="87">
        <f>+IF(ISNUMBER(DATA!AR393),DATA!AR393,"n/a")</f>
        <v>2.92</v>
      </c>
      <c r="L2628" s="77">
        <f>+IF(ISNUMBER(DATA!AS393),DATA!AS393,"n/a")</f>
        <v>-1.4999999999999999E-2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2.77</v>
      </c>
      <c r="F2629" s="77">
        <f>+IF(ISNUMBER(DATA!O394),DATA!O394,"n/a")</f>
        <v>0.04</v>
      </c>
      <c r="G2629" s="87">
        <f>+IF(ISNUMBER(DATA!X394),DATA!X394,"n/a")</f>
        <v>2.77</v>
      </c>
      <c r="H2629" s="77">
        <f>+IF(ISNUMBER(DATA!Y394),DATA!Y394,"n/a")</f>
        <v>1.7999999999999999E-2</v>
      </c>
      <c r="I2629" s="87">
        <f>+IF(ISNUMBER(DATA!AH394),DATA!AH394,"n/a")</f>
        <v>2.75</v>
      </c>
      <c r="J2629" s="77">
        <f>+IF(ISNUMBER(DATA!AI394),DATA!AI394,"n/a")</f>
        <v>1E-3</v>
      </c>
      <c r="K2629" s="87">
        <f>+IF(ISNUMBER(DATA!AR394),DATA!AR394,"n/a")</f>
        <v>2.72</v>
      </c>
      <c r="L2629" s="77">
        <f>+IF(ISNUMBER(DATA!AS394),DATA!AS394,"n/a")</f>
        <v>-0.03</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2.61</v>
      </c>
      <c r="F2630" s="77">
        <f>+IF(ISNUMBER(DATA!O395),DATA!O395,"n/a")</f>
        <v>-0.187</v>
      </c>
      <c r="G2630" s="87">
        <f>+IF(ISNUMBER(DATA!X395),DATA!X395,"n/a")</f>
        <v>2.58</v>
      </c>
      <c r="H2630" s="77">
        <f>+IF(ISNUMBER(DATA!Y395),DATA!Y395,"n/a")</f>
        <v>-5.8000000000000003E-2</v>
      </c>
      <c r="I2630" s="87">
        <f>+IF(ISNUMBER(DATA!AH395),DATA!AH395,"n/a")</f>
        <v>2.66</v>
      </c>
      <c r="J2630" s="77">
        <f>+IF(ISNUMBER(DATA!AI395),DATA!AI395,"n/a")</f>
        <v>1.9E-2</v>
      </c>
      <c r="K2630" s="87">
        <f>+IF(ISNUMBER(DATA!AR395),DATA!AR395,"n/a")</f>
        <v>2.91</v>
      </c>
      <c r="L2630" s="77">
        <f>+IF(ISNUMBER(DATA!AS395),DATA!AS395,"n/a")</f>
        <v>0.18099999999999999</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2.21</v>
      </c>
      <c r="F2631" s="77">
        <f>+IF(ISNUMBER(DATA!O396),DATA!O396,"n/a")</f>
        <v>0.05</v>
      </c>
      <c r="G2631" s="87">
        <f>+IF(ISNUMBER(DATA!X396),DATA!X396,"n/a")</f>
        <v>2.29</v>
      </c>
      <c r="H2631" s="77">
        <f>+IF(ISNUMBER(DATA!Y396),DATA!Y396,"n/a")</f>
        <v>1.9E-2</v>
      </c>
      <c r="I2631" s="87">
        <f>+IF(ISNUMBER(DATA!AH396),DATA!AH396,"n/a")</f>
        <v>2.29</v>
      </c>
      <c r="J2631" s="77">
        <f>+IF(ISNUMBER(DATA!AI396),DATA!AI396,"n/a")</f>
        <v>0</v>
      </c>
      <c r="K2631" s="87">
        <f>+IF(ISNUMBER(DATA!AR396),DATA!AR396,"n/a")</f>
        <v>2.2999999999999998</v>
      </c>
      <c r="L2631" s="77">
        <f>+IF(ISNUMBER(DATA!AS396),DATA!AS396,"n/a")</f>
        <v>1.4999999999999999E-2</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2.79</v>
      </c>
      <c r="F2632" s="77">
        <f>+IF(ISNUMBER(DATA!O397),DATA!O397,"n/a")</f>
        <v>0.112</v>
      </c>
      <c r="G2632" s="87">
        <f>+IF(ISNUMBER(DATA!X397),DATA!X397,"n/a")</f>
        <v>2.71</v>
      </c>
      <c r="H2632" s="77">
        <f>+IF(ISNUMBER(DATA!Y397),DATA!Y397,"n/a")</f>
        <v>0.13900000000000001</v>
      </c>
      <c r="I2632" s="87">
        <f>+IF(ISNUMBER(DATA!AH397),DATA!AH397,"n/a")</f>
        <v>2.69</v>
      </c>
      <c r="J2632" s="77">
        <f>+IF(ISNUMBER(DATA!AI397),DATA!AI397,"n/a")</f>
        <v>7.3999999999999996E-2</v>
      </c>
      <c r="K2632" s="87">
        <f>+IF(ISNUMBER(DATA!AR397),DATA!AR397,"n/a")</f>
        <v>2.69</v>
      </c>
      <c r="L2632" s="77">
        <f>+IF(ISNUMBER(DATA!AS397),DATA!AS397,"n/a")</f>
        <v>0.24</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2.48</v>
      </c>
      <c r="F2633" s="77">
        <f>+IF(ISNUMBER(DATA!O398),DATA!O398,"n/a")</f>
        <v>0.11799999999999999</v>
      </c>
      <c r="G2633" s="87">
        <f>+IF(ISNUMBER(DATA!X398),DATA!X398,"n/a")</f>
        <v>2.46</v>
      </c>
      <c r="H2633" s="77">
        <f>+IF(ISNUMBER(DATA!Y398),DATA!Y398,"n/a")</f>
        <v>0.09</v>
      </c>
      <c r="I2633" s="87">
        <f>+IF(ISNUMBER(DATA!AH398),DATA!AH398,"n/a")</f>
        <v>2.46</v>
      </c>
      <c r="J2633" s="77">
        <f>+IF(ISNUMBER(DATA!AI398),DATA!AI398,"n/a")</f>
        <v>0.11</v>
      </c>
      <c r="K2633" s="87">
        <f>+IF(ISNUMBER(DATA!AR398),DATA!AR398,"n/a")</f>
        <v>2.35</v>
      </c>
      <c r="L2633" s="77">
        <f>+IF(ISNUMBER(DATA!AS398),DATA!AS398,"n/a")</f>
        <v>7.1999999999999995E-2</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2.44</v>
      </c>
      <c r="F2634" s="77">
        <f>+IF(ISNUMBER(DATA!O399),DATA!O399,"n/a")</f>
        <v>-9.4E-2</v>
      </c>
      <c r="G2634" s="87">
        <f>+IF(ISNUMBER(DATA!X399),DATA!X399,"n/a")</f>
        <v>2.4500000000000002</v>
      </c>
      <c r="H2634" s="77">
        <f>+IF(ISNUMBER(DATA!Y399),DATA!Y399,"n/a")</f>
        <v>-4.2000000000000003E-2</v>
      </c>
      <c r="I2634" s="87">
        <f>+IF(ISNUMBER(DATA!AH399),DATA!AH399,"n/a")</f>
        <v>2.4700000000000002</v>
      </c>
      <c r="J2634" s="77">
        <f>+IF(ISNUMBER(DATA!AI399),DATA!AI399,"n/a")</f>
        <v>-1.2E-2</v>
      </c>
      <c r="K2634" s="87">
        <f>+IF(ISNUMBER(DATA!AR399),DATA!AR399,"n/a")</f>
        <v>2.62</v>
      </c>
      <c r="L2634" s="77">
        <f>+IF(ISNUMBER(DATA!AS399),DATA!AS399,"n/a")</f>
        <v>0.08</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2.61</v>
      </c>
      <c r="F2635" s="77">
        <f>+IF(ISNUMBER(DATA!O400),DATA!O400,"n/a")</f>
        <v>0.01</v>
      </c>
      <c r="G2635" s="87">
        <f>+IF(ISNUMBER(DATA!X400),DATA!X400,"n/a")</f>
        <v>2.65</v>
      </c>
      <c r="H2635" s="77">
        <f>+IF(ISNUMBER(DATA!Y400),DATA!Y400,"n/a")</f>
        <v>-2.1000000000000001E-2</v>
      </c>
      <c r="I2635" s="87">
        <f>+IF(ISNUMBER(DATA!AH400),DATA!AH400,"n/a")</f>
        <v>2.64</v>
      </c>
      <c r="J2635" s="77">
        <f>+IF(ISNUMBER(DATA!AI400),DATA!AI400,"n/a")</f>
        <v>-2.1999999999999999E-2</v>
      </c>
      <c r="K2635" s="87">
        <f>+IF(ISNUMBER(DATA!AR400),DATA!AR400,"n/a")</f>
        <v>2.65</v>
      </c>
      <c r="L2635" s="77">
        <f>+IF(ISNUMBER(DATA!AS400),DATA!AS400,"n/a")</f>
        <v>3.0000000000000001E-3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2.4300000000000002</v>
      </c>
      <c r="F2636" s="77">
        <f>+IF(ISNUMBER(DATA!O401),DATA!O401,"n/a")</f>
        <v>0.01</v>
      </c>
      <c r="G2636" s="87">
        <f>+IF(ISNUMBER(DATA!X401),DATA!X401,"n/a")</f>
        <v>2.39</v>
      </c>
      <c r="H2636" s="77">
        <f>+IF(ISNUMBER(DATA!Y401),DATA!Y401,"n/a")</f>
        <v>-5.1999999999999998E-2</v>
      </c>
      <c r="I2636" s="87">
        <f>+IF(ISNUMBER(DATA!AH401),DATA!AH401,"n/a")</f>
        <v>2.42</v>
      </c>
      <c r="J2636" s="77">
        <f>+IF(ISNUMBER(DATA!AI401),DATA!AI401,"n/a")</f>
        <v>-5.2999999999999999E-2</v>
      </c>
      <c r="K2636" s="87">
        <f>+IF(ISNUMBER(DATA!AR401),DATA!AR401,"n/a")</f>
        <v>2.44</v>
      </c>
      <c r="L2636" s="77">
        <f>+IF(ISNUMBER(DATA!AS401),DATA!AS401,"n/a")</f>
        <v>-0.03</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2.35</v>
      </c>
      <c r="F2637" s="77">
        <f>+IF(ISNUMBER(DATA!O402),DATA!O402,"n/a")</f>
        <v>-0.08</v>
      </c>
      <c r="G2637" s="87">
        <f>+IF(ISNUMBER(DATA!X402),DATA!X402,"n/a")</f>
        <v>2.46</v>
      </c>
      <c r="H2637" s="77">
        <f>+IF(ISNUMBER(DATA!Y402),DATA!Y402,"n/a")</f>
        <v>-6.6000000000000003E-2</v>
      </c>
      <c r="I2637" s="87">
        <f>+IF(ISNUMBER(DATA!AH402),DATA!AH402,"n/a")</f>
        <v>2.52</v>
      </c>
      <c r="J2637" s="77">
        <f>+IF(ISNUMBER(DATA!AI402),DATA!AI402,"n/a")</f>
        <v>-0.03</v>
      </c>
      <c r="K2637" s="87">
        <f>+IF(ISNUMBER(DATA!AR402),DATA!AR402,"n/a")</f>
        <v>2.54</v>
      </c>
      <c r="L2637" s="77">
        <f>+IF(ISNUMBER(DATA!AS402),DATA!AS402,"n/a")</f>
        <v>-1E-3</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2.88</v>
      </c>
      <c r="F2638" s="77">
        <f>+IF(ISNUMBER(DATA!O403),DATA!O403,"n/a")</f>
        <v>5.5E-2</v>
      </c>
      <c r="G2638" s="87">
        <f>+IF(ISNUMBER(DATA!X403),DATA!X403,"n/a")</f>
        <v>2.86</v>
      </c>
      <c r="H2638" s="77">
        <f>+IF(ISNUMBER(DATA!Y403),DATA!Y403,"n/a")</f>
        <v>6.2E-2</v>
      </c>
      <c r="I2638" s="87">
        <f>+IF(ISNUMBER(DATA!AH403),DATA!AH403,"n/a")</f>
        <v>2.86</v>
      </c>
      <c r="J2638" s="77">
        <f>+IF(ISNUMBER(DATA!AI403),DATA!AI403,"n/a")</f>
        <v>7.9000000000000001E-2</v>
      </c>
      <c r="K2638" s="87">
        <f>+IF(ISNUMBER(DATA!AR403),DATA!AR403,"n/a")</f>
        <v>2.85</v>
      </c>
      <c r="L2638" s="77">
        <f>+IF(ISNUMBER(DATA!AS403),DATA!AS403,"n/a")</f>
        <v>9.1999999999999998E-2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2.21</v>
      </c>
      <c r="F2639" s="77">
        <f>+IF(ISNUMBER(DATA!O404),DATA!O404,"n/a")</f>
        <v>5.5E-2</v>
      </c>
      <c r="G2639" s="87">
        <f>+IF(ISNUMBER(DATA!X404),DATA!X404,"n/a")</f>
        <v>2.2799999999999998</v>
      </c>
      <c r="H2639" s="77">
        <f>+IF(ISNUMBER(DATA!Y404),DATA!Y404,"n/a")</f>
        <v>0.02</v>
      </c>
      <c r="I2639" s="87">
        <f>+IF(ISNUMBER(DATA!AH404),DATA!AH404,"n/a")</f>
        <v>2.2799999999999998</v>
      </c>
      <c r="J2639" s="77">
        <f>+IF(ISNUMBER(DATA!AI404),DATA!AI404,"n/a")</f>
        <v>2E-3</v>
      </c>
      <c r="K2639" s="87">
        <f>+IF(ISNUMBER(DATA!AR404),DATA!AR404,"n/a")</f>
        <v>2.2799999999999998</v>
      </c>
      <c r="L2639" s="77">
        <f>+IF(ISNUMBER(DATA!AS404),DATA!AS404,"n/a")</f>
        <v>1.7999999999999999E-2</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2.6</v>
      </c>
      <c r="F2640" s="77">
        <f>+IF(ISNUMBER(DATA!O405),DATA!O405,"n/a")</f>
        <v>4.4999999999999998E-2</v>
      </c>
      <c r="G2640" s="87">
        <f>+IF(ISNUMBER(DATA!X405),DATA!X405,"n/a")</f>
        <v>2.65</v>
      </c>
      <c r="H2640" s="77">
        <f>+IF(ISNUMBER(DATA!Y405),DATA!Y405,"n/a")</f>
        <v>6.5000000000000002E-2</v>
      </c>
      <c r="I2640" s="87">
        <f>+IF(ISNUMBER(DATA!AH405),DATA!AH405,"n/a")</f>
        <v>2.7</v>
      </c>
      <c r="J2640" s="77">
        <f>+IF(ISNUMBER(DATA!AI405),DATA!AI405,"n/a")</f>
        <v>0.06</v>
      </c>
      <c r="K2640" s="87">
        <f>+IF(ISNUMBER(DATA!AR405),DATA!AR405,"n/a")</f>
        <v>2.65</v>
      </c>
      <c r="L2640" s="77">
        <f>+IF(ISNUMBER(DATA!AS405),DATA!AS405,"n/a")</f>
        <v>7.3999999999999996E-2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2.2599999999999998</v>
      </c>
      <c r="F2641" s="77">
        <f>+IF(ISNUMBER(DATA!O406),DATA!O406,"n/a")</f>
        <v>1.7999999999999999E-2</v>
      </c>
      <c r="G2641" s="87">
        <f>+IF(ISNUMBER(DATA!X406),DATA!X406,"n/a")</f>
        <v>2.25</v>
      </c>
      <c r="H2641" s="77">
        <f>+IF(ISNUMBER(DATA!Y406),DATA!Y406,"n/a")</f>
        <v>-1.7999999999999999E-2</v>
      </c>
      <c r="I2641" s="87">
        <f>+IF(ISNUMBER(DATA!AH406),DATA!AH406,"n/a")</f>
        <v>2.25</v>
      </c>
      <c r="J2641" s="77">
        <f>+IF(ISNUMBER(DATA!AI406),DATA!AI406,"n/a")</f>
        <v>-4.5999999999999999E-2</v>
      </c>
      <c r="K2641" s="87">
        <f>+IF(ISNUMBER(DATA!AR406),DATA!AR406,"n/a")</f>
        <v>2.25</v>
      </c>
      <c r="L2641" s="77">
        <f>+IF(ISNUMBER(DATA!AS406),DATA!AS406,"n/a")</f>
        <v>-4.2999999999999997E-2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3.25</v>
      </c>
      <c r="F2642" s="77">
        <f>+IF(ISNUMBER(DATA!O407),DATA!O407,"n/a")</f>
        <v>3.1E-2</v>
      </c>
      <c r="G2642" s="87">
        <f>+IF(ISNUMBER(DATA!X407),DATA!X407,"n/a")</f>
        <v>3.12</v>
      </c>
      <c r="H2642" s="77">
        <f>+IF(ISNUMBER(DATA!Y407),DATA!Y407,"n/a")</f>
        <v>0.10299999999999999</v>
      </c>
      <c r="I2642" s="87">
        <f>+IF(ISNUMBER(DATA!AH407),DATA!AH407,"n/a")</f>
        <v>2.94</v>
      </c>
      <c r="J2642" s="77">
        <f>+IF(ISNUMBER(DATA!AI407),DATA!AI407,"n/a")</f>
        <v>7.3999999999999996E-2</v>
      </c>
      <c r="K2642" s="87">
        <f>+IF(ISNUMBER(DATA!AR407),DATA!AR407,"n/a")</f>
        <v>2.86</v>
      </c>
      <c r="L2642" s="77">
        <f>+IF(ISNUMBER(DATA!AS407),DATA!AS407,"n/a")</f>
        <v>8.1000000000000003E-2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2.69</v>
      </c>
      <c r="F2643" s="77">
        <f>+IF(ISNUMBER(DATA!O408),DATA!O408,"n/a")</f>
        <v>-0.16300000000000001</v>
      </c>
      <c r="G2643" s="87">
        <f>+IF(ISNUMBER(DATA!X408),DATA!X408,"n/a")</f>
        <v>2.71</v>
      </c>
      <c r="H2643" s="77">
        <f>+IF(ISNUMBER(DATA!Y408),DATA!Y408,"n/a")</f>
        <v>-5.5E-2</v>
      </c>
      <c r="I2643" s="87">
        <f>+IF(ISNUMBER(DATA!AH408),DATA!AH408,"n/a")</f>
        <v>2.79</v>
      </c>
      <c r="J2643" s="77">
        <f>+IF(ISNUMBER(DATA!AI408),DATA!AI408,"n/a")</f>
        <v>-3.3000000000000002E-2</v>
      </c>
      <c r="K2643" s="87">
        <f>+IF(ISNUMBER(DATA!AR408),DATA!AR408,"n/a")</f>
        <v>2.77</v>
      </c>
      <c r="L2643" s="77">
        <f>+IF(ISNUMBER(DATA!AS408),DATA!AS408,"n/a")</f>
        <v>-2.8000000000000001E-2</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2.31</v>
      </c>
      <c r="F2644" s="77">
        <f>+IF(ISNUMBER(DATA!O409),DATA!O409,"n/a")</f>
        <v>4.9000000000000002E-2</v>
      </c>
      <c r="G2644" s="87">
        <f>+IF(ISNUMBER(DATA!X409),DATA!X409,"n/a")</f>
        <v>2.21</v>
      </c>
      <c r="H2644" s="77">
        <f>+IF(ISNUMBER(DATA!Y409),DATA!Y409,"n/a")</f>
        <v>2E-3</v>
      </c>
      <c r="I2644" s="87">
        <f>+IF(ISNUMBER(DATA!AH409),DATA!AH409,"n/a")</f>
        <v>2.19</v>
      </c>
      <c r="J2644" s="77">
        <f>+IF(ISNUMBER(DATA!AI409),DATA!AI409,"n/a")</f>
        <v>5.0000000000000001E-3</v>
      </c>
      <c r="K2644" s="87">
        <f>+IF(ISNUMBER(DATA!AR409),DATA!AR409,"n/a")</f>
        <v>2.2000000000000002</v>
      </c>
      <c r="L2644" s="77">
        <f>+IF(ISNUMBER(DATA!AS409),DATA!AS409,"n/a")</f>
        <v>1.7000000000000001E-2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2.34</v>
      </c>
      <c r="F2645" s="77">
        <f>+IF(ISNUMBER(DATA!O410),DATA!O410,"n/a")</f>
        <v>-0.115</v>
      </c>
      <c r="G2645" s="87">
        <f>+IF(ISNUMBER(DATA!X410),DATA!X410,"n/a")</f>
        <v>2.4</v>
      </c>
      <c r="H2645" s="77">
        <f>+IF(ISNUMBER(DATA!Y410),DATA!Y410,"n/a")</f>
        <v>-6.9000000000000006E-2</v>
      </c>
      <c r="I2645" s="87">
        <f>+IF(ISNUMBER(DATA!AH410),DATA!AH410,"n/a")</f>
        <v>2.4500000000000002</v>
      </c>
      <c r="J2645" s="77">
        <f>+IF(ISNUMBER(DATA!AI410),DATA!AI410,"n/a")</f>
        <v>-5.1999999999999998E-2</v>
      </c>
      <c r="K2645" s="87">
        <f>+IF(ISNUMBER(DATA!AR410),DATA!AR410,"n/a")</f>
        <v>2.5</v>
      </c>
      <c r="L2645" s="77">
        <f>+IF(ISNUMBER(DATA!AS410),DATA!AS410,"n/a")</f>
        <v>-3.4000000000000002E-2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2.4</v>
      </c>
      <c r="F2646" s="77">
        <f>+IF(ISNUMBER(DATA!O411),DATA!O411,"n/a")</f>
        <v>1.4999999999999999E-2</v>
      </c>
      <c r="G2646" s="87">
        <f>+IF(ISNUMBER(DATA!X411),DATA!X411,"n/a")</f>
        <v>2.42</v>
      </c>
      <c r="H2646" s="77">
        <f>+IF(ISNUMBER(DATA!Y411),DATA!Y411,"n/a")</f>
        <v>2.7E-2</v>
      </c>
      <c r="I2646" s="87">
        <f>+IF(ISNUMBER(DATA!AH411),DATA!AH411,"n/a")</f>
        <v>2.4500000000000002</v>
      </c>
      <c r="J2646" s="77">
        <f>+IF(ISNUMBER(DATA!AI411),DATA!AI411,"n/a")</f>
        <v>3.3000000000000002E-2</v>
      </c>
      <c r="K2646" s="87">
        <f>+IF(ISNUMBER(DATA!AR411),DATA!AR411,"n/a")</f>
        <v>2.4500000000000002</v>
      </c>
      <c r="L2646" s="77">
        <f>+IF(ISNUMBER(DATA!AS411),DATA!AS411,"n/a")</f>
        <v>1.2999999999999999E-2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2.71</v>
      </c>
      <c r="F2647" s="77">
        <f>+IF(ISNUMBER(DATA!O412),DATA!O412,"n/a")</f>
        <v>-5.6000000000000001E-2</v>
      </c>
      <c r="G2647" s="87">
        <f>+IF(ISNUMBER(DATA!X412),DATA!X412,"n/a")</f>
        <v>2.74</v>
      </c>
      <c r="H2647" s="77">
        <f>+IF(ISNUMBER(DATA!Y412),DATA!Y412,"n/a")</f>
        <v>-3.2000000000000001E-2</v>
      </c>
      <c r="I2647" s="87">
        <f>+IF(ISNUMBER(DATA!AH412),DATA!AH412,"n/a")</f>
        <v>2.79</v>
      </c>
      <c r="J2647" s="77">
        <f>+IF(ISNUMBER(DATA!AI412),DATA!AI412,"n/a")</f>
        <v>-5.0000000000000001E-3</v>
      </c>
      <c r="K2647" s="87">
        <f>+IF(ISNUMBER(DATA!AR412),DATA!AR412,"n/a")</f>
        <v>2.8</v>
      </c>
      <c r="L2647" s="77">
        <f>+IF(ISNUMBER(DATA!AS412),DATA!AS412,"n/a")</f>
        <v>7.0000000000000001E-3</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3.24</v>
      </c>
      <c r="F2648" s="77">
        <f>+IF(ISNUMBER(DATA!O413),DATA!O413,"n/a")</f>
        <v>0.21099999999999999</v>
      </c>
      <c r="G2648" s="87">
        <f>+IF(ISNUMBER(DATA!X413),DATA!X413,"n/a")</f>
        <v>2.96</v>
      </c>
      <c r="H2648" s="77">
        <f>+IF(ISNUMBER(DATA!Y413),DATA!Y413,"n/a")</f>
        <v>5.8999999999999997E-2</v>
      </c>
      <c r="I2648" s="87">
        <f>+IF(ISNUMBER(DATA!AH413),DATA!AH413,"n/a")</f>
        <v>2.96</v>
      </c>
      <c r="J2648" s="77">
        <f>+IF(ISNUMBER(DATA!AI413),DATA!AI413,"n/a")</f>
        <v>4.9000000000000002E-2</v>
      </c>
      <c r="K2648" s="87">
        <f>+IF(ISNUMBER(DATA!AR413),DATA!AR413,"n/a")</f>
        <v>2.92</v>
      </c>
      <c r="L2648" s="77">
        <f>+IF(ISNUMBER(DATA!AS413),DATA!AS413,"n/a")</f>
        <v>4.7E-2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2.7</v>
      </c>
      <c r="F2649" s="77">
        <f>+IF(ISNUMBER(DATA!O414),DATA!O414,"n/a")</f>
        <v>-0.128</v>
      </c>
      <c r="G2649" s="87">
        <f>+IF(ISNUMBER(DATA!X414),DATA!X414,"n/a")</f>
        <v>2.7</v>
      </c>
      <c r="H2649" s="77">
        <f>+IF(ISNUMBER(DATA!Y414),DATA!Y414,"n/a")</f>
        <v>-0.114</v>
      </c>
      <c r="I2649" s="87">
        <f>+IF(ISNUMBER(DATA!AH414),DATA!AH414,"n/a")</f>
        <v>2.72</v>
      </c>
      <c r="J2649" s="77">
        <f>+IF(ISNUMBER(DATA!AI414),DATA!AI414,"n/a")</f>
        <v>-0.108</v>
      </c>
      <c r="K2649" s="87">
        <f>+IF(ISNUMBER(DATA!AR414),DATA!AR414,"n/a")</f>
        <v>2.78</v>
      </c>
      <c r="L2649" s="77">
        <f>+IF(ISNUMBER(DATA!AS414),DATA!AS414,"n/a")</f>
        <v>-6.6000000000000003E-2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2.88</v>
      </c>
      <c r="F2650" s="77">
        <f>+IF(ISNUMBER(DATA!O415),DATA!O415,"n/a")</f>
        <v>5.3999999999999999E-2</v>
      </c>
      <c r="G2650" s="87">
        <f>+IF(ISNUMBER(DATA!X415),DATA!X415,"n/a")</f>
        <v>2.79</v>
      </c>
      <c r="H2650" s="77">
        <f>+IF(ISNUMBER(DATA!Y415),DATA!Y415,"n/a")</f>
        <v>-1E-3</v>
      </c>
      <c r="I2650" s="87">
        <f>+IF(ISNUMBER(DATA!AH415),DATA!AH415,"n/a")</f>
        <v>2.76</v>
      </c>
      <c r="J2650" s="77">
        <f>+IF(ISNUMBER(DATA!AI415),DATA!AI415,"n/a")</f>
        <v>-1.7999999999999999E-2</v>
      </c>
      <c r="K2650" s="87">
        <f>+IF(ISNUMBER(DATA!AR415),DATA!AR415,"n/a")</f>
        <v>2.73</v>
      </c>
      <c r="L2650" s="77">
        <f>+IF(ISNUMBER(DATA!AS415),DATA!AS415,"n/a")</f>
        <v>-4.8000000000000001E-2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3.32</v>
      </c>
      <c r="F2651" s="77">
        <f>+IF(ISNUMBER(DATA!O416),DATA!O416,"n/a")</f>
        <v>0.10100000000000001</v>
      </c>
      <c r="G2651" s="87">
        <f>+IF(ISNUMBER(DATA!X416),DATA!X416,"n/a")</f>
        <v>3.1</v>
      </c>
      <c r="H2651" s="77">
        <f>+IF(ISNUMBER(DATA!Y416),DATA!Y416,"n/a")</f>
        <v>1.7000000000000001E-2</v>
      </c>
      <c r="I2651" s="87">
        <f>+IF(ISNUMBER(DATA!AH416),DATA!AH416,"n/a")</f>
        <v>3.11</v>
      </c>
      <c r="J2651" s="77">
        <f>+IF(ISNUMBER(DATA!AI416),DATA!AI416,"n/a")</f>
        <v>1.9E-2</v>
      </c>
      <c r="K2651" s="87">
        <f>+IF(ISNUMBER(DATA!AR416),DATA!AR416,"n/a")</f>
        <v>3.17</v>
      </c>
      <c r="L2651" s="77">
        <f>+IF(ISNUMBER(DATA!AS416),DATA!AS416,"n/a")</f>
        <v>0.03</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2.67</v>
      </c>
      <c r="F2652" s="77">
        <f>+IF(ISNUMBER(DATA!O417),DATA!O417,"n/a")</f>
        <v>4.3999999999999997E-2</v>
      </c>
      <c r="G2652" s="87">
        <f>+IF(ISNUMBER(DATA!X417),DATA!X417,"n/a")</f>
        <v>2.56</v>
      </c>
      <c r="H2652" s="77">
        <f>+IF(ISNUMBER(DATA!Y417),DATA!Y417,"n/a")</f>
        <v>8.9999999999999993E-3</v>
      </c>
      <c r="I2652" s="87">
        <f>+IF(ISNUMBER(DATA!AH417),DATA!AH417,"n/a")</f>
        <v>2.5499999999999998</v>
      </c>
      <c r="J2652" s="77">
        <f>+IF(ISNUMBER(DATA!AI417),DATA!AI417,"n/a")</f>
        <v>-1.6E-2</v>
      </c>
      <c r="K2652" s="87">
        <f>+IF(ISNUMBER(DATA!AR417),DATA!AR417,"n/a")</f>
        <v>2.59</v>
      </c>
      <c r="L2652" s="77">
        <f>+IF(ISNUMBER(DATA!AS417),DATA!AS417,"n/a")</f>
        <v>-2.7E-2</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2.2999999999999998</v>
      </c>
      <c r="F2653" s="77">
        <f>+IF(ISNUMBER(DATA!O418),DATA!O418,"n/a")</f>
        <v>0</v>
      </c>
      <c r="G2653" s="87">
        <f>+IF(ISNUMBER(DATA!X418),DATA!X418,"n/a")</f>
        <v>2.36</v>
      </c>
      <c r="H2653" s="77">
        <f>+IF(ISNUMBER(DATA!Y418),DATA!Y418,"n/a")</f>
        <v>2E-3</v>
      </c>
      <c r="I2653" s="87">
        <f>+IF(ISNUMBER(DATA!AH418),DATA!AH418,"n/a")</f>
        <v>2.37</v>
      </c>
      <c r="J2653" s="77">
        <f>+IF(ISNUMBER(DATA!AI418),DATA!AI418,"n/a")</f>
        <v>-1.0999999999999999E-2</v>
      </c>
      <c r="K2653" s="87">
        <f>+IF(ISNUMBER(DATA!AR418),DATA!AR418,"n/a")</f>
        <v>2.38</v>
      </c>
      <c r="L2653" s="77">
        <f>+IF(ISNUMBER(DATA!AS418),DATA!AS418,"n/a")</f>
        <v>2E-3</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3.05</v>
      </c>
      <c r="F2654" s="77">
        <f>+IF(ISNUMBER(DATA!O419),DATA!O419,"n/a")</f>
        <v>-3.4000000000000002E-2</v>
      </c>
      <c r="G2654" s="87">
        <f>+IF(ISNUMBER(DATA!X419),DATA!X419,"n/a")</f>
        <v>3.01</v>
      </c>
      <c r="H2654" s="77">
        <f>+IF(ISNUMBER(DATA!Y419),DATA!Y419,"n/a")</f>
        <v>7.0000000000000001E-3</v>
      </c>
      <c r="I2654" s="87">
        <f>+IF(ISNUMBER(DATA!AH419),DATA!AH419,"n/a")</f>
        <v>2.99</v>
      </c>
      <c r="J2654" s="77">
        <f>+IF(ISNUMBER(DATA!AI419),DATA!AI419,"n/a")</f>
        <v>3.3000000000000002E-2</v>
      </c>
      <c r="K2654" s="87">
        <f>+IF(ISNUMBER(DATA!AR419),DATA!AR419,"n/a")</f>
        <v>2.98</v>
      </c>
      <c r="L2654" s="77">
        <f>+IF(ISNUMBER(DATA!AS419),DATA!AS419,"n/a")</f>
        <v>7.0000000000000007E-2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2.19</v>
      </c>
      <c r="F2655" s="77">
        <f>+IF(ISNUMBER(DATA!O420),DATA!O420,"n/a")</f>
        <v>5.7000000000000002E-2</v>
      </c>
      <c r="G2655" s="87">
        <f>+IF(ISNUMBER(DATA!X420),DATA!X420,"n/a")</f>
        <v>2.2599999999999998</v>
      </c>
      <c r="H2655" s="77">
        <f>+IF(ISNUMBER(DATA!Y420),DATA!Y420,"n/a")</f>
        <v>2.5999999999999999E-2</v>
      </c>
      <c r="I2655" s="87">
        <f>+IF(ISNUMBER(DATA!AH420),DATA!AH420,"n/a")</f>
        <v>2.2599999999999998</v>
      </c>
      <c r="J2655" s="77">
        <f>+IF(ISNUMBER(DATA!AI420),DATA!AI420,"n/a")</f>
        <v>8.9999999999999993E-3</v>
      </c>
      <c r="K2655" s="87">
        <f>+IF(ISNUMBER(DATA!AR420),DATA!AR420,"n/a")</f>
        <v>2.2599999999999998</v>
      </c>
      <c r="L2655" s="77">
        <f>+IF(ISNUMBER(DATA!AS420),DATA!AS420,"n/a")</f>
        <v>2.1000000000000001E-2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2.4300000000000002</v>
      </c>
      <c r="F2656" s="77">
        <f>+IF(ISNUMBER(DATA!O421),DATA!O421,"n/a")</f>
        <v>3.1E-2</v>
      </c>
      <c r="G2656" s="87">
        <f>+IF(ISNUMBER(DATA!X421),DATA!X421,"n/a")</f>
        <v>2.5</v>
      </c>
      <c r="H2656" s="77">
        <f>+IF(ISNUMBER(DATA!Y421),DATA!Y421,"n/a")</f>
        <v>9.9000000000000005E-2</v>
      </c>
      <c r="I2656" s="87">
        <f>+IF(ISNUMBER(DATA!AH421),DATA!AH421,"n/a")</f>
        <v>2.5299999999999998</v>
      </c>
      <c r="J2656" s="77">
        <f>+IF(ISNUMBER(DATA!AI421),DATA!AI421,"n/a")</f>
        <v>9.1999999999999998E-2</v>
      </c>
      <c r="K2656" s="87">
        <f>+IF(ISNUMBER(DATA!AR421),DATA!AR421,"n/a")</f>
        <v>2.4700000000000002</v>
      </c>
      <c r="L2656" s="77">
        <f>+IF(ISNUMBER(DATA!AS421),DATA!AS421,"n/a")</f>
        <v>0.112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2.75</v>
      </c>
      <c r="F2657" s="77">
        <f>+IF(ISNUMBER(DATA!O422),DATA!O422,"n/a")</f>
        <v>3.7999999999999999E-2</v>
      </c>
      <c r="G2657" s="87">
        <f>+IF(ISNUMBER(DATA!X422),DATA!X422,"n/a")</f>
        <v>2.75</v>
      </c>
      <c r="H2657" s="77">
        <f>+IF(ISNUMBER(DATA!Y422),DATA!Y422,"n/a")</f>
        <v>0.04</v>
      </c>
      <c r="I2657" s="87">
        <f>+IF(ISNUMBER(DATA!AH422),DATA!AH422,"n/a")</f>
        <v>2.68</v>
      </c>
      <c r="J2657" s="77">
        <f>+IF(ISNUMBER(DATA!AI422),DATA!AI422,"n/a")</f>
        <v>1.7999999999999999E-2</v>
      </c>
      <c r="K2657" s="87">
        <f>+IF(ISNUMBER(DATA!AR422),DATA!AR422,"n/a")</f>
        <v>2.66</v>
      </c>
      <c r="L2657" s="77">
        <f>+IF(ISNUMBER(DATA!AS422),DATA!AS422,"n/a")</f>
        <v>3.5000000000000003E-2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29063</v>
      </c>
      <c r="F2659" s="77">
        <f>+IF(ISNUMBER(DATA!G854),DATA!G854,"n/a")</f>
        <v>0.187</v>
      </c>
      <c r="G2659" s="76">
        <f>+IF(ISNUMBER(DATA!P854),DATA!P854,"n/a")</f>
        <v>79947</v>
      </c>
      <c r="H2659" s="77">
        <f>+IF(ISNUMBER(DATA!Q854),DATA!Q854,"n/a")</f>
        <v>2.9000000000000001E-2</v>
      </c>
      <c r="I2659" s="76">
        <f>+IF(ISNUMBER(DATA!Z854),DATA!Z854,"n/a")</f>
        <v>155607</v>
      </c>
      <c r="J2659" s="77">
        <f>+IF(ISNUMBER(DATA!AA854),DATA!AA854,"n/a")</f>
        <v>4.8000000000000001E-2</v>
      </c>
      <c r="K2659" s="76">
        <f>+IF(ISNUMBER(DATA!AJ854),DATA!AJ854,"n/a")</f>
        <v>335187</v>
      </c>
      <c r="L2659" s="77">
        <f>+IF(ISNUMBER(DATA!AK854),DATA!AK854,"n/a")</f>
        <v>0.11700000000000001</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152425</v>
      </c>
      <c r="F2660" s="77">
        <f>+IF(ISNUMBER(DATA!G855),DATA!G855,"n/a")</f>
        <v>2E-3</v>
      </c>
      <c r="G2660" s="76">
        <f>+IF(ISNUMBER(DATA!P855),DATA!P855,"n/a")</f>
        <v>468448</v>
      </c>
      <c r="H2660" s="77">
        <f>+IF(ISNUMBER(DATA!Q855),DATA!Q855,"n/a")</f>
        <v>-0.20599999999999999</v>
      </c>
      <c r="I2660" s="76">
        <f>+IF(ISNUMBER(DATA!Z855),DATA!Z855,"n/a")</f>
        <v>963256</v>
      </c>
      <c r="J2660" s="77">
        <f>+IF(ISNUMBER(DATA!AA855),DATA!AA855,"n/a")</f>
        <v>-0.189</v>
      </c>
      <c r="K2660" s="76">
        <f>+IF(ISNUMBER(DATA!AJ855),DATA!AJ855,"n/a")</f>
        <v>1958613</v>
      </c>
      <c r="L2660" s="77">
        <f>+IF(ISNUMBER(DATA!AK855),DATA!AK855,"n/a")</f>
        <v>-0.20699999999999999</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327132</v>
      </c>
      <c r="F2661" s="77">
        <f>+IF(ISNUMBER(DATA!G856),DATA!G856,"n/a")</f>
        <v>4.5999999999999999E-2</v>
      </c>
      <c r="G2661" s="76">
        <f>+IF(ISNUMBER(DATA!P856),DATA!P856,"n/a")</f>
        <v>1011028</v>
      </c>
      <c r="H2661" s="77">
        <f>+IF(ISNUMBER(DATA!Q856),DATA!Q856,"n/a")</f>
        <v>3.5000000000000003E-2</v>
      </c>
      <c r="I2661" s="76">
        <f>+IF(ISNUMBER(DATA!Z856),DATA!Z856,"n/a")</f>
        <v>1939445</v>
      </c>
      <c r="J2661" s="77">
        <f>+IF(ISNUMBER(DATA!AA856),DATA!AA856,"n/a")</f>
        <v>4.7E-2</v>
      </c>
      <c r="K2661" s="76">
        <f>+IF(ISNUMBER(DATA!AJ856),DATA!AJ856,"n/a")</f>
        <v>3932684</v>
      </c>
      <c r="L2661" s="77">
        <f>+IF(ISNUMBER(DATA!AK856),DATA!AK856,"n/a")</f>
        <v>4.0000000000000001E-3</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126684</v>
      </c>
      <c r="F2662" s="77">
        <f>+IF(ISNUMBER(DATA!G857),DATA!G857,"n/a")</f>
        <v>-8.9999999999999993E-3</v>
      </c>
      <c r="G2662" s="76">
        <f>+IF(ISNUMBER(DATA!P857),DATA!P857,"n/a")</f>
        <v>402592</v>
      </c>
      <c r="H2662" s="77">
        <f>+IF(ISNUMBER(DATA!Q857),DATA!Q857,"n/a")</f>
        <v>0</v>
      </c>
      <c r="I2662" s="76">
        <f>+IF(ISNUMBER(DATA!Z857),DATA!Z857,"n/a")</f>
        <v>808070</v>
      </c>
      <c r="J2662" s="77">
        <f>+IF(ISNUMBER(DATA!AA857),DATA!AA857,"n/a")</f>
        <v>3.2000000000000001E-2</v>
      </c>
      <c r="K2662" s="76">
        <f>+IF(ISNUMBER(DATA!AJ857),DATA!AJ857,"n/a")</f>
        <v>1678639</v>
      </c>
      <c r="L2662" s="77">
        <f>+IF(ISNUMBER(DATA!AK857),DATA!AK857,"n/a")</f>
        <v>5.2999999999999999E-2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212522</v>
      </c>
      <c r="F2663" s="77">
        <f>+IF(ISNUMBER(DATA!G858),DATA!G858,"n/a")</f>
        <v>-0.22900000000000001</v>
      </c>
      <c r="G2663" s="76">
        <f>+IF(ISNUMBER(DATA!P858),DATA!P858,"n/a")</f>
        <v>627949</v>
      </c>
      <c r="H2663" s="77">
        <f>+IF(ISNUMBER(DATA!Q858),DATA!Q858,"n/a")</f>
        <v>-0.20599999999999999</v>
      </c>
      <c r="I2663" s="76">
        <f>+IF(ISNUMBER(DATA!Z858),DATA!Z858,"n/a")</f>
        <v>1213745</v>
      </c>
      <c r="J2663" s="77">
        <f>+IF(ISNUMBER(DATA!AA858),DATA!AA858,"n/a")</f>
        <v>-0.182</v>
      </c>
      <c r="K2663" s="76">
        <f>+IF(ISNUMBER(DATA!AJ858),DATA!AJ858,"n/a")</f>
        <v>2910356</v>
      </c>
      <c r="L2663" s="77">
        <f>+IF(ISNUMBER(DATA!AK858),DATA!AK858,"n/a")</f>
        <v>-4.3999999999999997E-2</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148724</v>
      </c>
      <c r="F2664" s="77">
        <f>+IF(ISNUMBER(DATA!G859),DATA!G859,"n/a")</f>
        <v>-3.6999999999999998E-2</v>
      </c>
      <c r="G2664" s="76">
        <f>+IF(ISNUMBER(DATA!P859),DATA!P859,"n/a")</f>
        <v>452982</v>
      </c>
      <c r="H2664" s="77">
        <f>+IF(ISNUMBER(DATA!Q859),DATA!Q859,"n/a")</f>
        <v>-0.11700000000000001</v>
      </c>
      <c r="I2664" s="76">
        <f>+IF(ISNUMBER(DATA!Z859),DATA!Z859,"n/a")</f>
        <v>873403</v>
      </c>
      <c r="J2664" s="77">
        <f>+IF(ISNUMBER(DATA!AA859),DATA!AA859,"n/a")</f>
        <v>-0.126</v>
      </c>
      <c r="K2664" s="76">
        <f>+IF(ISNUMBER(DATA!AJ859),DATA!AJ859,"n/a")</f>
        <v>1917710</v>
      </c>
      <c r="L2664" s="77">
        <f>+IF(ISNUMBER(DATA!AK859),DATA!AK859,"n/a")</f>
        <v>-0.106</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102123</v>
      </c>
      <c r="F2665" s="77">
        <f>+IF(ISNUMBER(DATA!G860),DATA!G860,"n/a")</f>
        <v>0.35199999999999998</v>
      </c>
      <c r="G2665" s="76">
        <f>+IF(ISNUMBER(DATA!P860),DATA!P860,"n/a")</f>
        <v>263278</v>
      </c>
      <c r="H2665" s="77">
        <f>+IF(ISNUMBER(DATA!Q860),DATA!Q860,"n/a")</f>
        <v>8.2000000000000003E-2</v>
      </c>
      <c r="I2665" s="76">
        <f>+IF(ISNUMBER(DATA!Z860),DATA!Z860,"n/a")</f>
        <v>494901</v>
      </c>
      <c r="J2665" s="77">
        <f>+IF(ISNUMBER(DATA!AA860),DATA!AA860,"n/a")</f>
        <v>-1.7999999999999999E-2</v>
      </c>
      <c r="K2665" s="76">
        <f>+IF(ISNUMBER(DATA!AJ860),DATA!AJ860,"n/a")</f>
        <v>1072033</v>
      </c>
      <c r="L2665" s="77">
        <f>+IF(ISNUMBER(DATA!AK860),DATA!AK860,"n/a")</f>
        <v>6.0000000000000001E-3</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148939</v>
      </c>
      <c r="F2666" s="77">
        <f>+IF(ISNUMBER(DATA!G861),DATA!G861,"n/a")</f>
        <v>0.109</v>
      </c>
      <c r="G2666" s="76">
        <f>+IF(ISNUMBER(DATA!P861),DATA!P861,"n/a")</f>
        <v>463009</v>
      </c>
      <c r="H2666" s="77">
        <f>+IF(ISNUMBER(DATA!Q861),DATA!Q861,"n/a")</f>
        <v>8.5999999999999993E-2</v>
      </c>
      <c r="I2666" s="76">
        <f>+IF(ISNUMBER(DATA!Z861),DATA!Z861,"n/a")</f>
        <v>893541</v>
      </c>
      <c r="J2666" s="77">
        <f>+IF(ISNUMBER(DATA!AA861),DATA!AA861,"n/a")</f>
        <v>0.10199999999999999</v>
      </c>
      <c r="K2666" s="76">
        <f>+IF(ISNUMBER(DATA!AJ861),DATA!AJ861,"n/a")</f>
        <v>1887674</v>
      </c>
      <c r="L2666" s="77">
        <f>+IF(ISNUMBER(DATA!AK861),DATA!AK861,"n/a")</f>
        <v>0.13600000000000001</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21108</v>
      </c>
      <c r="F2667" s="77">
        <f>+IF(ISNUMBER(DATA!G862),DATA!G862,"n/a")</f>
        <v>-6.0000000000000001E-3</v>
      </c>
      <c r="G2667" s="76">
        <f>+IF(ISNUMBER(DATA!P862),DATA!P862,"n/a")</f>
        <v>66437</v>
      </c>
      <c r="H2667" s="77">
        <f>+IF(ISNUMBER(DATA!Q862),DATA!Q862,"n/a")</f>
        <v>-0.63900000000000001</v>
      </c>
      <c r="I2667" s="76">
        <f>+IF(ISNUMBER(DATA!Z862),DATA!Z862,"n/a")</f>
        <v>166840</v>
      </c>
      <c r="J2667" s="77">
        <f>+IF(ISNUMBER(DATA!AA862),DATA!AA862,"n/a")</f>
        <v>-0.59899999999999998</v>
      </c>
      <c r="K2667" s="76">
        <f>+IF(ISNUMBER(DATA!AJ862),DATA!AJ862,"n/a")</f>
        <v>303277</v>
      </c>
      <c r="L2667" s="77">
        <f>+IF(ISNUMBER(DATA!AK862),DATA!AK862,"n/a")</f>
        <v>-0.66900000000000004</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82349</v>
      </c>
      <c r="F2668" s="77">
        <f>+IF(ISNUMBER(DATA!G863),DATA!G863,"n/a")</f>
        <v>0.20200000000000001</v>
      </c>
      <c r="G2668" s="76">
        <f>+IF(ISNUMBER(DATA!P863),DATA!P863,"n/a")</f>
        <v>255231</v>
      </c>
      <c r="H2668" s="77">
        <f>+IF(ISNUMBER(DATA!Q863),DATA!Q863,"n/a")</f>
        <v>0.10299999999999999</v>
      </c>
      <c r="I2668" s="76">
        <f>+IF(ISNUMBER(DATA!Z863),DATA!Z863,"n/a")</f>
        <v>499185</v>
      </c>
      <c r="J2668" s="77">
        <f>+IF(ISNUMBER(DATA!AA863),DATA!AA863,"n/a")</f>
        <v>0.13600000000000001</v>
      </c>
      <c r="K2668" s="76">
        <f>+IF(ISNUMBER(DATA!AJ863),DATA!AJ863,"n/a")</f>
        <v>1015166</v>
      </c>
      <c r="L2668" s="77">
        <f>+IF(ISNUMBER(DATA!AK863),DATA!AK863,"n/a")</f>
        <v>0.13800000000000001</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49074</v>
      </c>
      <c r="F2669" s="77">
        <f>+IF(ISNUMBER(DATA!G864),DATA!G864,"n/a")</f>
        <v>-0.28599999999999998</v>
      </c>
      <c r="G2669" s="76">
        <f>+IF(ISNUMBER(DATA!P864),DATA!P864,"n/a")</f>
        <v>151222</v>
      </c>
      <c r="H2669" s="77">
        <f>+IF(ISNUMBER(DATA!Q864),DATA!Q864,"n/a")</f>
        <v>-0.314</v>
      </c>
      <c r="I2669" s="76">
        <f>+IF(ISNUMBER(DATA!Z864),DATA!Z864,"n/a")</f>
        <v>291595</v>
      </c>
      <c r="J2669" s="77">
        <f>+IF(ISNUMBER(DATA!AA864),DATA!AA864,"n/a")</f>
        <v>-0.29399999999999998</v>
      </c>
      <c r="K2669" s="76">
        <f>+IF(ISNUMBER(DATA!AJ864),DATA!AJ864,"n/a")</f>
        <v>769475</v>
      </c>
      <c r="L2669" s="77">
        <f>+IF(ISNUMBER(DATA!AK864),DATA!AK864,"n/a")</f>
        <v>-7.6999999999999999E-2</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131632</v>
      </c>
      <c r="F2670" s="77">
        <f>+IF(ISNUMBER(DATA!G865),DATA!G865,"n/a")</f>
        <v>0.129</v>
      </c>
      <c r="G2670" s="76">
        <f>+IF(ISNUMBER(DATA!P865),DATA!P865,"n/a")</f>
        <v>425529</v>
      </c>
      <c r="H2670" s="77">
        <f>+IF(ISNUMBER(DATA!Q865),DATA!Q865,"n/a")</f>
        <v>-3.1E-2</v>
      </c>
      <c r="I2670" s="76">
        <f>+IF(ISNUMBER(DATA!Z865),DATA!Z865,"n/a")</f>
        <v>838388</v>
      </c>
      <c r="J2670" s="77">
        <f>+IF(ISNUMBER(DATA!AA865),DATA!AA865,"n/a")</f>
        <v>-2.3E-2</v>
      </c>
      <c r="K2670" s="76">
        <f>+IF(ISNUMBER(DATA!AJ865),DATA!AJ865,"n/a")</f>
        <v>1704276</v>
      </c>
      <c r="L2670" s="77">
        <f>+IF(ISNUMBER(DATA!AK865),DATA!AK865,"n/a")</f>
        <v>-4.7E-2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74609</v>
      </c>
      <c r="F2671" s="77">
        <f>+IF(ISNUMBER(DATA!G866),DATA!G866,"n/a")</f>
        <v>8.6999999999999994E-2</v>
      </c>
      <c r="G2671" s="76">
        <f>+IF(ISNUMBER(DATA!P866),DATA!P866,"n/a")</f>
        <v>214712</v>
      </c>
      <c r="H2671" s="77">
        <f>+IF(ISNUMBER(DATA!Q866),DATA!Q866,"n/a")</f>
        <v>-1.4999999999999999E-2</v>
      </c>
      <c r="I2671" s="76">
        <f>+IF(ISNUMBER(DATA!Z866),DATA!Z866,"n/a")</f>
        <v>396971</v>
      </c>
      <c r="J2671" s="77">
        <f>+IF(ISNUMBER(DATA!AA866),DATA!AA866,"n/a")</f>
        <v>6.9000000000000006E-2</v>
      </c>
      <c r="K2671" s="76">
        <f>+IF(ISNUMBER(DATA!AJ866),DATA!AJ866,"n/a")</f>
        <v>818862</v>
      </c>
      <c r="L2671" s="77">
        <f>+IF(ISNUMBER(DATA!AK866),DATA!AK866,"n/a")</f>
        <v>0.18099999999999999</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72594</v>
      </c>
      <c r="F2672" s="77">
        <f>+IF(ISNUMBER(DATA!G867),DATA!G867,"n/a")</f>
        <v>-0.33200000000000002</v>
      </c>
      <c r="G2672" s="76">
        <f>+IF(ISNUMBER(DATA!P867),DATA!P867,"n/a")</f>
        <v>222922</v>
      </c>
      <c r="H2672" s="77">
        <f>+IF(ISNUMBER(DATA!Q867),DATA!Q867,"n/a")</f>
        <v>-0.37</v>
      </c>
      <c r="I2672" s="76">
        <f>+IF(ISNUMBER(DATA!Z867),DATA!Z867,"n/a")</f>
        <v>433653</v>
      </c>
      <c r="J2672" s="77">
        <f>+IF(ISNUMBER(DATA!AA867),DATA!AA867,"n/a")</f>
        <v>-0.35599999999999998</v>
      </c>
      <c r="K2672" s="76">
        <f>+IF(ISNUMBER(DATA!AJ867),DATA!AJ867,"n/a")</f>
        <v>1138663</v>
      </c>
      <c r="L2672" s="77">
        <f>+IF(ISNUMBER(DATA!AK867),DATA!AK867,"n/a")</f>
        <v>-0.22</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83837</v>
      </c>
      <c r="F2673" s="77">
        <f>+IF(ISNUMBER(DATA!G868),DATA!G868,"n/a")</f>
        <v>8.4000000000000005E-2</v>
      </c>
      <c r="G2673" s="76">
        <f>+IF(ISNUMBER(DATA!P868),DATA!P868,"n/a")</f>
        <v>260703</v>
      </c>
      <c r="H2673" s="77">
        <f>+IF(ISNUMBER(DATA!Q868),DATA!Q868,"n/a")</f>
        <v>1.4999999999999999E-2</v>
      </c>
      <c r="I2673" s="76">
        <f>+IF(ISNUMBER(DATA!Z868),DATA!Z868,"n/a")</f>
        <v>504943</v>
      </c>
      <c r="J2673" s="77">
        <f>+IF(ISNUMBER(DATA!AA868),DATA!AA868,"n/a")</f>
        <v>2.1000000000000001E-2</v>
      </c>
      <c r="K2673" s="76">
        <f>+IF(ISNUMBER(DATA!AJ868),DATA!AJ868,"n/a")</f>
        <v>1012710</v>
      </c>
      <c r="L2673" s="77">
        <f>+IF(ISNUMBER(DATA!AK868),DATA!AK868,"n/a")</f>
        <v>-5.5E-2</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187702</v>
      </c>
      <c r="F2674" s="77">
        <f>+IF(ISNUMBER(DATA!G869),DATA!G869,"n/a")</f>
        <v>-7.0999999999999994E-2</v>
      </c>
      <c r="G2674" s="76">
        <f>+IF(ISNUMBER(DATA!P869),DATA!P869,"n/a")</f>
        <v>599218</v>
      </c>
      <c r="H2674" s="77">
        <f>+IF(ISNUMBER(DATA!Q869),DATA!Q869,"n/a")</f>
        <v>-5.2999999999999999E-2</v>
      </c>
      <c r="I2674" s="76">
        <f>+IF(ISNUMBER(DATA!Z869),DATA!Z869,"n/a")</f>
        <v>1208514</v>
      </c>
      <c r="J2674" s="77">
        <f>+IF(ISNUMBER(DATA!AA869),DATA!AA869,"n/a")</f>
        <v>1.4E-2</v>
      </c>
      <c r="K2674" s="76">
        <f>+IF(ISNUMBER(DATA!AJ869),DATA!AJ869,"n/a")</f>
        <v>2364174</v>
      </c>
      <c r="L2674" s="77">
        <f>+IF(ISNUMBER(DATA!AK869),DATA!AK869,"n/a")</f>
        <v>-3.1E-2</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149258</v>
      </c>
      <c r="F2675" s="77">
        <f>+IF(ISNUMBER(DATA!G870),DATA!G870,"n/a")</f>
        <v>-0.27100000000000002</v>
      </c>
      <c r="G2675" s="76">
        <f>+IF(ISNUMBER(DATA!P870),DATA!P870,"n/a")</f>
        <v>459655</v>
      </c>
      <c r="H2675" s="77">
        <f>+IF(ISNUMBER(DATA!Q870),DATA!Q870,"n/a")</f>
        <v>-9.9000000000000005E-2</v>
      </c>
      <c r="I2675" s="76">
        <f>+IF(ISNUMBER(DATA!Z870),DATA!Z870,"n/a")</f>
        <v>1041294</v>
      </c>
      <c r="J2675" s="77">
        <f>+IF(ISNUMBER(DATA!AA870),DATA!AA870,"n/a")</f>
        <v>0.06</v>
      </c>
      <c r="K2675" s="76">
        <f>+IF(ISNUMBER(DATA!AJ870),DATA!AJ870,"n/a")</f>
        <v>2126566</v>
      </c>
      <c r="L2675" s="77">
        <f>+IF(ISNUMBER(DATA!AK870),DATA!AK870,"n/a")</f>
        <v>8.9999999999999993E-3</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53192</v>
      </c>
      <c r="F2676" s="77">
        <f>+IF(ISNUMBER(DATA!G871),DATA!G871,"n/a")</f>
        <v>-2.8000000000000001E-2</v>
      </c>
      <c r="G2676" s="76">
        <f>+IF(ISNUMBER(DATA!P871),DATA!P871,"n/a")</f>
        <v>175556</v>
      </c>
      <c r="H2676" s="77">
        <f>+IF(ISNUMBER(DATA!Q871),DATA!Q871,"n/a")</f>
        <v>-0.33800000000000002</v>
      </c>
      <c r="I2676" s="76">
        <f>+IF(ISNUMBER(DATA!Z871),DATA!Z871,"n/a")</f>
        <v>372881</v>
      </c>
      <c r="J2676" s="77">
        <f>+IF(ISNUMBER(DATA!AA871),DATA!AA871,"n/a")</f>
        <v>-0.30599999999999999</v>
      </c>
      <c r="K2676" s="76">
        <f>+IF(ISNUMBER(DATA!AJ871),DATA!AJ871,"n/a")</f>
        <v>739175</v>
      </c>
      <c r="L2676" s="77">
        <f>+IF(ISNUMBER(DATA!AK871),DATA!AK871,"n/a")</f>
        <v>-0.38400000000000001</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47110</v>
      </c>
      <c r="F2677" s="77">
        <f>+IF(ISNUMBER(DATA!G872),DATA!G872,"n/a")</f>
        <v>-4.9000000000000002E-2</v>
      </c>
      <c r="G2677" s="76">
        <f>+IF(ISNUMBER(DATA!P872),DATA!P872,"n/a")</f>
        <v>152970</v>
      </c>
      <c r="H2677" s="77">
        <f>+IF(ISNUMBER(DATA!Q872),DATA!Q872,"n/a")</f>
        <v>-0.24399999999999999</v>
      </c>
      <c r="I2677" s="76">
        <f>+IF(ISNUMBER(DATA!Z872),DATA!Z872,"n/a")</f>
        <v>313306</v>
      </c>
      <c r="J2677" s="77">
        <f>+IF(ISNUMBER(DATA!AA872),DATA!AA872,"n/a")</f>
        <v>-0.24099999999999999</v>
      </c>
      <c r="K2677" s="76">
        <f>+IF(ISNUMBER(DATA!AJ872),DATA!AJ872,"n/a")</f>
        <v>650303</v>
      </c>
      <c r="L2677" s="77">
        <f>+IF(ISNUMBER(DATA!AK872),DATA!AK872,"n/a")</f>
        <v>-0.23699999999999999</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104992</v>
      </c>
      <c r="F2678" s="77">
        <f>+IF(ISNUMBER(DATA!G873),DATA!G873,"n/a")</f>
        <v>-5.2999999999999999E-2</v>
      </c>
      <c r="G2678" s="76">
        <f>+IF(ISNUMBER(DATA!P873),DATA!P873,"n/a")</f>
        <v>321485</v>
      </c>
      <c r="H2678" s="77">
        <f>+IF(ISNUMBER(DATA!Q873),DATA!Q873,"n/a")</f>
        <v>0.04</v>
      </c>
      <c r="I2678" s="76">
        <f>+IF(ISNUMBER(DATA!Z873),DATA!Z873,"n/a")</f>
        <v>626610</v>
      </c>
      <c r="J2678" s="77">
        <f>+IF(ISNUMBER(DATA!AA873),DATA!AA873,"n/a")</f>
        <v>7.5999999999999998E-2</v>
      </c>
      <c r="K2678" s="76">
        <f>+IF(ISNUMBER(DATA!AJ873),DATA!AJ873,"n/a")</f>
        <v>1323581</v>
      </c>
      <c r="L2678" s="77">
        <f>+IF(ISNUMBER(DATA!AK873),DATA!AK873,"n/a")</f>
        <v>0.13</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18930</v>
      </c>
      <c r="F2679" s="77">
        <f>+IF(ISNUMBER(DATA!G874),DATA!G874,"n/a")</f>
        <v>0.255</v>
      </c>
      <c r="G2679" s="76">
        <f>+IF(ISNUMBER(DATA!P874),DATA!P874,"n/a")</f>
        <v>57088</v>
      </c>
      <c r="H2679" s="77">
        <f>+IF(ISNUMBER(DATA!Q874),DATA!Q874,"n/a")</f>
        <v>-0.38400000000000001</v>
      </c>
      <c r="I2679" s="76">
        <f>+IF(ISNUMBER(DATA!Z874),DATA!Z874,"n/a")</f>
        <v>106819</v>
      </c>
      <c r="J2679" s="77">
        <f>+IF(ISNUMBER(DATA!AA874),DATA!AA874,"n/a")</f>
        <v>-0.60099999999999998</v>
      </c>
      <c r="K2679" s="76">
        <f>+IF(ISNUMBER(DATA!AJ874),DATA!AJ874,"n/a")</f>
        <v>223608</v>
      </c>
      <c r="L2679" s="77">
        <f>+IF(ISNUMBER(DATA!AK874),DATA!AK874,"n/a")</f>
        <v>-0.65100000000000002</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228491</v>
      </c>
      <c r="F2680" s="77">
        <f>+IF(ISNUMBER(DATA!G875),DATA!G875,"n/a")</f>
        <v>-0.371</v>
      </c>
      <c r="G2680" s="76">
        <f>+IF(ISNUMBER(DATA!P875),DATA!P875,"n/a")</f>
        <v>687082</v>
      </c>
      <c r="H2680" s="77">
        <f>+IF(ISNUMBER(DATA!Q875),DATA!Q875,"n/a")</f>
        <v>-0.34599999999999997</v>
      </c>
      <c r="I2680" s="76">
        <f>+IF(ISNUMBER(DATA!Z875),DATA!Z875,"n/a")</f>
        <v>1333328</v>
      </c>
      <c r="J2680" s="77">
        <f>+IF(ISNUMBER(DATA!AA875),DATA!AA875,"n/a")</f>
        <v>-0.34899999999999998</v>
      </c>
      <c r="K2680" s="76">
        <f>+IF(ISNUMBER(DATA!AJ875),DATA!AJ875,"n/a")</f>
        <v>3318028</v>
      </c>
      <c r="L2680" s="77">
        <f>+IF(ISNUMBER(DATA!AK875),DATA!AK875,"n/a")</f>
        <v>-0.23400000000000001</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10186</v>
      </c>
      <c r="F2681" s="77">
        <f>+IF(ISNUMBER(DATA!G876),DATA!G876,"n/a")</f>
        <v>0.107</v>
      </c>
      <c r="G2681" s="76">
        <f>+IF(ISNUMBER(DATA!P876),DATA!P876,"n/a")</f>
        <v>30833</v>
      </c>
      <c r="H2681" s="77">
        <f>+IF(ISNUMBER(DATA!Q876),DATA!Q876,"n/a")</f>
        <v>-0.56399999999999995</v>
      </c>
      <c r="I2681" s="76">
        <f>+IF(ISNUMBER(DATA!Z876),DATA!Z876,"n/a")</f>
        <v>73514</v>
      </c>
      <c r="J2681" s="77">
        <f>+IF(ISNUMBER(DATA!AA876),DATA!AA876,"n/a")</f>
        <v>-0.52800000000000002</v>
      </c>
      <c r="K2681" s="76">
        <f>+IF(ISNUMBER(DATA!AJ876),DATA!AJ876,"n/a")</f>
        <v>139971</v>
      </c>
      <c r="L2681" s="77">
        <f>+IF(ISNUMBER(DATA!AK876),DATA!AK876,"n/a")</f>
        <v>-0.58099999999999996</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297787</v>
      </c>
      <c r="F2682" s="77">
        <f>+IF(ISNUMBER(DATA!G877),DATA!G877,"n/a")</f>
        <v>1.4E-2</v>
      </c>
      <c r="G2682" s="76">
        <f>+IF(ISNUMBER(DATA!P877),DATA!P877,"n/a")</f>
        <v>921008</v>
      </c>
      <c r="H2682" s="77">
        <f>+IF(ISNUMBER(DATA!Q877),DATA!Q877,"n/a")</f>
        <v>9.4E-2</v>
      </c>
      <c r="I2682" s="76">
        <f>+IF(ISNUMBER(DATA!Z877),DATA!Z877,"n/a")</f>
        <v>1799958</v>
      </c>
      <c r="J2682" s="77">
        <f>+IF(ISNUMBER(DATA!AA877),DATA!AA877,"n/a")</f>
        <v>0.14699999999999999</v>
      </c>
      <c r="K2682" s="76">
        <f>+IF(ISNUMBER(DATA!AJ877),DATA!AJ877,"n/a")</f>
        <v>3668205</v>
      </c>
      <c r="L2682" s="77">
        <f>+IF(ISNUMBER(DATA!AK877),DATA!AK877,"n/a")</f>
        <v>0.17699999999999999</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12407</v>
      </c>
      <c r="F2683" s="77">
        <f>+IF(ISNUMBER(DATA!G878),DATA!G878,"n/a")</f>
        <v>0.11</v>
      </c>
      <c r="G2683" s="76">
        <f>+IF(ISNUMBER(DATA!P878),DATA!P878,"n/a")</f>
        <v>36224</v>
      </c>
      <c r="H2683" s="77">
        <f>+IF(ISNUMBER(DATA!Q878),DATA!Q878,"n/a")</f>
        <v>9.2999999999999999E-2</v>
      </c>
      <c r="I2683" s="76">
        <f>+IF(ISNUMBER(DATA!Z878),DATA!Z878,"n/a")</f>
        <v>67642</v>
      </c>
      <c r="J2683" s="77">
        <f>+IF(ISNUMBER(DATA!AA878),DATA!AA878,"n/a")</f>
        <v>0.14499999999999999</v>
      </c>
      <c r="K2683" s="76">
        <f>+IF(ISNUMBER(DATA!AJ878),DATA!AJ878,"n/a")</f>
        <v>140827</v>
      </c>
      <c r="L2683" s="77">
        <f>+IF(ISNUMBER(DATA!AK878),DATA!AK878,"n/a")</f>
        <v>-0.73699999999999999</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30184</v>
      </c>
      <c r="F2684" s="77">
        <f>+IF(ISNUMBER(DATA!G879),DATA!G879,"n/a")</f>
        <v>-0.64800000000000002</v>
      </c>
      <c r="G2684" s="76">
        <f>+IF(ISNUMBER(DATA!P879),DATA!P879,"n/a")</f>
        <v>90175</v>
      </c>
      <c r="H2684" s="77">
        <f>+IF(ISNUMBER(DATA!Q879),DATA!Q879,"n/a")</f>
        <v>-0.64300000000000002</v>
      </c>
      <c r="I2684" s="76">
        <f>+IF(ISNUMBER(DATA!Z879),DATA!Z879,"n/a")</f>
        <v>170846</v>
      </c>
      <c r="J2684" s="77">
        <f>+IF(ISNUMBER(DATA!AA879),DATA!AA879,"n/a")</f>
        <v>-0.64400000000000002</v>
      </c>
      <c r="K2684" s="76">
        <f>+IF(ISNUMBER(DATA!AJ879),DATA!AJ879,"n/a")</f>
        <v>676549</v>
      </c>
      <c r="L2684" s="77">
        <f>+IF(ISNUMBER(DATA!AK879),DATA!AK879,"n/a")</f>
        <v>-0.42899999999999999</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40543</v>
      </c>
      <c r="F2685" s="77">
        <f>+IF(ISNUMBER(DATA!G880),DATA!G880,"n/a")</f>
        <v>5.8000000000000003E-2</v>
      </c>
      <c r="G2685" s="76">
        <f>+IF(ISNUMBER(DATA!P880),DATA!P880,"n/a")</f>
        <v>120891</v>
      </c>
      <c r="H2685" s="77">
        <f>+IF(ISNUMBER(DATA!Q880),DATA!Q880,"n/a")</f>
        <v>-0.28399999999999997</v>
      </c>
      <c r="I2685" s="76">
        <f>+IF(ISNUMBER(DATA!Z880),DATA!Z880,"n/a")</f>
        <v>251431</v>
      </c>
      <c r="J2685" s="77">
        <f>+IF(ISNUMBER(DATA!AA880),DATA!AA880,"n/a")</f>
        <v>-0.27600000000000002</v>
      </c>
      <c r="K2685" s="76">
        <f>+IF(ISNUMBER(DATA!AJ880),DATA!AJ880,"n/a")</f>
        <v>518566</v>
      </c>
      <c r="L2685" s="77">
        <f>+IF(ISNUMBER(DATA!AK880),DATA!AK880,"n/a")</f>
        <v>-0.28299999999999997</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87492</v>
      </c>
      <c r="F2686" s="77">
        <f>+IF(ISNUMBER(DATA!G881),DATA!G881,"n/a")</f>
        <v>0.20899999999999999</v>
      </c>
      <c r="G2686" s="76">
        <f>+IF(ISNUMBER(DATA!P881),DATA!P881,"n/a")</f>
        <v>268716</v>
      </c>
      <c r="H2686" s="77">
        <f>+IF(ISNUMBER(DATA!Q881),DATA!Q881,"n/a")</f>
        <v>0.20100000000000001</v>
      </c>
      <c r="I2686" s="76">
        <f>+IF(ISNUMBER(DATA!Z881),DATA!Z881,"n/a")</f>
        <v>508099</v>
      </c>
      <c r="J2686" s="77">
        <f>+IF(ISNUMBER(DATA!AA881),DATA!AA881,"n/a")</f>
        <v>0.20699999999999999</v>
      </c>
      <c r="K2686" s="76">
        <f>+IF(ISNUMBER(DATA!AJ881),DATA!AJ881,"n/a")</f>
        <v>1025281</v>
      </c>
      <c r="L2686" s="77">
        <f>+IF(ISNUMBER(DATA!AK881),DATA!AK881,"n/a")</f>
        <v>0.26200000000000001</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360099</v>
      </c>
      <c r="F2687" s="77">
        <f>+IF(ISNUMBER(DATA!G882),DATA!G882,"n/a")</f>
        <v>0.128</v>
      </c>
      <c r="G2687" s="76">
        <f>+IF(ISNUMBER(DATA!P882),DATA!P882,"n/a")</f>
        <v>1141113</v>
      </c>
      <c r="H2687" s="77">
        <f>+IF(ISNUMBER(DATA!Q882),DATA!Q882,"n/a")</f>
        <v>0.218</v>
      </c>
      <c r="I2687" s="76">
        <f>+IF(ISNUMBER(DATA!Z882),DATA!Z882,"n/a")</f>
        <v>2214998</v>
      </c>
      <c r="J2687" s="77">
        <f>+IF(ISNUMBER(DATA!AA882),DATA!AA882,"n/a")</f>
        <v>0.19600000000000001</v>
      </c>
      <c r="K2687" s="76">
        <f>+IF(ISNUMBER(DATA!AJ882),DATA!AJ882,"n/a")</f>
        <v>4417781</v>
      </c>
      <c r="L2687" s="77">
        <f>+IF(ISNUMBER(DATA!AK882),DATA!AK882,"n/a")</f>
        <v>6.4000000000000001E-2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169505</v>
      </c>
      <c r="F2688" s="77">
        <f>+IF(ISNUMBER(DATA!G883),DATA!G883,"n/a")</f>
        <v>-3.2000000000000001E-2</v>
      </c>
      <c r="G2688" s="76">
        <f>+IF(ISNUMBER(DATA!P883),DATA!P883,"n/a")</f>
        <v>478578</v>
      </c>
      <c r="H2688" s="77">
        <f>+IF(ISNUMBER(DATA!Q883),DATA!Q883,"n/a")</f>
        <v>-0.13100000000000001</v>
      </c>
      <c r="I2688" s="76">
        <f>+IF(ISNUMBER(DATA!Z883),DATA!Z883,"n/a")</f>
        <v>948642</v>
      </c>
      <c r="J2688" s="77">
        <f>+IF(ISNUMBER(DATA!AA883),DATA!AA883,"n/a")</f>
        <v>-0.14299999999999999</v>
      </c>
      <c r="K2688" s="76">
        <f>+IF(ISNUMBER(DATA!AJ883),DATA!AJ883,"n/a")</f>
        <v>2263091</v>
      </c>
      <c r="L2688" s="77">
        <f>+IF(ISNUMBER(DATA!AK883),DATA!AK883,"n/a")</f>
        <v>1E-3</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6659</v>
      </c>
      <c r="F2689" s="77">
        <f>+IF(ISNUMBER(DATA!G884),DATA!G884,"n/a")</f>
        <v>-0.67600000000000005</v>
      </c>
      <c r="G2689" s="76">
        <f>+IF(ISNUMBER(DATA!P884),DATA!P884,"n/a")</f>
        <v>19730</v>
      </c>
      <c r="H2689" s="77">
        <f>+IF(ISNUMBER(DATA!Q884),DATA!Q884,"n/a")</f>
        <v>-0.71</v>
      </c>
      <c r="I2689" s="76">
        <f>+IF(ISNUMBER(DATA!Z884),DATA!Z884,"n/a")</f>
        <v>37515</v>
      </c>
      <c r="J2689" s="77">
        <f>+IF(ISNUMBER(DATA!AA884),DATA!AA884,"n/a")</f>
        <v>-0.72799999999999998</v>
      </c>
      <c r="K2689" s="76">
        <f>+IF(ISNUMBER(DATA!AJ884),DATA!AJ884,"n/a")</f>
        <v>80232</v>
      </c>
      <c r="L2689" s="77">
        <f>+IF(ISNUMBER(DATA!AK884),DATA!AK884,"n/a")</f>
        <v>-0.72399999999999998</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186143</v>
      </c>
      <c r="F2690" s="77">
        <f>+IF(ISNUMBER(DATA!G885),DATA!G885,"n/a")</f>
        <v>-3.5000000000000003E-2</v>
      </c>
      <c r="G2690" s="76">
        <f>+IF(ISNUMBER(DATA!P885),DATA!P885,"n/a")</f>
        <v>568360</v>
      </c>
      <c r="H2690" s="77">
        <f>+IF(ISNUMBER(DATA!Q885),DATA!Q885,"n/a")</f>
        <v>4.7E-2</v>
      </c>
      <c r="I2690" s="76">
        <f>+IF(ISNUMBER(DATA!Z885),DATA!Z885,"n/a")</f>
        <v>1124379</v>
      </c>
      <c r="J2690" s="77">
        <f>+IF(ISNUMBER(DATA!AA885),DATA!AA885,"n/a")</f>
        <v>0.10100000000000001</v>
      </c>
      <c r="K2690" s="76">
        <f>+IF(ISNUMBER(DATA!AJ885),DATA!AJ885,"n/a")</f>
        <v>2326688</v>
      </c>
      <c r="L2690" s="77">
        <f>+IF(ISNUMBER(DATA!AK885),DATA!AK885,"n/a")</f>
        <v>0.14899999999999999</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30982</v>
      </c>
      <c r="F2691" s="77">
        <f>+IF(ISNUMBER(DATA!G886),DATA!G886,"n/a")</f>
        <v>-9.6000000000000002E-2</v>
      </c>
      <c r="G2691" s="76">
        <f>+IF(ISNUMBER(DATA!P886),DATA!P886,"n/a")</f>
        <v>96689</v>
      </c>
      <c r="H2691" s="77">
        <f>+IF(ISNUMBER(DATA!Q886),DATA!Q886,"n/a")</f>
        <v>-0.246</v>
      </c>
      <c r="I2691" s="76">
        <f>+IF(ISNUMBER(DATA!Z886),DATA!Z886,"n/a")</f>
        <v>202291</v>
      </c>
      <c r="J2691" s="77">
        <f>+IF(ISNUMBER(DATA!AA886),DATA!AA886,"n/a")</f>
        <v>-0.2</v>
      </c>
      <c r="K2691" s="76">
        <f>+IF(ISNUMBER(DATA!AJ886),DATA!AJ886,"n/a")</f>
        <v>429876</v>
      </c>
      <c r="L2691" s="77">
        <f>+IF(ISNUMBER(DATA!AK886),DATA!AK886,"n/a")</f>
        <v>-0.19400000000000001</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226194</v>
      </c>
      <c r="F2692" s="77">
        <f>+IF(ISNUMBER(DATA!G887),DATA!G887,"n/a")</f>
        <v>0.104</v>
      </c>
      <c r="G2692" s="76">
        <f>+IF(ISNUMBER(DATA!P887),DATA!P887,"n/a")</f>
        <v>700102</v>
      </c>
      <c r="H2692" s="77">
        <f>+IF(ISNUMBER(DATA!Q887),DATA!Q887,"n/a")</f>
        <v>9.6000000000000002E-2</v>
      </c>
      <c r="I2692" s="76">
        <f>+IF(ISNUMBER(DATA!Z887),DATA!Z887,"n/a")</f>
        <v>1375811</v>
      </c>
      <c r="J2692" s="77">
        <f>+IF(ISNUMBER(DATA!AA887),DATA!AA887,"n/a")</f>
        <v>0.16500000000000001</v>
      </c>
      <c r="K2692" s="76">
        <f>+IF(ISNUMBER(DATA!AJ887),DATA!AJ887,"n/a")</f>
        <v>2728370</v>
      </c>
      <c r="L2692" s="77">
        <f>+IF(ISNUMBER(DATA!AK887),DATA!AK887,"n/a")</f>
        <v>0.113</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71484</v>
      </c>
      <c r="F2693" s="77">
        <f>+IF(ISNUMBER(DATA!G888),DATA!G888,"n/a")</f>
        <v>-0.35799999999999998</v>
      </c>
      <c r="G2693" s="76">
        <f>+IF(ISNUMBER(DATA!P888),DATA!P888,"n/a")</f>
        <v>229844</v>
      </c>
      <c r="H2693" s="77">
        <f>+IF(ISNUMBER(DATA!Q888),DATA!Q888,"n/a")</f>
        <v>-0.29699999999999999</v>
      </c>
      <c r="I2693" s="76">
        <f>+IF(ISNUMBER(DATA!Z888),DATA!Z888,"n/a")</f>
        <v>503140</v>
      </c>
      <c r="J2693" s="77">
        <f>+IF(ISNUMBER(DATA!AA888),DATA!AA888,"n/a")</f>
        <v>-0.16500000000000001</v>
      </c>
      <c r="K2693" s="76">
        <f>+IF(ISNUMBER(DATA!AJ888),DATA!AJ888,"n/a")</f>
        <v>1175163</v>
      </c>
      <c r="L2693" s="77">
        <f>+IF(ISNUMBER(DATA!AK888),DATA!AK888,"n/a")</f>
        <v>-4.4999999999999998E-2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138019</v>
      </c>
      <c r="F2694" s="77">
        <f>+IF(ISNUMBER(DATA!G889),DATA!G889,"n/a")</f>
        <v>0.23799999999999999</v>
      </c>
      <c r="G2694" s="76">
        <f>+IF(ISNUMBER(DATA!P889),DATA!P889,"n/a")</f>
        <v>414945</v>
      </c>
      <c r="H2694" s="77">
        <f>+IF(ISNUMBER(DATA!Q889),DATA!Q889,"n/a")</f>
        <v>9.7000000000000003E-2</v>
      </c>
      <c r="I2694" s="76">
        <f>+IF(ISNUMBER(DATA!Z889),DATA!Z889,"n/a")</f>
        <v>798600</v>
      </c>
      <c r="J2694" s="77">
        <f>+IF(ISNUMBER(DATA!AA889),DATA!AA889,"n/a")</f>
        <v>0.1</v>
      </c>
      <c r="K2694" s="76">
        <f>+IF(ISNUMBER(DATA!AJ889),DATA!AJ889,"n/a")</f>
        <v>1695915</v>
      </c>
      <c r="L2694" s="77">
        <f>+IF(ISNUMBER(DATA!AK889),DATA!AK889,"n/a")</f>
        <v>9.6000000000000002E-2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42556</v>
      </c>
      <c r="F2695" s="77">
        <f>+IF(ISNUMBER(DATA!G890),DATA!G890,"n/a")</f>
        <v>-0.57099999999999995</v>
      </c>
      <c r="G2695" s="76">
        <f>+IF(ISNUMBER(DATA!P890),DATA!P890,"n/a")</f>
        <v>136731</v>
      </c>
      <c r="H2695" s="77">
        <f>+IF(ISNUMBER(DATA!Q890),DATA!Q890,"n/a")</f>
        <v>-0.51100000000000001</v>
      </c>
      <c r="I2695" s="76">
        <f>+IF(ISNUMBER(DATA!Z890),DATA!Z890,"n/a")</f>
        <v>273335</v>
      </c>
      <c r="J2695" s="77">
        <f>+IF(ISNUMBER(DATA!AA890),DATA!AA890,"n/a")</f>
        <v>-0.54400000000000004</v>
      </c>
      <c r="K2695" s="76">
        <f>+IF(ISNUMBER(DATA!AJ890),DATA!AJ890,"n/a")</f>
        <v>658523</v>
      </c>
      <c r="L2695" s="77">
        <f>+IF(ISNUMBER(DATA!AK890),DATA!AK890,"n/a")</f>
        <v>-0.499</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125248</v>
      </c>
      <c r="F2696" s="77">
        <f>+IF(ISNUMBER(DATA!G891),DATA!G891,"n/a")</f>
        <v>7.5999999999999998E-2</v>
      </c>
      <c r="G2696" s="76">
        <f>+IF(ISNUMBER(DATA!P891),DATA!P891,"n/a")</f>
        <v>368456</v>
      </c>
      <c r="H2696" s="77">
        <f>+IF(ISNUMBER(DATA!Q891),DATA!Q891,"n/a")</f>
        <v>-8.9999999999999993E-3</v>
      </c>
      <c r="I2696" s="76">
        <f>+IF(ISNUMBER(DATA!Z891),DATA!Z891,"n/a")</f>
        <v>692205</v>
      </c>
      <c r="J2696" s="77">
        <f>+IF(ISNUMBER(DATA!AA891),DATA!AA891,"n/a")</f>
        <v>-1.9E-2</v>
      </c>
      <c r="K2696" s="76">
        <f>+IF(ISNUMBER(DATA!AJ891),DATA!AJ891,"n/a")</f>
        <v>1508531</v>
      </c>
      <c r="L2696" s="77">
        <f>+IF(ISNUMBER(DATA!AK891),DATA!AK891,"n/a")</f>
        <v>8.9999999999999993E-3</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74229</v>
      </c>
      <c r="F2697" s="77">
        <f>+IF(ISNUMBER(DATA!G892),DATA!G892,"n/a")</f>
        <v>-0.20300000000000001</v>
      </c>
      <c r="G2697" s="76">
        <f>+IF(ISNUMBER(DATA!P892),DATA!P892,"n/a")</f>
        <v>225023</v>
      </c>
      <c r="H2697" s="77">
        <f>+IF(ISNUMBER(DATA!Q892),DATA!Q892,"n/a")</f>
        <v>-0.252</v>
      </c>
      <c r="I2697" s="76">
        <f>+IF(ISNUMBER(DATA!Z892),DATA!Z892,"n/a")</f>
        <v>430930</v>
      </c>
      <c r="J2697" s="77">
        <f>+IF(ISNUMBER(DATA!AA892),DATA!AA892,"n/a")</f>
        <v>-0.23300000000000001</v>
      </c>
      <c r="K2697" s="76">
        <f>+IF(ISNUMBER(DATA!AJ892),DATA!AJ892,"n/a")</f>
        <v>965585</v>
      </c>
      <c r="L2697" s="77">
        <f>+IF(ISNUMBER(DATA!AK892),DATA!AK892,"n/a")</f>
        <v>-0.14699999999999999</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26816</v>
      </c>
      <c r="F2698" s="77">
        <f>+IF(ISNUMBER(DATA!G893),DATA!G893,"n/a")</f>
        <v>-0.36399999999999999</v>
      </c>
      <c r="G2698" s="76">
        <f>+IF(ISNUMBER(DATA!P893),DATA!P893,"n/a")</f>
        <v>79099</v>
      </c>
      <c r="H2698" s="77">
        <f>+IF(ISNUMBER(DATA!Q893),DATA!Q893,"n/a")</f>
        <v>-0.42899999999999999</v>
      </c>
      <c r="I2698" s="76">
        <f>+IF(ISNUMBER(DATA!Z893),DATA!Z893,"n/a")</f>
        <v>150772</v>
      </c>
      <c r="J2698" s="77">
        <f>+IF(ISNUMBER(DATA!AA893),DATA!AA893,"n/a")</f>
        <v>-0.43</v>
      </c>
      <c r="K2698" s="76">
        <f>+IF(ISNUMBER(DATA!AJ893),DATA!AJ893,"n/a")</f>
        <v>438597</v>
      </c>
      <c r="L2698" s="77">
        <f>+IF(ISNUMBER(DATA!AK893),DATA!AK893,"n/a")</f>
        <v>-0.17699999999999999</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92064</v>
      </c>
      <c r="F2699" s="77">
        <f>+IF(ISNUMBER(DATA!G894),DATA!G894,"n/a")</f>
        <v>-0.26400000000000001</v>
      </c>
      <c r="G2699" s="76">
        <f>+IF(ISNUMBER(DATA!P894),DATA!P894,"n/a")</f>
        <v>392139</v>
      </c>
      <c r="H2699" s="77">
        <f>+IF(ISNUMBER(DATA!Q894),DATA!Q894,"n/a")</f>
        <v>4.5999999999999999E-2</v>
      </c>
      <c r="I2699" s="76">
        <f>+IF(ISNUMBER(DATA!Z894),DATA!Z894,"n/a")</f>
        <v>788737</v>
      </c>
      <c r="J2699" s="77">
        <f>+IF(ISNUMBER(DATA!AA894),DATA!AA894,"n/a")</f>
        <v>9.8000000000000004E-2</v>
      </c>
      <c r="K2699" s="76">
        <f>+IF(ISNUMBER(DATA!AJ894),DATA!AJ894,"n/a")</f>
        <v>1740217</v>
      </c>
      <c r="L2699" s="77">
        <f>+IF(ISNUMBER(DATA!AK894),DATA!AK894,"n/a")</f>
        <v>0.152</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11222</v>
      </c>
      <c r="F2700" s="77">
        <f>+IF(ISNUMBER(DATA!G895),DATA!G895,"n/a")</f>
        <v>-0.28100000000000003</v>
      </c>
      <c r="G2700" s="76">
        <f>+IF(ISNUMBER(DATA!P895),DATA!P895,"n/a")</f>
        <v>31707</v>
      </c>
      <c r="H2700" s="77">
        <f>+IF(ISNUMBER(DATA!Q895),DATA!Q895,"n/a")</f>
        <v>-0.309</v>
      </c>
      <c r="I2700" s="76">
        <f>+IF(ISNUMBER(DATA!Z895),DATA!Z895,"n/a")</f>
        <v>53507</v>
      </c>
      <c r="J2700" s="77">
        <f>+IF(ISNUMBER(DATA!AA895),DATA!AA895,"n/a")</f>
        <v>-0.41</v>
      </c>
      <c r="K2700" s="76">
        <f>+IF(ISNUMBER(DATA!AJ895),DATA!AJ895,"n/a")</f>
        <v>118736</v>
      </c>
      <c r="L2700" s="77">
        <f>+IF(ISNUMBER(DATA!AK895),DATA!AK895,"n/a")</f>
        <v>-0.41699999999999998</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80977</v>
      </c>
      <c r="F2701" s="77">
        <f>+IF(ISNUMBER(DATA!G896),DATA!G896,"n/a")</f>
        <v>-0.185</v>
      </c>
      <c r="G2701" s="76">
        <f>+IF(ISNUMBER(DATA!P896),DATA!P896,"n/a")</f>
        <v>246626</v>
      </c>
      <c r="H2701" s="77">
        <f>+IF(ISNUMBER(DATA!Q896),DATA!Q896,"n/a")</f>
        <v>-0.16900000000000001</v>
      </c>
      <c r="I2701" s="76">
        <f>+IF(ISNUMBER(DATA!Z896),DATA!Z896,"n/a")</f>
        <v>471834</v>
      </c>
      <c r="J2701" s="77">
        <f>+IF(ISNUMBER(DATA!AA896),DATA!AA896,"n/a")</f>
        <v>-0.20100000000000001</v>
      </c>
      <c r="K2701" s="76">
        <f>+IF(ISNUMBER(DATA!AJ896),DATA!AJ896,"n/a")</f>
        <v>1079741</v>
      </c>
      <c r="L2701" s="77">
        <f>+IF(ISNUMBER(DATA!AK896),DATA!AK896,"n/a")</f>
        <v>-0.124</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254592</v>
      </c>
      <c r="F2702" s="77">
        <f>+IF(ISNUMBER(DATA!G897),DATA!G897,"n/a")</f>
        <v>0.11899999999999999</v>
      </c>
      <c r="G2702" s="76">
        <f>+IF(ISNUMBER(DATA!P897),DATA!P897,"n/a")</f>
        <v>830403</v>
      </c>
      <c r="H2702" s="77">
        <f>+IF(ISNUMBER(DATA!Q897),DATA!Q897,"n/a")</f>
        <v>0.193</v>
      </c>
      <c r="I2702" s="76">
        <f>+IF(ISNUMBER(DATA!Z897),DATA!Z897,"n/a")</f>
        <v>1592567</v>
      </c>
      <c r="J2702" s="77">
        <f>+IF(ISNUMBER(DATA!AA897),DATA!AA897,"n/a")</f>
        <v>0.158</v>
      </c>
      <c r="K2702" s="76">
        <f>+IF(ISNUMBER(DATA!AJ897),DATA!AJ897,"n/a")</f>
        <v>3302088</v>
      </c>
      <c r="L2702" s="77">
        <f>+IF(ISNUMBER(DATA!AK897),DATA!AK897,"n/a")</f>
        <v>0.14699999999999999</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55756</v>
      </c>
      <c r="F2703" s="77">
        <f>+IF(ISNUMBER(DATA!G898),DATA!G898,"n/a")</f>
        <v>-0.52200000000000002</v>
      </c>
      <c r="G2703" s="76">
        <f>+IF(ISNUMBER(DATA!P898),DATA!P898,"n/a")</f>
        <v>166328</v>
      </c>
      <c r="H2703" s="77">
        <f>+IF(ISNUMBER(DATA!Q898),DATA!Q898,"n/a")</f>
        <v>-0.504</v>
      </c>
      <c r="I2703" s="76">
        <f>+IF(ISNUMBER(DATA!Z898),DATA!Z898,"n/a")</f>
        <v>316346</v>
      </c>
      <c r="J2703" s="77">
        <f>+IF(ISNUMBER(DATA!AA898),DATA!AA898,"n/a")</f>
        <v>-0.51600000000000001</v>
      </c>
      <c r="K2703" s="76">
        <f>+IF(ISNUMBER(DATA!AJ898),DATA!AJ898,"n/a")</f>
        <v>804600</v>
      </c>
      <c r="L2703" s="77">
        <f>+IF(ISNUMBER(DATA!AK898),DATA!AK898,"n/a")</f>
        <v>-0.442</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175216</v>
      </c>
      <c r="F2704" s="77">
        <f>+IF(ISNUMBER(DATA!G899),DATA!G899,"n/a")</f>
        <v>0.17699999999999999</v>
      </c>
      <c r="G2704" s="76">
        <f>+IF(ISNUMBER(DATA!P899),DATA!P899,"n/a")</f>
        <v>526758</v>
      </c>
      <c r="H2704" s="77">
        <f>+IF(ISNUMBER(DATA!Q899),DATA!Q899,"n/a")</f>
        <v>6.0999999999999999E-2</v>
      </c>
      <c r="I2704" s="76">
        <f>+IF(ISNUMBER(DATA!Z899),DATA!Z899,"n/a")</f>
        <v>1053981</v>
      </c>
      <c r="J2704" s="77">
        <f>+IF(ISNUMBER(DATA!AA899),DATA!AA899,"n/a")</f>
        <v>6.5000000000000002E-2</v>
      </c>
      <c r="K2704" s="76">
        <f>+IF(ISNUMBER(DATA!AJ899),DATA!AJ899,"n/a")</f>
        <v>2195583</v>
      </c>
      <c r="L2704" s="77">
        <f>+IF(ISNUMBER(DATA!AK899),DATA!AK899,"n/a")</f>
        <v>7.8E-2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88811</v>
      </c>
      <c r="F2705" s="77">
        <f>+IF(ISNUMBER(DATA!G900),DATA!G900,"n/a")</f>
        <v>-2E-3</v>
      </c>
      <c r="G2705" s="76">
        <f>+IF(ISNUMBER(DATA!P900),DATA!P900,"n/a")</f>
        <v>271697</v>
      </c>
      <c r="H2705" s="77">
        <f>+IF(ISNUMBER(DATA!Q900),DATA!Q900,"n/a")</f>
        <v>6.4000000000000001E-2</v>
      </c>
      <c r="I2705" s="76">
        <f>+IF(ISNUMBER(DATA!Z900),DATA!Z900,"n/a")</f>
        <v>518078</v>
      </c>
      <c r="J2705" s="77">
        <f>+IF(ISNUMBER(DATA!AA900),DATA!AA900,"n/a")</f>
        <v>0.11899999999999999</v>
      </c>
      <c r="K2705" s="76">
        <f>+IF(ISNUMBER(DATA!AJ900),DATA!AJ900,"n/a")</f>
        <v>1092926</v>
      </c>
      <c r="L2705" s="77">
        <f>+IF(ISNUMBER(DATA!AK900),DATA!AK900,"n/a")</f>
        <v>0.189</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241169</v>
      </c>
      <c r="F2706" s="77">
        <f>+IF(ISNUMBER(DATA!G901),DATA!G901,"n/a")</f>
        <v>-4.3999999999999997E-2</v>
      </c>
      <c r="G2706" s="76">
        <f>+IF(ISNUMBER(DATA!P901),DATA!P901,"n/a")</f>
        <v>737030</v>
      </c>
      <c r="H2706" s="77">
        <f>+IF(ISNUMBER(DATA!Q901),DATA!Q901,"n/a")</f>
        <v>1.0999999999999999E-2</v>
      </c>
      <c r="I2706" s="76">
        <f>+IF(ISNUMBER(DATA!Z901),DATA!Z901,"n/a")</f>
        <v>1451827</v>
      </c>
      <c r="J2706" s="77">
        <f>+IF(ISNUMBER(DATA!AA901),DATA!AA901,"n/a")</f>
        <v>6.2E-2</v>
      </c>
      <c r="K2706" s="76">
        <f>+IF(ISNUMBER(DATA!AJ901),DATA!AJ901,"n/a")</f>
        <v>3041120</v>
      </c>
      <c r="L2706" s="77">
        <f>+IF(ISNUMBER(DATA!AK901),DATA!AK901,"n/a")</f>
        <v>0.11799999999999999</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25053</v>
      </c>
      <c r="F2707" s="77">
        <f>+IF(ISNUMBER(DATA!G902),DATA!G902,"n/a")</f>
        <v>-0.36099999999999999</v>
      </c>
      <c r="G2707" s="76">
        <f>+IF(ISNUMBER(DATA!P902),DATA!P902,"n/a")</f>
        <v>78668</v>
      </c>
      <c r="H2707" s="77">
        <f>+IF(ISNUMBER(DATA!Q902),DATA!Q902,"n/a")</f>
        <v>-0.374</v>
      </c>
      <c r="I2707" s="76">
        <f>+IF(ISNUMBER(DATA!Z902),DATA!Z902,"n/a")</f>
        <v>153997</v>
      </c>
      <c r="J2707" s="77">
        <f>+IF(ISNUMBER(DATA!AA902),DATA!AA902,"n/a")</f>
        <v>-0.35699999999999998</v>
      </c>
      <c r="K2707" s="76">
        <f>+IF(ISNUMBER(DATA!AJ902),DATA!AJ902,"n/a")</f>
        <v>408740</v>
      </c>
      <c r="L2707" s="77">
        <f>+IF(ISNUMBER(DATA!AK902),DATA!AK902,"n/a")</f>
        <v>-0.17399999999999999</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76615</v>
      </c>
      <c r="F2708" s="77">
        <f>+IF(ISNUMBER(DATA!G903),DATA!G903,"n/a")</f>
        <v>-3.5999999999999997E-2</v>
      </c>
      <c r="G2708" s="76">
        <f>+IF(ISNUMBER(DATA!P903),DATA!P903,"n/a")</f>
        <v>228815</v>
      </c>
      <c r="H2708" s="77">
        <f>+IF(ISNUMBER(DATA!Q903),DATA!Q903,"n/a")</f>
        <v>-8.4000000000000005E-2</v>
      </c>
      <c r="I2708" s="76">
        <f>+IF(ISNUMBER(DATA!Z903),DATA!Z903,"n/a")</f>
        <v>441546</v>
      </c>
      <c r="J2708" s="77">
        <f>+IF(ISNUMBER(DATA!AA903),DATA!AA903,"n/a")</f>
        <v>-0.185</v>
      </c>
      <c r="K2708" s="76">
        <f>+IF(ISNUMBER(DATA!AJ903),DATA!AJ903,"n/a")</f>
        <v>939418</v>
      </c>
      <c r="L2708" s="77">
        <f>+IF(ISNUMBER(DATA!AK903),DATA!AK903,"n/a")</f>
        <v>-0.152</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5897</v>
      </c>
      <c r="F2710" s="77">
        <f>+IF(ISNUMBER(DATA!I854),DATA!I854,"n/a")</f>
        <v>0.13700000000000001</v>
      </c>
      <c r="G2710" s="86">
        <f>+IF(ISNUMBER(DATA!R854),DATA!R854,"n/a")</f>
        <v>16523</v>
      </c>
      <c r="H2710" s="77">
        <f>+IF(ISNUMBER(DATA!S854),DATA!S854,"n/a")</f>
        <v>5.1999999999999998E-2</v>
      </c>
      <c r="I2710" s="86">
        <f>+IF(ISNUMBER(DATA!AB854),DATA!AB854,"n/a")</f>
        <v>32628</v>
      </c>
      <c r="J2710" s="77">
        <f>+IF(ISNUMBER(DATA!AC854),DATA!AC854,"n/a")</f>
        <v>5.1999999999999998E-2</v>
      </c>
      <c r="K2710" s="86">
        <f>+IF(ISNUMBER(DATA!AL854),DATA!AL854,"n/a")</f>
        <v>70665</v>
      </c>
      <c r="L2710" s="77">
        <f>+IF(ISNUMBER(DATA!AM854),DATA!AM854,"n/a")</f>
        <v>0.12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36436</v>
      </c>
      <c r="F2711" s="77">
        <f>+IF(ISNUMBER(DATA!I855),DATA!I855,"n/a")</f>
        <v>-0.06</v>
      </c>
      <c r="G2711" s="86">
        <f>+IF(ISNUMBER(DATA!R855),DATA!R855,"n/a")</f>
        <v>109758</v>
      </c>
      <c r="H2711" s="77">
        <f>+IF(ISNUMBER(DATA!S855),DATA!S855,"n/a")</f>
        <v>-0.22</v>
      </c>
      <c r="I2711" s="86">
        <f>+IF(ISNUMBER(DATA!AB855),DATA!AB855,"n/a")</f>
        <v>226068</v>
      </c>
      <c r="J2711" s="77">
        <f>+IF(ISNUMBER(DATA!AC855),DATA!AC855,"n/a")</f>
        <v>-0.187</v>
      </c>
      <c r="K2711" s="86">
        <f>+IF(ISNUMBER(DATA!AL855),DATA!AL855,"n/a")</f>
        <v>457816</v>
      </c>
      <c r="L2711" s="77">
        <f>+IF(ISNUMBER(DATA!AM855),DATA!AM855,"n/a")</f>
        <v>-0.20499999999999999</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76178</v>
      </c>
      <c r="F2712" s="77">
        <f>+IF(ISNUMBER(DATA!I856),DATA!I856,"n/a")</f>
        <v>1.2999999999999999E-2</v>
      </c>
      <c r="G2712" s="86">
        <f>+IF(ISNUMBER(DATA!R856),DATA!R856,"n/a")</f>
        <v>236161</v>
      </c>
      <c r="H2712" s="77">
        <f>+IF(ISNUMBER(DATA!S856),DATA!S856,"n/a")</f>
        <v>1.0999999999999999E-2</v>
      </c>
      <c r="I2712" s="86">
        <f>+IF(ISNUMBER(DATA!AB856),DATA!AB856,"n/a")</f>
        <v>454796</v>
      </c>
      <c r="J2712" s="77">
        <f>+IF(ISNUMBER(DATA!AC856),DATA!AC856,"n/a")</f>
        <v>2.8000000000000001E-2</v>
      </c>
      <c r="K2712" s="86">
        <f>+IF(ISNUMBER(DATA!AL856),DATA!AL856,"n/a")</f>
        <v>915281</v>
      </c>
      <c r="L2712" s="77">
        <f>+IF(ISNUMBER(DATA!AM856),DATA!AM856,"n/a")</f>
        <v>-2.3E-2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29327</v>
      </c>
      <c r="F2713" s="77">
        <f>+IF(ISNUMBER(DATA!I857),DATA!I857,"n/a")</f>
        <v>-0.06</v>
      </c>
      <c r="G2713" s="86">
        <f>+IF(ISNUMBER(DATA!R857),DATA!R857,"n/a")</f>
        <v>91047</v>
      </c>
      <c r="H2713" s="77">
        <f>+IF(ISNUMBER(DATA!S857),DATA!S857,"n/a")</f>
        <v>-1.9E-2</v>
      </c>
      <c r="I2713" s="86">
        <f>+IF(ISNUMBER(DATA!AB857),DATA!AB857,"n/a")</f>
        <v>183507</v>
      </c>
      <c r="J2713" s="77">
        <f>+IF(ISNUMBER(DATA!AC857),DATA!AC857,"n/a")</f>
        <v>3.2000000000000001E-2</v>
      </c>
      <c r="K2713" s="86">
        <f>+IF(ISNUMBER(DATA!AL857),DATA!AL857,"n/a")</f>
        <v>380771</v>
      </c>
      <c r="L2713" s="77">
        <f>+IF(ISNUMBER(DATA!AM857),DATA!AM857,"n/a")</f>
        <v>0.05</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57458</v>
      </c>
      <c r="F2714" s="77">
        <f>+IF(ISNUMBER(DATA!I858),DATA!I858,"n/a")</f>
        <v>-0.222</v>
      </c>
      <c r="G2714" s="86">
        <f>+IF(ISNUMBER(DATA!R858),DATA!R858,"n/a")</f>
        <v>165133</v>
      </c>
      <c r="H2714" s="77">
        <f>+IF(ISNUMBER(DATA!S858),DATA!S858,"n/a")</f>
        <v>-0.21</v>
      </c>
      <c r="I2714" s="86">
        <f>+IF(ISNUMBER(DATA!AB858),DATA!AB858,"n/a")</f>
        <v>311423</v>
      </c>
      <c r="J2714" s="77">
        <f>+IF(ISNUMBER(DATA!AC858),DATA!AC858,"n/a")</f>
        <v>-0.20899999999999999</v>
      </c>
      <c r="K2714" s="86">
        <f>+IF(ISNUMBER(DATA!AL858),DATA!AL858,"n/a")</f>
        <v>765016</v>
      </c>
      <c r="L2714" s="77">
        <f>+IF(ISNUMBER(DATA!AM858),DATA!AM858,"n/a")</f>
        <v>-5.6000000000000001E-2</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36108</v>
      </c>
      <c r="F2715" s="77">
        <f>+IF(ISNUMBER(DATA!I859),DATA!I859,"n/a")</f>
        <v>-3.5999999999999997E-2</v>
      </c>
      <c r="G2715" s="86">
        <f>+IF(ISNUMBER(DATA!R859),DATA!R859,"n/a")</f>
        <v>110375</v>
      </c>
      <c r="H2715" s="77">
        <f>+IF(ISNUMBER(DATA!S859),DATA!S859,"n/a")</f>
        <v>-0.124</v>
      </c>
      <c r="I2715" s="86">
        <f>+IF(ISNUMBER(DATA!AB859),DATA!AB859,"n/a")</f>
        <v>213573</v>
      </c>
      <c r="J2715" s="77">
        <f>+IF(ISNUMBER(DATA!AC859),DATA!AC859,"n/a")</f>
        <v>-0.13800000000000001</v>
      </c>
      <c r="K2715" s="86">
        <f>+IF(ISNUMBER(DATA!AL859),DATA!AL859,"n/a")</f>
        <v>469360</v>
      </c>
      <c r="L2715" s="77">
        <f>+IF(ISNUMBER(DATA!AM859),DATA!AM859,"n/a")</f>
        <v>-0.124</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22815</v>
      </c>
      <c r="F2716" s="77">
        <f>+IF(ISNUMBER(DATA!I860),DATA!I860,"n/a")</f>
        <v>0.55400000000000005</v>
      </c>
      <c r="G2716" s="86">
        <f>+IF(ISNUMBER(DATA!R860),DATA!R860,"n/a")</f>
        <v>56147</v>
      </c>
      <c r="H2716" s="77">
        <f>+IF(ISNUMBER(DATA!S860),DATA!S860,"n/a")</f>
        <v>0.16600000000000001</v>
      </c>
      <c r="I2716" s="86">
        <f>+IF(ISNUMBER(DATA!AB860),DATA!AB860,"n/a")</f>
        <v>102326</v>
      </c>
      <c r="J2716" s="77">
        <f>+IF(ISNUMBER(DATA!AC860),DATA!AC860,"n/a")</f>
        <v>4.2999999999999997E-2</v>
      </c>
      <c r="K2716" s="86">
        <f>+IF(ISNUMBER(DATA!AL860),DATA!AL860,"n/a")</f>
        <v>215926</v>
      </c>
      <c r="L2716" s="77">
        <f>+IF(ISNUMBER(DATA!AM860),DATA!AM860,"n/a")</f>
        <v>0.05</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30326</v>
      </c>
      <c r="F2717" s="77">
        <f>+IF(ISNUMBER(DATA!I861),DATA!I861,"n/a")</f>
        <v>3.5999999999999997E-2</v>
      </c>
      <c r="G2717" s="86">
        <f>+IF(ISNUMBER(DATA!R861),DATA!R861,"n/a")</f>
        <v>96882</v>
      </c>
      <c r="H2717" s="77">
        <f>+IF(ISNUMBER(DATA!S861),DATA!S861,"n/a")</f>
        <v>1.7000000000000001E-2</v>
      </c>
      <c r="I2717" s="86">
        <f>+IF(ISNUMBER(DATA!AB861),DATA!AB861,"n/a")</f>
        <v>188452</v>
      </c>
      <c r="J2717" s="77">
        <f>+IF(ISNUMBER(DATA!AC861),DATA!AC861,"n/a")</f>
        <v>4.9000000000000002E-2</v>
      </c>
      <c r="K2717" s="86">
        <f>+IF(ISNUMBER(DATA!AL861),DATA!AL861,"n/a")</f>
        <v>405835</v>
      </c>
      <c r="L2717" s="77">
        <f>+IF(ISNUMBER(DATA!AM861),DATA!AM861,"n/a")</f>
        <v>0.10199999999999999</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4939</v>
      </c>
      <c r="F2718" s="77">
        <f>+IF(ISNUMBER(DATA!I862),DATA!I862,"n/a")</f>
        <v>-8.7999999999999995E-2</v>
      </c>
      <c r="G2718" s="86">
        <f>+IF(ISNUMBER(DATA!R862),DATA!R862,"n/a")</f>
        <v>15274</v>
      </c>
      <c r="H2718" s="77">
        <f>+IF(ISNUMBER(DATA!S862),DATA!S862,"n/a")</f>
        <v>-0.64600000000000002</v>
      </c>
      <c r="I2718" s="86">
        <f>+IF(ISNUMBER(DATA!AB862),DATA!AB862,"n/a")</f>
        <v>37325</v>
      </c>
      <c r="J2718" s="77">
        <f>+IF(ISNUMBER(DATA!AC862),DATA!AC862,"n/a")</f>
        <v>-0.61299999999999999</v>
      </c>
      <c r="K2718" s="86">
        <f>+IF(ISNUMBER(DATA!AL862),DATA!AL862,"n/a")</f>
        <v>70031</v>
      </c>
      <c r="L2718" s="77">
        <f>+IF(ISNUMBER(DATA!AM862),DATA!AM862,"n/a")</f>
        <v>-0.67300000000000004</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15372</v>
      </c>
      <c r="F2719" s="77">
        <f>+IF(ISNUMBER(DATA!I863),DATA!I863,"n/a")</f>
        <v>0.44900000000000001</v>
      </c>
      <c r="G2719" s="86">
        <f>+IF(ISNUMBER(DATA!R863),DATA!R863,"n/a")</f>
        <v>47149</v>
      </c>
      <c r="H2719" s="77">
        <f>+IF(ISNUMBER(DATA!S863),DATA!S863,"n/a")</f>
        <v>0.16700000000000001</v>
      </c>
      <c r="I2719" s="86">
        <f>+IF(ISNUMBER(DATA!AB863),DATA!AB863,"n/a")</f>
        <v>89669</v>
      </c>
      <c r="J2719" s="77">
        <f>+IF(ISNUMBER(DATA!AC863),DATA!AC863,"n/a")</f>
        <v>0.17199999999999999</v>
      </c>
      <c r="K2719" s="86">
        <f>+IF(ISNUMBER(DATA!AL863),DATA!AL863,"n/a")</f>
        <v>183230</v>
      </c>
      <c r="L2719" s="77">
        <f>+IF(ISNUMBER(DATA!AM863),DATA!AM863,"n/a")</f>
        <v>0.16</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10231</v>
      </c>
      <c r="F2720" s="77">
        <f>+IF(ISNUMBER(DATA!I864),DATA!I864,"n/a")</f>
        <v>-0.24399999999999999</v>
      </c>
      <c r="G2720" s="86">
        <f>+IF(ISNUMBER(DATA!R864),DATA!R864,"n/a")</f>
        <v>31041</v>
      </c>
      <c r="H2720" s="77">
        <f>+IF(ISNUMBER(DATA!S864),DATA!S864,"n/a")</f>
        <v>-0.32100000000000001</v>
      </c>
      <c r="I2720" s="86">
        <f>+IF(ISNUMBER(DATA!AB864),DATA!AB864,"n/a")</f>
        <v>58492</v>
      </c>
      <c r="J2720" s="77">
        <f>+IF(ISNUMBER(DATA!AC864),DATA!AC864,"n/a")</f>
        <v>-0.312</v>
      </c>
      <c r="K2720" s="86">
        <f>+IF(ISNUMBER(DATA!AL864),DATA!AL864,"n/a")</f>
        <v>154947</v>
      </c>
      <c r="L2720" s="77">
        <f>+IF(ISNUMBER(DATA!AM864),DATA!AM864,"n/a")</f>
        <v>-0.13</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26297</v>
      </c>
      <c r="F2721" s="77">
        <f>+IF(ISNUMBER(DATA!I865),DATA!I865,"n/a")</f>
        <v>6.6000000000000003E-2</v>
      </c>
      <c r="G2721" s="86">
        <f>+IF(ISNUMBER(DATA!R865),DATA!R865,"n/a")</f>
        <v>85961</v>
      </c>
      <c r="H2721" s="77">
        <f>+IF(ISNUMBER(DATA!S865),DATA!S865,"n/a")</f>
        <v>-6.2E-2</v>
      </c>
      <c r="I2721" s="86">
        <f>+IF(ISNUMBER(DATA!AB865),DATA!AB865,"n/a")</f>
        <v>170263</v>
      </c>
      <c r="J2721" s="77">
        <f>+IF(ISNUMBER(DATA!AC865),DATA!AC865,"n/a")</f>
        <v>-0.05</v>
      </c>
      <c r="K2721" s="86">
        <f>+IF(ISNUMBER(DATA!AL865),DATA!AL865,"n/a")</f>
        <v>348279</v>
      </c>
      <c r="L2721" s="77">
        <f>+IF(ISNUMBER(DATA!AM865),DATA!AM865,"n/a")</f>
        <v>-4.8000000000000001E-2</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14459</v>
      </c>
      <c r="F2722" s="77">
        <f>+IF(ISNUMBER(DATA!I866),DATA!I866,"n/a")</f>
        <v>3.0000000000000001E-3</v>
      </c>
      <c r="G2722" s="86">
        <f>+IF(ISNUMBER(DATA!R866),DATA!R866,"n/a")</f>
        <v>42871</v>
      </c>
      <c r="H2722" s="77">
        <f>+IF(ISNUMBER(DATA!S866),DATA!S866,"n/a")</f>
        <v>-6.6000000000000003E-2</v>
      </c>
      <c r="I2722" s="86">
        <f>+IF(ISNUMBER(DATA!AB866),DATA!AB866,"n/a")</f>
        <v>80564</v>
      </c>
      <c r="J2722" s="77">
        <f>+IF(ISNUMBER(DATA!AC866),DATA!AC866,"n/a")</f>
        <v>3.1E-2</v>
      </c>
      <c r="K2722" s="86">
        <f>+IF(ISNUMBER(DATA!AL866),DATA!AL866,"n/a")</f>
        <v>171847</v>
      </c>
      <c r="L2722" s="77">
        <f>+IF(ISNUMBER(DATA!AM866),DATA!AM866,"n/a")</f>
        <v>0.17799999999999999</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17744</v>
      </c>
      <c r="F2723" s="77">
        <f>+IF(ISNUMBER(DATA!I867),DATA!I867,"n/a")</f>
        <v>-0.33</v>
      </c>
      <c r="G2723" s="86">
        <f>+IF(ISNUMBER(DATA!R867),DATA!R867,"n/a")</f>
        <v>53119</v>
      </c>
      <c r="H2723" s="77">
        <f>+IF(ISNUMBER(DATA!S867),DATA!S867,"n/a")</f>
        <v>-0.38100000000000001</v>
      </c>
      <c r="I2723" s="86">
        <f>+IF(ISNUMBER(DATA!AB867),DATA!AB867,"n/a")</f>
        <v>99840</v>
      </c>
      <c r="J2723" s="77">
        <f>+IF(ISNUMBER(DATA!AC867),DATA!AC867,"n/a")</f>
        <v>-0.36399999999999999</v>
      </c>
      <c r="K2723" s="86">
        <f>+IF(ISNUMBER(DATA!AL867),DATA!AL867,"n/a")</f>
        <v>258768</v>
      </c>
      <c r="L2723" s="77">
        <f>+IF(ISNUMBER(DATA!AM867),DATA!AM867,"n/a")</f>
        <v>-0.26</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25351</v>
      </c>
      <c r="F2724" s="77">
        <f>+IF(ISNUMBER(DATA!I868),DATA!I868,"n/a")</f>
        <v>0.23799999999999999</v>
      </c>
      <c r="G2724" s="86">
        <f>+IF(ISNUMBER(DATA!R868),DATA!R868,"n/a")</f>
        <v>77022</v>
      </c>
      <c r="H2724" s="77">
        <f>+IF(ISNUMBER(DATA!S868),DATA!S868,"n/a")</f>
        <v>0.108</v>
      </c>
      <c r="I2724" s="86">
        <f>+IF(ISNUMBER(DATA!AB868),DATA!AB868,"n/a")</f>
        <v>136413</v>
      </c>
      <c r="J2724" s="77">
        <f>+IF(ISNUMBER(DATA!AC868),DATA!AC868,"n/a")</f>
        <v>5.0999999999999997E-2</v>
      </c>
      <c r="K2724" s="86">
        <f>+IF(ISNUMBER(DATA!AL868),DATA!AL868,"n/a")</f>
        <v>256733</v>
      </c>
      <c r="L2724" s="77">
        <f>+IF(ISNUMBER(DATA!AM868),DATA!AM868,"n/a")</f>
        <v>-0.11700000000000001</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46651</v>
      </c>
      <c r="F2725" s="77">
        <f>+IF(ISNUMBER(DATA!I869),DATA!I869,"n/a")</f>
        <v>-7.8E-2</v>
      </c>
      <c r="G2725" s="86">
        <f>+IF(ISNUMBER(DATA!R869),DATA!R869,"n/a")</f>
        <v>150547</v>
      </c>
      <c r="H2725" s="77">
        <f>+IF(ISNUMBER(DATA!S869),DATA!S869,"n/a")</f>
        <v>-5.3999999999999999E-2</v>
      </c>
      <c r="I2725" s="86">
        <f>+IF(ISNUMBER(DATA!AB869),DATA!AB869,"n/a")</f>
        <v>303437</v>
      </c>
      <c r="J2725" s="77">
        <f>+IF(ISNUMBER(DATA!AC869),DATA!AC869,"n/a")</f>
        <v>1.7999999999999999E-2</v>
      </c>
      <c r="K2725" s="86">
        <f>+IF(ISNUMBER(DATA!AL869),DATA!AL869,"n/a")</f>
        <v>588306</v>
      </c>
      <c r="L2725" s="77">
        <f>+IF(ISNUMBER(DATA!AM869),DATA!AM869,"n/a")</f>
        <v>-4.3999999999999997E-2</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36791</v>
      </c>
      <c r="F2726" s="77">
        <f>+IF(ISNUMBER(DATA!I870),DATA!I870,"n/a")</f>
        <v>-0.23400000000000001</v>
      </c>
      <c r="G2726" s="86">
        <f>+IF(ISNUMBER(DATA!R870),DATA!R870,"n/a")</f>
        <v>115279</v>
      </c>
      <c r="H2726" s="77">
        <f>+IF(ISNUMBER(DATA!S870),DATA!S870,"n/a")</f>
        <v>-4.7E-2</v>
      </c>
      <c r="I2726" s="86">
        <f>+IF(ISNUMBER(DATA!AB870),DATA!AB870,"n/a")</f>
        <v>254614</v>
      </c>
      <c r="J2726" s="77">
        <f>+IF(ISNUMBER(DATA!AC870),DATA!AC870,"n/a")</f>
        <v>9.5000000000000001E-2</v>
      </c>
      <c r="K2726" s="86">
        <f>+IF(ISNUMBER(DATA!AL870),DATA!AL870,"n/a")</f>
        <v>514007</v>
      </c>
      <c r="L2726" s="77">
        <f>+IF(ISNUMBER(DATA!AM870),DATA!AM870,"n/a")</f>
        <v>1.4E-2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11003</v>
      </c>
      <c r="F2727" s="77">
        <f>+IF(ISNUMBER(DATA!I871),DATA!I871,"n/a")</f>
        <v>-6.6000000000000003E-2</v>
      </c>
      <c r="G2727" s="86">
        <f>+IF(ISNUMBER(DATA!R871),DATA!R871,"n/a")</f>
        <v>36403</v>
      </c>
      <c r="H2727" s="77">
        <f>+IF(ISNUMBER(DATA!S871),DATA!S871,"n/a")</f>
        <v>-0.34899999999999998</v>
      </c>
      <c r="I2727" s="86">
        <f>+IF(ISNUMBER(DATA!AB871),DATA!AB871,"n/a")</f>
        <v>77525</v>
      </c>
      <c r="J2727" s="77">
        <f>+IF(ISNUMBER(DATA!AC871),DATA!AC871,"n/a")</f>
        <v>-0.317</v>
      </c>
      <c r="K2727" s="86">
        <f>+IF(ISNUMBER(DATA!AL871),DATA!AL871,"n/a")</f>
        <v>154683</v>
      </c>
      <c r="L2727" s="77">
        <f>+IF(ISNUMBER(DATA!AM871),DATA!AM871,"n/a")</f>
        <v>-0.38400000000000001</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10005</v>
      </c>
      <c r="F2728" s="77">
        <f>+IF(ISNUMBER(DATA!I872),DATA!I872,"n/a")</f>
        <v>-0.128</v>
      </c>
      <c r="G2728" s="86">
        <f>+IF(ISNUMBER(DATA!R872),DATA!R872,"n/a")</f>
        <v>32754</v>
      </c>
      <c r="H2728" s="77">
        <f>+IF(ISNUMBER(DATA!S872),DATA!S872,"n/a")</f>
        <v>-0.28399999999999997</v>
      </c>
      <c r="I2728" s="86">
        <f>+IF(ISNUMBER(DATA!AB872),DATA!AB872,"n/a")</f>
        <v>65869</v>
      </c>
      <c r="J2728" s="77">
        <f>+IF(ISNUMBER(DATA!AC872),DATA!AC872,"n/a")</f>
        <v>-0.28899999999999998</v>
      </c>
      <c r="K2728" s="86">
        <f>+IF(ISNUMBER(DATA!AL872),DATA!AL872,"n/a")</f>
        <v>142979</v>
      </c>
      <c r="L2728" s="77">
        <f>+IF(ISNUMBER(DATA!AM872),DATA!AM872,"n/a")</f>
        <v>-0.26500000000000001</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25196</v>
      </c>
      <c r="F2729" s="77">
        <f>+IF(ISNUMBER(DATA!I873),DATA!I873,"n/a")</f>
        <v>-0.11</v>
      </c>
      <c r="G2729" s="86">
        <f>+IF(ISNUMBER(DATA!R873),DATA!R873,"n/a")</f>
        <v>75011</v>
      </c>
      <c r="H2729" s="77">
        <f>+IF(ISNUMBER(DATA!S873),DATA!S873,"n/a")</f>
        <v>0.01</v>
      </c>
      <c r="I2729" s="86">
        <f>+IF(ISNUMBER(DATA!AB873),DATA!AB873,"n/a")</f>
        <v>146594</v>
      </c>
      <c r="J2729" s="77">
        <f>+IF(ISNUMBER(DATA!AC873),DATA!AC873,"n/a")</f>
        <v>6.5000000000000002E-2</v>
      </c>
      <c r="K2729" s="86">
        <f>+IF(ISNUMBER(DATA!AL873),DATA!AL873,"n/a")</f>
        <v>308465</v>
      </c>
      <c r="L2729" s="77">
        <f>+IF(ISNUMBER(DATA!AM873),DATA!AM873,"n/a")</f>
        <v>0.113</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4129</v>
      </c>
      <c r="F2730" s="77">
        <f>+IF(ISNUMBER(DATA!I874),DATA!I874,"n/a")</f>
        <v>0.218</v>
      </c>
      <c r="G2730" s="86">
        <f>+IF(ISNUMBER(DATA!R874),DATA!R874,"n/a")</f>
        <v>12538</v>
      </c>
      <c r="H2730" s="77">
        <f>+IF(ISNUMBER(DATA!S874),DATA!S874,"n/a")</f>
        <v>-0.308</v>
      </c>
      <c r="I2730" s="86">
        <f>+IF(ISNUMBER(DATA!AB874),DATA!AB874,"n/a")</f>
        <v>23574</v>
      </c>
      <c r="J2730" s="77">
        <f>+IF(ISNUMBER(DATA!AC874),DATA!AC874,"n/a")</f>
        <v>-0.51200000000000001</v>
      </c>
      <c r="K2730" s="86">
        <f>+IF(ISNUMBER(DATA!AL874),DATA!AL874,"n/a")</f>
        <v>49846</v>
      </c>
      <c r="L2730" s="77">
        <f>+IF(ISNUMBER(DATA!AM874),DATA!AM874,"n/a")</f>
        <v>-0.56200000000000006</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43613</v>
      </c>
      <c r="F2731" s="77">
        <f>+IF(ISNUMBER(DATA!I875),DATA!I875,"n/a")</f>
        <v>-0.39</v>
      </c>
      <c r="G2731" s="86">
        <f>+IF(ISNUMBER(DATA!R875),DATA!R875,"n/a")</f>
        <v>135089</v>
      </c>
      <c r="H2731" s="77">
        <f>+IF(ISNUMBER(DATA!S875),DATA!S875,"n/a")</f>
        <v>-0.34300000000000003</v>
      </c>
      <c r="I2731" s="86">
        <f>+IF(ISNUMBER(DATA!AB875),DATA!AB875,"n/a")</f>
        <v>263234</v>
      </c>
      <c r="J2731" s="77">
        <f>+IF(ISNUMBER(DATA!AC875),DATA!AC875,"n/a")</f>
        <v>-0.34200000000000003</v>
      </c>
      <c r="K2731" s="86">
        <f>+IF(ISNUMBER(DATA!AL875),DATA!AL875,"n/a")</f>
        <v>655256</v>
      </c>
      <c r="L2731" s="77">
        <f>+IF(ISNUMBER(DATA!AM875),DATA!AM875,"n/a")</f>
        <v>-0.20499999999999999</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2277</v>
      </c>
      <c r="F2732" s="77">
        <f>+IF(ISNUMBER(DATA!I876),DATA!I876,"n/a")</f>
        <v>1.4E-2</v>
      </c>
      <c r="G2732" s="86">
        <f>+IF(ISNUMBER(DATA!R876),DATA!R876,"n/a")</f>
        <v>6815</v>
      </c>
      <c r="H2732" s="77">
        <f>+IF(ISNUMBER(DATA!S876),DATA!S876,"n/a")</f>
        <v>-0.55300000000000005</v>
      </c>
      <c r="I2732" s="86">
        <f>+IF(ISNUMBER(DATA!AB876),DATA!AB876,"n/a")</f>
        <v>14974</v>
      </c>
      <c r="J2732" s="77">
        <f>+IF(ISNUMBER(DATA!AC876),DATA!AC876,"n/a")</f>
        <v>-0.55900000000000005</v>
      </c>
      <c r="K2732" s="86">
        <f>+IF(ISNUMBER(DATA!AL876),DATA!AL876,"n/a")</f>
        <v>30338</v>
      </c>
      <c r="L2732" s="77">
        <f>+IF(ISNUMBER(DATA!AM876),DATA!AM876,"n/a")</f>
        <v>-0.59299999999999997</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71592</v>
      </c>
      <c r="F2733" s="77">
        <f>+IF(ISNUMBER(DATA!I877),DATA!I877,"n/a")</f>
        <v>-4.8000000000000001E-2</v>
      </c>
      <c r="G2733" s="86">
        <f>+IF(ISNUMBER(DATA!R877),DATA!R877,"n/a")</f>
        <v>215425</v>
      </c>
      <c r="H2733" s="77">
        <f>+IF(ISNUMBER(DATA!S877),DATA!S877,"n/a")</f>
        <v>6.2E-2</v>
      </c>
      <c r="I2733" s="86">
        <f>+IF(ISNUMBER(DATA!AB877),DATA!AB877,"n/a")</f>
        <v>422541</v>
      </c>
      <c r="J2733" s="77">
        <f>+IF(ISNUMBER(DATA!AC877),DATA!AC877,"n/a")</f>
        <v>0.13600000000000001</v>
      </c>
      <c r="K2733" s="86">
        <f>+IF(ISNUMBER(DATA!AL877),DATA!AL877,"n/a")</f>
        <v>856920</v>
      </c>
      <c r="L2733" s="77">
        <f>+IF(ISNUMBER(DATA!AM877),DATA!AM877,"n/a")</f>
        <v>0.156</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2592</v>
      </c>
      <c r="F2734" s="77">
        <f>+IF(ISNUMBER(DATA!I878),DATA!I878,"n/a")</f>
        <v>-3.1E-2</v>
      </c>
      <c r="G2734" s="86">
        <f>+IF(ISNUMBER(DATA!R878),DATA!R878,"n/a")</f>
        <v>7942</v>
      </c>
      <c r="H2734" s="77">
        <f>+IF(ISNUMBER(DATA!S878),DATA!S878,"n/a")</f>
        <v>-5.0999999999999997E-2</v>
      </c>
      <c r="I2734" s="86">
        <f>+IF(ISNUMBER(DATA!AB878),DATA!AB878,"n/a")</f>
        <v>15013</v>
      </c>
      <c r="J2734" s="77">
        <f>+IF(ISNUMBER(DATA!AC878),DATA!AC878,"n/a")</f>
        <v>-5.0000000000000001E-3</v>
      </c>
      <c r="K2734" s="86">
        <f>+IF(ISNUMBER(DATA!AL878),DATA!AL878,"n/a")</f>
        <v>31496</v>
      </c>
      <c r="L2734" s="77">
        <f>+IF(ISNUMBER(DATA!AM878),DATA!AM878,"n/a")</f>
        <v>-0.76500000000000001</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6709</v>
      </c>
      <c r="F2735" s="77">
        <f>+IF(ISNUMBER(DATA!I879),DATA!I879,"n/a")</f>
        <v>-0.66700000000000004</v>
      </c>
      <c r="G2735" s="86">
        <f>+IF(ISNUMBER(DATA!R879),DATA!R879,"n/a")</f>
        <v>20348</v>
      </c>
      <c r="H2735" s="77">
        <f>+IF(ISNUMBER(DATA!S879),DATA!S879,"n/a")</f>
        <v>-0.65100000000000002</v>
      </c>
      <c r="I2735" s="86">
        <f>+IF(ISNUMBER(DATA!AB879),DATA!AB879,"n/a")</f>
        <v>38728</v>
      </c>
      <c r="J2735" s="77">
        <f>+IF(ISNUMBER(DATA!AC879),DATA!AC879,"n/a")</f>
        <v>-0.65900000000000003</v>
      </c>
      <c r="K2735" s="86">
        <f>+IF(ISNUMBER(DATA!AL879),DATA!AL879,"n/a")</f>
        <v>153769</v>
      </c>
      <c r="L2735" s="77">
        <f>+IF(ISNUMBER(DATA!AM879),DATA!AM879,"n/a")</f>
        <v>-0.45300000000000001</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9408</v>
      </c>
      <c r="F2736" s="77">
        <f>+IF(ISNUMBER(DATA!I880),DATA!I880,"n/a")</f>
        <v>2.9000000000000001E-2</v>
      </c>
      <c r="G2736" s="86">
        <f>+IF(ISNUMBER(DATA!R880),DATA!R880,"n/a")</f>
        <v>27583</v>
      </c>
      <c r="H2736" s="77">
        <f>+IF(ISNUMBER(DATA!S880),DATA!S880,"n/a")</f>
        <v>-0.25</v>
      </c>
      <c r="I2736" s="86">
        <f>+IF(ISNUMBER(DATA!AB880),DATA!AB880,"n/a")</f>
        <v>56258</v>
      </c>
      <c r="J2736" s="77">
        <f>+IF(ISNUMBER(DATA!AC880),DATA!AC880,"n/a")</f>
        <v>-0.25600000000000001</v>
      </c>
      <c r="K2736" s="86">
        <f>+IF(ISNUMBER(DATA!AL880),DATA!AL880,"n/a")</f>
        <v>115834</v>
      </c>
      <c r="L2736" s="77">
        <f>+IF(ISNUMBER(DATA!AM880),DATA!AM880,"n/a")</f>
        <v>-0.26700000000000002</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18367</v>
      </c>
      <c r="F2737" s="77">
        <f>+IF(ISNUMBER(DATA!I881),DATA!I881,"n/a")</f>
        <v>0.182</v>
      </c>
      <c r="G2737" s="86">
        <f>+IF(ISNUMBER(DATA!R881),DATA!R881,"n/a")</f>
        <v>55222</v>
      </c>
      <c r="H2737" s="77">
        <f>+IF(ISNUMBER(DATA!S881),DATA!S881,"n/a")</f>
        <v>0.21</v>
      </c>
      <c r="I2737" s="86">
        <f>+IF(ISNUMBER(DATA!AB881),DATA!AB881,"n/a")</f>
        <v>104752</v>
      </c>
      <c r="J2737" s="77">
        <f>+IF(ISNUMBER(DATA!AC881),DATA!AC881,"n/a")</f>
        <v>0.216</v>
      </c>
      <c r="K2737" s="86">
        <f>+IF(ISNUMBER(DATA!AL881),DATA!AL881,"n/a")</f>
        <v>211705</v>
      </c>
      <c r="L2737" s="77">
        <f>+IF(ISNUMBER(DATA!AM881),DATA!AM881,"n/a")</f>
        <v>0.26300000000000001</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85914</v>
      </c>
      <c r="F2738" s="77">
        <f>+IF(ISNUMBER(DATA!I882),DATA!I882,"n/a")</f>
        <v>0.16300000000000001</v>
      </c>
      <c r="G2738" s="86">
        <f>+IF(ISNUMBER(DATA!R882),DATA!R882,"n/a")</f>
        <v>275422</v>
      </c>
      <c r="H2738" s="77">
        <f>+IF(ISNUMBER(DATA!S882),DATA!S882,"n/a")</f>
        <v>0.311</v>
      </c>
      <c r="I2738" s="86">
        <f>+IF(ISNUMBER(DATA!AB882),DATA!AB882,"n/a")</f>
        <v>537862</v>
      </c>
      <c r="J2738" s="77">
        <f>+IF(ISNUMBER(DATA!AC882),DATA!AC882,"n/a")</f>
        <v>0.29199999999999998</v>
      </c>
      <c r="K2738" s="86">
        <f>+IF(ISNUMBER(DATA!AL882),DATA!AL882,"n/a")</f>
        <v>1054749</v>
      </c>
      <c r="L2738" s="77">
        <f>+IF(ISNUMBER(DATA!AM882),DATA!AM882,"n/a")</f>
        <v>8.8999999999999996E-2</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38972</v>
      </c>
      <c r="F2739" s="77">
        <f>+IF(ISNUMBER(DATA!I883),DATA!I883,"n/a")</f>
        <v>-9.0999999999999998E-2</v>
      </c>
      <c r="G2739" s="86">
        <f>+IF(ISNUMBER(DATA!R883),DATA!R883,"n/a")</f>
        <v>106513</v>
      </c>
      <c r="H2739" s="77">
        <f>+IF(ISNUMBER(DATA!S883),DATA!S883,"n/a")</f>
        <v>-0.17799999999999999</v>
      </c>
      <c r="I2739" s="86">
        <f>+IF(ISNUMBER(DATA!AB883),DATA!AB883,"n/a")</f>
        <v>208964</v>
      </c>
      <c r="J2739" s="77">
        <f>+IF(ISNUMBER(DATA!AC883),DATA!AC883,"n/a")</f>
        <v>-0.216</v>
      </c>
      <c r="K2739" s="86">
        <f>+IF(ISNUMBER(DATA!AL883),DATA!AL883,"n/a")</f>
        <v>521999</v>
      </c>
      <c r="L2739" s="77">
        <f>+IF(ISNUMBER(DATA!AM883),DATA!AM883,"n/a")</f>
        <v>-4.5999999999999999E-2</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1384</v>
      </c>
      <c r="F2740" s="77">
        <f>+IF(ISNUMBER(DATA!I884),DATA!I884,"n/a")</f>
        <v>-0.65700000000000003</v>
      </c>
      <c r="G2740" s="86">
        <f>+IF(ISNUMBER(DATA!R884),DATA!R884,"n/a")</f>
        <v>4101</v>
      </c>
      <c r="H2740" s="77">
        <f>+IF(ISNUMBER(DATA!S884),DATA!S884,"n/a")</f>
        <v>-0.69499999999999995</v>
      </c>
      <c r="I2740" s="86">
        <f>+IF(ISNUMBER(DATA!AB884),DATA!AB884,"n/a")</f>
        <v>7852</v>
      </c>
      <c r="J2740" s="77">
        <f>+IF(ISNUMBER(DATA!AC884),DATA!AC884,"n/a")</f>
        <v>-0.71599999999999997</v>
      </c>
      <c r="K2740" s="86">
        <f>+IF(ISNUMBER(DATA!AL884),DATA!AL884,"n/a")</f>
        <v>16820</v>
      </c>
      <c r="L2740" s="77">
        <f>+IF(ISNUMBER(DATA!AM884),DATA!AM884,"n/a")</f>
        <v>-0.71099999999999997</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44650</v>
      </c>
      <c r="F2741" s="77">
        <f>+IF(ISNUMBER(DATA!I885),DATA!I885,"n/a")</f>
        <v>-9.7000000000000003E-2</v>
      </c>
      <c r="G2741" s="86">
        <f>+IF(ISNUMBER(DATA!R885),DATA!R885,"n/a")</f>
        <v>132799</v>
      </c>
      <c r="H2741" s="77">
        <f>+IF(ISNUMBER(DATA!S885),DATA!S885,"n/a")</f>
        <v>1.6E-2</v>
      </c>
      <c r="I2741" s="86">
        <f>+IF(ISNUMBER(DATA!AB885),DATA!AB885,"n/a")</f>
        <v>263681</v>
      </c>
      <c r="J2741" s="77">
        <f>+IF(ISNUMBER(DATA!AC885),DATA!AC885,"n/a")</f>
        <v>9.0999999999999998E-2</v>
      </c>
      <c r="K2741" s="86">
        <f>+IF(ISNUMBER(DATA!AL885),DATA!AL885,"n/a")</f>
        <v>544188</v>
      </c>
      <c r="L2741" s="77">
        <f>+IF(ISNUMBER(DATA!AM885),DATA!AM885,"n/a")</f>
        <v>0.13300000000000001</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6667</v>
      </c>
      <c r="F2742" s="77">
        <f>+IF(ISNUMBER(DATA!I886),DATA!I886,"n/a")</f>
        <v>-0.155</v>
      </c>
      <c r="G2742" s="86">
        <f>+IF(ISNUMBER(DATA!R886),DATA!R886,"n/a")</f>
        <v>20500</v>
      </c>
      <c r="H2742" s="77">
        <f>+IF(ISNUMBER(DATA!S886),DATA!S886,"n/a")</f>
        <v>-0.28599999999999998</v>
      </c>
      <c r="I2742" s="86">
        <f>+IF(ISNUMBER(DATA!AB886),DATA!AB886,"n/a")</f>
        <v>42135</v>
      </c>
      <c r="J2742" s="77">
        <f>+IF(ISNUMBER(DATA!AC886),DATA!AC886,"n/a")</f>
        <v>-0.24299999999999999</v>
      </c>
      <c r="K2742" s="86">
        <f>+IF(ISNUMBER(DATA!AL886),DATA!AL886,"n/a")</f>
        <v>91624</v>
      </c>
      <c r="L2742" s="77">
        <f>+IF(ISNUMBER(DATA!AM886),DATA!AM886,"n/a")</f>
        <v>-0.23200000000000001</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53708</v>
      </c>
      <c r="F2743" s="77">
        <f>+IF(ISNUMBER(DATA!I887),DATA!I887,"n/a")</f>
        <v>9.4E-2</v>
      </c>
      <c r="G2743" s="86">
        <f>+IF(ISNUMBER(DATA!R887),DATA!R887,"n/a")</f>
        <v>167022</v>
      </c>
      <c r="H2743" s="77">
        <f>+IF(ISNUMBER(DATA!S887),DATA!S887,"n/a")</f>
        <v>9.7000000000000003E-2</v>
      </c>
      <c r="I2743" s="86">
        <f>+IF(ISNUMBER(DATA!AB887),DATA!AB887,"n/a")</f>
        <v>328797</v>
      </c>
      <c r="J2743" s="77">
        <f>+IF(ISNUMBER(DATA!AC887),DATA!AC887,"n/a")</f>
        <v>0.186</v>
      </c>
      <c r="K2743" s="86">
        <f>+IF(ISNUMBER(DATA!AL887),DATA!AL887,"n/a")</f>
        <v>648917</v>
      </c>
      <c r="L2743" s="77">
        <f>+IF(ISNUMBER(DATA!AM887),DATA!AM887,"n/a")</f>
        <v>0.124</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12903</v>
      </c>
      <c r="F2744" s="77">
        <f>+IF(ISNUMBER(DATA!I888),DATA!I888,"n/a")</f>
        <v>-0.28799999999999998</v>
      </c>
      <c r="G2744" s="86">
        <f>+IF(ISNUMBER(DATA!R888),DATA!R888,"n/a")</f>
        <v>42339</v>
      </c>
      <c r="H2744" s="77">
        <f>+IF(ISNUMBER(DATA!S888),DATA!S888,"n/a")</f>
        <v>-0.28699999999999998</v>
      </c>
      <c r="I2744" s="86">
        <f>+IF(ISNUMBER(DATA!AB888),DATA!AB888,"n/a")</f>
        <v>95527</v>
      </c>
      <c r="J2744" s="77">
        <f>+IF(ISNUMBER(DATA!AC888),DATA!AC888,"n/a")</f>
        <v>-0.17</v>
      </c>
      <c r="K2744" s="86">
        <f>+IF(ISNUMBER(DATA!AL888),DATA!AL888,"n/a")</f>
        <v>225323</v>
      </c>
      <c r="L2744" s="77">
        <f>+IF(ISNUMBER(DATA!AM888),DATA!AM888,"n/a")</f>
        <v>-6.5000000000000002E-2</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26288</v>
      </c>
      <c r="F2745" s="77">
        <f>+IF(ISNUMBER(DATA!I889),DATA!I889,"n/a")</f>
        <v>0.502</v>
      </c>
      <c r="G2745" s="86">
        <f>+IF(ISNUMBER(DATA!R889),DATA!R889,"n/a")</f>
        <v>78300</v>
      </c>
      <c r="H2745" s="77">
        <f>+IF(ISNUMBER(DATA!S889),DATA!S889,"n/a")</f>
        <v>0.158</v>
      </c>
      <c r="I2745" s="86">
        <f>+IF(ISNUMBER(DATA!AB889),DATA!AB889,"n/a")</f>
        <v>146575</v>
      </c>
      <c r="J2745" s="77">
        <f>+IF(ISNUMBER(DATA!AC889),DATA!AC889,"n/a")</f>
        <v>0.13600000000000001</v>
      </c>
      <c r="K2745" s="86">
        <f>+IF(ISNUMBER(DATA!AL889),DATA!AL889,"n/a")</f>
        <v>313046</v>
      </c>
      <c r="L2745" s="77">
        <f>+IF(ISNUMBER(DATA!AM889),DATA!AM889,"n/a")</f>
        <v>0.125</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9010</v>
      </c>
      <c r="F2746" s="77">
        <f>+IF(ISNUMBER(DATA!I890),DATA!I890,"n/a")</f>
        <v>-0.61699999999999999</v>
      </c>
      <c r="G2746" s="86">
        <f>+IF(ISNUMBER(DATA!R890),DATA!R890,"n/a")</f>
        <v>29621</v>
      </c>
      <c r="H2746" s="77">
        <f>+IF(ISNUMBER(DATA!S890),DATA!S890,"n/a")</f>
        <v>-0.55500000000000005</v>
      </c>
      <c r="I2746" s="86">
        <f>+IF(ISNUMBER(DATA!AB890),DATA!AB890,"n/a")</f>
        <v>58979</v>
      </c>
      <c r="J2746" s="77">
        <f>+IF(ISNUMBER(DATA!AC890),DATA!AC890,"n/a")</f>
        <v>-0.59399999999999997</v>
      </c>
      <c r="K2746" s="86">
        <f>+IF(ISNUMBER(DATA!AL890),DATA!AL890,"n/a")</f>
        <v>142868</v>
      </c>
      <c r="L2746" s="77">
        <f>+IF(ISNUMBER(DATA!AM890),DATA!AM890,"n/a")</f>
        <v>-0.55000000000000004</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27562</v>
      </c>
      <c r="F2747" s="77">
        <f>+IF(ISNUMBER(DATA!I891),DATA!I891,"n/a")</f>
        <v>0.28199999999999997</v>
      </c>
      <c r="G2747" s="86">
        <f>+IF(ISNUMBER(DATA!R891),DATA!R891,"n/a")</f>
        <v>77761</v>
      </c>
      <c r="H2747" s="77">
        <f>+IF(ISNUMBER(DATA!S891),DATA!S891,"n/a")</f>
        <v>0.113</v>
      </c>
      <c r="I2747" s="86">
        <f>+IF(ISNUMBER(DATA!AB891),DATA!AB891,"n/a")</f>
        <v>141514</v>
      </c>
      <c r="J2747" s="77">
        <f>+IF(ISNUMBER(DATA!AC891),DATA!AC891,"n/a")</f>
        <v>6.8000000000000005E-2</v>
      </c>
      <c r="K2747" s="86">
        <f>+IF(ISNUMBER(DATA!AL891),DATA!AL891,"n/a")</f>
        <v>296142</v>
      </c>
      <c r="L2747" s="77">
        <f>+IF(ISNUMBER(DATA!AM891),DATA!AM891,"n/a")</f>
        <v>5.6000000000000001E-2</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16931</v>
      </c>
      <c r="F2748" s="77">
        <f>+IF(ISNUMBER(DATA!I892),DATA!I892,"n/a")</f>
        <v>-0.114</v>
      </c>
      <c r="G2748" s="86">
        <f>+IF(ISNUMBER(DATA!R892),DATA!R892,"n/a")</f>
        <v>49678</v>
      </c>
      <c r="H2748" s="77">
        <f>+IF(ISNUMBER(DATA!S892),DATA!S892,"n/a")</f>
        <v>-0.19600000000000001</v>
      </c>
      <c r="I2748" s="86">
        <f>+IF(ISNUMBER(DATA!AB892),DATA!AB892,"n/a")</f>
        <v>92443</v>
      </c>
      <c r="J2748" s="77">
        <f>+IF(ISNUMBER(DATA!AC892),DATA!AC892,"n/a")</f>
        <v>-0.19800000000000001</v>
      </c>
      <c r="K2748" s="86">
        <f>+IF(ISNUMBER(DATA!AL892),DATA!AL892,"n/a")</f>
        <v>196298</v>
      </c>
      <c r="L2748" s="77">
        <f>+IF(ISNUMBER(DATA!AM892),DATA!AM892,"n/a")</f>
        <v>-0.14199999999999999</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5866</v>
      </c>
      <c r="F2749" s="77">
        <f>+IF(ISNUMBER(DATA!I893),DATA!I893,"n/a")</f>
        <v>-0.20599999999999999</v>
      </c>
      <c r="G2749" s="86">
        <f>+IF(ISNUMBER(DATA!R893),DATA!R893,"n/a")</f>
        <v>16687</v>
      </c>
      <c r="H2749" s="77">
        <f>+IF(ISNUMBER(DATA!S893),DATA!S893,"n/a")</f>
        <v>-0.315</v>
      </c>
      <c r="I2749" s="86">
        <f>+IF(ISNUMBER(DATA!AB893),DATA!AB893,"n/a")</f>
        <v>30957</v>
      </c>
      <c r="J2749" s="77">
        <f>+IF(ISNUMBER(DATA!AC893),DATA!AC893,"n/a")</f>
        <v>-0.34300000000000003</v>
      </c>
      <c r="K2749" s="86">
        <f>+IF(ISNUMBER(DATA!AL893),DATA!AL893,"n/a")</f>
        <v>81670</v>
      </c>
      <c r="L2749" s="77">
        <f>+IF(ISNUMBER(DATA!AM893),DATA!AM893,"n/a")</f>
        <v>-0.14199999999999999</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16520</v>
      </c>
      <c r="F2750" s="77">
        <f>+IF(ISNUMBER(DATA!I894),DATA!I894,"n/a")</f>
        <v>-0.377</v>
      </c>
      <c r="G2750" s="86">
        <f>+IF(ISNUMBER(DATA!R894),DATA!R894,"n/a")</f>
        <v>75009</v>
      </c>
      <c r="H2750" s="77">
        <f>+IF(ISNUMBER(DATA!S894),DATA!S894,"n/a")</f>
        <v>-1.9E-2</v>
      </c>
      <c r="I2750" s="86">
        <f>+IF(ISNUMBER(DATA!AB894),DATA!AB894,"n/a")</f>
        <v>152286</v>
      </c>
      <c r="J2750" s="77">
        <f>+IF(ISNUMBER(DATA!AC894),DATA!AC894,"n/a")</f>
        <v>4.7E-2</v>
      </c>
      <c r="K2750" s="86">
        <f>+IF(ISNUMBER(DATA!AL894),DATA!AL894,"n/a")</f>
        <v>339998</v>
      </c>
      <c r="L2750" s="77">
        <f>+IF(ISNUMBER(DATA!AM894),DATA!AM894,"n/a")</f>
        <v>0.11</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2273</v>
      </c>
      <c r="F2751" s="77">
        <f>+IF(ISNUMBER(DATA!I895),DATA!I895,"n/a")</f>
        <v>-0.26700000000000002</v>
      </c>
      <c r="G2751" s="86">
        <f>+IF(ISNUMBER(DATA!R895),DATA!R895,"n/a")</f>
        <v>6511</v>
      </c>
      <c r="H2751" s="77">
        <f>+IF(ISNUMBER(DATA!S895),DATA!S895,"n/a")</f>
        <v>-0.28399999999999997</v>
      </c>
      <c r="I2751" s="86">
        <f>+IF(ISNUMBER(DATA!AB895),DATA!AB895,"n/a")</f>
        <v>11050</v>
      </c>
      <c r="J2751" s="77">
        <f>+IF(ISNUMBER(DATA!AC895),DATA!AC895,"n/a")</f>
        <v>-0.38500000000000001</v>
      </c>
      <c r="K2751" s="86">
        <f>+IF(ISNUMBER(DATA!AL895),DATA!AL895,"n/a")</f>
        <v>24372</v>
      </c>
      <c r="L2751" s="77">
        <f>+IF(ISNUMBER(DATA!AM895),DATA!AM895,"n/a")</f>
        <v>-0.378</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15559</v>
      </c>
      <c r="F2752" s="77">
        <f>+IF(ISNUMBER(DATA!I896),DATA!I896,"n/a")</f>
        <v>-0.22600000000000001</v>
      </c>
      <c r="G2752" s="86">
        <f>+IF(ISNUMBER(DATA!R896),DATA!R896,"n/a")</f>
        <v>50501</v>
      </c>
      <c r="H2752" s="77">
        <f>+IF(ISNUMBER(DATA!S896),DATA!S896,"n/a")</f>
        <v>-0.155</v>
      </c>
      <c r="I2752" s="86">
        <f>+IF(ISNUMBER(DATA!AB896),DATA!AB896,"n/a")</f>
        <v>97919</v>
      </c>
      <c r="J2752" s="77">
        <f>+IF(ISNUMBER(DATA!AC896),DATA!AC896,"n/a")</f>
        <v>-0.17399999999999999</v>
      </c>
      <c r="K2752" s="86">
        <f>+IF(ISNUMBER(DATA!AL896),DATA!AL896,"n/a")</f>
        <v>223972</v>
      </c>
      <c r="L2752" s="77">
        <f>+IF(ISNUMBER(DATA!AM896),DATA!AM896,"n/a")</f>
        <v>-7.1999999999999995E-2</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44349</v>
      </c>
      <c r="F2753" s="77">
        <f>+IF(ISNUMBER(DATA!I897),DATA!I897,"n/a")</f>
        <v>-8.9999999999999993E-3</v>
      </c>
      <c r="G2753" s="86">
        <f>+IF(ISNUMBER(DATA!R897),DATA!R897,"n/a")</f>
        <v>156058</v>
      </c>
      <c r="H2753" s="77">
        <f>+IF(ISNUMBER(DATA!S897),DATA!S897,"n/a")</f>
        <v>0.14599999999999999</v>
      </c>
      <c r="I2753" s="86">
        <f>+IF(ISNUMBER(DATA!AB897),DATA!AB897,"n/a")</f>
        <v>300233</v>
      </c>
      <c r="J2753" s="77">
        <f>+IF(ISNUMBER(DATA!AC897),DATA!AC897,"n/a")</f>
        <v>0.122</v>
      </c>
      <c r="K2753" s="86">
        <f>+IF(ISNUMBER(DATA!AL897),DATA!AL897,"n/a")</f>
        <v>612381</v>
      </c>
      <c r="L2753" s="77">
        <f>+IF(ISNUMBER(DATA!AM897),DATA!AM897,"n/a")</f>
        <v>0.109</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10340</v>
      </c>
      <c r="F2754" s="77">
        <f>+IF(ISNUMBER(DATA!I898),DATA!I898,"n/a")</f>
        <v>-0.57099999999999995</v>
      </c>
      <c r="G2754" s="86">
        <f>+IF(ISNUMBER(DATA!R898),DATA!R898,"n/a")</f>
        <v>31170</v>
      </c>
      <c r="H2754" s="77">
        <f>+IF(ISNUMBER(DATA!S898),DATA!S898,"n/a")</f>
        <v>-0.55600000000000005</v>
      </c>
      <c r="I2754" s="86">
        <f>+IF(ISNUMBER(DATA!AB898),DATA!AB898,"n/a")</f>
        <v>60094</v>
      </c>
      <c r="J2754" s="77">
        <f>+IF(ISNUMBER(DATA!AC898),DATA!AC898,"n/a")</f>
        <v>-0.55200000000000005</v>
      </c>
      <c r="K2754" s="86">
        <f>+IF(ISNUMBER(DATA!AL898),DATA!AL898,"n/a")</f>
        <v>154673</v>
      </c>
      <c r="L2754" s="77">
        <f>+IF(ISNUMBER(DATA!AM898),DATA!AM898,"n/a")</f>
        <v>-0.45500000000000002</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39997</v>
      </c>
      <c r="F2755" s="77">
        <f>+IF(ISNUMBER(DATA!I899),DATA!I899,"n/a")</f>
        <v>0.16400000000000001</v>
      </c>
      <c r="G2755" s="86">
        <f>+IF(ISNUMBER(DATA!R899),DATA!R899,"n/a")</f>
        <v>115839</v>
      </c>
      <c r="H2755" s="77">
        <f>+IF(ISNUMBER(DATA!S899),DATA!S899,"n/a")</f>
        <v>5.5E-2</v>
      </c>
      <c r="I2755" s="86">
        <f>+IF(ISNUMBER(DATA!AB899),DATA!AB899,"n/a")</f>
        <v>230378</v>
      </c>
      <c r="J2755" s="77">
        <f>+IF(ISNUMBER(DATA!AC899),DATA!AC899,"n/a")</f>
        <v>7.8E-2</v>
      </c>
      <c r="K2755" s="86">
        <f>+IF(ISNUMBER(DATA!AL899),DATA!AL899,"n/a")</f>
        <v>476700</v>
      </c>
      <c r="L2755" s="77">
        <f>+IF(ISNUMBER(DATA!AM899),DATA!AM899,"n/a")</f>
        <v>8.8999999999999996E-2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15470</v>
      </c>
      <c r="F2756" s="77">
        <f>+IF(ISNUMBER(DATA!I900),DATA!I900,"n/a")</f>
        <v>2.1000000000000001E-2</v>
      </c>
      <c r="G2756" s="86">
        <f>+IF(ISNUMBER(DATA!R900),DATA!R900,"n/a")</f>
        <v>47517</v>
      </c>
      <c r="H2756" s="77">
        <f>+IF(ISNUMBER(DATA!S900),DATA!S900,"n/a")</f>
        <v>5.1999999999999998E-2</v>
      </c>
      <c r="I2756" s="86">
        <f>+IF(ISNUMBER(DATA!AB900),DATA!AB900,"n/a")</f>
        <v>91179</v>
      </c>
      <c r="J2756" s="77">
        <f>+IF(ISNUMBER(DATA!AC900),DATA!AC900,"n/a")</f>
        <v>0.06</v>
      </c>
      <c r="K2756" s="86">
        <f>+IF(ISNUMBER(DATA!AL900),DATA!AL900,"n/a")</f>
        <v>191583</v>
      </c>
      <c r="L2756" s="77">
        <f>+IF(ISNUMBER(DATA!AM900),DATA!AM900,"n/a")</f>
        <v>9.4E-2</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58090</v>
      </c>
      <c r="F2757" s="77">
        <f>+IF(ISNUMBER(DATA!I901),DATA!I901,"n/a")</f>
        <v>-0.10199999999999999</v>
      </c>
      <c r="G2757" s="86">
        <f>+IF(ISNUMBER(DATA!R901),DATA!R901,"n/a")</f>
        <v>173354</v>
      </c>
      <c r="H2757" s="77">
        <f>+IF(ISNUMBER(DATA!S901),DATA!S901,"n/a")</f>
        <v>-2.1999999999999999E-2</v>
      </c>
      <c r="I2757" s="86">
        <f>+IF(ISNUMBER(DATA!AB901),DATA!AB901,"n/a")</f>
        <v>342547</v>
      </c>
      <c r="J2757" s="77">
        <f>+IF(ISNUMBER(DATA!AC901),DATA!AC901,"n/a")</f>
        <v>4.8000000000000001E-2</v>
      </c>
      <c r="K2757" s="86">
        <f>+IF(ISNUMBER(DATA!AL901),DATA!AL901,"n/a")</f>
        <v>714755</v>
      </c>
      <c r="L2757" s="77">
        <f>+IF(ISNUMBER(DATA!AM901),DATA!AM901,"n/a")</f>
        <v>9.8000000000000004E-2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5714</v>
      </c>
      <c r="F2758" s="77">
        <f>+IF(ISNUMBER(DATA!I902),DATA!I902,"n/a")</f>
        <v>-0.35499999999999998</v>
      </c>
      <c r="G2758" s="86">
        <f>+IF(ISNUMBER(DATA!R902),DATA!R902,"n/a")</f>
        <v>17544</v>
      </c>
      <c r="H2758" s="77">
        <f>+IF(ISNUMBER(DATA!S902),DATA!S902,"n/a")</f>
        <v>-0.40100000000000002</v>
      </c>
      <c r="I2758" s="86">
        <f>+IF(ISNUMBER(DATA!AB902),DATA!AB902,"n/a")</f>
        <v>33623</v>
      </c>
      <c r="J2758" s="77">
        <f>+IF(ISNUMBER(DATA!AC902),DATA!AC902,"n/a")</f>
        <v>-0.38600000000000001</v>
      </c>
      <c r="K2758" s="86">
        <f>+IF(ISNUMBER(DATA!AL902),DATA!AL902,"n/a")</f>
        <v>89272</v>
      </c>
      <c r="L2758" s="77">
        <f>+IF(ISNUMBER(DATA!AM902),DATA!AM902,"n/a")</f>
        <v>-0.245</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15620</v>
      </c>
      <c r="F2759" s="77">
        <f>+IF(ISNUMBER(DATA!I903),DATA!I903,"n/a")</f>
        <v>-5.8000000000000003E-2</v>
      </c>
      <c r="G2759" s="86">
        <f>+IF(ISNUMBER(DATA!R903),DATA!R903,"n/a")</f>
        <v>46419</v>
      </c>
      <c r="H2759" s="77">
        <f>+IF(ISNUMBER(DATA!S903),DATA!S903,"n/a")</f>
        <v>-0.113</v>
      </c>
      <c r="I2759" s="86">
        <f>+IF(ISNUMBER(DATA!AB903),DATA!AB903,"n/a")</f>
        <v>90420</v>
      </c>
      <c r="J2759" s="77">
        <f>+IF(ISNUMBER(DATA!AC903),DATA!AC903,"n/a")</f>
        <v>-0.214</v>
      </c>
      <c r="K2759" s="86">
        <f>+IF(ISNUMBER(DATA!AL903),DATA!AL903,"n/a")</f>
        <v>193866</v>
      </c>
      <c r="L2759" s="77">
        <f>+IF(ISNUMBER(DATA!AM903),DATA!AM903,"n/a")</f>
        <v>-0.17</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11793</v>
      </c>
      <c r="F2761" s="77">
        <f>+IF(ISNUMBER(DATA!K854),DATA!K854,"n/a")</f>
        <v>0.13700000000000001</v>
      </c>
      <c r="G2761" s="86">
        <f>+IF(ISNUMBER(DATA!T854),DATA!T854,"n/a")</f>
        <v>33045</v>
      </c>
      <c r="H2761" s="77">
        <f>+IF(ISNUMBER(DATA!U854),DATA!U854,"n/a")</f>
        <v>5.1999999999999998E-2</v>
      </c>
      <c r="I2761" s="86">
        <f>+IF(ISNUMBER(DATA!AD854),DATA!AD854,"n/a")</f>
        <v>65255</v>
      </c>
      <c r="J2761" s="77">
        <f>+IF(ISNUMBER(DATA!AE854),DATA!AE854,"n/a")</f>
        <v>5.1999999999999998E-2</v>
      </c>
      <c r="K2761" s="86">
        <f>+IF(ISNUMBER(DATA!AN854),DATA!AN854,"n/a")</f>
        <v>141331</v>
      </c>
      <c r="L2761" s="77">
        <f>+IF(ISNUMBER(DATA!AO854),DATA!AO854,"n/a")</f>
        <v>0.12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72872</v>
      </c>
      <c r="F2762" s="77">
        <f>+IF(ISNUMBER(DATA!K855),DATA!K855,"n/a")</f>
        <v>-0.06</v>
      </c>
      <c r="G2762" s="86">
        <f>+IF(ISNUMBER(DATA!T855),DATA!T855,"n/a")</f>
        <v>219517</v>
      </c>
      <c r="H2762" s="77">
        <f>+IF(ISNUMBER(DATA!U855),DATA!U855,"n/a")</f>
        <v>-0.22</v>
      </c>
      <c r="I2762" s="86">
        <f>+IF(ISNUMBER(DATA!AD855),DATA!AD855,"n/a")</f>
        <v>452136</v>
      </c>
      <c r="J2762" s="77">
        <f>+IF(ISNUMBER(DATA!AE855),DATA!AE855,"n/a")</f>
        <v>-0.187</v>
      </c>
      <c r="K2762" s="86">
        <f>+IF(ISNUMBER(DATA!AN855),DATA!AN855,"n/a")</f>
        <v>915632</v>
      </c>
      <c r="L2762" s="77">
        <f>+IF(ISNUMBER(DATA!AO855),DATA!AO855,"n/a")</f>
        <v>-0.20499999999999999</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152484</v>
      </c>
      <c r="F2763" s="77">
        <f>+IF(ISNUMBER(DATA!K856),DATA!K856,"n/a")</f>
        <v>7.0000000000000001E-3</v>
      </c>
      <c r="G2763" s="86">
        <f>+IF(ISNUMBER(DATA!T856),DATA!T856,"n/a")</f>
        <v>474189</v>
      </c>
      <c r="H2763" s="77">
        <f>+IF(ISNUMBER(DATA!U856),DATA!U856,"n/a")</f>
        <v>2.1000000000000001E-2</v>
      </c>
      <c r="I2763" s="86">
        <f>+IF(ISNUMBER(DATA!AD856),DATA!AD856,"n/a")</f>
        <v>915219</v>
      </c>
      <c r="J2763" s="77">
        <f>+IF(ISNUMBER(DATA!AE856),DATA!AE856,"n/a")</f>
        <v>4.2000000000000003E-2</v>
      </c>
      <c r="K2763" s="86">
        <f>+IF(ISNUMBER(DATA!AN856),DATA!AN856,"n/a")</f>
        <v>1845525</v>
      </c>
      <c r="L2763" s="77">
        <f>+IF(ISNUMBER(DATA!AO856),DATA!AO856,"n/a")</f>
        <v>-8.0000000000000002E-3</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58654</v>
      </c>
      <c r="F2764" s="77">
        <f>+IF(ISNUMBER(DATA!K857),DATA!K857,"n/a")</f>
        <v>-0.06</v>
      </c>
      <c r="G2764" s="86">
        <f>+IF(ISNUMBER(DATA!T857),DATA!T857,"n/a")</f>
        <v>182095</v>
      </c>
      <c r="H2764" s="77">
        <f>+IF(ISNUMBER(DATA!U857),DATA!U857,"n/a")</f>
        <v>-1.9E-2</v>
      </c>
      <c r="I2764" s="86">
        <f>+IF(ISNUMBER(DATA!AD857),DATA!AD857,"n/a")</f>
        <v>367013</v>
      </c>
      <c r="J2764" s="77">
        <f>+IF(ISNUMBER(DATA!AE857),DATA!AE857,"n/a")</f>
        <v>3.2000000000000001E-2</v>
      </c>
      <c r="K2764" s="86">
        <f>+IF(ISNUMBER(DATA!AN857),DATA!AN857,"n/a")</f>
        <v>761542</v>
      </c>
      <c r="L2764" s="77">
        <f>+IF(ISNUMBER(DATA!AO857),DATA!AO857,"n/a")</f>
        <v>0.05</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114916</v>
      </c>
      <c r="F2765" s="77">
        <f>+IF(ISNUMBER(DATA!K858),DATA!K858,"n/a")</f>
        <v>-5.8999999999999997E-2</v>
      </c>
      <c r="G2765" s="86">
        <f>+IF(ISNUMBER(DATA!T858),DATA!T858,"n/a")</f>
        <v>324899</v>
      </c>
      <c r="H2765" s="77">
        <f>+IF(ISNUMBER(DATA!U858),DATA!U858,"n/a")</f>
        <v>-5.8999999999999997E-2</v>
      </c>
      <c r="I2765" s="86">
        <f>+IF(ISNUMBER(DATA!AD858),DATA!AD858,"n/a")</f>
        <v>605058</v>
      </c>
      <c r="J2765" s="77">
        <f>+IF(ISNUMBER(DATA!AE858),DATA!AE858,"n/a")</f>
        <v>-6.7000000000000004E-2</v>
      </c>
      <c r="K2765" s="86">
        <f>+IF(ISNUMBER(DATA!AN858),DATA!AN858,"n/a")</f>
        <v>1349821</v>
      </c>
      <c r="L2765" s="77">
        <f>+IF(ISNUMBER(DATA!AO858),DATA!AO858,"n/a")</f>
        <v>1E-3</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72216</v>
      </c>
      <c r="F2766" s="77">
        <f>+IF(ISNUMBER(DATA!K859),DATA!K859,"n/a")</f>
        <v>-3.5999999999999997E-2</v>
      </c>
      <c r="G2766" s="86">
        <f>+IF(ISNUMBER(DATA!T859),DATA!T859,"n/a")</f>
        <v>220751</v>
      </c>
      <c r="H2766" s="77">
        <f>+IF(ISNUMBER(DATA!U859),DATA!U859,"n/a")</f>
        <v>-7.2999999999999995E-2</v>
      </c>
      <c r="I2766" s="86">
        <f>+IF(ISNUMBER(DATA!AD859),DATA!AD859,"n/a")</f>
        <v>427149</v>
      </c>
      <c r="J2766" s="77">
        <f>+IF(ISNUMBER(DATA!AE859),DATA!AE859,"n/a")</f>
        <v>-7.6999999999999999E-2</v>
      </c>
      <c r="K2766" s="86">
        <f>+IF(ISNUMBER(DATA!AN859),DATA!AN859,"n/a")</f>
        <v>938726</v>
      </c>
      <c r="L2766" s="77">
        <f>+IF(ISNUMBER(DATA!AO859),DATA!AO859,"n/a")</f>
        <v>-5.8000000000000003E-2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45651</v>
      </c>
      <c r="F2767" s="77">
        <f>+IF(ISNUMBER(DATA!K860),DATA!K860,"n/a")</f>
        <v>0.56100000000000005</v>
      </c>
      <c r="G2767" s="86">
        <f>+IF(ISNUMBER(DATA!T860),DATA!T860,"n/a")</f>
        <v>114566</v>
      </c>
      <c r="H2767" s="77">
        <f>+IF(ISNUMBER(DATA!U860),DATA!U860,"n/a")</f>
        <v>0.16800000000000001</v>
      </c>
      <c r="I2767" s="86">
        <f>+IF(ISNUMBER(DATA!AD860),DATA!AD860,"n/a")</f>
        <v>211657</v>
      </c>
      <c r="J2767" s="77">
        <f>+IF(ISNUMBER(DATA!AE860),DATA!AE860,"n/a")</f>
        <v>4.5999999999999999E-2</v>
      </c>
      <c r="K2767" s="86">
        <f>+IF(ISNUMBER(DATA!AN860),DATA!AN860,"n/a")</f>
        <v>443295</v>
      </c>
      <c r="L2767" s="77">
        <f>+IF(ISNUMBER(DATA!AO860),DATA!AO860,"n/a")</f>
        <v>0.04</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59908</v>
      </c>
      <c r="F2768" s="77">
        <f>+IF(ISNUMBER(DATA!K861),DATA!K861,"n/a")</f>
        <v>3.7999999999999999E-2</v>
      </c>
      <c r="G2768" s="86">
        <f>+IF(ISNUMBER(DATA!T861),DATA!T861,"n/a")</f>
        <v>190511</v>
      </c>
      <c r="H2768" s="77">
        <f>+IF(ISNUMBER(DATA!U861),DATA!U861,"n/a")</f>
        <v>1.2999999999999999E-2</v>
      </c>
      <c r="I2768" s="86">
        <f>+IF(ISNUMBER(DATA!AD861),DATA!AD861,"n/a")</f>
        <v>369873</v>
      </c>
      <c r="J2768" s="77">
        <f>+IF(ISNUMBER(DATA!AE861),DATA!AE861,"n/a")</f>
        <v>4.4999999999999998E-2</v>
      </c>
      <c r="K2768" s="86">
        <f>+IF(ISNUMBER(DATA!AN861),DATA!AN861,"n/a")</f>
        <v>798083</v>
      </c>
      <c r="L2768" s="77">
        <f>+IF(ISNUMBER(DATA!AO861),DATA!AO861,"n/a")</f>
        <v>0.106</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9877</v>
      </c>
      <c r="F2769" s="77">
        <f>+IF(ISNUMBER(DATA!K862),DATA!K862,"n/a")</f>
        <v>-8.7999999999999995E-2</v>
      </c>
      <c r="G2769" s="86">
        <f>+IF(ISNUMBER(DATA!T862),DATA!T862,"n/a")</f>
        <v>30548</v>
      </c>
      <c r="H2769" s="77">
        <f>+IF(ISNUMBER(DATA!U862),DATA!U862,"n/a")</f>
        <v>-0.64600000000000002</v>
      </c>
      <c r="I2769" s="86">
        <f>+IF(ISNUMBER(DATA!AD862),DATA!AD862,"n/a")</f>
        <v>74651</v>
      </c>
      <c r="J2769" s="77">
        <f>+IF(ISNUMBER(DATA!AE862),DATA!AE862,"n/a")</f>
        <v>-0.61299999999999999</v>
      </c>
      <c r="K2769" s="86">
        <f>+IF(ISNUMBER(DATA!AN862),DATA!AN862,"n/a")</f>
        <v>140061</v>
      </c>
      <c r="L2769" s="77">
        <f>+IF(ISNUMBER(DATA!AO862),DATA!AO862,"n/a")</f>
        <v>-0.67300000000000004</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30744</v>
      </c>
      <c r="F2770" s="77">
        <f>+IF(ISNUMBER(DATA!K863),DATA!K863,"n/a")</f>
        <v>0.44900000000000001</v>
      </c>
      <c r="G2770" s="86">
        <f>+IF(ISNUMBER(DATA!T863),DATA!T863,"n/a")</f>
        <v>94298</v>
      </c>
      <c r="H2770" s="77">
        <f>+IF(ISNUMBER(DATA!U863),DATA!U863,"n/a")</f>
        <v>0.16700000000000001</v>
      </c>
      <c r="I2770" s="86">
        <f>+IF(ISNUMBER(DATA!AD863),DATA!AD863,"n/a")</f>
        <v>179338</v>
      </c>
      <c r="J2770" s="77">
        <f>+IF(ISNUMBER(DATA!AE863),DATA!AE863,"n/a")</f>
        <v>0.17199999999999999</v>
      </c>
      <c r="K2770" s="86">
        <f>+IF(ISNUMBER(DATA!AN863),DATA!AN863,"n/a")</f>
        <v>366460</v>
      </c>
      <c r="L2770" s="77">
        <f>+IF(ISNUMBER(DATA!AO863),DATA!AO863,"n/a")</f>
        <v>0.16</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20462</v>
      </c>
      <c r="F2771" s="77">
        <f>+IF(ISNUMBER(DATA!K864),DATA!K864,"n/a")</f>
        <v>-0.24399999999999999</v>
      </c>
      <c r="G2771" s="86">
        <f>+IF(ISNUMBER(DATA!T864),DATA!T864,"n/a")</f>
        <v>62082</v>
      </c>
      <c r="H2771" s="77">
        <f>+IF(ISNUMBER(DATA!U864),DATA!U864,"n/a")</f>
        <v>-0.32100000000000001</v>
      </c>
      <c r="I2771" s="86">
        <f>+IF(ISNUMBER(DATA!AD864),DATA!AD864,"n/a")</f>
        <v>116984</v>
      </c>
      <c r="J2771" s="77">
        <f>+IF(ISNUMBER(DATA!AE864),DATA!AE864,"n/a")</f>
        <v>-0.312</v>
      </c>
      <c r="K2771" s="86">
        <f>+IF(ISNUMBER(DATA!AN864),DATA!AN864,"n/a")</f>
        <v>309893</v>
      </c>
      <c r="L2771" s="77">
        <f>+IF(ISNUMBER(DATA!AO864),DATA!AO864,"n/a")</f>
        <v>-0.13</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44618</v>
      </c>
      <c r="F2772" s="77">
        <f>+IF(ISNUMBER(DATA!K865),DATA!K865,"n/a")</f>
        <v>5.7000000000000002E-2</v>
      </c>
      <c r="G2772" s="86">
        <f>+IF(ISNUMBER(DATA!T865),DATA!T865,"n/a")</f>
        <v>147113</v>
      </c>
      <c r="H2772" s="77">
        <f>+IF(ISNUMBER(DATA!U865),DATA!U865,"n/a")</f>
        <v>-9.2999999999999999E-2</v>
      </c>
      <c r="I2772" s="86">
        <f>+IF(ISNUMBER(DATA!AD865),DATA!AD865,"n/a")</f>
        <v>291529</v>
      </c>
      <c r="J2772" s="77">
        <f>+IF(ISNUMBER(DATA!AE865),DATA!AE865,"n/a")</f>
        <v>-0.08</v>
      </c>
      <c r="K2772" s="86">
        <f>+IF(ISNUMBER(DATA!AN865),DATA!AN865,"n/a")</f>
        <v>597107</v>
      </c>
      <c r="L2772" s="77">
        <f>+IF(ISNUMBER(DATA!AO865),DATA!AO865,"n/a")</f>
        <v>-9.4E-2</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25975</v>
      </c>
      <c r="F2773" s="77">
        <f>+IF(ISNUMBER(DATA!K866),DATA!K866,"n/a")</f>
        <v>-2.1000000000000001E-2</v>
      </c>
      <c r="G2773" s="86">
        <f>+IF(ISNUMBER(DATA!T866),DATA!T866,"n/a")</f>
        <v>77730</v>
      </c>
      <c r="H2773" s="77">
        <f>+IF(ISNUMBER(DATA!U866),DATA!U866,"n/a")</f>
        <v>-7.8E-2</v>
      </c>
      <c r="I2773" s="86">
        <f>+IF(ISNUMBER(DATA!AD866),DATA!AD866,"n/a")</f>
        <v>146080</v>
      </c>
      <c r="J2773" s="77">
        <f>+IF(ISNUMBER(DATA!AE866),DATA!AE866,"n/a")</f>
        <v>-1.4999999999999999E-2</v>
      </c>
      <c r="K2773" s="86">
        <f>+IF(ISNUMBER(DATA!AN866),DATA!AN866,"n/a")</f>
        <v>310223</v>
      </c>
      <c r="L2773" s="77">
        <f>+IF(ISNUMBER(DATA!AO866),DATA!AO866,"n/a")</f>
        <v>0.106</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35489</v>
      </c>
      <c r="F2774" s="77">
        <f>+IF(ISNUMBER(DATA!K867),DATA!K867,"n/a")</f>
        <v>-0.31900000000000001</v>
      </c>
      <c r="G2774" s="86">
        <f>+IF(ISNUMBER(DATA!T867),DATA!T867,"n/a")</f>
        <v>106238</v>
      </c>
      <c r="H2774" s="77">
        <f>+IF(ISNUMBER(DATA!U867),DATA!U867,"n/a")</f>
        <v>-0.373</v>
      </c>
      <c r="I2774" s="86">
        <f>+IF(ISNUMBER(DATA!AD867),DATA!AD867,"n/a")</f>
        <v>199681</v>
      </c>
      <c r="J2774" s="77">
        <f>+IF(ISNUMBER(DATA!AE867),DATA!AE867,"n/a")</f>
        <v>-0.35899999999999999</v>
      </c>
      <c r="K2774" s="86">
        <f>+IF(ISNUMBER(DATA!AN867),DATA!AN867,"n/a")</f>
        <v>512417</v>
      </c>
      <c r="L2774" s="77">
        <f>+IF(ISNUMBER(DATA!AO867),DATA!AO867,"n/a")</f>
        <v>-0.26500000000000001</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50702</v>
      </c>
      <c r="F2775" s="77">
        <f>+IF(ISNUMBER(DATA!K868),DATA!K868,"n/a")</f>
        <v>0.25</v>
      </c>
      <c r="G2775" s="86">
        <f>+IF(ISNUMBER(DATA!T868),DATA!T868,"n/a")</f>
        <v>154044</v>
      </c>
      <c r="H2775" s="77">
        <f>+IF(ISNUMBER(DATA!U868),DATA!U868,"n/a")</f>
        <v>0.11600000000000001</v>
      </c>
      <c r="I2775" s="86">
        <f>+IF(ISNUMBER(DATA!AD868),DATA!AD868,"n/a")</f>
        <v>272826</v>
      </c>
      <c r="J2775" s="77">
        <f>+IF(ISNUMBER(DATA!AE868),DATA!AE868,"n/a")</f>
        <v>5.3999999999999999E-2</v>
      </c>
      <c r="K2775" s="86">
        <f>+IF(ISNUMBER(DATA!AN868),DATA!AN868,"n/a")</f>
        <v>510791</v>
      </c>
      <c r="L2775" s="77">
        <f>+IF(ISNUMBER(DATA!AO868),DATA!AO868,"n/a")</f>
        <v>-0.121</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93294</v>
      </c>
      <c r="F2776" s="77">
        <f>+IF(ISNUMBER(DATA!K869),DATA!K869,"n/a")</f>
        <v>-7.9000000000000001E-2</v>
      </c>
      <c r="G2776" s="86">
        <f>+IF(ISNUMBER(DATA!T869),DATA!T869,"n/a")</f>
        <v>301232</v>
      </c>
      <c r="H2776" s="77">
        <f>+IF(ISNUMBER(DATA!U869),DATA!U869,"n/a")</f>
        <v>-4.3999999999999997E-2</v>
      </c>
      <c r="I2776" s="86">
        <f>+IF(ISNUMBER(DATA!AD869),DATA!AD869,"n/a")</f>
        <v>607339</v>
      </c>
      <c r="J2776" s="77">
        <f>+IF(ISNUMBER(DATA!AE869),DATA!AE869,"n/a")</f>
        <v>3.3000000000000002E-2</v>
      </c>
      <c r="K2776" s="86">
        <f>+IF(ISNUMBER(DATA!AN869),DATA!AN869,"n/a")</f>
        <v>1177692</v>
      </c>
      <c r="L2776" s="77">
        <f>+IF(ISNUMBER(DATA!AO869),DATA!AO869,"n/a")</f>
        <v>-2.9000000000000001E-2</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73582</v>
      </c>
      <c r="F2777" s="77">
        <f>+IF(ISNUMBER(DATA!K870),DATA!K870,"n/a")</f>
        <v>-0.23400000000000001</v>
      </c>
      <c r="G2777" s="86">
        <f>+IF(ISNUMBER(DATA!T870),DATA!T870,"n/a")</f>
        <v>230558</v>
      </c>
      <c r="H2777" s="77">
        <f>+IF(ISNUMBER(DATA!U870),DATA!U870,"n/a")</f>
        <v>-4.7E-2</v>
      </c>
      <c r="I2777" s="86">
        <f>+IF(ISNUMBER(DATA!AD870),DATA!AD870,"n/a")</f>
        <v>509228</v>
      </c>
      <c r="J2777" s="77">
        <f>+IF(ISNUMBER(DATA!AE870),DATA!AE870,"n/a")</f>
        <v>9.5000000000000001E-2</v>
      </c>
      <c r="K2777" s="86">
        <f>+IF(ISNUMBER(DATA!AN870),DATA!AN870,"n/a")</f>
        <v>1028015</v>
      </c>
      <c r="L2777" s="77">
        <f>+IF(ISNUMBER(DATA!AO870),DATA!AO870,"n/a")</f>
        <v>1.4E-2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18247</v>
      </c>
      <c r="F2778" s="77">
        <f>+IF(ISNUMBER(DATA!K871),DATA!K871,"n/a")</f>
        <v>-9.4E-2</v>
      </c>
      <c r="G2778" s="86">
        <f>+IF(ISNUMBER(DATA!T871),DATA!T871,"n/a")</f>
        <v>60943</v>
      </c>
      <c r="H2778" s="77">
        <f>+IF(ISNUMBER(DATA!U871),DATA!U871,"n/a")</f>
        <v>-0.39900000000000002</v>
      </c>
      <c r="I2778" s="86">
        <f>+IF(ISNUMBER(DATA!AD871),DATA!AD871,"n/a")</f>
        <v>131039</v>
      </c>
      <c r="J2778" s="77">
        <f>+IF(ISNUMBER(DATA!AE871),DATA!AE871,"n/a")</f>
        <v>-0.35099999999999998</v>
      </c>
      <c r="K2778" s="86">
        <f>+IF(ISNUMBER(DATA!AN871),DATA!AN871,"n/a")</f>
        <v>260871</v>
      </c>
      <c r="L2778" s="77">
        <f>+IF(ISNUMBER(DATA!AO871),DATA!AO871,"n/a")</f>
        <v>-0.40699999999999997</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20011</v>
      </c>
      <c r="F2779" s="77">
        <f>+IF(ISNUMBER(DATA!K872),DATA!K872,"n/a")</f>
        <v>-0.128</v>
      </c>
      <c r="G2779" s="86">
        <f>+IF(ISNUMBER(DATA!T872),DATA!T872,"n/a")</f>
        <v>65508</v>
      </c>
      <c r="H2779" s="77">
        <f>+IF(ISNUMBER(DATA!U872),DATA!U872,"n/a")</f>
        <v>-0.28399999999999997</v>
      </c>
      <c r="I2779" s="86">
        <f>+IF(ISNUMBER(DATA!AD872),DATA!AD872,"n/a")</f>
        <v>131739</v>
      </c>
      <c r="J2779" s="77">
        <f>+IF(ISNUMBER(DATA!AE872),DATA!AE872,"n/a")</f>
        <v>-0.28899999999999998</v>
      </c>
      <c r="K2779" s="86">
        <f>+IF(ISNUMBER(DATA!AN872),DATA!AN872,"n/a")</f>
        <v>285958</v>
      </c>
      <c r="L2779" s="77">
        <f>+IF(ISNUMBER(DATA!AO872),DATA!AO872,"n/a")</f>
        <v>-0.26500000000000001</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50392</v>
      </c>
      <c r="F2780" s="77">
        <f>+IF(ISNUMBER(DATA!K873),DATA!K873,"n/a")</f>
        <v>-0.11</v>
      </c>
      <c r="G2780" s="86">
        <f>+IF(ISNUMBER(DATA!T873),DATA!T873,"n/a")</f>
        <v>150023</v>
      </c>
      <c r="H2780" s="77">
        <f>+IF(ISNUMBER(DATA!U873),DATA!U873,"n/a")</f>
        <v>0.01</v>
      </c>
      <c r="I2780" s="86">
        <f>+IF(ISNUMBER(DATA!AD873),DATA!AD873,"n/a")</f>
        <v>293188</v>
      </c>
      <c r="J2780" s="77">
        <f>+IF(ISNUMBER(DATA!AE873),DATA!AE873,"n/a")</f>
        <v>6.5000000000000002E-2</v>
      </c>
      <c r="K2780" s="86">
        <f>+IF(ISNUMBER(DATA!AN873),DATA!AN873,"n/a")</f>
        <v>616930</v>
      </c>
      <c r="L2780" s="77">
        <f>+IF(ISNUMBER(DATA!AO873),DATA!AO873,"n/a")</f>
        <v>0.113</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6870</v>
      </c>
      <c r="F2781" s="77">
        <f>+IF(ISNUMBER(DATA!K874),DATA!K874,"n/a")</f>
        <v>0.252</v>
      </c>
      <c r="G2781" s="86">
        <f>+IF(ISNUMBER(DATA!T874),DATA!T874,"n/a")</f>
        <v>20897</v>
      </c>
      <c r="H2781" s="77">
        <f>+IF(ISNUMBER(DATA!U874),DATA!U874,"n/a")</f>
        <v>-0.34799999999999998</v>
      </c>
      <c r="I2781" s="86">
        <f>+IF(ISNUMBER(DATA!AD874),DATA!AD874,"n/a")</f>
        <v>39156</v>
      </c>
      <c r="J2781" s="77">
        <f>+IF(ISNUMBER(DATA!AE874),DATA!AE874,"n/a")</f>
        <v>-0.56299999999999994</v>
      </c>
      <c r="K2781" s="86">
        <f>+IF(ISNUMBER(DATA!AN874),DATA!AN874,"n/a")</f>
        <v>81278</v>
      </c>
      <c r="L2781" s="77">
        <f>+IF(ISNUMBER(DATA!AO874),DATA!AO874,"n/a")</f>
        <v>-0.63100000000000001</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88035</v>
      </c>
      <c r="F2782" s="77">
        <f>+IF(ISNUMBER(DATA!K875),DATA!K875,"n/a")</f>
        <v>-0.38200000000000001</v>
      </c>
      <c r="G2782" s="86">
        <f>+IF(ISNUMBER(DATA!T875),DATA!T875,"n/a")</f>
        <v>263763</v>
      </c>
      <c r="H2782" s="77">
        <f>+IF(ISNUMBER(DATA!U875),DATA!U875,"n/a")</f>
        <v>-0.35099999999999998</v>
      </c>
      <c r="I2782" s="86">
        <f>+IF(ISNUMBER(DATA!AD875),DATA!AD875,"n/a")</f>
        <v>507360</v>
      </c>
      <c r="J2782" s="77">
        <f>+IF(ISNUMBER(DATA!AE875),DATA!AE875,"n/a")</f>
        <v>-0.35399999999999998</v>
      </c>
      <c r="K2782" s="86">
        <f>+IF(ISNUMBER(DATA!AN875),DATA!AN875,"n/a")</f>
        <v>1266821</v>
      </c>
      <c r="L2782" s="77">
        <f>+IF(ISNUMBER(DATA!AO875),DATA!AO875,"n/a")</f>
        <v>-0.21299999999999999</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4555</v>
      </c>
      <c r="F2783" s="77">
        <f>+IF(ISNUMBER(DATA!K876),DATA!K876,"n/a")</f>
        <v>1.4E-2</v>
      </c>
      <c r="G2783" s="86">
        <f>+IF(ISNUMBER(DATA!T876),DATA!T876,"n/a")</f>
        <v>13630</v>
      </c>
      <c r="H2783" s="77">
        <f>+IF(ISNUMBER(DATA!U876),DATA!U876,"n/a")</f>
        <v>-0.55300000000000005</v>
      </c>
      <c r="I2783" s="86">
        <f>+IF(ISNUMBER(DATA!AD876),DATA!AD876,"n/a")</f>
        <v>29948</v>
      </c>
      <c r="J2783" s="77">
        <f>+IF(ISNUMBER(DATA!AE876),DATA!AE876,"n/a")</f>
        <v>-0.55900000000000005</v>
      </c>
      <c r="K2783" s="86">
        <f>+IF(ISNUMBER(DATA!AN876),DATA!AN876,"n/a")</f>
        <v>60675</v>
      </c>
      <c r="L2783" s="77">
        <f>+IF(ISNUMBER(DATA!AO876),DATA!AO876,"n/a")</f>
        <v>-0.59299999999999997</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143185</v>
      </c>
      <c r="F2784" s="77">
        <f>+IF(ISNUMBER(DATA!K877),DATA!K877,"n/a")</f>
        <v>-4.8000000000000001E-2</v>
      </c>
      <c r="G2784" s="86">
        <f>+IF(ISNUMBER(DATA!T877),DATA!T877,"n/a")</f>
        <v>430850</v>
      </c>
      <c r="H2784" s="77">
        <f>+IF(ISNUMBER(DATA!U877),DATA!U877,"n/a")</f>
        <v>6.2E-2</v>
      </c>
      <c r="I2784" s="86">
        <f>+IF(ISNUMBER(DATA!AD877),DATA!AD877,"n/a")</f>
        <v>845081</v>
      </c>
      <c r="J2784" s="77">
        <f>+IF(ISNUMBER(DATA!AE877),DATA!AE877,"n/a")</f>
        <v>0.13600000000000001</v>
      </c>
      <c r="K2784" s="86">
        <f>+IF(ISNUMBER(DATA!AN877),DATA!AN877,"n/a")</f>
        <v>1713840</v>
      </c>
      <c r="L2784" s="77">
        <f>+IF(ISNUMBER(DATA!AO877),DATA!AO877,"n/a")</f>
        <v>0.156</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5113</v>
      </c>
      <c r="F2785" s="77">
        <f>+IF(ISNUMBER(DATA!K878),DATA!K878,"n/a")</f>
        <v>-3.4000000000000002E-2</v>
      </c>
      <c r="G2785" s="86">
        <f>+IF(ISNUMBER(DATA!T878),DATA!T878,"n/a")</f>
        <v>15649</v>
      </c>
      <c r="H2785" s="77">
        <f>+IF(ISNUMBER(DATA!U878),DATA!U878,"n/a")</f>
        <v>-5.5E-2</v>
      </c>
      <c r="I2785" s="86">
        <f>+IF(ISNUMBER(DATA!AD878),DATA!AD878,"n/a")</f>
        <v>29526</v>
      </c>
      <c r="J2785" s="77">
        <f>+IF(ISNUMBER(DATA!AE878),DATA!AE878,"n/a")</f>
        <v>-7.0000000000000001E-3</v>
      </c>
      <c r="K2785" s="86">
        <f>+IF(ISNUMBER(DATA!AN878),DATA!AN878,"n/a")</f>
        <v>61981</v>
      </c>
      <c r="L2785" s="77">
        <f>+IF(ISNUMBER(DATA!AO878),DATA!AO878,"n/a")</f>
        <v>-0.76800000000000002</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13418</v>
      </c>
      <c r="F2786" s="77">
        <f>+IF(ISNUMBER(DATA!K879),DATA!K879,"n/a")</f>
        <v>-0.66700000000000004</v>
      </c>
      <c r="G2786" s="86">
        <f>+IF(ISNUMBER(DATA!T879),DATA!T879,"n/a")</f>
        <v>40696</v>
      </c>
      <c r="H2786" s="77">
        <f>+IF(ISNUMBER(DATA!U879),DATA!U879,"n/a")</f>
        <v>-0.65100000000000002</v>
      </c>
      <c r="I2786" s="86">
        <f>+IF(ISNUMBER(DATA!AD879),DATA!AD879,"n/a")</f>
        <v>77455</v>
      </c>
      <c r="J2786" s="77">
        <f>+IF(ISNUMBER(DATA!AE879),DATA!AE879,"n/a")</f>
        <v>-0.65900000000000003</v>
      </c>
      <c r="K2786" s="86">
        <f>+IF(ISNUMBER(DATA!AN879),DATA!AN879,"n/a")</f>
        <v>307539</v>
      </c>
      <c r="L2786" s="77">
        <f>+IF(ISNUMBER(DATA!AO879),DATA!AO879,"n/a")</f>
        <v>-0.45300000000000001</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18817</v>
      </c>
      <c r="F2787" s="77">
        <f>+IF(ISNUMBER(DATA!K880),DATA!K880,"n/a")</f>
        <v>2.4E-2</v>
      </c>
      <c r="G2787" s="86">
        <f>+IF(ISNUMBER(DATA!T880),DATA!T880,"n/a")</f>
        <v>55378</v>
      </c>
      <c r="H2787" s="77">
        <f>+IF(ISNUMBER(DATA!U880),DATA!U880,"n/a")</f>
        <v>-0.251</v>
      </c>
      <c r="I2787" s="86">
        <f>+IF(ISNUMBER(DATA!AD880),DATA!AD880,"n/a")</f>
        <v>113183</v>
      </c>
      <c r="J2787" s="77">
        <f>+IF(ISNUMBER(DATA!AE880),DATA!AE880,"n/a")</f>
        <v>-0.255</v>
      </c>
      <c r="K2787" s="86">
        <f>+IF(ISNUMBER(DATA!AN880),DATA!AN880,"n/a")</f>
        <v>233225</v>
      </c>
      <c r="L2787" s="77">
        <f>+IF(ISNUMBER(DATA!AO880),DATA!AO880,"n/a")</f>
        <v>-0.26600000000000001</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36734</v>
      </c>
      <c r="F2788" s="77">
        <f>+IF(ISNUMBER(DATA!K881),DATA!K881,"n/a")</f>
        <v>0.182</v>
      </c>
      <c r="G2788" s="86">
        <f>+IF(ISNUMBER(DATA!T881),DATA!T881,"n/a")</f>
        <v>110358</v>
      </c>
      <c r="H2788" s="77">
        <f>+IF(ISNUMBER(DATA!U881),DATA!U881,"n/a")</f>
        <v>0.21</v>
      </c>
      <c r="I2788" s="86">
        <f>+IF(ISNUMBER(DATA!AD881),DATA!AD881,"n/a")</f>
        <v>209320</v>
      </c>
      <c r="J2788" s="77">
        <f>+IF(ISNUMBER(DATA!AE881),DATA!AE881,"n/a")</f>
        <v>0.215</v>
      </c>
      <c r="K2788" s="86">
        <f>+IF(ISNUMBER(DATA!AN881),DATA!AN881,"n/a")</f>
        <v>423227</v>
      </c>
      <c r="L2788" s="77">
        <f>+IF(ISNUMBER(DATA!AO881),DATA!AO881,"n/a")</f>
        <v>0.26300000000000001</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163736</v>
      </c>
      <c r="F2789" s="77">
        <f>+IF(ISNUMBER(DATA!K882),DATA!K882,"n/a")</f>
        <v>0.108</v>
      </c>
      <c r="G2789" s="86">
        <f>+IF(ISNUMBER(DATA!T882),DATA!T882,"n/a")</f>
        <v>522896</v>
      </c>
      <c r="H2789" s="77">
        <f>+IF(ISNUMBER(DATA!U882),DATA!U882,"n/a")</f>
        <v>0.251</v>
      </c>
      <c r="I2789" s="86">
        <f>+IF(ISNUMBER(DATA!AD882),DATA!AD882,"n/a")</f>
        <v>1020033</v>
      </c>
      <c r="J2789" s="77">
        <f>+IF(ISNUMBER(DATA!AE882),DATA!AE882,"n/a")</f>
        <v>0.23400000000000001</v>
      </c>
      <c r="K2789" s="86">
        <f>+IF(ISNUMBER(DATA!AN882),DATA!AN882,"n/a")</f>
        <v>2012985</v>
      </c>
      <c r="L2789" s="77">
        <f>+IF(ISNUMBER(DATA!AO882),DATA!AO882,"n/a")</f>
        <v>8.3000000000000004E-2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77944</v>
      </c>
      <c r="F2790" s="77">
        <f>+IF(ISNUMBER(DATA!K883),DATA!K883,"n/a")</f>
        <v>0.106</v>
      </c>
      <c r="G2790" s="86">
        <f>+IF(ISNUMBER(DATA!T883),DATA!T883,"n/a")</f>
        <v>209033</v>
      </c>
      <c r="H2790" s="77">
        <f>+IF(ISNUMBER(DATA!U883),DATA!U883,"n/a")</f>
        <v>-2.5000000000000001E-2</v>
      </c>
      <c r="I2790" s="86">
        <f>+IF(ISNUMBER(DATA!AD883),DATA!AD883,"n/a")</f>
        <v>404712</v>
      </c>
      <c r="J2790" s="77">
        <f>+IF(ISNUMBER(DATA!AE883),DATA!AE883,"n/a")</f>
        <v>-8.5999999999999993E-2</v>
      </c>
      <c r="K2790" s="86">
        <f>+IF(ISNUMBER(DATA!AN883),DATA!AN883,"n/a")</f>
        <v>928281</v>
      </c>
      <c r="L2790" s="77">
        <f>+IF(ISNUMBER(DATA!AO883),DATA!AO883,"n/a")</f>
        <v>8.0000000000000002E-3</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2768</v>
      </c>
      <c r="F2791" s="77">
        <f>+IF(ISNUMBER(DATA!K884),DATA!K884,"n/a")</f>
        <v>-0.65700000000000003</v>
      </c>
      <c r="G2791" s="86">
        <f>+IF(ISNUMBER(DATA!T884),DATA!T884,"n/a")</f>
        <v>8202</v>
      </c>
      <c r="H2791" s="77">
        <f>+IF(ISNUMBER(DATA!U884),DATA!U884,"n/a")</f>
        <v>-0.69499999999999995</v>
      </c>
      <c r="I2791" s="86">
        <f>+IF(ISNUMBER(DATA!AD884),DATA!AD884,"n/a")</f>
        <v>15703</v>
      </c>
      <c r="J2791" s="77">
        <f>+IF(ISNUMBER(DATA!AE884),DATA!AE884,"n/a")</f>
        <v>-0.71599999999999997</v>
      </c>
      <c r="K2791" s="86">
        <f>+IF(ISNUMBER(DATA!AN884),DATA!AN884,"n/a")</f>
        <v>33639</v>
      </c>
      <c r="L2791" s="77">
        <f>+IF(ISNUMBER(DATA!AO884),DATA!AO884,"n/a")</f>
        <v>-0.71099999999999997</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89300</v>
      </c>
      <c r="F2792" s="77">
        <f>+IF(ISNUMBER(DATA!K885),DATA!K885,"n/a")</f>
        <v>-9.7000000000000003E-2</v>
      </c>
      <c r="G2792" s="86">
        <f>+IF(ISNUMBER(DATA!T885),DATA!T885,"n/a")</f>
        <v>265599</v>
      </c>
      <c r="H2792" s="77">
        <f>+IF(ISNUMBER(DATA!U885),DATA!U885,"n/a")</f>
        <v>1.6E-2</v>
      </c>
      <c r="I2792" s="86">
        <f>+IF(ISNUMBER(DATA!AD885),DATA!AD885,"n/a")</f>
        <v>527361</v>
      </c>
      <c r="J2792" s="77">
        <f>+IF(ISNUMBER(DATA!AE885),DATA!AE885,"n/a")</f>
        <v>9.0999999999999998E-2</v>
      </c>
      <c r="K2792" s="86">
        <f>+IF(ISNUMBER(DATA!AN885),DATA!AN885,"n/a")</f>
        <v>1088376</v>
      </c>
      <c r="L2792" s="77">
        <f>+IF(ISNUMBER(DATA!AO885),DATA!AO885,"n/a")</f>
        <v>0.13300000000000001</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12882</v>
      </c>
      <c r="F2793" s="77">
        <f>+IF(ISNUMBER(DATA!K886),DATA!K886,"n/a")</f>
        <v>-0.14799999999999999</v>
      </c>
      <c r="G2793" s="86">
        <f>+IF(ISNUMBER(DATA!T886),DATA!T886,"n/a")</f>
        <v>39466</v>
      </c>
      <c r="H2793" s="77">
        <f>+IF(ISNUMBER(DATA!U886),DATA!U886,"n/a")</f>
        <v>-0.28799999999999998</v>
      </c>
      <c r="I2793" s="86">
        <f>+IF(ISNUMBER(DATA!AD886),DATA!AD886,"n/a")</f>
        <v>80931</v>
      </c>
      <c r="J2793" s="77">
        <f>+IF(ISNUMBER(DATA!AE886),DATA!AE886,"n/a")</f>
        <v>-0.24399999999999999</v>
      </c>
      <c r="K2793" s="86">
        <f>+IF(ISNUMBER(DATA!AN886),DATA!AN886,"n/a")</f>
        <v>175504</v>
      </c>
      <c r="L2793" s="77">
        <f>+IF(ISNUMBER(DATA!AO886),DATA!AO886,"n/a")</f>
        <v>-0.23799999999999999</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106242</v>
      </c>
      <c r="F2794" s="77">
        <f>+IF(ISNUMBER(DATA!K887),DATA!K887,"n/a")</f>
        <v>8.1000000000000003E-2</v>
      </c>
      <c r="G2794" s="86">
        <f>+IF(ISNUMBER(DATA!T887),DATA!T887,"n/a")</f>
        <v>330414</v>
      </c>
      <c r="H2794" s="77">
        <f>+IF(ISNUMBER(DATA!U887),DATA!U887,"n/a")</f>
        <v>9.8000000000000004E-2</v>
      </c>
      <c r="I2794" s="86">
        <f>+IF(ISNUMBER(DATA!AD887),DATA!AD887,"n/a")</f>
        <v>650409</v>
      </c>
      <c r="J2794" s="77">
        <f>+IF(ISNUMBER(DATA!AE887),DATA!AE887,"n/a")</f>
        <v>0.189</v>
      </c>
      <c r="K2794" s="86">
        <f>+IF(ISNUMBER(DATA!AN887),DATA!AN887,"n/a")</f>
        <v>1285297</v>
      </c>
      <c r="L2794" s="77">
        <f>+IF(ISNUMBER(DATA!AO887),DATA!AO887,"n/a")</f>
        <v>0.13700000000000001</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25524</v>
      </c>
      <c r="F2795" s="77">
        <f>+IF(ISNUMBER(DATA!K888),DATA!K888,"n/a")</f>
        <v>-0.29199999999999998</v>
      </c>
      <c r="G2795" s="86">
        <f>+IF(ISNUMBER(DATA!T888),DATA!T888,"n/a")</f>
        <v>83799</v>
      </c>
      <c r="H2795" s="77">
        <f>+IF(ISNUMBER(DATA!U888),DATA!U888,"n/a")</f>
        <v>-0.29099999999999998</v>
      </c>
      <c r="I2795" s="86">
        <f>+IF(ISNUMBER(DATA!AD888),DATA!AD888,"n/a")</f>
        <v>189506</v>
      </c>
      <c r="J2795" s="77">
        <f>+IF(ISNUMBER(DATA!AE888),DATA!AE888,"n/a")</f>
        <v>-0.17299999999999999</v>
      </c>
      <c r="K2795" s="86">
        <f>+IF(ISNUMBER(DATA!AN888),DATA!AN888,"n/a")</f>
        <v>447042</v>
      </c>
      <c r="L2795" s="77">
        <f>+IF(ISNUMBER(DATA!AO888),DATA!AO888,"n/a")</f>
        <v>-7.0999999999999994E-2</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52575</v>
      </c>
      <c r="F2796" s="77">
        <f>+IF(ISNUMBER(DATA!K889),DATA!K889,"n/a")</f>
        <v>0.501</v>
      </c>
      <c r="G2796" s="86">
        <f>+IF(ISNUMBER(DATA!T889),DATA!T889,"n/a")</f>
        <v>156624</v>
      </c>
      <c r="H2796" s="77">
        <f>+IF(ISNUMBER(DATA!U889),DATA!U889,"n/a")</f>
        <v>0.157</v>
      </c>
      <c r="I2796" s="86">
        <f>+IF(ISNUMBER(DATA!AD889),DATA!AD889,"n/a")</f>
        <v>293210</v>
      </c>
      <c r="J2796" s="77">
        <f>+IF(ISNUMBER(DATA!AE889),DATA!AE889,"n/a")</f>
        <v>0.13600000000000001</v>
      </c>
      <c r="K2796" s="86">
        <f>+IF(ISNUMBER(DATA!AN889),DATA!AN889,"n/a")</f>
        <v>626231</v>
      </c>
      <c r="L2796" s="77">
        <f>+IF(ISNUMBER(DATA!AO889),DATA!AO889,"n/a")</f>
        <v>0.125</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17032</v>
      </c>
      <c r="F2797" s="77">
        <f>+IF(ISNUMBER(DATA!K890),DATA!K890,"n/a")</f>
        <v>-0.63800000000000001</v>
      </c>
      <c r="G2797" s="86">
        <f>+IF(ISNUMBER(DATA!T890),DATA!T890,"n/a")</f>
        <v>56259</v>
      </c>
      <c r="H2797" s="77">
        <f>+IF(ISNUMBER(DATA!U890),DATA!U890,"n/a")</f>
        <v>-0.57799999999999996</v>
      </c>
      <c r="I2797" s="86">
        <f>+IF(ISNUMBER(DATA!AD890),DATA!AD890,"n/a")</f>
        <v>112586</v>
      </c>
      <c r="J2797" s="77">
        <f>+IF(ISNUMBER(DATA!AE890),DATA!AE890,"n/a")</f>
        <v>-0.61099999999999999</v>
      </c>
      <c r="K2797" s="86">
        <f>+IF(ISNUMBER(DATA!AN890),DATA!AN890,"n/a")</f>
        <v>279997</v>
      </c>
      <c r="L2797" s="77">
        <f>+IF(ISNUMBER(DATA!AO890),DATA!AO890,"n/a")</f>
        <v>-0.55800000000000005</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55175</v>
      </c>
      <c r="F2798" s="77">
        <f>+IF(ISNUMBER(DATA!K891),DATA!K891,"n/a")</f>
        <v>0.24099999999999999</v>
      </c>
      <c r="G2798" s="86">
        <f>+IF(ISNUMBER(DATA!T891),DATA!T891,"n/a")</f>
        <v>158707</v>
      </c>
      <c r="H2798" s="77">
        <f>+IF(ISNUMBER(DATA!U891),DATA!U891,"n/a")</f>
        <v>8.3000000000000004E-2</v>
      </c>
      <c r="I2798" s="86">
        <f>+IF(ISNUMBER(DATA!AD891),DATA!AD891,"n/a")</f>
        <v>292811</v>
      </c>
      <c r="J2798" s="77">
        <f>+IF(ISNUMBER(DATA!AE891),DATA!AE891,"n/a")</f>
        <v>0.05</v>
      </c>
      <c r="K2798" s="86">
        <f>+IF(ISNUMBER(DATA!AN891),DATA!AN891,"n/a")</f>
        <v>616767</v>
      </c>
      <c r="L2798" s="77">
        <f>+IF(ISNUMBER(DATA!AO891),DATA!AO891,"n/a")</f>
        <v>4.7E-2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34227</v>
      </c>
      <c r="F2799" s="77">
        <f>+IF(ISNUMBER(DATA!K892),DATA!K892,"n/a")</f>
        <v>-0.14299999999999999</v>
      </c>
      <c r="G2799" s="86">
        <f>+IF(ISNUMBER(DATA!T892),DATA!T892,"n/a")</f>
        <v>102762</v>
      </c>
      <c r="H2799" s="77">
        <f>+IF(ISNUMBER(DATA!U892),DATA!U892,"n/a")</f>
        <v>-0.21099999999999999</v>
      </c>
      <c r="I2799" s="86">
        <f>+IF(ISNUMBER(DATA!AD892),DATA!AD892,"n/a")</f>
        <v>194633</v>
      </c>
      <c r="J2799" s="77">
        <f>+IF(ISNUMBER(DATA!AE892),DATA!AE892,"n/a")</f>
        <v>-0.20100000000000001</v>
      </c>
      <c r="K2799" s="86">
        <f>+IF(ISNUMBER(DATA!AN892),DATA!AN892,"n/a")</f>
        <v>418542</v>
      </c>
      <c r="L2799" s="77">
        <f>+IF(ISNUMBER(DATA!AO892),DATA!AO892,"n/a")</f>
        <v>-0.13600000000000001</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11782</v>
      </c>
      <c r="F2800" s="77">
        <f>+IF(ISNUMBER(DATA!K893),DATA!K893,"n/a")</f>
        <v>-0.22600000000000001</v>
      </c>
      <c r="G2800" s="86">
        <f>+IF(ISNUMBER(DATA!T893),DATA!T893,"n/a")</f>
        <v>34530</v>
      </c>
      <c r="H2800" s="77">
        <f>+IF(ISNUMBER(DATA!U893),DATA!U893,"n/a")</f>
        <v>-0.32200000000000001</v>
      </c>
      <c r="I2800" s="86">
        <f>+IF(ISNUMBER(DATA!AD893),DATA!AD893,"n/a")</f>
        <v>65405</v>
      </c>
      <c r="J2800" s="77">
        <f>+IF(ISNUMBER(DATA!AE893),DATA!AE893,"n/a")</f>
        <v>-0.33800000000000002</v>
      </c>
      <c r="K2800" s="86">
        <f>+IF(ISNUMBER(DATA!AN893),DATA!AN893,"n/a")</f>
        <v>172226</v>
      </c>
      <c r="L2800" s="77">
        <f>+IF(ISNUMBER(DATA!AO893),DATA!AO893,"n/a")</f>
        <v>-0.13800000000000001</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29450</v>
      </c>
      <c r="F2801" s="77">
        <f>+IF(ISNUMBER(DATA!K894),DATA!K894,"n/a")</f>
        <v>-0.38300000000000001</v>
      </c>
      <c r="G2801" s="86">
        <f>+IF(ISNUMBER(DATA!T894),DATA!T894,"n/a")</f>
        <v>137130</v>
      </c>
      <c r="H2801" s="77">
        <f>+IF(ISNUMBER(DATA!U894),DATA!U894,"n/a")</f>
        <v>-4.0000000000000001E-3</v>
      </c>
      <c r="I2801" s="86">
        <f>+IF(ISNUMBER(DATA!AD894),DATA!AD894,"n/a")</f>
        <v>275349</v>
      </c>
      <c r="J2801" s="77">
        <f>+IF(ISNUMBER(DATA!AE894),DATA!AE894,"n/a")</f>
        <v>4.8000000000000001E-2</v>
      </c>
      <c r="K2801" s="86">
        <f>+IF(ISNUMBER(DATA!AN894),DATA!AN894,"n/a")</f>
        <v>609666</v>
      </c>
      <c r="L2801" s="77">
        <f>+IF(ISNUMBER(DATA!AO894),DATA!AO894,"n/a")</f>
        <v>0.10100000000000001</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4545</v>
      </c>
      <c r="F2802" s="77">
        <f>+IF(ISNUMBER(DATA!K895),DATA!K895,"n/a")</f>
        <v>-0.19</v>
      </c>
      <c r="G2802" s="86">
        <f>+IF(ISNUMBER(DATA!T895),DATA!T895,"n/a")</f>
        <v>13022</v>
      </c>
      <c r="H2802" s="77">
        <f>+IF(ISNUMBER(DATA!U895),DATA!U895,"n/a")</f>
        <v>-0.20499999999999999</v>
      </c>
      <c r="I2802" s="86">
        <f>+IF(ISNUMBER(DATA!AD895),DATA!AD895,"n/a")</f>
        <v>22100</v>
      </c>
      <c r="J2802" s="77">
        <f>+IF(ISNUMBER(DATA!AE895),DATA!AE895,"n/a")</f>
        <v>-0.318</v>
      </c>
      <c r="K2802" s="86">
        <f>+IF(ISNUMBER(DATA!AN895),DATA!AN895,"n/a")</f>
        <v>47868</v>
      </c>
      <c r="L2802" s="77">
        <f>+IF(ISNUMBER(DATA!AO895),DATA!AO895,"n/a")</f>
        <v>-0.33800000000000002</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29366</v>
      </c>
      <c r="F2803" s="77">
        <f>+IF(ISNUMBER(DATA!K896),DATA!K896,"n/a")</f>
        <v>-0.22700000000000001</v>
      </c>
      <c r="G2803" s="86">
        <f>+IF(ISNUMBER(DATA!T896),DATA!T896,"n/a")</f>
        <v>93354</v>
      </c>
      <c r="H2803" s="77">
        <f>+IF(ISNUMBER(DATA!U896),DATA!U896,"n/a")</f>
        <v>-0.16400000000000001</v>
      </c>
      <c r="I2803" s="86">
        <f>+IF(ISNUMBER(DATA!AD896),DATA!AD896,"n/a")</f>
        <v>179160</v>
      </c>
      <c r="J2803" s="77">
        <f>+IF(ISNUMBER(DATA!AE896),DATA!AE896,"n/a")</f>
        <v>-0.188</v>
      </c>
      <c r="K2803" s="86">
        <f>+IF(ISNUMBER(DATA!AN896),DATA!AN896,"n/a")</f>
        <v>412498</v>
      </c>
      <c r="L2803" s="77">
        <f>+IF(ISNUMBER(DATA!AO896),DATA!AO896,"n/a")</f>
        <v>-7.5999999999999998E-2</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78713</v>
      </c>
      <c r="F2804" s="77">
        <f>+IF(ISNUMBER(DATA!K897),DATA!K897,"n/a")</f>
        <v>1.2999999999999999E-2</v>
      </c>
      <c r="G2804" s="86">
        <f>+IF(ISNUMBER(DATA!T897),DATA!T897,"n/a")</f>
        <v>276762</v>
      </c>
      <c r="H2804" s="77">
        <f>+IF(ISNUMBER(DATA!U897),DATA!U897,"n/a")</f>
        <v>0.17299999999999999</v>
      </c>
      <c r="I2804" s="86">
        <f>+IF(ISNUMBER(DATA!AD897),DATA!AD897,"n/a")</f>
        <v>527758</v>
      </c>
      <c r="J2804" s="77">
        <f>+IF(ISNUMBER(DATA!AE897),DATA!AE897,"n/a")</f>
        <v>0.13500000000000001</v>
      </c>
      <c r="K2804" s="86">
        <f>+IF(ISNUMBER(DATA!AN897),DATA!AN897,"n/a")</f>
        <v>1071513</v>
      </c>
      <c r="L2804" s="77">
        <f>+IF(ISNUMBER(DATA!AO897),DATA!AO897,"n/a")</f>
        <v>0.114</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19804</v>
      </c>
      <c r="F2805" s="77">
        <f>+IF(ISNUMBER(DATA!K898),DATA!K898,"n/a")</f>
        <v>-0.58499999999999996</v>
      </c>
      <c r="G2805" s="86">
        <f>+IF(ISNUMBER(DATA!T898),DATA!T898,"n/a")</f>
        <v>59787</v>
      </c>
      <c r="H2805" s="77">
        <f>+IF(ISNUMBER(DATA!U898),DATA!U898,"n/a")</f>
        <v>-0.56999999999999995</v>
      </c>
      <c r="I2805" s="86">
        <f>+IF(ISNUMBER(DATA!AD898),DATA!AD898,"n/a")</f>
        <v>115482</v>
      </c>
      <c r="J2805" s="77">
        <f>+IF(ISNUMBER(DATA!AE898),DATA!AE898,"n/a")</f>
        <v>-0.56599999999999995</v>
      </c>
      <c r="K2805" s="86">
        <f>+IF(ISNUMBER(DATA!AN898),DATA!AN898,"n/a")</f>
        <v>300212</v>
      </c>
      <c r="L2805" s="77">
        <f>+IF(ISNUMBER(DATA!AO898),DATA!AO898,"n/a")</f>
        <v>-0.46899999999999997</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80011</v>
      </c>
      <c r="F2806" s="77">
        <f>+IF(ISNUMBER(DATA!K899),DATA!K899,"n/a")</f>
        <v>0.17399999999999999</v>
      </c>
      <c r="G2806" s="86">
        <f>+IF(ISNUMBER(DATA!T899),DATA!T899,"n/a")</f>
        <v>234726</v>
      </c>
      <c r="H2806" s="77">
        <f>+IF(ISNUMBER(DATA!U899),DATA!U899,"n/a")</f>
        <v>6.5000000000000002E-2</v>
      </c>
      <c r="I2806" s="86">
        <f>+IF(ISNUMBER(DATA!AD899),DATA!AD899,"n/a")</f>
        <v>469896</v>
      </c>
      <c r="J2806" s="77">
        <f>+IF(ISNUMBER(DATA!AE899),DATA!AE899,"n/a")</f>
        <v>8.5000000000000006E-2</v>
      </c>
      <c r="K2806" s="86">
        <f>+IF(ISNUMBER(DATA!AN899),DATA!AN899,"n/a")</f>
        <v>965828</v>
      </c>
      <c r="L2806" s="77">
        <f>+IF(ISNUMBER(DATA!AO899),DATA!AO899,"n/a")</f>
        <v>8.1000000000000003E-2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31538</v>
      </c>
      <c r="F2807" s="77">
        <f>+IF(ISNUMBER(DATA!K900),DATA!K900,"n/a")</f>
        <v>8.5000000000000006E-2</v>
      </c>
      <c r="G2807" s="86">
        <f>+IF(ISNUMBER(DATA!T900),DATA!T900,"n/a")</f>
        <v>97749</v>
      </c>
      <c r="H2807" s="77">
        <f>+IF(ISNUMBER(DATA!U900),DATA!U900,"n/a")</f>
        <v>9.4E-2</v>
      </c>
      <c r="I2807" s="86">
        <f>+IF(ISNUMBER(DATA!AD900),DATA!AD900,"n/a")</f>
        <v>187060</v>
      </c>
      <c r="J2807" s="77">
        <f>+IF(ISNUMBER(DATA!AE900),DATA!AE900,"n/a")</f>
        <v>0.107</v>
      </c>
      <c r="K2807" s="86">
        <f>+IF(ISNUMBER(DATA!AN900),DATA!AN900,"n/a")</f>
        <v>390337</v>
      </c>
      <c r="L2807" s="77">
        <f>+IF(ISNUMBER(DATA!AO900),DATA!AO900,"n/a")</f>
        <v>0.123</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116181</v>
      </c>
      <c r="F2808" s="77">
        <f>+IF(ISNUMBER(DATA!K901),DATA!K901,"n/a")</f>
        <v>-0.10199999999999999</v>
      </c>
      <c r="G2808" s="86">
        <f>+IF(ISNUMBER(DATA!T901),DATA!T901,"n/a")</f>
        <v>346708</v>
      </c>
      <c r="H2808" s="77">
        <f>+IF(ISNUMBER(DATA!U901),DATA!U901,"n/a")</f>
        <v>-2.1999999999999999E-2</v>
      </c>
      <c r="I2808" s="86">
        <f>+IF(ISNUMBER(DATA!AD901),DATA!AD901,"n/a")</f>
        <v>685094</v>
      </c>
      <c r="J2808" s="77">
        <f>+IF(ISNUMBER(DATA!AE901),DATA!AE901,"n/a")</f>
        <v>4.8000000000000001E-2</v>
      </c>
      <c r="K2808" s="86">
        <f>+IF(ISNUMBER(DATA!AN901),DATA!AN901,"n/a")</f>
        <v>1429511</v>
      </c>
      <c r="L2808" s="77">
        <f>+IF(ISNUMBER(DATA!AO901),DATA!AO901,"n/a")</f>
        <v>9.8000000000000004E-2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11429</v>
      </c>
      <c r="F2809" s="77">
        <f>+IF(ISNUMBER(DATA!K902),DATA!K902,"n/a")</f>
        <v>-0.33900000000000002</v>
      </c>
      <c r="G2809" s="86">
        <f>+IF(ISNUMBER(DATA!T902),DATA!T902,"n/a")</f>
        <v>35088</v>
      </c>
      <c r="H2809" s="77">
        <f>+IF(ISNUMBER(DATA!U902),DATA!U902,"n/a")</f>
        <v>-0.39100000000000001</v>
      </c>
      <c r="I2809" s="86">
        <f>+IF(ISNUMBER(DATA!AD902),DATA!AD902,"n/a")</f>
        <v>67246</v>
      </c>
      <c r="J2809" s="77">
        <f>+IF(ISNUMBER(DATA!AE902),DATA!AE902,"n/a")</f>
        <v>-0.38</v>
      </c>
      <c r="K2809" s="86">
        <f>+IF(ISNUMBER(DATA!AN902),DATA!AN902,"n/a")</f>
        <v>176234</v>
      </c>
      <c r="L2809" s="77">
        <f>+IF(ISNUMBER(DATA!AO902),DATA!AO902,"n/a")</f>
        <v>-0.252</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31199</v>
      </c>
      <c r="F2810" s="77">
        <f>+IF(ISNUMBER(DATA!K903),DATA!K903,"n/a")</f>
        <v>-3.2000000000000001E-2</v>
      </c>
      <c r="G2810" s="86">
        <f>+IF(ISNUMBER(DATA!T903),DATA!T903,"n/a")</f>
        <v>92714</v>
      </c>
      <c r="H2810" s="77">
        <f>+IF(ISNUMBER(DATA!U903),DATA!U903,"n/a")</f>
        <v>-8.7999999999999995E-2</v>
      </c>
      <c r="I2810" s="86">
        <f>+IF(ISNUMBER(DATA!AD903),DATA!AD903,"n/a")</f>
        <v>180369</v>
      </c>
      <c r="J2810" s="77">
        <f>+IF(ISNUMBER(DATA!AE903),DATA!AE903,"n/a")</f>
        <v>-0.16200000000000001</v>
      </c>
      <c r="K2810" s="86">
        <f>+IF(ISNUMBER(DATA!AN903),DATA!AN903,"n/a")</f>
        <v>385389</v>
      </c>
      <c r="L2810" s="77">
        <f>+IF(ISNUMBER(DATA!AO903),DATA!AO903,"n/a")</f>
        <v>-0.13600000000000001</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4.93</v>
      </c>
      <c r="F2812" s="77">
        <f>+IF(ISNUMBER(DATA!M854),DATA!M854,"n/a")</f>
        <v>4.3999999999999997E-2</v>
      </c>
      <c r="G2812" s="87">
        <f>+IF(ISNUMBER(DATA!V854),DATA!V854,"n/a")</f>
        <v>4.84</v>
      </c>
      <c r="H2812" s="77">
        <f>+IF(ISNUMBER(DATA!W854),DATA!W854,"n/a")</f>
        <v>-2.1999999999999999E-2</v>
      </c>
      <c r="I2812" s="87">
        <f>+IF(ISNUMBER(DATA!AF854),DATA!AF854,"n/a")</f>
        <v>4.7699999999999996</v>
      </c>
      <c r="J2812" s="77">
        <f>+IF(ISNUMBER(DATA!AG854),DATA!AG854,"n/a")</f>
        <v>-4.0000000000000001E-3</v>
      </c>
      <c r="K2812" s="87">
        <f>+IF(ISNUMBER(DATA!AP854),DATA!AP854,"n/a")</f>
        <v>4.74</v>
      </c>
      <c r="L2812" s="77">
        <f>+IF(ISNUMBER(DATA!AQ854),DATA!AQ854,"n/a")</f>
        <v>-2E-3</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4.18</v>
      </c>
      <c r="F2813" s="77">
        <f>+IF(ISNUMBER(DATA!M855),DATA!M855,"n/a")</f>
        <v>6.6000000000000003E-2</v>
      </c>
      <c r="G2813" s="87">
        <f>+IF(ISNUMBER(DATA!V855),DATA!V855,"n/a")</f>
        <v>4.2699999999999996</v>
      </c>
      <c r="H2813" s="77">
        <f>+IF(ISNUMBER(DATA!W855),DATA!W855,"n/a")</f>
        <v>1.7999999999999999E-2</v>
      </c>
      <c r="I2813" s="87">
        <f>+IF(ISNUMBER(DATA!AF855),DATA!AF855,"n/a")</f>
        <v>4.26</v>
      </c>
      <c r="J2813" s="77">
        <f>+IF(ISNUMBER(DATA!AG855),DATA!AG855,"n/a")</f>
        <v>-2E-3</v>
      </c>
      <c r="K2813" s="87">
        <f>+IF(ISNUMBER(DATA!AP855),DATA!AP855,"n/a")</f>
        <v>4.28</v>
      </c>
      <c r="L2813" s="77">
        <f>+IF(ISNUMBER(DATA!AQ855),DATA!AQ855,"n/a")</f>
        <v>-2E-3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4.29</v>
      </c>
      <c r="F2814" s="77">
        <f>+IF(ISNUMBER(DATA!M856),DATA!M856,"n/a")</f>
        <v>3.3000000000000002E-2</v>
      </c>
      <c r="G2814" s="87">
        <f>+IF(ISNUMBER(DATA!V856),DATA!V856,"n/a")</f>
        <v>4.28</v>
      </c>
      <c r="H2814" s="77">
        <f>+IF(ISNUMBER(DATA!W856),DATA!W856,"n/a")</f>
        <v>2.4E-2</v>
      </c>
      <c r="I2814" s="87">
        <f>+IF(ISNUMBER(DATA!AF856),DATA!AF856,"n/a")</f>
        <v>4.26</v>
      </c>
      <c r="J2814" s="77">
        <f>+IF(ISNUMBER(DATA!AG856),DATA!AG856,"n/a")</f>
        <v>1.9E-2</v>
      </c>
      <c r="K2814" s="87">
        <f>+IF(ISNUMBER(DATA!AP856),DATA!AP856,"n/a")</f>
        <v>4.3</v>
      </c>
      <c r="L2814" s="77">
        <f>+IF(ISNUMBER(DATA!AQ856),DATA!AQ856,"n/a")</f>
        <v>2.8000000000000001E-2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4.32</v>
      </c>
      <c r="F2815" s="77">
        <f>+IF(ISNUMBER(DATA!M857),DATA!M857,"n/a")</f>
        <v>5.3999999999999999E-2</v>
      </c>
      <c r="G2815" s="87">
        <f>+IF(ISNUMBER(DATA!V857),DATA!V857,"n/a")</f>
        <v>4.42</v>
      </c>
      <c r="H2815" s="77">
        <f>+IF(ISNUMBER(DATA!W857),DATA!W857,"n/a")</f>
        <v>0.02</v>
      </c>
      <c r="I2815" s="87">
        <f>+IF(ISNUMBER(DATA!AF857),DATA!AF857,"n/a")</f>
        <v>4.4000000000000004</v>
      </c>
      <c r="J2815" s="77">
        <f>+IF(ISNUMBER(DATA!AG857),DATA!AG857,"n/a")</f>
        <v>0</v>
      </c>
      <c r="K2815" s="87">
        <f>+IF(ISNUMBER(DATA!AP857),DATA!AP857,"n/a")</f>
        <v>4.41</v>
      </c>
      <c r="L2815" s="77">
        <f>+IF(ISNUMBER(DATA!AQ857),DATA!AQ857,"n/a")</f>
        <v>2E-3</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3.7</v>
      </c>
      <c r="F2816" s="77">
        <f>+IF(ISNUMBER(DATA!M858),DATA!M858,"n/a")</f>
        <v>-8.0000000000000002E-3</v>
      </c>
      <c r="G2816" s="87">
        <f>+IF(ISNUMBER(DATA!V858),DATA!V858,"n/a")</f>
        <v>3.8</v>
      </c>
      <c r="H2816" s="77">
        <f>+IF(ISNUMBER(DATA!W858),DATA!W858,"n/a")</f>
        <v>5.0000000000000001E-3</v>
      </c>
      <c r="I2816" s="87">
        <f>+IF(ISNUMBER(DATA!AF858),DATA!AF858,"n/a")</f>
        <v>3.9</v>
      </c>
      <c r="J2816" s="77">
        <f>+IF(ISNUMBER(DATA!AG858),DATA!AG858,"n/a")</f>
        <v>3.4000000000000002E-2</v>
      </c>
      <c r="K2816" s="87">
        <f>+IF(ISNUMBER(DATA!AP858),DATA!AP858,"n/a")</f>
        <v>3.8</v>
      </c>
      <c r="L2816" s="77">
        <f>+IF(ISNUMBER(DATA!AQ858),DATA!AQ858,"n/a")</f>
        <v>1.2999999999999999E-2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4.12</v>
      </c>
      <c r="F2817" s="77">
        <f>+IF(ISNUMBER(DATA!M859),DATA!M859,"n/a")</f>
        <v>-2E-3</v>
      </c>
      <c r="G2817" s="87">
        <f>+IF(ISNUMBER(DATA!V859),DATA!V859,"n/a")</f>
        <v>4.0999999999999996</v>
      </c>
      <c r="H2817" s="77">
        <f>+IF(ISNUMBER(DATA!W859),DATA!W859,"n/a")</f>
        <v>8.0000000000000002E-3</v>
      </c>
      <c r="I2817" s="87">
        <f>+IF(ISNUMBER(DATA!AF859),DATA!AF859,"n/a")</f>
        <v>4.09</v>
      </c>
      <c r="J2817" s="77">
        <f>+IF(ISNUMBER(DATA!AG859),DATA!AG859,"n/a")</f>
        <v>1.4E-2</v>
      </c>
      <c r="K2817" s="87">
        <f>+IF(ISNUMBER(DATA!AP859),DATA!AP859,"n/a")</f>
        <v>4.09</v>
      </c>
      <c r="L2817" s="77">
        <f>+IF(ISNUMBER(DATA!AQ859),DATA!AQ859,"n/a")</f>
        <v>2.1000000000000001E-2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4.4800000000000004</v>
      </c>
      <c r="F2818" s="77">
        <f>+IF(ISNUMBER(DATA!M860),DATA!M860,"n/a")</f>
        <v>-0.13</v>
      </c>
      <c r="G2818" s="87">
        <f>+IF(ISNUMBER(DATA!V860),DATA!V860,"n/a")</f>
        <v>4.6900000000000004</v>
      </c>
      <c r="H2818" s="77">
        <f>+IF(ISNUMBER(DATA!W860),DATA!W860,"n/a")</f>
        <v>-7.2999999999999995E-2</v>
      </c>
      <c r="I2818" s="87">
        <f>+IF(ISNUMBER(DATA!AF860),DATA!AF860,"n/a")</f>
        <v>4.84</v>
      </c>
      <c r="J2818" s="77">
        <f>+IF(ISNUMBER(DATA!AG860),DATA!AG860,"n/a")</f>
        <v>-5.8999999999999997E-2</v>
      </c>
      <c r="K2818" s="87">
        <f>+IF(ISNUMBER(DATA!AP860),DATA!AP860,"n/a")</f>
        <v>4.96</v>
      </c>
      <c r="L2818" s="77">
        <f>+IF(ISNUMBER(DATA!AQ860),DATA!AQ860,"n/a")</f>
        <v>-4.2999999999999997E-2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4.91</v>
      </c>
      <c r="F2819" s="77">
        <f>+IF(ISNUMBER(DATA!M861),DATA!M861,"n/a")</f>
        <v>7.0999999999999994E-2</v>
      </c>
      <c r="G2819" s="87">
        <f>+IF(ISNUMBER(DATA!V861),DATA!V861,"n/a")</f>
        <v>4.78</v>
      </c>
      <c r="H2819" s="77">
        <f>+IF(ISNUMBER(DATA!W861),DATA!W861,"n/a")</f>
        <v>6.7000000000000004E-2</v>
      </c>
      <c r="I2819" s="87">
        <f>+IF(ISNUMBER(DATA!AF861),DATA!AF861,"n/a")</f>
        <v>4.74</v>
      </c>
      <c r="J2819" s="77">
        <f>+IF(ISNUMBER(DATA!AG861),DATA!AG861,"n/a")</f>
        <v>0.05</v>
      </c>
      <c r="K2819" s="87">
        <f>+IF(ISNUMBER(DATA!AP861),DATA!AP861,"n/a")</f>
        <v>4.6500000000000004</v>
      </c>
      <c r="L2819" s="77">
        <f>+IF(ISNUMBER(DATA!AQ861),DATA!AQ861,"n/a")</f>
        <v>3.1E-2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4.2699999999999996</v>
      </c>
      <c r="F2820" s="77">
        <f>+IF(ISNUMBER(DATA!M862),DATA!M862,"n/a")</f>
        <v>8.8999999999999996E-2</v>
      </c>
      <c r="G2820" s="87">
        <f>+IF(ISNUMBER(DATA!V862),DATA!V862,"n/a")</f>
        <v>4.3499999999999996</v>
      </c>
      <c r="H2820" s="77">
        <f>+IF(ISNUMBER(DATA!W862),DATA!W862,"n/a")</f>
        <v>2.1000000000000001E-2</v>
      </c>
      <c r="I2820" s="87">
        <f>+IF(ISNUMBER(DATA!AF862),DATA!AF862,"n/a")</f>
        <v>4.47</v>
      </c>
      <c r="J2820" s="77">
        <f>+IF(ISNUMBER(DATA!AG862),DATA!AG862,"n/a")</f>
        <v>3.5000000000000003E-2</v>
      </c>
      <c r="K2820" s="87">
        <f>+IF(ISNUMBER(DATA!AP862),DATA!AP862,"n/a")</f>
        <v>4.33</v>
      </c>
      <c r="L2820" s="77">
        <f>+IF(ISNUMBER(DATA!AQ862),DATA!AQ862,"n/a")</f>
        <v>1.2E-2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5.36</v>
      </c>
      <c r="F2821" s="77">
        <f>+IF(ISNUMBER(DATA!M863),DATA!M863,"n/a")</f>
        <v>-0.17</v>
      </c>
      <c r="G2821" s="87">
        <f>+IF(ISNUMBER(DATA!V863),DATA!V863,"n/a")</f>
        <v>5.41</v>
      </c>
      <c r="H2821" s="77">
        <f>+IF(ISNUMBER(DATA!W863),DATA!W863,"n/a")</f>
        <v>-5.5E-2</v>
      </c>
      <c r="I2821" s="87">
        <f>+IF(ISNUMBER(DATA!AF863),DATA!AF863,"n/a")</f>
        <v>5.57</v>
      </c>
      <c r="J2821" s="77">
        <f>+IF(ISNUMBER(DATA!AG863),DATA!AG863,"n/a")</f>
        <v>-3.1E-2</v>
      </c>
      <c r="K2821" s="87">
        <f>+IF(ISNUMBER(DATA!AP863),DATA!AP863,"n/a")</f>
        <v>5.54</v>
      </c>
      <c r="L2821" s="77">
        <f>+IF(ISNUMBER(DATA!AQ863),DATA!AQ863,"n/a")</f>
        <v>-1.9E-2</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4.8</v>
      </c>
      <c r="F2822" s="77">
        <f>+IF(ISNUMBER(DATA!M864),DATA!M864,"n/a")</f>
        <v>-5.5E-2</v>
      </c>
      <c r="G2822" s="87">
        <f>+IF(ISNUMBER(DATA!V864),DATA!V864,"n/a")</f>
        <v>4.87</v>
      </c>
      <c r="H2822" s="77">
        <f>+IF(ISNUMBER(DATA!W864),DATA!W864,"n/a")</f>
        <v>1.0999999999999999E-2</v>
      </c>
      <c r="I2822" s="87">
        <f>+IF(ISNUMBER(DATA!AF864),DATA!AF864,"n/a")</f>
        <v>4.99</v>
      </c>
      <c r="J2822" s="77">
        <f>+IF(ISNUMBER(DATA!AG864),DATA!AG864,"n/a")</f>
        <v>2.5999999999999999E-2</v>
      </c>
      <c r="K2822" s="87">
        <f>+IF(ISNUMBER(DATA!AP864),DATA!AP864,"n/a")</f>
        <v>4.97</v>
      </c>
      <c r="L2822" s="77">
        <f>+IF(ISNUMBER(DATA!AQ864),DATA!AQ864,"n/a")</f>
        <v>6.0999999999999999E-2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5.01</v>
      </c>
      <c r="F2823" s="77">
        <f>+IF(ISNUMBER(DATA!M865),DATA!M865,"n/a")</f>
        <v>5.8000000000000003E-2</v>
      </c>
      <c r="G2823" s="87">
        <f>+IF(ISNUMBER(DATA!V865),DATA!V865,"n/a")</f>
        <v>4.95</v>
      </c>
      <c r="H2823" s="77">
        <f>+IF(ISNUMBER(DATA!W865),DATA!W865,"n/a")</f>
        <v>3.4000000000000002E-2</v>
      </c>
      <c r="I2823" s="87">
        <f>+IF(ISNUMBER(DATA!AF865),DATA!AF865,"n/a")</f>
        <v>4.92</v>
      </c>
      <c r="J2823" s="77">
        <f>+IF(ISNUMBER(DATA!AG865),DATA!AG865,"n/a")</f>
        <v>2.9000000000000001E-2</v>
      </c>
      <c r="K2823" s="87">
        <f>+IF(ISNUMBER(DATA!AP865),DATA!AP865,"n/a")</f>
        <v>4.8899999999999997</v>
      </c>
      <c r="L2823" s="77">
        <f>+IF(ISNUMBER(DATA!AQ865),DATA!AQ865,"n/a")</f>
        <v>1E-3</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5.16</v>
      </c>
      <c r="F2824" s="77">
        <f>+IF(ISNUMBER(DATA!M866),DATA!M866,"n/a")</f>
        <v>8.4000000000000005E-2</v>
      </c>
      <c r="G2824" s="87">
        <f>+IF(ISNUMBER(DATA!V866),DATA!V866,"n/a")</f>
        <v>5.01</v>
      </c>
      <c r="H2824" s="77">
        <f>+IF(ISNUMBER(DATA!W866),DATA!W866,"n/a")</f>
        <v>5.3999999999999999E-2</v>
      </c>
      <c r="I2824" s="87">
        <f>+IF(ISNUMBER(DATA!AF866),DATA!AF866,"n/a")</f>
        <v>4.93</v>
      </c>
      <c r="J2824" s="77">
        <f>+IF(ISNUMBER(DATA!AG866),DATA!AG866,"n/a")</f>
        <v>3.5999999999999997E-2</v>
      </c>
      <c r="K2824" s="87">
        <f>+IF(ISNUMBER(DATA!AP866),DATA!AP866,"n/a")</f>
        <v>4.7699999999999996</v>
      </c>
      <c r="L2824" s="77">
        <f>+IF(ISNUMBER(DATA!AQ866),DATA!AQ866,"n/a")</f>
        <v>3.0000000000000001E-3</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4.09</v>
      </c>
      <c r="F2825" s="77">
        <f>+IF(ISNUMBER(DATA!M867),DATA!M867,"n/a")</f>
        <v>-2E-3</v>
      </c>
      <c r="G2825" s="87">
        <f>+IF(ISNUMBER(DATA!V867),DATA!V867,"n/a")</f>
        <v>4.2</v>
      </c>
      <c r="H2825" s="77">
        <f>+IF(ISNUMBER(DATA!W867),DATA!W867,"n/a")</f>
        <v>1.7000000000000001E-2</v>
      </c>
      <c r="I2825" s="87">
        <f>+IF(ISNUMBER(DATA!AF867),DATA!AF867,"n/a")</f>
        <v>4.34</v>
      </c>
      <c r="J2825" s="77">
        <f>+IF(ISNUMBER(DATA!AG867),DATA!AG867,"n/a")</f>
        <v>1.2E-2</v>
      </c>
      <c r="K2825" s="87">
        <f>+IF(ISNUMBER(DATA!AP867),DATA!AP867,"n/a")</f>
        <v>4.4000000000000004</v>
      </c>
      <c r="L2825" s="77">
        <f>+IF(ISNUMBER(DATA!AQ867),DATA!AQ867,"n/a")</f>
        <v>5.3999999999999999E-2</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3.31</v>
      </c>
      <c r="F2826" s="77">
        <f>+IF(ISNUMBER(DATA!M868),DATA!M868,"n/a")</f>
        <v>-0.124</v>
      </c>
      <c r="G2826" s="87">
        <f>+IF(ISNUMBER(DATA!V868),DATA!V868,"n/a")</f>
        <v>3.38</v>
      </c>
      <c r="H2826" s="77">
        <f>+IF(ISNUMBER(DATA!W868),DATA!W868,"n/a")</f>
        <v>-8.4000000000000005E-2</v>
      </c>
      <c r="I2826" s="87">
        <f>+IF(ISNUMBER(DATA!AF868),DATA!AF868,"n/a")</f>
        <v>3.7</v>
      </c>
      <c r="J2826" s="77">
        <f>+IF(ISNUMBER(DATA!AG868),DATA!AG868,"n/a")</f>
        <v>-2.9000000000000001E-2</v>
      </c>
      <c r="K2826" s="87">
        <f>+IF(ISNUMBER(DATA!AP868),DATA!AP868,"n/a")</f>
        <v>3.94</v>
      </c>
      <c r="L2826" s="77">
        <f>+IF(ISNUMBER(DATA!AQ868),DATA!AQ868,"n/a")</f>
        <v>7.0000000000000007E-2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4.0199999999999996</v>
      </c>
      <c r="F2827" s="77">
        <f>+IF(ISNUMBER(DATA!M869),DATA!M869,"n/a")</f>
        <v>8.0000000000000002E-3</v>
      </c>
      <c r="G2827" s="87">
        <f>+IF(ISNUMBER(DATA!V869),DATA!V869,"n/a")</f>
        <v>3.98</v>
      </c>
      <c r="H2827" s="77">
        <f>+IF(ISNUMBER(DATA!W869),DATA!W869,"n/a")</f>
        <v>1E-3</v>
      </c>
      <c r="I2827" s="87">
        <f>+IF(ISNUMBER(DATA!AF869),DATA!AF869,"n/a")</f>
        <v>3.98</v>
      </c>
      <c r="J2827" s="77">
        <f>+IF(ISNUMBER(DATA!AG869),DATA!AG869,"n/a")</f>
        <v>-4.0000000000000001E-3</v>
      </c>
      <c r="K2827" s="87">
        <f>+IF(ISNUMBER(DATA!AP869),DATA!AP869,"n/a")</f>
        <v>4.0199999999999996</v>
      </c>
      <c r="L2827" s="77">
        <f>+IF(ISNUMBER(DATA!AQ869),DATA!AQ869,"n/a")</f>
        <v>1.4E-2</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4.0599999999999996</v>
      </c>
      <c r="F2828" s="77">
        <f>+IF(ISNUMBER(DATA!M870),DATA!M870,"n/a")</f>
        <v>-4.8000000000000001E-2</v>
      </c>
      <c r="G2828" s="87">
        <f>+IF(ISNUMBER(DATA!V870),DATA!V870,"n/a")</f>
        <v>3.99</v>
      </c>
      <c r="H2828" s="77">
        <f>+IF(ISNUMBER(DATA!W870),DATA!W870,"n/a")</f>
        <v>-5.5E-2</v>
      </c>
      <c r="I2828" s="87">
        <f>+IF(ISNUMBER(DATA!AF870),DATA!AF870,"n/a")</f>
        <v>4.09</v>
      </c>
      <c r="J2828" s="77">
        <f>+IF(ISNUMBER(DATA!AG870),DATA!AG870,"n/a")</f>
        <v>-3.3000000000000002E-2</v>
      </c>
      <c r="K2828" s="87">
        <f>+IF(ISNUMBER(DATA!AP870),DATA!AP870,"n/a")</f>
        <v>4.1399999999999997</v>
      </c>
      <c r="L2828" s="77">
        <f>+IF(ISNUMBER(DATA!AQ870),DATA!AQ870,"n/a")</f>
        <v>-5.0000000000000001E-3</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4.83</v>
      </c>
      <c r="F2829" s="77">
        <f>+IF(ISNUMBER(DATA!M871),DATA!M871,"n/a")</f>
        <v>4.1000000000000002E-2</v>
      </c>
      <c r="G2829" s="87">
        <f>+IF(ISNUMBER(DATA!V871),DATA!V871,"n/a")</f>
        <v>4.82</v>
      </c>
      <c r="H2829" s="77">
        <f>+IF(ISNUMBER(DATA!W871),DATA!W871,"n/a")</f>
        <v>1.7999999999999999E-2</v>
      </c>
      <c r="I2829" s="87">
        <f>+IF(ISNUMBER(DATA!AF871),DATA!AF871,"n/a")</f>
        <v>4.8099999999999996</v>
      </c>
      <c r="J2829" s="77">
        <f>+IF(ISNUMBER(DATA!AG871),DATA!AG871,"n/a")</f>
        <v>1.6E-2</v>
      </c>
      <c r="K2829" s="87">
        <f>+IF(ISNUMBER(DATA!AP871),DATA!AP871,"n/a")</f>
        <v>4.78</v>
      </c>
      <c r="L2829" s="77">
        <f>+IF(ISNUMBER(DATA!AQ871),DATA!AQ871,"n/a")</f>
        <v>0</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4.71</v>
      </c>
      <c r="F2830" s="77">
        <f>+IF(ISNUMBER(DATA!M872),DATA!M872,"n/a")</f>
        <v>0.09</v>
      </c>
      <c r="G2830" s="87">
        <f>+IF(ISNUMBER(DATA!V872),DATA!V872,"n/a")</f>
        <v>4.67</v>
      </c>
      <c r="H2830" s="77">
        <f>+IF(ISNUMBER(DATA!W872),DATA!W872,"n/a")</f>
        <v>5.6000000000000001E-2</v>
      </c>
      <c r="I2830" s="87">
        <f>+IF(ISNUMBER(DATA!AF872),DATA!AF872,"n/a")</f>
        <v>4.76</v>
      </c>
      <c r="J2830" s="77">
        <f>+IF(ISNUMBER(DATA!AG872),DATA!AG872,"n/a")</f>
        <v>6.8000000000000005E-2</v>
      </c>
      <c r="K2830" s="87">
        <f>+IF(ISNUMBER(DATA!AP872),DATA!AP872,"n/a")</f>
        <v>4.55</v>
      </c>
      <c r="L2830" s="77">
        <f>+IF(ISNUMBER(DATA!AQ872),DATA!AQ872,"n/a")</f>
        <v>3.7999999999999999E-2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4.17</v>
      </c>
      <c r="F2831" s="77">
        <f>+IF(ISNUMBER(DATA!M873),DATA!M873,"n/a")</f>
        <v>6.4000000000000001E-2</v>
      </c>
      <c r="G2831" s="87">
        <f>+IF(ISNUMBER(DATA!V873),DATA!V873,"n/a")</f>
        <v>4.29</v>
      </c>
      <c r="H2831" s="77">
        <f>+IF(ISNUMBER(DATA!W873),DATA!W873,"n/a")</f>
        <v>0.03</v>
      </c>
      <c r="I2831" s="87">
        <f>+IF(ISNUMBER(DATA!AF873),DATA!AF873,"n/a")</f>
        <v>4.2699999999999996</v>
      </c>
      <c r="J2831" s="77">
        <f>+IF(ISNUMBER(DATA!AG873),DATA!AG873,"n/a")</f>
        <v>0.01</v>
      </c>
      <c r="K2831" s="87">
        <f>+IF(ISNUMBER(DATA!AP873),DATA!AP873,"n/a")</f>
        <v>4.29</v>
      </c>
      <c r="L2831" s="77">
        <f>+IF(ISNUMBER(DATA!AQ873),DATA!AQ873,"n/a")</f>
        <v>1.6E-2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4.59</v>
      </c>
      <c r="F2832" s="77">
        <f>+IF(ISNUMBER(DATA!M874),DATA!M874,"n/a")</f>
        <v>3.1E-2</v>
      </c>
      <c r="G2832" s="87">
        <f>+IF(ISNUMBER(DATA!V874),DATA!V874,"n/a")</f>
        <v>4.55</v>
      </c>
      <c r="H2832" s="77">
        <f>+IF(ISNUMBER(DATA!W874),DATA!W874,"n/a")</f>
        <v>-0.111</v>
      </c>
      <c r="I2832" s="87">
        <f>+IF(ISNUMBER(DATA!AF874),DATA!AF874,"n/a")</f>
        <v>4.53</v>
      </c>
      <c r="J2832" s="77">
        <f>+IF(ISNUMBER(DATA!AG874),DATA!AG874,"n/a")</f>
        <v>-0.182</v>
      </c>
      <c r="K2832" s="87">
        <f>+IF(ISNUMBER(DATA!AP874),DATA!AP874,"n/a")</f>
        <v>4.49</v>
      </c>
      <c r="L2832" s="77">
        <f>+IF(ISNUMBER(DATA!AQ874),DATA!AQ874,"n/a")</f>
        <v>-0.20300000000000001</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5.24</v>
      </c>
      <c r="F2833" s="77">
        <f>+IF(ISNUMBER(DATA!M875),DATA!M875,"n/a")</f>
        <v>3.1E-2</v>
      </c>
      <c r="G2833" s="87">
        <f>+IF(ISNUMBER(DATA!V875),DATA!V875,"n/a")</f>
        <v>5.09</v>
      </c>
      <c r="H2833" s="77">
        <f>+IF(ISNUMBER(DATA!W875),DATA!W875,"n/a")</f>
        <v>-4.0000000000000001E-3</v>
      </c>
      <c r="I2833" s="87">
        <f>+IF(ISNUMBER(DATA!AF875),DATA!AF875,"n/a")</f>
        <v>5.07</v>
      </c>
      <c r="J2833" s="77">
        <f>+IF(ISNUMBER(DATA!AG875),DATA!AG875,"n/a")</f>
        <v>-1.0999999999999999E-2</v>
      </c>
      <c r="K2833" s="87">
        <f>+IF(ISNUMBER(DATA!AP875),DATA!AP875,"n/a")</f>
        <v>5.0599999999999996</v>
      </c>
      <c r="L2833" s="77">
        <f>+IF(ISNUMBER(DATA!AQ875),DATA!AQ875,"n/a")</f>
        <v>-3.6999999999999998E-2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4.47</v>
      </c>
      <c r="F2834" s="77">
        <f>+IF(ISNUMBER(DATA!M876),DATA!M876,"n/a")</f>
        <v>9.0999999999999998E-2</v>
      </c>
      <c r="G2834" s="87">
        <f>+IF(ISNUMBER(DATA!V876),DATA!V876,"n/a")</f>
        <v>4.5199999999999996</v>
      </c>
      <c r="H2834" s="77">
        <f>+IF(ISNUMBER(DATA!W876),DATA!W876,"n/a")</f>
        <v>-2.4E-2</v>
      </c>
      <c r="I2834" s="87">
        <f>+IF(ISNUMBER(DATA!AF876),DATA!AF876,"n/a")</f>
        <v>4.91</v>
      </c>
      <c r="J2834" s="77">
        <f>+IF(ISNUMBER(DATA!AG876),DATA!AG876,"n/a")</f>
        <v>6.9000000000000006E-2</v>
      </c>
      <c r="K2834" s="87">
        <f>+IF(ISNUMBER(DATA!AP876),DATA!AP876,"n/a")</f>
        <v>4.6100000000000003</v>
      </c>
      <c r="L2834" s="77">
        <f>+IF(ISNUMBER(DATA!AQ876),DATA!AQ876,"n/a")</f>
        <v>2.9000000000000001E-2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4.16</v>
      </c>
      <c r="F2835" s="77">
        <f>+IF(ISNUMBER(DATA!M877),DATA!M877,"n/a")</f>
        <v>6.6000000000000003E-2</v>
      </c>
      <c r="G2835" s="87">
        <f>+IF(ISNUMBER(DATA!V877),DATA!V877,"n/a")</f>
        <v>4.28</v>
      </c>
      <c r="H2835" s="77">
        <f>+IF(ISNUMBER(DATA!W877),DATA!W877,"n/a")</f>
        <v>0.03</v>
      </c>
      <c r="I2835" s="87">
        <f>+IF(ISNUMBER(DATA!AF877),DATA!AF877,"n/a")</f>
        <v>4.26</v>
      </c>
      <c r="J2835" s="77">
        <f>+IF(ISNUMBER(DATA!AG877),DATA!AG877,"n/a")</f>
        <v>8.9999999999999993E-3</v>
      </c>
      <c r="K2835" s="87">
        <f>+IF(ISNUMBER(DATA!AP877),DATA!AP877,"n/a")</f>
        <v>4.28</v>
      </c>
      <c r="L2835" s="77">
        <f>+IF(ISNUMBER(DATA!AQ877),DATA!AQ877,"n/a")</f>
        <v>1.7999999999999999E-2</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4.79</v>
      </c>
      <c r="F2836" s="77">
        <f>+IF(ISNUMBER(DATA!M878),DATA!M878,"n/a")</f>
        <v>0.14599999999999999</v>
      </c>
      <c r="G2836" s="87">
        <f>+IF(ISNUMBER(DATA!V878),DATA!V878,"n/a")</f>
        <v>4.5599999999999996</v>
      </c>
      <c r="H2836" s="77">
        <f>+IF(ISNUMBER(DATA!W878),DATA!W878,"n/a")</f>
        <v>0.152</v>
      </c>
      <c r="I2836" s="87">
        <f>+IF(ISNUMBER(DATA!AF878),DATA!AF878,"n/a")</f>
        <v>4.51</v>
      </c>
      <c r="J2836" s="77">
        <f>+IF(ISNUMBER(DATA!AG878),DATA!AG878,"n/a")</f>
        <v>0.15</v>
      </c>
      <c r="K2836" s="87">
        <f>+IF(ISNUMBER(DATA!AP878),DATA!AP878,"n/a")</f>
        <v>4.47</v>
      </c>
      <c r="L2836" s="77">
        <f>+IF(ISNUMBER(DATA!AQ878),DATA!AQ878,"n/a")</f>
        <v>0.11899999999999999</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4.5</v>
      </c>
      <c r="F2837" s="77">
        <f>+IF(ISNUMBER(DATA!M879),DATA!M879,"n/a")</f>
        <v>5.8000000000000003E-2</v>
      </c>
      <c r="G2837" s="87">
        <f>+IF(ISNUMBER(DATA!V879),DATA!V879,"n/a")</f>
        <v>4.43</v>
      </c>
      <c r="H2837" s="77">
        <f>+IF(ISNUMBER(DATA!W879),DATA!W879,"n/a")</f>
        <v>2.3E-2</v>
      </c>
      <c r="I2837" s="87">
        <f>+IF(ISNUMBER(DATA!AF879),DATA!AF879,"n/a")</f>
        <v>4.41</v>
      </c>
      <c r="J2837" s="77">
        <f>+IF(ISNUMBER(DATA!AG879),DATA!AG879,"n/a")</f>
        <v>4.5999999999999999E-2</v>
      </c>
      <c r="K2837" s="87">
        <f>+IF(ISNUMBER(DATA!AP879),DATA!AP879,"n/a")</f>
        <v>4.4000000000000004</v>
      </c>
      <c r="L2837" s="77">
        <f>+IF(ISNUMBER(DATA!AQ879),DATA!AQ879,"n/a")</f>
        <v>4.2999999999999997E-2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4.3099999999999996</v>
      </c>
      <c r="F2838" s="77">
        <f>+IF(ISNUMBER(DATA!M880),DATA!M880,"n/a")</f>
        <v>2.8000000000000001E-2</v>
      </c>
      <c r="G2838" s="87">
        <f>+IF(ISNUMBER(DATA!V880),DATA!V880,"n/a")</f>
        <v>4.38</v>
      </c>
      <c r="H2838" s="77">
        <f>+IF(ISNUMBER(DATA!W880),DATA!W880,"n/a")</f>
        <v>-4.4999999999999998E-2</v>
      </c>
      <c r="I2838" s="87">
        <f>+IF(ISNUMBER(DATA!AF880),DATA!AF880,"n/a")</f>
        <v>4.47</v>
      </c>
      <c r="J2838" s="77">
        <f>+IF(ISNUMBER(DATA!AG880),DATA!AG880,"n/a")</f>
        <v>-2.7E-2</v>
      </c>
      <c r="K2838" s="87">
        <f>+IF(ISNUMBER(DATA!AP880),DATA!AP880,"n/a")</f>
        <v>4.4800000000000004</v>
      </c>
      <c r="L2838" s="77">
        <f>+IF(ISNUMBER(DATA!AQ880),DATA!AQ880,"n/a")</f>
        <v>-2.1999999999999999E-2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4.76</v>
      </c>
      <c r="F2839" s="77">
        <f>+IF(ISNUMBER(DATA!M881),DATA!M881,"n/a")</f>
        <v>2.3E-2</v>
      </c>
      <c r="G2839" s="87">
        <f>+IF(ISNUMBER(DATA!V881),DATA!V881,"n/a")</f>
        <v>4.87</v>
      </c>
      <c r="H2839" s="77">
        <f>+IF(ISNUMBER(DATA!W881),DATA!W881,"n/a")</f>
        <v>-8.0000000000000002E-3</v>
      </c>
      <c r="I2839" s="87">
        <f>+IF(ISNUMBER(DATA!AF881),DATA!AF881,"n/a")</f>
        <v>4.8499999999999996</v>
      </c>
      <c r="J2839" s="77">
        <f>+IF(ISNUMBER(DATA!AG881),DATA!AG881,"n/a")</f>
        <v>-8.0000000000000002E-3</v>
      </c>
      <c r="K2839" s="87">
        <f>+IF(ISNUMBER(DATA!AP881),DATA!AP881,"n/a")</f>
        <v>4.84</v>
      </c>
      <c r="L2839" s="77">
        <f>+IF(ISNUMBER(DATA!AQ881),DATA!AQ881,"n/a")</f>
        <v>-1E-3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4.1900000000000004</v>
      </c>
      <c r="F2840" s="77">
        <f>+IF(ISNUMBER(DATA!M882),DATA!M882,"n/a")</f>
        <v>-0.03</v>
      </c>
      <c r="G2840" s="87">
        <f>+IF(ISNUMBER(DATA!V882),DATA!V882,"n/a")</f>
        <v>4.1399999999999997</v>
      </c>
      <c r="H2840" s="77">
        <f>+IF(ISNUMBER(DATA!W882),DATA!W882,"n/a")</f>
        <v>-7.0999999999999994E-2</v>
      </c>
      <c r="I2840" s="87">
        <f>+IF(ISNUMBER(DATA!AF882),DATA!AF882,"n/a")</f>
        <v>4.12</v>
      </c>
      <c r="J2840" s="77">
        <f>+IF(ISNUMBER(DATA!AG882),DATA!AG882,"n/a")</f>
        <v>-7.4999999999999997E-2</v>
      </c>
      <c r="K2840" s="87">
        <f>+IF(ISNUMBER(DATA!AP882),DATA!AP882,"n/a")</f>
        <v>4.1900000000000004</v>
      </c>
      <c r="L2840" s="77">
        <f>+IF(ISNUMBER(DATA!AQ882),DATA!AQ882,"n/a")</f>
        <v>-2.3E-2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4.3499999999999996</v>
      </c>
      <c r="F2841" s="77">
        <f>+IF(ISNUMBER(DATA!M883),DATA!M883,"n/a")</f>
        <v>6.5000000000000002E-2</v>
      </c>
      <c r="G2841" s="87">
        <f>+IF(ISNUMBER(DATA!V883),DATA!V883,"n/a")</f>
        <v>4.49</v>
      </c>
      <c r="H2841" s="77">
        <f>+IF(ISNUMBER(DATA!W883),DATA!W883,"n/a")</f>
        <v>5.8000000000000003E-2</v>
      </c>
      <c r="I2841" s="87">
        <f>+IF(ISNUMBER(DATA!AF883),DATA!AF883,"n/a")</f>
        <v>4.54</v>
      </c>
      <c r="J2841" s="77">
        <f>+IF(ISNUMBER(DATA!AG883),DATA!AG883,"n/a")</f>
        <v>9.2999999999999999E-2</v>
      </c>
      <c r="K2841" s="87">
        <f>+IF(ISNUMBER(DATA!AP883),DATA!AP883,"n/a")</f>
        <v>4.34</v>
      </c>
      <c r="L2841" s="77">
        <f>+IF(ISNUMBER(DATA!AQ883),DATA!AQ883,"n/a")</f>
        <v>0.05</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4.8099999999999996</v>
      </c>
      <c r="F2842" s="77">
        <f>+IF(ISNUMBER(DATA!M884),DATA!M884,"n/a")</f>
        <v>-5.5E-2</v>
      </c>
      <c r="G2842" s="87">
        <f>+IF(ISNUMBER(DATA!V884),DATA!V884,"n/a")</f>
        <v>4.8099999999999996</v>
      </c>
      <c r="H2842" s="77">
        <f>+IF(ISNUMBER(DATA!W884),DATA!W884,"n/a")</f>
        <v>-4.9000000000000002E-2</v>
      </c>
      <c r="I2842" s="87">
        <f>+IF(ISNUMBER(DATA!AF884),DATA!AF884,"n/a")</f>
        <v>4.78</v>
      </c>
      <c r="J2842" s="77">
        <f>+IF(ISNUMBER(DATA!AG884),DATA!AG884,"n/a")</f>
        <v>-4.1000000000000002E-2</v>
      </c>
      <c r="K2842" s="87">
        <f>+IF(ISNUMBER(DATA!AP884),DATA!AP884,"n/a")</f>
        <v>4.7699999999999996</v>
      </c>
      <c r="L2842" s="77">
        <f>+IF(ISNUMBER(DATA!AQ884),DATA!AQ884,"n/a")</f>
        <v>-4.2000000000000003E-2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4.17</v>
      </c>
      <c r="F2843" s="77">
        <f>+IF(ISNUMBER(DATA!M885),DATA!M885,"n/a")</f>
        <v>6.8000000000000005E-2</v>
      </c>
      <c r="G2843" s="87">
        <f>+IF(ISNUMBER(DATA!V885),DATA!V885,"n/a")</f>
        <v>4.28</v>
      </c>
      <c r="H2843" s="77">
        <f>+IF(ISNUMBER(DATA!W885),DATA!W885,"n/a")</f>
        <v>3.1E-2</v>
      </c>
      <c r="I2843" s="87">
        <f>+IF(ISNUMBER(DATA!AF885),DATA!AF885,"n/a")</f>
        <v>4.26</v>
      </c>
      <c r="J2843" s="77">
        <f>+IF(ISNUMBER(DATA!AG885),DATA!AG885,"n/a")</f>
        <v>0.01</v>
      </c>
      <c r="K2843" s="87">
        <f>+IF(ISNUMBER(DATA!AP885),DATA!AP885,"n/a")</f>
        <v>4.28</v>
      </c>
      <c r="L2843" s="77">
        <f>+IF(ISNUMBER(DATA!AQ885),DATA!AQ885,"n/a")</f>
        <v>1.4E-2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4.6500000000000004</v>
      </c>
      <c r="F2844" s="77">
        <f>+IF(ISNUMBER(DATA!M886),DATA!M886,"n/a")</f>
        <v>7.0000000000000007E-2</v>
      </c>
      <c r="G2844" s="87">
        <f>+IF(ISNUMBER(DATA!V886),DATA!V886,"n/a")</f>
        <v>4.72</v>
      </c>
      <c r="H2844" s="77">
        <f>+IF(ISNUMBER(DATA!W886),DATA!W886,"n/a")</f>
        <v>5.6000000000000001E-2</v>
      </c>
      <c r="I2844" s="87">
        <f>+IF(ISNUMBER(DATA!AF886),DATA!AF886,"n/a")</f>
        <v>4.8</v>
      </c>
      <c r="J2844" s="77">
        <f>+IF(ISNUMBER(DATA!AG886),DATA!AG886,"n/a")</f>
        <v>5.7000000000000002E-2</v>
      </c>
      <c r="K2844" s="87">
        <f>+IF(ISNUMBER(DATA!AP886),DATA!AP886,"n/a")</f>
        <v>4.6900000000000004</v>
      </c>
      <c r="L2844" s="77">
        <f>+IF(ISNUMBER(DATA!AQ886),DATA!AQ886,"n/a")</f>
        <v>0.05</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4.21</v>
      </c>
      <c r="F2845" s="77">
        <f>+IF(ISNUMBER(DATA!M887),DATA!M887,"n/a")</f>
        <v>8.9999999999999993E-3</v>
      </c>
      <c r="G2845" s="87">
        <f>+IF(ISNUMBER(DATA!V887),DATA!V887,"n/a")</f>
        <v>4.1900000000000004</v>
      </c>
      <c r="H2845" s="77">
        <f>+IF(ISNUMBER(DATA!W887),DATA!W887,"n/a")</f>
        <v>-1E-3</v>
      </c>
      <c r="I2845" s="87">
        <f>+IF(ISNUMBER(DATA!AF887),DATA!AF887,"n/a")</f>
        <v>4.18</v>
      </c>
      <c r="J2845" s="77">
        <f>+IF(ISNUMBER(DATA!AG887),DATA!AG887,"n/a")</f>
        <v>-1.7999999999999999E-2</v>
      </c>
      <c r="K2845" s="87">
        <f>+IF(ISNUMBER(DATA!AP887),DATA!AP887,"n/a")</f>
        <v>4.2</v>
      </c>
      <c r="L2845" s="77">
        <f>+IF(ISNUMBER(DATA!AQ887),DATA!AQ887,"n/a")</f>
        <v>-0.01</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5.54</v>
      </c>
      <c r="F2846" s="77">
        <f>+IF(ISNUMBER(DATA!M888),DATA!M888,"n/a")</f>
        <v>-9.7000000000000003E-2</v>
      </c>
      <c r="G2846" s="87">
        <f>+IF(ISNUMBER(DATA!V888),DATA!V888,"n/a")</f>
        <v>5.43</v>
      </c>
      <c r="H2846" s="77">
        <f>+IF(ISNUMBER(DATA!W888),DATA!W888,"n/a")</f>
        <v>-1.2999999999999999E-2</v>
      </c>
      <c r="I2846" s="87">
        <f>+IF(ISNUMBER(DATA!AF888),DATA!AF888,"n/a")</f>
        <v>5.27</v>
      </c>
      <c r="J2846" s="77">
        <f>+IF(ISNUMBER(DATA!AG888),DATA!AG888,"n/a")</f>
        <v>5.0000000000000001E-3</v>
      </c>
      <c r="K2846" s="87">
        <f>+IF(ISNUMBER(DATA!AP888),DATA!AP888,"n/a")</f>
        <v>5.22</v>
      </c>
      <c r="L2846" s="77">
        <f>+IF(ISNUMBER(DATA!AQ888),DATA!AQ888,"n/a")</f>
        <v>2.1000000000000001E-2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5.25</v>
      </c>
      <c r="F2847" s="77">
        <f>+IF(ISNUMBER(DATA!M889),DATA!M889,"n/a")</f>
        <v>-0.17599999999999999</v>
      </c>
      <c r="G2847" s="87">
        <f>+IF(ISNUMBER(DATA!V889),DATA!V889,"n/a")</f>
        <v>5.3</v>
      </c>
      <c r="H2847" s="77">
        <f>+IF(ISNUMBER(DATA!W889),DATA!W889,"n/a")</f>
        <v>-5.2999999999999999E-2</v>
      </c>
      <c r="I2847" s="87">
        <f>+IF(ISNUMBER(DATA!AF889),DATA!AF889,"n/a")</f>
        <v>5.45</v>
      </c>
      <c r="J2847" s="77">
        <f>+IF(ISNUMBER(DATA!AG889),DATA!AG889,"n/a")</f>
        <v>-3.2000000000000001E-2</v>
      </c>
      <c r="K2847" s="87">
        <f>+IF(ISNUMBER(DATA!AP889),DATA!AP889,"n/a")</f>
        <v>5.42</v>
      </c>
      <c r="L2847" s="77">
        <f>+IF(ISNUMBER(DATA!AQ889),DATA!AQ889,"n/a")</f>
        <v>-2.5999999999999999E-2</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4.72</v>
      </c>
      <c r="F2848" s="77">
        <f>+IF(ISNUMBER(DATA!M890),DATA!M890,"n/a")</f>
        <v>0.121</v>
      </c>
      <c r="G2848" s="87">
        <f>+IF(ISNUMBER(DATA!V890),DATA!V890,"n/a")</f>
        <v>4.62</v>
      </c>
      <c r="H2848" s="77">
        <f>+IF(ISNUMBER(DATA!W890),DATA!W890,"n/a")</f>
        <v>0.10100000000000001</v>
      </c>
      <c r="I2848" s="87">
        <f>+IF(ISNUMBER(DATA!AF890),DATA!AF890,"n/a")</f>
        <v>4.63</v>
      </c>
      <c r="J2848" s="77">
        <f>+IF(ISNUMBER(DATA!AG890),DATA!AG890,"n/a")</f>
        <v>0.124</v>
      </c>
      <c r="K2848" s="87">
        <f>+IF(ISNUMBER(DATA!AP890),DATA!AP890,"n/a")</f>
        <v>4.6100000000000003</v>
      </c>
      <c r="L2848" s="77">
        <f>+IF(ISNUMBER(DATA!AQ890),DATA!AQ890,"n/a")</f>
        <v>0.113</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4.54</v>
      </c>
      <c r="F2849" s="77">
        <f>+IF(ISNUMBER(DATA!M891),DATA!M891,"n/a")</f>
        <v>-0.16</v>
      </c>
      <c r="G2849" s="87">
        <f>+IF(ISNUMBER(DATA!V891),DATA!V891,"n/a")</f>
        <v>4.74</v>
      </c>
      <c r="H2849" s="77">
        <f>+IF(ISNUMBER(DATA!W891),DATA!W891,"n/a")</f>
        <v>-0.11</v>
      </c>
      <c r="I2849" s="87">
        <f>+IF(ISNUMBER(DATA!AF891),DATA!AF891,"n/a")</f>
        <v>4.8899999999999997</v>
      </c>
      <c r="J2849" s="77">
        <f>+IF(ISNUMBER(DATA!AG891),DATA!AG891,"n/a")</f>
        <v>-8.2000000000000003E-2</v>
      </c>
      <c r="K2849" s="87">
        <f>+IF(ISNUMBER(DATA!AP891),DATA!AP891,"n/a")</f>
        <v>5.09</v>
      </c>
      <c r="L2849" s="77">
        <f>+IF(ISNUMBER(DATA!AQ891),DATA!AQ891,"n/a")</f>
        <v>-4.4999999999999998E-2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4.38</v>
      </c>
      <c r="F2850" s="77">
        <f>+IF(ISNUMBER(DATA!M892),DATA!M892,"n/a")</f>
        <v>-0.1</v>
      </c>
      <c r="G2850" s="87">
        <f>+IF(ISNUMBER(DATA!V892),DATA!V892,"n/a")</f>
        <v>4.53</v>
      </c>
      <c r="H2850" s="77">
        <f>+IF(ISNUMBER(DATA!W892),DATA!W892,"n/a")</f>
        <v>-6.9000000000000006E-2</v>
      </c>
      <c r="I2850" s="87">
        <f>+IF(ISNUMBER(DATA!AF892),DATA!AF892,"n/a")</f>
        <v>4.66</v>
      </c>
      <c r="J2850" s="77">
        <f>+IF(ISNUMBER(DATA!AG892),DATA!AG892,"n/a")</f>
        <v>-4.3999999999999997E-2</v>
      </c>
      <c r="K2850" s="87">
        <f>+IF(ISNUMBER(DATA!AP892),DATA!AP892,"n/a")</f>
        <v>4.92</v>
      </c>
      <c r="L2850" s="77">
        <f>+IF(ISNUMBER(DATA!AQ892),DATA!AQ892,"n/a")</f>
        <v>-6.0000000000000001E-3</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4.57</v>
      </c>
      <c r="F2851" s="77">
        <f>+IF(ISNUMBER(DATA!M893),DATA!M893,"n/a")</f>
        <v>-0.19900000000000001</v>
      </c>
      <c r="G2851" s="87">
        <f>+IF(ISNUMBER(DATA!V893),DATA!V893,"n/a")</f>
        <v>4.74</v>
      </c>
      <c r="H2851" s="77">
        <f>+IF(ISNUMBER(DATA!W893),DATA!W893,"n/a")</f>
        <v>-0.16700000000000001</v>
      </c>
      <c r="I2851" s="87">
        <f>+IF(ISNUMBER(DATA!AF893),DATA!AF893,"n/a")</f>
        <v>4.87</v>
      </c>
      <c r="J2851" s="77">
        <f>+IF(ISNUMBER(DATA!AG893),DATA!AG893,"n/a")</f>
        <v>-0.13400000000000001</v>
      </c>
      <c r="K2851" s="87">
        <f>+IF(ISNUMBER(DATA!AP893),DATA!AP893,"n/a")</f>
        <v>5.37</v>
      </c>
      <c r="L2851" s="77">
        <f>+IF(ISNUMBER(DATA!AQ893),DATA!AQ893,"n/a")</f>
        <v>-4.1000000000000002E-2</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5.57</v>
      </c>
      <c r="F2852" s="77">
        <f>+IF(ISNUMBER(DATA!M894),DATA!M894,"n/a")</f>
        <v>0.182</v>
      </c>
      <c r="G2852" s="87">
        <f>+IF(ISNUMBER(DATA!V894),DATA!V894,"n/a")</f>
        <v>5.23</v>
      </c>
      <c r="H2852" s="77">
        <f>+IF(ISNUMBER(DATA!W894),DATA!W894,"n/a")</f>
        <v>6.6000000000000003E-2</v>
      </c>
      <c r="I2852" s="87">
        <f>+IF(ISNUMBER(DATA!AF894),DATA!AF894,"n/a")</f>
        <v>5.18</v>
      </c>
      <c r="J2852" s="77">
        <f>+IF(ISNUMBER(DATA!AG894),DATA!AG894,"n/a")</f>
        <v>4.8000000000000001E-2</v>
      </c>
      <c r="K2852" s="87">
        <f>+IF(ISNUMBER(DATA!AP894),DATA!AP894,"n/a")</f>
        <v>5.12</v>
      </c>
      <c r="L2852" s="77">
        <f>+IF(ISNUMBER(DATA!AQ894),DATA!AQ894,"n/a")</f>
        <v>3.7999999999999999E-2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4.9400000000000004</v>
      </c>
      <c r="F2853" s="77">
        <f>+IF(ISNUMBER(DATA!M895),DATA!M895,"n/a")</f>
        <v>-0.02</v>
      </c>
      <c r="G2853" s="87">
        <f>+IF(ISNUMBER(DATA!V895),DATA!V895,"n/a")</f>
        <v>4.87</v>
      </c>
      <c r="H2853" s="77">
        <f>+IF(ISNUMBER(DATA!W895),DATA!W895,"n/a")</f>
        <v>-3.5999999999999997E-2</v>
      </c>
      <c r="I2853" s="87">
        <f>+IF(ISNUMBER(DATA!AF895),DATA!AF895,"n/a")</f>
        <v>4.84</v>
      </c>
      <c r="J2853" s="77">
        <f>+IF(ISNUMBER(DATA!AG895),DATA!AG895,"n/a")</f>
        <v>-0.04</v>
      </c>
      <c r="K2853" s="87">
        <f>+IF(ISNUMBER(DATA!AP895),DATA!AP895,"n/a")</f>
        <v>4.87</v>
      </c>
      <c r="L2853" s="77">
        <f>+IF(ISNUMBER(DATA!AQ895),DATA!AQ895,"n/a")</f>
        <v>-6.3E-2</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v>
      </c>
      <c r="F2854" s="77">
        <f>+IF(ISNUMBER(DATA!M896),DATA!M896,"n/a")</f>
        <v>5.2999999999999999E-2</v>
      </c>
      <c r="G2854" s="87">
        <f>+IF(ISNUMBER(DATA!V896),DATA!V896,"n/a")</f>
        <v>4.88</v>
      </c>
      <c r="H2854" s="77">
        <f>+IF(ISNUMBER(DATA!W896),DATA!W896,"n/a")</f>
        <v>-1.7000000000000001E-2</v>
      </c>
      <c r="I2854" s="87">
        <f>+IF(ISNUMBER(DATA!AF896),DATA!AF896,"n/a")</f>
        <v>4.82</v>
      </c>
      <c r="J2854" s="77">
        <f>+IF(ISNUMBER(DATA!AG896),DATA!AG896,"n/a")</f>
        <v>-3.3000000000000002E-2</v>
      </c>
      <c r="K2854" s="87">
        <f>+IF(ISNUMBER(DATA!AP896),DATA!AP896,"n/a")</f>
        <v>4.82</v>
      </c>
      <c r="L2854" s="77">
        <f>+IF(ISNUMBER(DATA!AQ896),DATA!AQ896,"n/a")</f>
        <v>-5.6000000000000001E-2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5.74</v>
      </c>
      <c r="F2855" s="77">
        <f>+IF(ISNUMBER(DATA!M897),DATA!M897,"n/a")</f>
        <v>0.129</v>
      </c>
      <c r="G2855" s="87">
        <f>+IF(ISNUMBER(DATA!V897),DATA!V897,"n/a")</f>
        <v>5.32</v>
      </c>
      <c r="H2855" s="77">
        <f>+IF(ISNUMBER(DATA!W897),DATA!W897,"n/a")</f>
        <v>4.2000000000000003E-2</v>
      </c>
      <c r="I2855" s="87">
        <f>+IF(ISNUMBER(DATA!AF897),DATA!AF897,"n/a")</f>
        <v>5.3</v>
      </c>
      <c r="J2855" s="77">
        <f>+IF(ISNUMBER(DATA!AG897),DATA!AG897,"n/a")</f>
        <v>3.2000000000000001E-2</v>
      </c>
      <c r="K2855" s="87">
        <f>+IF(ISNUMBER(DATA!AP897),DATA!AP897,"n/a")</f>
        <v>5.39</v>
      </c>
      <c r="L2855" s="77">
        <f>+IF(ISNUMBER(DATA!AQ897),DATA!AQ897,"n/a")</f>
        <v>3.5000000000000003E-2</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5.39</v>
      </c>
      <c r="F2856" s="77">
        <f>+IF(ISNUMBER(DATA!M898),DATA!M898,"n/a")</f>
        <v>0.114</v>
      </c>
      <c r="G2856" s="87">
        <f>+IF(ISNUMBER(DATA!V898),DATA!V898,"n/a")</f>
        <v>5.34</v>
      </c>
      <c r="H2856" s="77">
        <f>+IF(ISNUMBER(DATA!W898),DATA!W898,"n/a")</f>
        <v>0.11700000000000001</v>
      </c>
      <c r="I2856" s="87">
        <f>+IF(ISNUMBER(DATA!AF898),DATA!AF898,"n/a")</f>
        <v>5.26</v>
      </c>
      <c r="J2856" s="77">
        <f>+IF(ISNUMBER(DATA!AG898),DATA!AG898,"n/a")</f>
        <v>8.1000000000000003E-2</v>
      </c>
      <c r="K2856" s="87">
        <f>+IF(ISNUMBER(DATA!AP898),DATA!AP898,"n/a")</f>
        <v>5.2</v>
      </c>
      <c r="L2856" s="77">
        <f>+IF(ISNUMBER(DATA!AQ898),DATA!AQ898,"n/a")</f>
        <v>2.4E-2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4.38</v>
      </c>
      <c r="F2857" s="77">
        <f>+IF(ISNUMBER(DATA!M899),DATA!M899,"n/a")</f>
        <v>1.0999999999999999E-2</v>
      </c>
      <c r="G2857" s="87">
        <f>+IF(ISNUMBER(DATA!V899),DATA!V899,"n/a")</f>
        <v>4.55</v>
      </c>
      <c r="H2857" s="77">
        <f>+IF(ISNUMBER(DATA!W899),DATA!W899,"n/a")</f>
        <v>5.0000000000000001E-3</v>
      </c>
      <c r="I2857" s="87">
        <f>+IF(ISNUMBER(DATA!AF899),DATA!AF899,"n/a")</f>
        <v>4.58</v>
      </c>
      <c r="J2857" s="77">
        <f>+IF(ISNUMBER(DATA!AG899),DATA!AG899,"n/a")</f>
        <v>-1.2E-2</v>
      </c>
      <c r="K2857" s="87">
        <f>+IF(ISNUMBER(DATA!AP899),DATA!AP899,"n/a")</f>
        <v>4.6100000000000003</v>
      </c>
      <c r="L2857" s="77">
        <f>+IF(ISNUMBER(DATA!AQ899),DATA!AQ899,"n/a")</f>
        <v>-0.01</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5.74</v>
      </c>
      <c r="F2858" s="77">
        <f>+IF(ISNUMBER(DATA!M900),DATA!M900,"n/a")</f>
        <v>-2.1999999999999999E-2</v>
      </c>
      <c r="G2858" s="87">
        <f>+IF(ISNUMBER(DATA!V900),DATA!V900,"n/a")</f>
        <v>5.72</v>
      </c>
      <c r="H2858" s="77">
        <f>+IF(ISNUMBER(DATA!W900),DATA!W900,"n/a")</f>
        <v>1.0999999999999999E-2</v>
      </c>
      <c r="I2858" s="87">
        <f>+IF(ISNUMBER(DATA!AF900),DATA!AF900,"n/a")</f>
        <v>5.68</v>
      </c>
      <c r="J2858" s="77">
        <f>+IF(ISNUMBER(DATA!AG900),DATA!AG900,"n/a")</f>
        <v>5.5E-2</v>
      </c>
      <c r="K2858" s="87">
        <f>+IF(ISNUMBER(DATA!AP900),DATA!AP900,"n/a")</f>
        <v>5.7</v>
      </c>
      <c r="L2858" s="77">
        <f>+IF(ISNUMBER(DATA!AQ900),DATA!AQ900,"n/a")</f>
        <v>8.6999999999999994E-2</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4.1500000000000004</v>
      </c>
      <c r="F2859" s="77">
        <f>+IF(ISNUMBER(DATA!M901),DATA!M901,"n/a")</f>
        <v>6.5000000000000002E-2</v>
      </c>
      <c r="G2859" s="87">
        <f>+IF(ISNUMBER(DATA!V901),DATA!V901,"n/a")</f>
        <v>4.25</v>
      </c>
      <c r="H2859" s="77">
        <f>+IF(ISNUMBER(DATA!W901),DATA!W901,"n/a")</f>
        <v>3.4000000000000002E-2</v>
      </c>
      <c r="I2859" s="87">
        <f>+IF(ISNUMBER(DATA!AF901),DATA!AF901,"n/a")</f>
        <v>4.24</v>
      </c>
      <c r="J2859" s="77">
        <f>+IF(ISNUMBER(DATA!AG901),DATA!AG901,"n/a")</f>
        <v>1.2999999999999999E-2</v>
      </c>
      <c r="K2859" s="87">
        <f>+IF(ISNUMBER(DATA!AP901),DATA!AP901,"n/a")</f>
        <v>4.25</v>
      </c>
      <c r="L2859" s="77">
        <f>+IF(ISNUMBER(DATA!AQ901),DATA!AQ901,"n/a")</f>
        <v>1.7999999999999999E-2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4.38</v>
      </c>
      <c r="F2860" s="77">
        <f>+IF(ISNUMBER(DATA!M902),DATA!M902,"n/a")</f>
        <v>-8.9999999999999993E-3</v>
      </c>
      <c r="G2860" s="87">
        <f>+IF(ISNUMBER(DATA!V902),DATA!V902,"n/a")</f>
        <v>4.4800000000000004</v>
      </c>
      <c r="H2860" s="77">
        <f>+IF(ISNUMBER(DATA!W902),DATA!W902,"n/a")</f>
        <v>4.5999999999999999E-2</v>
      </c>
      <c r="I2860" s="87">
        <f>+IF(ISNUMBER(DATA!AF902),DATA!AF902,"n/a")</f>
        <v>4.58</v>
      </c>
      <c r="J2860" s="77">
        <f>+IF(ISNUMBER(DATA!AG902),DATA!AG902,"n/a")</f>
        <v>4.7E-2</v>
      </c>
      <c r="K2860" s="87">
        <f>+IF(ISNUMBER(DATA!AP902),DATA!AP902,"n/a")</f>
        <v>4.58</v>
      </c>
      <c r="L2860" s="77">
        <f>+IF(ISNUMBER(DATA!AQ902),DATA!AQ902,"n/a")</f>
        <v>9.4E-2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4.9000000000000004</v>
      </c>
      <c r="F2861" s="77">
        <f>+IF(ISNUMBER(DATA!M903),DATA!M903,"n/a")</f>
        <v>2.4E-2</v>
      </c>
      <c r="G2861" s="87">
        <f>+IF(ISNUMBER(DATA!V903),DATA!V903,"n/a")</f>
        <v>4.93</v>
      </c>
      <c r="H2861" s="77">
        <f>+IF(ISNUMBER(DATA!W903),DATA!W903,"n/a")</f>
        <v>3.2000000000000001E-2</v>
      </c>
      <c r="I2861" s="87">
        <f>+IF(ISNUMBER(DATA!AF903),DATA!AF903,"n/a")</f>
        <v>4.88</v>
      </c>
      <c r="J2861" s="77">
        <f>+IF(ISNUMBER(DATA!AG903),DATA!AG903,"n/a")</f>
        <v>3.6999999999999998E-2</v>
      </c>
      <c r="K2861" s="87">
        <f>+IF(ISNUMBER(DATA!AP903),DATA!AP903,"n/a")</f>
        <v>4.8499999999999996</v>
      </c>
      <c r="L2861" s="77">
        <f>+IF(ISNUMBER(DATA!AQ903),DATA!AQ903,"n/a")</f>
        <v>2.1000000000000001E-2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2.46</v>
      </c>
      <c r="F2863" s="77">
        <f>+IF(ISNUMBER(DATA!O854),DATA!O854,"n/a")</f>
        <v>4.3999999999999997E-2</v>
      </c>
      <c r="G2863" s="87">
        <f>+IF(ISNUMBER(DATA!X854),DATA!X854,"n/a")</f>
        <v>2.42</v>
      </c>
      <c r="H2863" s="77">
        <f>+IF(ISNUMBER(DATA!Y854),DATA!Y854,"n/a")</f>
        <v>-2.1999999999999999E-2</v>
      </c>
      <c r="I2863" s="87">
        <f>+IF(ISNUMBER(DATA!AH854),DATA!AH854,"n/a")</f>
        <v>2.38</v>
      </c>
      <c r="J2863" s="77">
        <f>+IF(ISNUMBER(DATA!AI854),DATA!AI854,"n/a")</f>
        <v>-4.0000000000000001E-3</v>
      </c>
      <c r="K2863" s="87">
        <f>+IF(ISNUMBER(DATA!AR854),DATA!AR854,"n/a")</f>
        <v>2.37</v>
      </c>
      <c r="L2863" s="77">
        <f>+IF(ISNUMBER(DATA!AS854),DATA!AS854,"n/a")</f>
        <v>-2E-3</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2.09</v>
      </c>
      <c r="F2864" s="77">
        <f>+IF(ISNUMBER(DATA!O855),DATA!O855,"n/a")</f>
        <v>6.6000000000000003E-2</v>
      </c>
      <c r="G2864" s="87">
        <f>+IF(ISNUMBER(DATA!X855),DATA!X855,"n/a")</f>
        <v>2.13</v>
      </c>
      <c r="H2864" s="77">
        <f>+IF(ISNUMBER(DATA!Y855),DATA!Y855,"n/a")</f>
        <v>1.7999999999999999E-2</v>
      </c>
      <c r="I2864" s="87">
        <f>+IF(ISNUMBER(DATA!AH855),DATA!AH855,"n/a")</f>
        <v>2.13</v>
      </c>
      <c r="J2864" s="77">
        <f>+IF(ISNUMBER(DATA!AI855),DATA!AI855,"n/a")</f>
        <v>-2E-3</v>
      </c>
      <c r="K2864" s="87">
        <f>+IF(ISNUMBER(DATA!AR855),DATA!AR855,"n/a")</f>
        <v>2.14</v>
      </c>
      <c r="L2864" s="77">
        <f>+IF(ISNUMBER(DATA!AS855),DATA!AS855,"n/a")</f>
        <v>-2E-3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2.15</v>
      </c>
      <c r="F2865" s="77">
        <f>+IF(ISNUMBER(DATA!O856),DATA!O856,"n/a")</f>
        <v>3.7999999999999999E-2</v>
      </c>
      <c r="G2865" s="87">
        <f>+IF(ISNUMBER(DATA!X856),DATA!X856,"n/a")</f>
        <v>2.13</v>
      </c>
      <c r="H2865" s="77">
        <f>+IF(ISNUMBER(DATA!Y856),DATA!Y856,"n/a")</f>
        <v>1.2999999999999999E-2</v>
      </c>
      <c r="I2865" s="87">
        <f>+IF(ISNUMBER(DATA!AH856),DATA!AH856,"n/a")</f>
        <v>2.12</v>
      </c>
      <c r="J2865" s="77">
        <f>+IF(ISNUMBER(DATA!AI856),DATA!AI856,"n/a")</f>
        <v>5.0000000000000001E-3</v>
      </c>
      <c r="K2865" s="87">
        <f>+IF(ISNUMBER(DATA!AR856),DATA!AR856,"n/a")</f>
        <v>2.13</v>
      </c>
      <c r="L2865" s="77">
        <f>+IF(ISNUMBER(DATA!AS856),DATA!AS856,"n/a")</f>
        <v>1.2999999999999999E-2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2.16</v>
      </c>
      <c r="F2866" s="77">
        <f>+IF(ISNUMBER(DATA!O857),DATA!O857,"n/a")</f>
        <v>5.3999999999999999E-2</v>
      </c>
      <c r="G2866" s="87">
        <f>+IF(ISNUMBER(DATA!X857),DATA!X857,"n/a")</f>
        <v>2.21</v>
      </c>
      <c r="H2866" s="77">
        <f>+IF(ISNUMBER(DATA!Y857),DATA!Y857,"n/a")</f>
        <v>1.9E-2</v>
      </c>
      <c r="I2866" s="87">
        <f>+IF(ISNUMBER(DATA!AH857),DATA!AH857,"n/a")</f>
        <v>2.2000000000000002</v>
      </c>
      <c r="J2866" s="77">
        <f>+IF(ISNUMBER(DATA!AI857),DATA!AI857,"n/a")</f>
        <v>0</v>
      </c>
      <c r="K2866" s="87">
        <f>+IF(ISNUMBER(DATA!AR857),DATA!AR857,"n/a")</f>
        <v>2.2000000000000002</v>
      </c>
      <c r="L2866" s="77">
        <f>+IF(ISNUMBER(DATA!AS857),DATA!AS857,"n/a")</f>
        <v>2E-3</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1.85</v>
      </c>
      <c r="F2867" s="77">
        <f>+IF(ISNUMBER(DATA!O858),DATA!O858,"n/a")</f>
        <v>-0.18099999999999999</v>
      </c>
      <c r="G2867" s="87">
        <f>+IF(ISNUMBER(DATA!X858),DATA!X858,"n/a")</f>
        <v>1.93</v>
      </c>
      <c r="H2867" s="77">
        <f>+IF(ISNUMBER(DATA!Y858),DATA!Y858,"n/a")</f>
        <v>-0.156</v>
      </c>
      <c r="I2867" s="87">
        <f>+IF(ISNUMBER(DATA!AH858),DATA!AH858,"n/a")</f>
        <v>2.0099999999999998</v>
      </c>
      <c r="J2867" s="77">
        <f>+IF(ISNUMBER(DATA!AI858),DATA!AI858,"n/a")</f>
        <v>-0.123</v>
      </c>
      <c r="K2867" s="87">
        <f>+IF(ISNUMBER(DATA!AR858),DATA!AR858,"n/a")</f>
        <v>2.16</v>
      </c>
      <c r="L2867" s="77">
        <f>+IF(ISNUMBER(DATA!AS858),DATA!AS858,"n/a")</f>
        <v>-4.3999999999999997E-2</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2.06</v>
      </c>
      <c r="F2868" s="77">
        <f>+IF(ISNUMBER(DATA!O859),DATA!O859,"n/a")</f>
        <v>-2E-3</v>
      </c>
      <c r="G2868" s="87">
        <f>+IF(ISNUMBER(DATA!X859),DATA!X859,"n/a")</f>
        <v>2.0499999999999998</v>
      </c>
      <c r="H2868" s="77">
        <f>+IF(ISNUMBER(DATA!Y859),DATA!Y859,"n/a")</f>
        <v>-4.7E-2</v>
      </c>
      <c r="I2868" s="87">
        <f>+IF(ISNUMBER(DATA!AH859),DATA!AH859,"n/a")</f>
        <v>2.04</v>
      </c>
      <c r="J2868" s="77">
        <f>+IF(ISNUMBER(DATA!AI859),DATA!AI859,"n/a")</f>
        <v>-5.2999999999999999E-2</v>
      </c>
      <c r="K2868" s="87">
        <f>+IF(ISNUMBER(DATA!AR859),DATA!AR859,"n/a")</f>
        <v>2.04</v>
      </c>
      <c r="L2868" s="77">
        <f>+IF(ISNUMBER(DATA!AS859),DATA!AS859,"n/a")</f>
        <v>-5.0999999999999997E-2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2.2400000000000002</v>
      </c>
      <c r="F2869" s="77">
        <f>+IF(ISNUMBER(DATA!O860),DATA!O860,"n/a")</f>
        <v>-0.13400000000000001</v>
      </c>
      <c r="G2869" s="87">
        <f>+IF(ISNUMBER(DATA!X860),DATA!X860,"n/a")</f>
        <v>2.2999999999999998</v>
      </c>
      <c r="H2869" s="77">
        <f>+IF(ISNUMBER(DATA!Y860),DATA!Y860,"n/a")</f>
        <v>-7.3999999999999996E-2</v>
      </c>
      <c r="I2869" s="87">
        <f>+IF(ISNUMBER(DATA!AH860),DATA!AH860,"n/a")</f>
        <v>2.34</v>
      </c>
      <c r="J2869" s="77">
        <f>+IF(ISNUMBER(DATA!AI860),DATA!AI860,"n/a")</f>
        <v>-6.0999999999999999E-2</v>
      </c>
      <c r="K2869" s="87">
        <f>+IF(ISNUMBER(DATA!AR860),DATA!AR860,"n/a")</f>
        <v>2.42</v>
      </c>
      <c r="L2869" s="77">
        <f>+IF(ISNUMBER(DATA!AS860),DATA!AS860,"n/a")</f>
        <v>-3.3000000000000002E-2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2.4900000000000002</v>
      </c>
      <c r="F2870" s="77">
        <f>+IF(ISNUMBER(DATA!O861),DATA!O861,"n/a")</f>
        <v>6.9000000000000006E-2</v>
      </c>
      <c r="G2870" s="87">
        <f>+IF(ISNUMBER(DATA!X861),DATA!X861,"n/a")</f>
        <v>2.4300000000000002</v>
      </c>
      <c r="H2870" s="77">
        <f>+IF(ISNUMBER(DATA!Y861),DATA!Y861,"n/a")</f>
        <v>7.1999999999999995E-2</v>
      </c>
      <c r="I2870" s="87">
        <f>+IF(ISNUMBER(DATA!AH861),DATA!AH861,"n/a")</f>
        <v>2.42</v>
      </c>
      <c r="J2870" s="77">
        <f>+IF(ISNUMBER(DATA!AI861),DATA!AI861,"n/a")</f>
        <v>5.3999999999999999E-2</v>
      </c>
      <c r="K2870" s="87">
        <f>+IF(ISNUMBER(DATA!AR861),DATA!AR861,"n/a")</f>
        <v>2.37</v>
      </c>
      <c r="L2870" s="77">
        <f>+IF(ISNUMBER(DATA!AS861),DATA!AS861,"n/a")</f>
        <v>2.7E-2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2.14</v>
      </c>
      <c r="F2871" s="77">
        <f>+IF(ISNUMBER(DATA!O862),DATA!O862,"n/a")</f>
        <v>8.8999999999999996E-2</v>
      </c>
      <c r="G2871" s="87">
        <f>+IF(ISNUMBER(DATA!X862),DATA!X862,"n/a")</f>
        <v>2.17</v>
      </c>
      <c r="H2871" s="77">
        <f>+IF(ISNUMBER(DATA!Y862),DATA!Y862,"n/a")</f>
        <v>2.1000000000000001E-2</v>
      </c>
      <c r="I2871" s="87">
        <f>+IF(ISNUMBER(DATA!AH862),DATA!AH862,"n/a")</f>
        <v>2.23</v>
      </c>
      <c r="J2871" s="77">
        <f>+IF(ISNUMBER(DATA!AI862),DATA!AI862,"n/a")</f>
        <v>3.5000000000000003E-2</v>
      </c>
      <c r="K2871" s="87">
        <f>+IF(ISNUMBER(DATA!AR862),DATA!AR862,"n/a")</f>
        <v>2.17</v>
      </c>
      <c r="L2871" s="77">
        <f>+IF(ISNUMBER(DATA!AS862),DATA!AS862,"n/a")</f>
        <v>1.2E-2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2.68</v>
      </c>
      <c r="F2872" s="77">
        <f>+IF(ISNUMBER(DATA!O863),DATA!O863,"n/a")</f>
        <v>-0.17</v>
      </c>
      <c r="G2872" s="87">
        <f>+IF(ISNUMBER(DATA!X863),DATA!X863,"n/a")</f>
        <v>2.71</v>
      </c>
      <c r="H2872" s="77">
        <f>+IF(ISNUMBER(DATA!Y863),DATA!Y863,"n/a")</f>
        <v>-5.5E-2</v>
      </c>
      <c r="I2872" s="87">
        <f>+IF(ISNUMBER(DATA!AH863),DATA!AH863,"n/a")</f>
        <v>2.78</v>
      </c>
      <c r="J2872" s="77">
        <f>+IF(ISNUMBER(DATA!AI863),DATA!AI863,"n/a")</f>
        <v>-3.1E-2</v>
      </c>
      <c r="K2872" s="87">
        <f>+IF(ISNUMBER(DATA!AR863),DATA!AR863,"n/a")</f>
        <v>2.77</v>
      </c>
      <c r="L2872" s="77">
        <f>+IF(ISNUMBER(DATA!AS863),DATA!AS863,"n/a")</f>
        <v>-1.9E-2</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2.4</v>
      </c>
      <c r="F2873" s="77">
        <f>+IF(ISNUMBER(DATA!O864),DATA!O864,"n/a")</f>
        <v>-5.5E-2</v>
      </c>
      <c r="G2873" s="87">
        <f>+IF(ISNUMBER(DATA!X864),DATA!X864,"n/a")</f>
        <v>2.44</v>
      </c>
      <c r="H2873" s="77">
        <f>+IF(ISNUMBER(DATA!Y864),DATA!Y864,"n/a")</f>
        <v>1.0999999999999999E-2</v>
      </c>
      <c r="I2873" s="87">
        <f>+IF(ISNUMBER(DATA!AH864),DATA!AH864,"n/a")</f>
        <v>2.4900000000000002</v>
      </c>
      <c r="J2873" s="77">
        <f>+IF(ISNUMBER(DATA!AI864),DATA!AI864,"n/a")</f>
        <v>2.5999999999999999E-2</v>
      </c>
      <c r="K2873" s="87">
        <f>+IF(ISNUMBER(DATA!AR864),DATA!AR864,"n/a")</f>
        <v>2.48</v>
      </c>
      <c r="L2873" s="77">
        <f>+IF(ISNUMBER(DATA!AS864),DATA!AS864,"n/a")</f>
        <v>6.0999999999999999E-2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2.95</v>
      </c>
      <c r="F2874" s="77">
        <f>+IF(ISNUMBER(DATA!O865),DATA!O865,"n/a")</f>
        <v>6.8000000000000005E-2</v>
      </c>
      <c r="G2874" s="87">
        <f>+IF(ISNUMBER(DATA!X865),DATA!X865,"n/a")</f>
        <v>2.89</v>
      </c>
      <c r="H2874" s="77">
        <f>+IF(ISNUMBER(DATA!Y865),DATA!Y865,"n/a")</f>
        <v>6.8000000000000005E-2</v>
      </c>
      <c r="I2874" s="87">
        <f>+IF(ISNUMBER(DATA!AH865),DATA!AH865,"n/a")</f>
        <v>2.88</v>
      </c>
      <c r="J2874" s="77">
        <f>+IF(ISNUMBER(DATA!AI865),DATA!AI865,"n/a")</f>
        <v>6.2E-2</v>
      </c>
      <c r="K2874" s="87">
        <f>+IF(ISNUMBER(DATA!AR865),DATA!AR865,"n/a")</f>
        <v>2.85</v>
      </c>
      <c r="L2874" s="77">
        <f>+IF(ISNUMBER(DATA!AS865),DATA!AS865,"n/a")</f>
        <v>5.1999999999999998E-2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2.87</v>
      </c>
      <c r="F2875" s="77">
        <f>+IF(ISNUMBER(DATA!O866),DATA!O866,"n/a")</f>
        <v>0.11</v>
      </c>
      <c r="G2875" s="87">
        <f>+IF(ISNUMBER(DATA!X866),DATA!X866,"n/a")</f>
        <v>2.76</v>
      </c>
      <c r="H2875" s="77">
        <f>+IF(ISNUMBER(DATA!Y866),DATA!Y866,"n/a")</f>
        <v>6.8000000000000005E-2</v>
      </c>
      <c r="I2875" s="87">
        <f>+IF(ISNUMBER(DATA!AH866),DATA!AH866,"n/a")</f>
        <v>2.72</v>
      </c>
      <c r="J2875" s="77">
        <f>+IF(ISNUMBER(DATA!AI866),DATA!AI866,"n/a")</f>
        <v>8.5999999999999993E-2</v>
      </c>
      <c r="K2875" s="87">
        <f>+IF(ISNUMBER(DATA!AR866),DATA!AR866,"n/a")</f>
        <v>2.64</v>
      </c>
      <c r="L2875" s="77">
        <f>+IF(ISNUMBER(DATA!AS866),DATA!AS866,"n/a")</f>
        <v>6.8000000000000005E-2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2.0499999999999998</v>
      </c>
      <c r="F2876" s="77">
        <f>+IF(ISNUMBER(DATA!O867),DATA!O867,"n/a")</f>
        <v>-1.9E-2</v>
      </c>
      <c r="G2876" s="87">
        <f>+IF(ISNUMBER(DATA!X867),DATA!X867,"n/a")</f>
        <v>2.1</v>
      </c>
      <c r="H2876" s="77">
        <f>+IF(ISNUMBER(DATA!Y867),DATA!Y867,"n/a")</f>
        <v>4.0000000000000001E-3</v>
      </c>
      <c r="I2876" s="87">
        <f>+IF(ISNUMBER(DATA!AH867),DATA!AH867,"n/a")</f>
        <v>2.17</v>
      </c>
      <c r="J2876" s="77">
        <f>+IF(ISNUMBER(DATA!AI867),DATA!AI867,"n/a")</f>
        <v>5.0000000000000001E-3</v>
      </c>
      <c r="K2876" s="87">
        <f>+IF(ISNUMBER(DATA!AR867),DATA!AR867,"n/a")</f>
        <v>2.2200000000000002</v>
      </c>
      <c r="L2876" s="77">
        <f>+IF(ISNUMBER(DATA!AS867),DATA!AS867,"n/a")</f>
        <v>6.0999999999999999E-2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1.65</v>
      </c>
      <c r="F2877" s="77">
        <f>+IF(ISNUMBER(DATA!O868),DATA!O868,"n/a")</f>
        <v>-0.13300000000000001</v>
      </c>
      <c r="G2877" s="87">
        <f>+IF(ISNUMBER(DATA!X868),DATA!X868,"n/a")</f>
        <v>1.69</v>
      </c>
      <c r="H2877" s="77">
        <f>+IF(ISNUMBER(DATA!Y868),DATA!Y868,"n/a")</f>
        <v>-0.09</v>
      </c>
      <c r="I2877" s="87">
        <f>+IF(ISNUMBER(DATA!AH868),DATA!AH868,"n/a")</f>
        <v>1.85</v>
      </c>
      <c r="J2877" s="77">
        <f>+IF(ISNUMBER(DATA!AI868),DATA!AI868,"n/a")</f>
        <v>-3.2000000000000001E-2</v>
      </c>
      <c r="K2877" s="87">
        <f>+IF(ISNUMBER(DATA!AR868),DATA!AR868,"n/a")</f>
        <v>1.98</v>
      </c>
      <c r="L2877" s="77">
        <f>+IF(ISNUMBER(DATA!AS868),DATA!AS868,"n/a")</f>
        <v>7.3999999999999996E-2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2.0099999999999998</v>
      </c>
      <c r="F2878" s="77">
        <f>+IF(ISNUMBER(DATA!O869),DATA!O869,"n/a")</f>
        <v>8.9999999999999993E-3</v>
      </c>
      <c r="G2878" s="87">
        <f>+IF(ISNUMBER(DATA!X869),DATA!X869,"n/a")</f>
        <v>1.99</v>
      </c>
      <c r="H2878" s="77">
        <f>+IF(ISNUMBER(DATA!Y869),DATA!Y869,"n/a")</f>
        <v>-0.01</v>
      </c>
      <c r="I2878" s="87">
        <f>+IF(ISNUMBER(DATA!AH869),DATA!AH869,"n/a")</f>
        <v>1.99</v>
      </c>
      <c r="J2878" s="77">
        <f>+IF(ISNUMBER(DATA!AI869),DATA!AI869,"n/a")</f>
        <v>-1.7999999999999999E-2</v>
      </c>
      <c r="K2878" s="87">
        <f>+IF(ISNUMBER(DATA!AR869),DATA!AR869,"n/a")</f>
        <v>2.0099999999999998</v>
      </c>
      <c r="L2878" s="77">
        <f>+IF(ISNUMBER(DATA!AS869),DATA!AS869,"n/a")</f>
        <v>-2E-3</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2.0299999999999998</v>
      </c>
      <c r="F2879" s="77">
        <f>+IF(ISNUMBER(DATA!O870),DATA!O870,"n/a")</f>
        <v>-4.8000000000000001E-2</v>
      </c>
      <c r="G2879" s="87">
        <f>+IF(ISNUMBER(DATA!X870),DATA!X870,"n/a")</f>
        <v>1.99</v>
      </c>
      <c r="H2879" s="77">
        <f>+IF(ISNUMBER(DATA!Y870),DATA!Y870,"n/a")</f>
        <v>-5.5E-2</v>
      </c>
      <c r="I2879" s="87">
        <f>+IF(ISNUMBER(DATA!AH870),DATA!AH870,"n/a")</f>
        <v>2.04</v>
      </c>
      <c r="J2879" s="77">
        <f>+IF(ISNUMBER(DATA!AI870),DATA!AI870,"n/a")</f>
        <v>-3.3000000000000002E-2</v>
      </c>
      <c r="K2879" s="87">
        <f>+IF(ISNUMBER(DATA!AR870),DATA!AR870,"n/a")</f>
        <v>2.0699999999999998</v>
      </c>
      <c r="L2879" s="77">
        <f>+IF(ISNUMBER(DATA!AS870),DATA!AS870,"n/a")</f>
        <v>-5.0000000000000001E-3</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2.92</v>
      </c>
      <c r="F2880" s="77">
        <f>+IF(ISNUMBER(DATA!O871),DATA!O871,"n/a")</f>
        <v>7.3999999999999996E-2</v>
      </c>
      <c r="G2880" s="87">
        <f>+IF(ISNUMBER(DATA!X871),DATA!X871,"n/a")</f>
        <v>2.88</v>
      </c>
      <c r="H2880" s="77">
        <f>+IF(ISNUMBER(DATA!Y871),DATA!Y871,"n/a")</f>
        <v>0.10199999999999999</v>
      </c>
      <c r="I2880" s="87">
        <f>+IF(ISNUMBER(DATA!AH871),DATA!AH871,"n/a")</f>
        <v>2.85</v>
      </c>
      <c r="J2880" s="77">
        <f>+IF(ISNUMBER(DATA!AI871),DATA!AI871,"n/a")</f>
        <v>7.0000000000000007E-2</v>
      </c>
      <c r="K2880" s="87">
        <f>+IF(ISNUMBER(DATA!AR871),DATA!AR871,"n/a")</f>
        <v>2.83</v>
      </c>
      <c r="L2880" s="77">
        <f>+IF(ISNUMBER(DATA!AS871),DATA!AS871,"n/a")</f>
        <v>3.9E-2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2.35</v>
      </c>
      <c r="F2881" s="77">
        <f>+IF(ISNUMBER(DATA!O872),DATA!O872,"n/a")</f>
        <v>0.09</v>
      </c>
      <c r="G2881" s="87">
        <f>+IF(ISNUMBER(DATA!X872),DATA!X872,"n/a")</f>
        <v>2.34</v>
      </c>
      <c r="H2881" s="77">
        <f>+IF(ISNUMBER(DATA!Y872),DATA!Y872,"n/a")</f>
        <v>5.6000000000000001E-2</v>
      </c>
      <c r="I2881" s="87">
        <f>+IF(ISNUMBER(DATA!AH872),DATA!AH872,"n/a")</f>
        <v>2.38</v>
      </c>
      <c r="J2881" s="77">
        <f>+IF(ISNUMBER(DATA!AI872),DATA!AI872,"n/a")</f>
        <v>6.8000000000000005E-2</v>
      </c>
      <c r="K2881" s="87">
        <f>+IF(ISNUMBER(DATA!AR872),DATA!AR872,"n/a")</f>
        <v>2.27</v>
      </c>
      <c r="L2881" s="77">
        <f>+IF(ISNUMBER(DATA!AS872),DATA!AS872,"n/a")</f>
        <v>3.7999999999999999E-2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2.08</v>
      </c>
      <c r="F2882" s="77">
        <f>+IF(ISNUMBER(DATA!O873),DATA!O873,"n/a")</f>
        <v>6.4000000000000001E-2</v>
      </c>
      <c r="G2882" s="87">
        <f>+IF(ISNUMBER(DATA!X873),DATA!X873,"n/a")</f>
        <v>2.14</v>
      </c>
      <c r="H2882" s="77">
        <f>+IF(ISNUMBER(DATA!Y873),DATA!Y873,"n/a")</f>
        <v>0.03</v>
      </c>
      <c r="I2882" s="87">
        <f>+IF(ISNUMBER(DATA!AH873),DATA!AH873,"n/a")</f>
        <v>2.14</v>
      </c>
      <c r="J2882" s="77">
        <f>+IF(ISNUMBER(DATA!AI873),DATA!AI873,"n/a")</f>
        <v>0.01</v>
      </c>
      <c r="K2882" s="87">
        <f>+IF(ISNUMBER(DATA!AR873),DATA!AR873,"n/a")</f>
        <v>2.15</v>
      </c>
      <c r="L2882" s="77">
        <f>+IF(ISNUMBER(DATA!AS873),DATA!AS873,"n/a")</f>
        <v>1.6E-2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2.76</v>
      </c>
      <c r="F2883" s="77">
        <f>+IF(ISNUMBER(DATA!O874),DATA!O874,"n/a")</f>
        <v>3.0000000000000001E-3</v>
      </c>
      <c r="G2883" s="87">
        <f>+IF(ISNUMBER(DATA!X874),DATA!X874,"n/a")</f>
        <v>2.73</v>
      </c>
      <c r="H2883" s="77">
        <f>+IF(ISNUMBER(DATA!Y874),DATA!Y874,"n/a")</f>
        <v>-5.6000000000000001E-2</v>
      </c>
      <c r="I2883" s="87">
        <f>+IF(ISNUMBER(DATA!AH874),DATA!AH874,"n/a")</f>
        <v>2.73</v>
      </c>
      <c r="J2883" s="77">
        <f>+IF(ISNUMBER(DATA!AI874),DATA!AI874,"n/a")</f>
        <v>-8.5999999999999993E-2</v>
      </c>
      <c r="K2883" s="87">
        <f>+IF(ISNUMBER(DATA!AR874),DATA!AR874,"n/a")</f>
        <v>2.75</v>
      </c>
      <c r="L2883" s="77">
        <f>+IF(ISNUMBER(DATA!AS874),DATA!AS874,"n/a")</f>
        <v>-5.1999999999999998E-2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2.6</v>
      </c>
      <c r="F2884" s="77">
        <f>+IF(ISNUMBER(DATA!O875),DATA!O875,"n/a")</f>
        <v>1.7999999999999999E-2</v>
      </c>
      <c r="G2884" s="87">
        <f>+IF(ISNUMBER(DATA!X875),DATA!X875,"n/a")</f>
        <v>2.6</v>
      </c>
      <c r="H2884" s="77">
        <f>+IF(ISNUMBER(DATA!Y875),DATA!Y875,"n/a")</f>
        <v>7.0000000000000001E-3</v>
      </c>
      <c r="I2884" s="87">
        <f>+IF(ISNUMBER(DATA!AH875),DATA!AH875,"n/a")</f>
        <v>2.63</v>
      </c>
      <c r="J2884" s="77">
        <f>+IF(ISNUMBER(DATA!AI875),DATA!AI875,"n/a")</f>
        <v>7.0000000000000001E-3</v>
      </c>
      <c r="K2884" s="87">
        <f>+IF(ISNUMBER(DATA!AR875),DATA!AR875,"n/a")</f>
        <v>2.62</v>
      </c>
      <c r="L2884" s="77">
        <f>+IF(ISNUMBER(DATA!AS875),DATA!AS875,"n/a")</f>
        <v>-2.5999999999999999E-2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2.2400000000000002</v>
      </c>
      <c r="F2885" s="77">
        <f>+IF(ISNUMBER(DATA!O876),DATA!O876,"n/a")</f>
        <v>9.0999999999999998E-2</v>
      </c>
      <c r="G2885" s="87">
        <f>+IF(ISNUMBER(DATA!X876),DATA!X876,"n/a")</f>
        <v>2.2599999999999998</v>
      </c>
      <c r="H2885" s="77">
        <f>+IF(ISNUMBER(DATA!Y876),DATA!Y876,"n/a")</f>
        <v>-2.4E-2</v>
      </c>
      <c r="I2885" s="87">
        <f>+IF(ISNUMBER(DATA!AH876),DATA!AH876,"n/a")</f>
        <v>2.4500000000000002</v>
      </c>
      <c r="J2885" s="77">
        <f>+IF(ISNUMBER(DATA!AI876),DATA!AI876,"n/a")</f>
        <v>6.9000000000000006E-2</v>
      </c>
      <c r="K2885" s="87">
        <f>+IF(ISNUMBER(DATA!AR876),DATA!AR876,"n/a")</f>
        <v>2.31</v>
      </c>
      <c r="L2885" s="77">
        <f>+IF(ISNUMBER(DATA!AS876),DATA!AS876,"n/a")</f>
        <v>2.9000000000000001E-2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2.08</v>
      </c>
      <c r="F2886" s="77">
        <f>+IF(ISNUMBER(DATA!O877),DATA!O877,"n/a")</f>
        <v>6.6000000000000003E-2</v>
      </c>
      <c r="G2886" s="87">
        <f>+IF(ISNUMBER(DATA!X877),DATA!X877,"n/a")</f>
        <v>2.14</v>
      </c>
      <c r="H2886" s="77">
        <f>+IF(ISNUMBER(DATA!Y877),DATA!Y877,"n/a")</f>
        <v>0.03</v>
      </c>
      <c r="I2886" s="87">
        <f>+IF(ISNUMBER(DATA!AH877),DATA!AH877,"n/a")</f>
        <v>2.13</v>
      </c>
      <c r="J2886" s="77">
        <f>+IF(ISNUMBER(DATA!AI877),DATA!AI877,"n/a")</f>
        <v>8.9999999999999993E-3</v>
      </c>
      <c r="K2886" s="87">
        <f>+IF(ISNUMBER(DATA!AR877),DATA!AR877,"n/a")</f>
        <v>2.14</v>
      </c>
      <c r="L2886" s="77">
        <f>+IF(ISNUMBER(DATA!AS877),DATA!AS877,"n/a")</f>
        <v>1.7999999999999999E-2</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2.4300000000000002</v>
      </c>
      <c r="F2887" s="77">
        <f>+IF(ISNUMBER(DATA!O878),DATA!O878,"n/a")</f>
        <v>0.14899999999999999</v>
      </c>
      <c r="G2887" s="87">
        <f>+IF(ISNUMBER(DATA!X878),DATA!X878,"n/a")</f>
        <v>2.31</v>
      </c>
      <c r="H2887" s="77">
        <f>+IF(ISNUMBER(DATA!Y878),DATA!Y878,"n/a")</f>
        <v>0.156</v>
      </c>
      <c r="I2887" s="87">
        <f>+IF(ISNUMBER(DATA!AH878),DATA!AH878,"n/a")</f>
        <v>2.29</v>
      </c>
      <c r="J2887" s="77">
        <f>+IF(ISNUMBER(DATA!AI878),DATA!AI878,"n/a")</f>
        <v>0.153</v>
      </c>
      <c r="K2887" s="87">
        <f>+IF(ISNUMBER(DATA!AR878),DATA!AR878,"n/a")</f>
        <v>2.27</v>
      </c>
      <c r="L2887" s="77">
        <f>+IF(ISNUMBER(DATA!AS878),DATA!AS878,"n/a")</f>
        <v>0.13300000000000001</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2.25</v>
      </c>
      <c r="F2888" s="77">
        <f>+IF(ISNUMBER(DATA!O879),DATA!O879,"n/a")</f>
        <v>5.8000000000000003E-2</v>
      </c>
      <c r="G2888" s="87">
        <f>+IF(ISNUMBER(DATA!X879),DATA!X879,"n/a")</f>
        <v>2.2200000000000002</v>
      </c>
      <c r="H2888" s="77">
        <f>+IF(ISNUMBER(DATA!Y879),DATA!Y879,"n/a")</f>
        <v>2.3E-2</v>
      </c>
      <c r="I2888" s="87">
        <f>+IF(ISNUMBER(DATA!AH879),DATA!AH879,"n/a")</f>
        <v>2.21</v>
      </c>
      <c r="J2888" s="77">
        <f>+IF(ISNUMBER(DATA!AI879),DATA!AI879,"n/a")</f>
        <v>4.5999999999999999E-2</v>
      </c>
      <c r="K2888" s="87">
        <f>+IF(ISNUMBER(DATA!AR879),DATA!AR879,"n/a")</f>
        <v>2.2000000000000002</v>
      </c>
      <c r="L2888" s="77">
        <f>+IF(ISNUMBER(DATA!AS879),DATA!AS879,"n/a")</f>
        <v>4.2999999999999997E-2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2.15</v>
      </c>
      <c r="F2889" s="77">
        <f>+IF(ISNUMBER(DATA!O880),DATA!O880,"n/a")</f>
        <v>3.3000000000000002E-2</v>
      </c>
      <c r="G2889" s="87">
        <f>+IF(ISNUMBER(DATA!X880),DATA!X880,"n/a")</f>
        <v>2.1800000000000002</v>
      </c>
      <c r="H2889" s="77">
        <f>+IF(ISNUMBER(DATA!Y880),DATA!Y880,"n/a")</f>
        <v>-4.3999999999999997E-2</v>
      </c>
      <c r="I2889" s="87">
        <f>+IF(ISNUMBER(DATA!AH880),DATA!AH880,"n/a")</f>
        <v>2.2200000000000002</v>
      </c>
      <c r="J2889" s="77">
        <f>+IF(ISNUMBER(DATA!AI880),DATA!AI880,"n/a")</f>
        <v>-2.8000000000000001E-2</v>
      </c>
      <c r="K2889" s="87">
        <f>+IF(ISNUMBER(DATA!AR880),DATA!AR880,"n/a")</f>
        <v>2.2200000000000002</v>
      </c>
      <c r="L2889" s="77">
        <f>+IF(ISNUMBER(DATA!AS880),DATA!AS880,"n/a")</f>
        <v>-2.3E-2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2.38</v>
      </c>
      <c r="F2890" s="77">
        <f>+IF(ISNUMBER(DATA!O881),DATA!O881,"n/a")</f>
        <v>2.3E-2</v>
      </c>
      <c r="G2890" s="87">
        <f>+IF(ISNUMBER(DATA!X881),DATA!X881,"n/a")</f>
        <v>2.4300000000000002</v>
      </c>
      <c r="H2890" s="77">
        <f>+IF(ISNUMBER(DATA!Y881),DATA!Y881,"n/a")</f>
        <v>-7.0000000000000001E-3</v>
      </c>
      <c r="I2890" s="87">
        <f>+IF(ISNUMBER(DATA!AH881),DATA!AH881,"n/a")</f>
        <v>2.4300000000000002</v>
      </c>
      <c r="J2890" s="77">
        <f>+IF(ISNUMBER(DATA!AI881),DATA!AI881,"n/a")</f>
        <v>-7.0000000000000001E-3</v>
      </c>
      <c r="K2890" s="87">
        <f>+IF(ISNUMBER(DATA!AR881),DATA!AR881,"n/a")</f>
        <v>2.42</v>
      </c>
      <c r="L2890" s="77">
        <f>+IF(ISNUMBER(DATA!AS881),DATA!AS881,"n/a")</f>
        <v>-1E-3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2.2000000000000002</v>
      </c>
      <c r="F2891" s="77">
        <f>+IF(ISNUMBER(DATA!O882),DATA!O882,"n/a")</f>
        <v>1.7999999999999999E-2</v>
      </c>
      <c r="G2891" s="87">
        <f>+IF(ISNUMBER(DATA!X882),DATA!X882,"n/a")</f>
        <v>2.1800000000000002</v>
      </c>
      <c r="H2891" s="77">
        <f>+IF(ISNUMBER(DATA!Y882),DATA!Y882,"n/a")</f>
        <v>-2.5999999999999999E-2</v>
      </c>
      <c r="I2891" s="87">
        <f>+IF(ISNUMBER(DATA!AH882),DATA!AH882,"n/a")</f>
        <v>2.17</v>
      </c>
      <c r="J2891" s="77">
        <f>+IF(ISNUMBER(DATA!AI882),DATA!AI882,"n/a")</f>
        <v>-3.1E-2</v>
      </c>
      <c r="K2891" s="87">
        <f>+IF(ISNUMBER(DATA!AR882),DATA!AR882,"n/a")</f>
        <v>2.19</v>
      </c>
      <c r="L2891" s="77">
        <f>+IF(ISNUMBER(DATA!AS882),DATA!AS882,"n/a")</f>
        <v>-1.7999999999999999E-2</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2.17</v>
      </c>
      <c r="F2892" s="77">
        <f>+IF(ISNUMBER(DATA!O883),DATA!O883,"n/a")</f>
        <v>-0.124</v>
      </c>
      <c r="G2892" s="87">
        <f>+IF(ISNUMBER(DATA!X883),DATA!X883,"n/a")</f>
        <v>2.29</v>
      </c>
      <c r="H2892" s="77">
        <f>+IF(ISNUMBER(DATA!Y883),DATA!Y883,"n/a")</f>
        <v>-0.108</v>
      </c>
      <c r="I2892" s="87">
        <f>+IF(ISNUMBER(DATA!AH883),DATA!AH883,"n/a")</f>
        <v>2.34</v>
      </c>
      <c r="J2892" s="77">
        <f>+IF(ISNUMBER(DATA!AI883),DATA!AI883,"n/a")</f>
        <v>-6.2E-2</v>
      </c>
      <c r="K2892" s="87">
        <f>+IF(ISNUMBER(DATA!AR883),DATA!AR883,"n/a")</f>
        <v>2.44</v>
      </c>
      <c r="L2892" s="77">
        <f>+IF(ISNUMBER(DATA!AS883),DATA!AS883,"n/a")</f>
        <v>-7.0000000000000001E-3</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2.41</v>
      </c>
      <c r="F2893" s="77">
        <f>+IF(ISNUMBER(DATA!O884),DATA!O884,"n/a")</f>
        <v>-5.5E-2</v>
      </c>
      <c r="G2893" s="87">
        <f>+IF(ISNUMBER(DATA!X884),DATA!X884,"n/a")</f>
        <v>2.41</v>
      </c>
      <c r="H2893" s="77">
        <f>+IF(ISNUMBER(DATA!Y884),DATA!Y884,"n/a")</f>
        <v>-4.9000000000000002E-2</v>
      </c>
      <c r="I2893" s="87">
        <f>+IF(ISNUMBER(DATA!AH884),DATA!AH884,"n/a")</f>
        <v>2.39</v>
      </c>
      <c r="J2893" s="77">
        <f>+IF(ISNUMBER(DATA!AI884),DATA!AI884,"n/a")</f>
        <v>-4.1000000000000002E-2</v>
      </c>
      <c r="K2893" s="87">
        <f>+IF(ISNUMBER(DATA!AR884),DATA!AR884,"n/a")</f>
        <v>2.39</v>
      </c>
      <c r="L2893" s="77">
        <f>+IF(ISNUMBER(DATA!AS884),DATA!AS884,"n/a")</f>
        <v>-4.2000000000000003E-2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2.08</v>
      </c>
      <c r="F2894" s="77">
        <f>+IF(ISNUMBER(DATA!O885),DATA!O885,"n/a")</f>
        <v>6.8000000000000005E-2</v>
      </c>
      <c r="G2894" s="87">
        <f>+IF(ISNUMBER(DATA!X885),DATA!X885,"n/a")</f>
        <v>2.14</v>
      </c>
      <c r="H2894" s="77">
        <f>+IF(ISNUMBER(DATA!Y885),DATA!Y885,"n/a")</f>
        <v>3.1E-2</v>
      </c>
      <c r="I2894" s="87">
        <f>+IF(ISNUMBER(DATA!AH885),DATA!AH885,"n/a")</f>
        <v>2.13</v>
      </c>
      <c r="J2894" s="77">
        <f>+IF(ISNUMBER(DATA!AI885),DATA!AI885,"n/a")</f>
        <v>0.01</v>
      </c>
      <c r="K2894" s="87">
        <f>+IF(ISNUMBER(DATA!AR885),DATA!AR885,"n/a")</f>
        <v>2.14</v>
      </c>
      <c r="L2894" s="77">
        <f>+IF(ISNUMBER(DATA!AS885),DATA!AS885,"n/a")</f>
        <v>1.4E-2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2.41</v>
      </c>
      <c r="F2895" s="77">
        <f>+IF(ISNUMBER(DATA!O886),DATA!O886,"n/a")</f>
        <v>6.0999999999999999E-2</v>
      </c>
      <c r="G2895" s="87">
        <f>+IF(ISNUMBER(DATA!X886),DATA!X886,"n/a")</f>
        <v>2.4500000000000002</v>
      </c>
      <c r="H2895" s="77">
        <f>+IF(ISNUMBER(DATA!Y886),DATA!Y886,"n/a")</f>
        <v>5.8000000000000003E-2</v>
      </c>
      <c r="I2895" s="87">
        <f>+IF(ISNUMBER(DATA!AH886),DATA!AH886,"n/a")</f>
        <v>2.5</v>
      </c>
      <c r="J2895" s="77">
        <f>+IF(ISNUMBER(DATA!AI886),DATA!AI886,"n/a")</f>
        <v>5.8999999999999997E-2</v>
      </c>
      <c r="K2895" s="87">
        <f>+IF(ISNUMBER(DATA!AR886),DATA!AR886,"n/a")</f>
        <v>2.4500000000000002</v>
      </c>
      <c r="L2895" s="77">
        <f>+IF(ISNUMBER(DATA!AS886),DATA!AS886,"n/a")</f>
        <v>5.8000000000000003E-2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2.13</v>
      </c>
      <c r="F2896" s="77">
        <f>+IF(ISNUMBER(DATA!O887),DATA!O887,"n/a")</f>
        <v>2.1000000000000001E-2</v>
      </c>
      <c r="G2896" s="87">
        <f>+IF(ISNUMBER(DATA!X887),DATA!X887,"n/a")</f>
        <v>2.12</v>
      </c>
      <c r="H2896" s="77">
        <f>+IF(ISNUMBER(DATA!Y887),DATA!Y887,"n/a")</f>
        <v>-2E-3</v>
      </c>
      <c r="I2896" s="87">
        <f>+IF(ISNUMBER(DATA!AH887),DATA!AH887,"n/a")</f>
        <v>2.12</v>
      </c>
      <c r="J2896" s="77">
        <f>+IF(ISNUMBER(DATA!AI887),DATA!AI887,"n/a")</f>
        <v>-2.1000000000000001E-2</v>
      </c>
      <c r="K2896" s="87">
        <f>+IF(ISNUMBER(DATA!AR887),DATA!AR887,"n/a")</f>
        <v>2.12</v>
      </c>
      <c r="L2896" s="77">
        <f>+IF(ISNUMBER(DATA!AS887),DATA!AS887,"n/a")</f>
        <v>-2.1000000000000001E-2</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2.8</v>
      </c>
      <c r="F2897" s="77">
        <f>+IF(ISNUMBER(DATA!O888),DATA!O888,"n/a")</f>
        <v>-9.2999999999999999E-2</v>
      </c>
      <c r="G2897" s="87">
        <f>+IF(ISNUMBER(DATA!X888),DATA!X888,"n/a")</f>
        <v>2.74</v>
      </c>
      <c r="H2897" s="77">
        <f>+IF(ISNUMBER(DATA!Y888),DATA!Y888,"n/a")</f>
        <v>-8.9999999999999993E-3</v>
      </c>
      <c r="I2897" s="87">
        <f>+IF(ISNUMBER(DATA!AH888),DATA!AH888,"n/a")</f>
        <v>2.66</v>
      </c>
      <c r="J2897" s="77">
        <f>+IF(ISNUMBER(DATA!AI888),DATA!AI888,"n/a")</f>
        <v>8.9999999999999993E-3</v>
      </c>
      <c r="K2897" s="87">
        <f>+IF(ISNUMBER(DATA!AR888),DATA!AR888,"n/a")</f>
        <v>2.63</v>
      </c>
      <c r="L2897" s="77">
        <f>+IF(ISNUMBER(DATA!AS888),DATA!AS888,"n/a")</f>
        <v>2.8000000000000001E-2</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2.63</v>
      </c>
      <c r="F2898" s="77">
        <f>+IF(ISNUMBER(DATA!O889),DATA!O889,"n/a")</f>
        <v>-0.17499999999999999</v>
      </c>
      <c r="G2898" s="87">
        <f>+IF(ISNUMBER(DATA!X889),DATA!X889,"n/a")</f>
        <v>2.65</v>
      </c>
      <c r="H2898" s="77">
        <f>+IF(ISNUMBER(DATA!Y889),DATA!Y889,"n/a")</f>
        <v>-5.2999999999999999E-2</v>
      </c>
      <c r="I2898" s="87">
        <f>+IF(ISNUMBER(DATA!AH889),DATA!AH889,"n/a")</f>
        <v>2.72</v>
      </c>
      <c r="J2898" s="77">
        <f>+IF(ISNUMBER(DATA!AI889),DATA!AI889,"n/a")</f>
        <v>-3.2000000000000001E-2</v>
      </c>
      <c r="K2898" s="87">
        <f>+IF(ISNUMBER(DATA!AR889),DATA!AR889,"n/a")</f>
        <v>2.71</v>
      </c>
      <c r="L2898" s="77">
        <f>+IF(ISNUMBER(DATA!AS889),DATA!AS889,"n/a")</f>
        <v>-2.5999999999999999E-2</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2.5</v>
      </c>
      <c r="F2899" s="77">
        <f>+IF(ISNUMBER(DATA!O890),DATA!O890,"n/a")</f>
        <v>0.186</v>
      </c>
      <c r="G2899" s="87">
        <f>+IF(ISNUMBER(DATA!X890),DATA!X890,"n/a")</f>
        <v>2.4300000000000002</v>
      </c>
      <c r="H2899" s="77">
        <f>+IF(ISNUMBER(DATA!Y890),DATA!Y890,"n/a")</f>
        <v>0.159</v>
      </c>
      <c r="I2899" s="87">
        <f>+IF(ISNUMBER(DATA!AH890),DATA!AH890,"n/a")</f>
        <v>2.4300000000000002</v>
      </c>
      <c r="J2899" s="77">
        <f>+IF(ISNUMBER(DATA!AI890),DATA!AI890,"n/a")</f>
        <v>0.17299999999999999</v>
      </c>
      <c r="K2899" s="87">
        <f>+IF(ISNUMBER(DATA!AR890),DATA!AR890,"n/a")</f>
        <v>2.35</v>
      </c>
      <c r="L2899" s="77">
        <f>+IF(ISNUMBER(DATA!AS890),DATA!AS890,"n/a")</f>
        <v>0.13300000000000001</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2.27</v>
      </c>
      <c r="F2900" s="77">
        <f>+IF(ISNUMBER(DATA!O891),DATA!O891,"n/a")</f>
        <v>-0.13200000000000001</v>
      </c>
      <c r="G2900" s="87">
        <f>+IF(ISNUMBER(DATA!X891),DATA!X891,"n/a")</f>
        <v>2.3199999999999998</v>
      </c>
      <c r="H2900" s="77">
        <f>+IF(ISNUMBER(DATA!Y891),DATA!Y891,"n/a")</f>
        <v>-8.5000000000000006E-2</v>
      </c>
      <c r="I2900" s="87">
        <f>+IF(ISNUMBER(DATA!AH891),DATA!AH891,"n/a")</f>
        <v>2.36</v>
      </c>
      <c r="J2900" s="77">
        <f>+IF(ISNUMBER(DATA!AI891),DATA!AI891,"n/a")</f>
        <v>-6.6000000000000003E-2</v>
      </c>
      <c r="K2900" s="87">
        <f>+IF(ISNUMBER(DATA!AR891),DATA!AR891,"n/a")</f>
        <v>2.4500000000000002</v>
      </c>
      <c r="L2900" s="77">
        <f>+IF(ISNUMBER(DATA!AS891),DATA!AS891,"n/a")</f>
        <v>-3.5999999999999997E-2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2.17</v>
      </c>
      <c r="F2901" s="77">
        <f>+IF(ISNUMBER(DATA!O892),DATA!O892,"n/a")</f>
        <v>-7.0000000000000007E-2</v>
      </c>
      <c r="G2901" s="87">
        <f>+IF(ISNUMBER(DATA!X892),DATA!X892,"n/a")</f>
        <v>2.19</v>
      </c>
      <c r="H2901" s="77">
        <f>+IF(ISNUMBER(DATA!Y892),DATA!Y892,"n/a")</f>
        <v>-5.0999999999999997E-2</v>
      </c>
      <c r="I2901" s="87">
        <f>+IF(ISNUMBER(DATA!AH892),DATA!AH892,"n/a")</f>
        <v>2.21</v>
      </c>
      <c r="J2901" s="77">
        <f>+IF(ISNUMBER(DATA!AI892),DATA!AI892,"n/a")</f>
        <v>-0.04</v>
      </c>
      <c r="K2901" s="87">
        <f>+IF(ISNUMBER(DATA!AR892),DATA!AR892,"n/a")</f>
        <v>2.31</v>
      </c>
      <c r="L2901" s="77">
        <f>+IF(ISNUMBER(DATA!AS892),DATA!AS892,"n/a")</f>
        <v>-1.2999999999999999E-2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2.2799999999999998</v>
      </c>
      <c r="F2902" s="77">
        <f>+IF(ISNUMBER(DATA!O893),DATA!O893,"n/a")</f>
        <v>-0.17799999999999999</v>
      </c>
      <c r="G2902" s="87">
        <f>+IF(ISNUMBER(DATA!X893),DATA!X893,"n/a")</f>
        <v>2.29</v>
      </c>
      <c r="H2902" s="77">
        <f>+IF(ISNUMBER(DATA!Y893),DATA!Y893,"n/a")</f>
        <v>-0.158</v>
      </c>
      <c r="I2902" s="87">
        <f>+IF(ISNUMBER(DATA!AH893),DATA!AH893,"n/a")</f>
        <v>2.31</v>
      </c>
      <c r="J2902" s="77">
        <f>+IF(ISNUMBER(DATA!AI893),DATA!AI893,"n/a")</f>
        <v>-0.14000000000000001</v>
      </c>
      <c r="K2902" s="87">
        <f>+IF(ISNUMBER(DATA!AR893),DATA!AR893,"n/a")</f>
        <v>2.5499999999999998</v>
      </c>
      <c r="L2902" s="77">
        <f>+IF(ISNUMBER(DATA!AS893),DATA!AS893,"n/a")</f>
        <v>-4.4999999999999998E-2</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3.13</v>
      </c>
      <c r="F2903" s="77">
        <f>+IF(ISNUMBER(DATA!O894),DATA!O894,"n/a")</f>
        <v>0.19400000000000001</v>
      </c>
      <c r="G2903" s="87">
        <f>+IF(ISNUMBER(DATA!X894),DATA!X894,"n/a")</f>
        <v>2.86</v>
      </c>
      <c r="H2903" s="77">
        <f>+IF(ISNUMBER(DATA!Y894),DATA!Y894,"n/a")</f>
        <v>0.05</v>
      </c>
      <c r="I2903" s="87">
        <f>+IF(ISNUMBER(DATA!AH894),DATA!AH894,"n/a")</f>
        <v>2.86</v>
      </c>
      <c r="J2903" s="77">
        <f>+IF(ISNUMBER(DATA!AI894),DATA!AI894,"n/a")</f>
        <v>4.7E-2</v>
      </c>
      <c r="K2903" s="87">
        <f>+IF(ISNUMBER(DATA!AR894),DATA!AR894,"n/a")</f>
        <v>2.85</v>
      </c>
      <c r="L2903" s="77">
        <f>+IF(ISNUMBER(DATA!AS894),DATA!AS894,"n/a")</f>
        <v>4.5999999999999999E-2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2.4700000000000002</v>
      </c>
      <c r="F2904" s="77">
        <f>+IF(ISNUMBER(DATA!O895),DATA!O895,"n/a")</f>
        <v>-0.113</v>
      </c>
      <c r="G2904" s="87">
        <f>+IF(ISNUMBER(DATA!X895),DATA!X895,"n/a")</f>
        <v>2.4300000000000002</v>
      </c>
      <c r="H2904" s="77">
        <f>+IF(ISNUMBER(DATA!Y895),DATA!Y895,"n/a")</f>
        <v>-0.13100000000000001</v>
      </c>
      <c r="I2904" s="87">
        <f>+IF(ISNUMBER(DATA!AH895),DATA!AH895,"n/a")</f>
        <v>2.42</v>
      </c>
      <c r="J2904" s="77">
        <f>+IF(ISNUMBER(DATA!AI895),DATA!AI895,"n/a")</f>
        <v>-0.13400000000000001</v>
      </c>
      <c r="K2904" s="87">
        <f>+IF(ISNUMBER(DATA!AR895),DATA!AR895,"n/a")</f>
        <v>2.48</v>
      </c>
      <c r="L2904" s="77">
        <f>+IF(ISNUMBER(DATA!AS895),DATA!AS895,"n/a")</f>
        <v>-0.11899999999999999</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2.76</v>
      </c>
      <c r="F2905" s="77">
        <f>+IF(ISNUMBER(DATA!O896),DATA!O896,"n/a")</f>
        <v>5.3999999999999999E-2</v>
      </c>
      <c r="G2905" s="87">
        <f>+IF(ISNUMBER(DATA!X896),DATA!X896,"n/a")</f>
        <v>2.64</v>
      </c>
      <c r="H2905" s="77">
        <f>+IF(ISNUMBER(DATA!Y896),DATA!Y896,"n/a")</f>
        <v>-6.0000000000000001E-3</v>
      </c>
      <c r="I2905" s="87">
        <f>+IF(ISNUMBER(DATA!AH896),DATA!AH896,"n/a")</f>
        <v>2.63</v>
      </c>
      <c r="J2905" s="77">
        <f>+IF(ISNUMBER(DATA!AI896),DATA!AI896,"n/a")</f>
        <v>-1.7000000000000001E-2</v>
      </c>
      <c r="K2905" s="87">
        <f>+IF(ISNUMBER(DATA!AR896),DATA!AR896,"n/a")</f>
        <v>2.62</v>
      </c>
      <c r="L2905" s="77">
        <f>+IF(ISNUMBER(DATA!AS896),DATA!AS896,"n/a")</f>
        <v>-5.0999999999999997E-2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3.23</v>
      </c>
      <c r="F2906" s="77">
        <f>+IF(ISNUMBER(DATA!O897),DATA!O897,"n/a")</f>
        <v>0.105</v>
      </c>
      <c r="G2906" s="87">
        <f>+IF(ISNUMBER(DATA!X897),DATA!X897,"n/a")</f>
        <v>3</v>
      </c>
      <c r="H2906" s="77">
        <f>+IF(ISNUMBER(DATA!Y897),DATA!Y897,"n/a")</f>
        <v>1.7000000000000001E-2</v>
      </c>
      <c r="I2906" s="87">
        <f>+IF(ISNUMBER(DATA!AH897),DATA!AH897,"n/a")</f>
        <v>3.02</v>
      </c>
      <c r="J2906" s="77">
        <f>+IF(ISNUMBER(DATA!AI897),DATA!AI897,"n/a")</f>
        <v>0.02</v>
      </c>
      <c r="K2906" s="87">
        <f>+IF(ISNUMBER(DATA!AR897),DATA!AR897,"n/a")</f>
        <v>3.08</v>
      </c>
      <c r="L2906" s="77">
        <f>+IF(ISNUMBER(DATA!AS897),DATA!AS897,"n/a")</f>
        <v>0.03</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2.82</v>
      </c>
      <c r="F2907" s="77">
        <f>+IF(ISNUMBER(DATA!O898),DATA!O898,"n/a")</f>
        <v>0.152</v>
      </c>
      <c r="G2907" s="87">
        <f>+IF(ISNUMBER(DATA!X898),DATA!X898,"n/a")</f>
        <v>2.78</v>
      </c>
      <c r="H2907" s="77">
        <f>+IF(ISNUMBER(DATA!Y898),DATA!Y898,"n/a")</f>
        <v>0.155</v>
      </c>
      <c r="I2907" s="87">
        <f>+IF(ISNUMBER(DATA!AH898),DATA!AH898,"n/a")</f>
        <v>2.74</v>
      </c>
      <c r="J2907" s="77">
        <f>+IF(ISNUMBER(DATA!AI898),DATA!AI898,"n/a")</f>
        <v>0.115</v>
      </c>
      <c r="K2907" s="87">
        <f>+IF(ISNUMBER(DATA!AR898),DATA!AR898,"n/a")</f>
        <v>2.68</v>
      </c>
      <c r="L2907" s="77">
        <f>+IF(ISNUMBER(DATA!AS898),DATA!AS898,"n/a")</f>
        <v>0.05</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2.19</v>
      </c>
      <c r="F2908" s="77">
        <f>+IF(ISNUMBER(DATA!O899),DATA!O899,"n/a")</f>
        <v>2E-3</v>
      </c>
      <c r="G2908" s="87">
        <f>+IF(ISNUMBER(DATA!X899),DATA!X899,"n/a")</f>
        <v>2.2400000000000002</v>
      </c>
      <c r="H2908" s="77">
        <f>+IF(ISNUMBER(DATA!Y899),DATA!Y899,"n/a")</f>
        <v>-4.0000000000000001E-3</v>
      </c>
      <c r="I2908" s="87">
        <f>+IF(ISNUMBER(DATA!AH899),DATA!AH899,"n/a")</f>
        <v>2.2400000000000002</v>
      </c>
      <c r="J2908" s="77">
        <f>+IF(ISNUMBER(DATA!AI899),DATA!AI899,"n/a")</f>
        <v>-1.7999999999999999E-2</v>
      </c>
      <c r="K2908" s="87">
        <f>+IF(ISNUMBER(DATA!AR899),DATA!AR899,"n/a")</f>
        <v>2.27</v>
      </c>
      <c r="L2908" s="77">
        <f>+IF(ISNUMBER(DATA!AS899),DATA!AS899,"n/a")</f>
        <v>-3.0000000000000001E-3</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2.82</v>
      </c>
      <c r="F2909" s="77">
        <f>+IF(ISNUMBER(DATA!O900),DATA!O900,"n/a")</f>
        <v>-0.08</v>
      </c>
      <c r="G2909" s="87">
        <f>+IF(ISNUMBER(DATA!X900),DATA!X900,"n/a")</f>
        <v>2.78</v>
      </c>
      <c r="H2909" s="77">
        <f>+IF(ISNUMBER(DATA!Y900),DATA!Y900,"n/a")</f>
        <v>-2.8000000000000001E-2</v>
      </c>
      <c r="I2909" s="87">
        <f>+IF(ISNUMBER(DATA!AH900),DATA!AH900,"n/a")</f>
        <v>2.77</v>
      </c>
      <c r="J2909" s="77">
        <f>+IF(ISNUMBER(DATA!AI900),DATA!AI900,"n/a")</f>
        <v>1.0999999999999999E-2</v>
      </c>
      <c r="K2909" s="87">
        <f>+IF(ISNUMBER(DATA!AR900),DATA!AR900,"n/a")</f>
        <v>2.8</v>
      </c>
      <c r="L2909" s="77">
        <f>+IF(ISNUMBER(DATA!AS900),DATA!AS900,"n/a")</f>
        <v>5.8999999999999997E-2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2.08</v>
      </c>
      <c r="F2910" s="77">
        <f>+IF(ISNUMBER(DATA!O901),DATA!O901,"n/a")</f>
        <v>6.5000000000000002E-2</v>
      </c>
      <c r="G2910" s="87">
        <f>+IF(ISNUMBER(DATA!X901),DATA!X901,"n/a")</f>
        <v>2.13</v>
      </c>
      <c r="H2910" s="77">
        <f>+IF(ISNUMBER(DATA!Y901),DATA!Y901,"n/a")</f>
        <v>3.4000000000000002E-2</v>
      </c>
      <c r="I2910" s="87">
        <f>+IF(ISNUMBER(DATA!AH901),DATA!AH901,"n/a")</f>
        <v>2.12</v>
      </c>
      <c r="J2910" s="77">
        <f>+IF(ISNUMBER(DATA!AI901),DATA!AI901,"n/a")</f>
        <v>1.2999999999999999E-2</v>
      </c>
      <c r="K2910" s="87">
        <f>+IF(ISNUMBER(DATA!AR901),DATA!AR901,"n/a")</f>
        <v>2.13</v>
      </c>
      <c r="L2910" s="77">
        <f>+IF(ISNUMBER(DATA!AS901),DATA!AS901,"n/a")</f>
        <v>1.7999999999999999E-2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2.19</v>
      </c>
      <c r="F2911" s="77">
        <f>+IF(ISNUMBER(DATA!O902),DATA!O902,"n/a")</f>
        <v>-3.3000000000000002E-2</v>
      </c>
      <c r="G2911" s="87">
        <f>+IF(ISNUMBER(DATA!X902),DATA!X902,"n/a")</f>
        <v>2.2400000000000002</v>
      </c>
      <c r="H2911" s="77">
        <f>+IF(ISNUMBER(DATA!Y902),DATA!Y902,"n/a")</f>
        <v>2.9000000000000001E-2</v>
      </c>
      <c r="I2911" s="87">
        <f>+IF(ISNUMBER(DATA!AH902),DATA!AH902,"n/a")</f>
        <v>2.29</v>
      </c>
      <c r="J2911" s="77">
        <f>+IF(ISNUMBER(DATA!AI902),DATA!AI902,"n/a")</f>
        <v>3.7999999999999999E-2</v>
      </c>
      <c r="K2911" s="87">
        <f>+IF(ISNUMBER(DATA!AR902),DATA!AR902,"n/a")</f>
        <v>2.3199999999999998</v>
      </c>
      <c r="L2911" s="77">
        <f>+IF(ISNUMBER(DATA!AS902),DATA!AS902,"n/a")</f>
        <v>0.10299999999999999</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2.46</v>
      </c>
      <c r="F2912" s="77">
        <f>+IF(ISNUMBER(DATA!O903),DATA!O903,"n/a")</f>
        <v>-4.0000000000000001E-3</v>
      </c>
      <c r="G2912" s="87">
        <f>+IF(ISNUMBER(DATA!X903),DATA!X903,"n/a")</f>
        <v>2.4700000000000002</v>
      </c>
      <c r="H2912" s="77">
        <f>+IF(ISNUMBER(DATA!Y903),DATA!Y903,"n/a")</f>
        <v>4.0000000000000001E-3</v>
      </c>
      <c r="I2912" s="87">
        <f>+IF(ISNUMBER(DATA!AH903),DATA!AH903,"n/a")</f>
        <v>2.4500000000000002</v>
      </c>
      <c r="J2912" s="77">
        <f>+IF(ISNUMBER(DATA!AI903),DATA!AI903,"n/a")</f>
        <v>-2.8000000000000001E-2</v>
      </c>
      <c r="K2912" s="87">
        <f>+IF(ISNUMBER(DATA!AR903),DATA!AR903,"n/a")</f>
        <v>2.44</v>
      </c>
      <c r="L2912" s="77">
        <f>+IF(ISNUMBER(DATA!AS903),DATA!AS903,"n/a")</f>
        <v>-1.7999999999999999E-2</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35534</v>
      </c>
      <c r="F2914" s="77">
        <f>+IF(ISNUMBER(DATA!G972),DATA!G972,"n/a")</f>
        <v>9.9000000000000005E-2</v>
      </c>
      <c r="G2914" s="76">
        <f>+IF(ISNUMBER(DATA!P972),DATA!P972,"n/a")</f>
        <v>118039</v>
      </c>
      <c r="H2914" s="77">
        <f>+IF(ISNUMBER(DATA!Q972),DATA!Q972,"n/a")</f>
        <v>-4.3999999999999997E-2</v>
      </c>
      <c r="I2914" s="76">
        <f>+IF(ISNUMBER(DATA!Z972),DATA!Z972,"n/a")</f>
        <v>257376</v>
      </c>
      <c r="J2914" s="77">
        <f>+IF(ISNUMBER(DATA!AA972),DATA!AA972,"n/a")</f>
        <v>-0.161</v>
      </c>
      <c r="K2914" s="76">
        <f>+IF(ISNUMBER(DATA!AJ972),DATA!AJ972,"n/a")</f>
        <v>499855</v>
      </c>
      <c r="L2914" s="77">
        <f>+IF(ISNUMBER(DATA!AK972),DATA!AK972,"n/a")</f>
        <v>-0.13</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109744</v>
      </c>
      <c r="F2915" s="77">
        <f>+IF(ISNUMBER(DATA!G973),DATA!G973,"n/a")</f>
        <v>3.4000000000000002E-2</v>
      </c>
      <c r="G2915" s="76">
        <f>+IF(ISNUMBER(DATA!P973),DATA!P973,"n/a")</f>
        <v>363576</v>
      </c>
      <c r="H2915" s="77">
        <f>+IF(ISNUMBER(DATA!Q973),DATA!Q973,"n/a")</f>
        <v>0.81100000000000005</v>
      </c>
      <c r="I2915" s="76">
        <f>+IF(ISNUMBER(DATA!Z973),DATA!Z973,"n/a")</f>
        <v>697890</v>
      </c>
      <c r="J2915" s="77">
        <f>+IF(ISNUMBER(DATA!AA973),DATA!AA973,"n/a")</f>
        <v>1.097</v>
      </c>
      <c r="K2915" s="76">
        <f>+IF(ISNUMBER(DATA!AJ973),DATA!AJ973,"n/a")</f>
        <v>1440480</v>
      </c>
      <c r="L2915" s="77">
        <f>+IF(ISNUMBER(DATA!AK973),DATA!AK973,"n/a")</f>
        <v>1.8240000000000001</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105829</v>
      </c>
      <c r="F2916" s="77">
        <f>+IF(ISNUMBER(DATA!G974),DATA!G974,"n/a")</f>
        <v>0.78200000000000003</v>
      </c>
      <c r="G2916" s="76">
        <f>+IF(ISNUMBER(DATA!P974),DATA!P974,"n/a")</f>
        <v>283646</v>
      </c>
      <c r="H2916" s="77">
        <f>+IF(ISNUMBER(DATA!Q974),DATA!Q974,"n/a")</f>
        <v>0.40799999999999997</v>
      </c>
      <c r="I2916" s="76">
        <f>+IF(ISNUMBER(DATA!Z974),DATA!Z974,"n/a")</f>
        <v>520420</v>
      </c>
      <c r="J2916" s="77">
        <f>+IF(ISNUMBER(DATA!AA974),DATA!AA974,"n/a")</f>
        <v>0.188</v>
      </c>
      <c r="K2916" s="76">
        <f>+IF(ISNUMBER(DATA!AJ974),DATA!AJ974,"n/a")</f>
        <v>940400</v>
      </c>
      <c r="L2916" s="77">
        <f>+IF(ISNUMBER(DATA!AK974),DATA!AK974,"n/a")</f>
        <v>0.123</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36911</v>
      </c>
      <c r="F2917" s="77">
        <f>+IF(ISNUMBER(DATA!G975),DATA!G975,"n/a")</f>
        <v>-5.0000000000000001E-3</v>
      </c>
      <c r="G2917" s="76">
        <f>+IF(ISNUMBER(DATA!P975),DATA!P975,"n/a")</f>
        <v>127595</v>
      </c>
      <c r="H2917" s="77">
        <f>+IF(ISNUMBER(DATA!Q975),DATA!Q975,"n/a")</f>
        <v>0.20200000000000001</v>
      </c>
      <c r="I2917" s="76">
        <f>+IF(ISNUMBER(DATA!Z975),DATA!Z975,"n/a")</f>
        <v>262636</v>
      </c>
      <c r="J2917" s="77">
        <f>+IF(ISNUMBER(DATA!AA975),DATA!AA975,"n/a")</f>
        <v>0.23400000000000001</v>
      </c>
      <c r="K2917" s="76">
        <f>+IF(ISNUMBER(DATA!AJ975),DATA!AJ975,"n/a")</f>
        <v>522909</v>
      </c>
      <c r="L2917" s="77">
        <f>+IF(ISNUMBER(DATA!AK975),DATA!AK975,"n/a")</f>
        <v>0.60099999999999998</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162982</v>
      </c>
      <c r="F2918" s="77">
        <f>+IF(ISNUMBER(DATA!G976),DATA!G976,"n/a")</f>
        <v>2.524</v>
      </c>
      <c r="G2918" s="76">
        <f>+IF(ISNUMBER(DATA!P976),DATA!P976,"n/a")</f>
        <v>442578</v>
      </c>
      <c r="H2918" s="77">
        <f>+IF(ISNUMBER(DATA!Q976),DATA!Q976,"n/a")</f>
        <v>1.845</v>
      </c>
      <c r="I2918" s="76">
        <f>+IF(ISNUMBER(DATA!Z976),DATA!Z976,"n/a")</f>
        <v>804296</v>
      </c>
      <c r="J2918" s="77">
        <f>+IF(ISNUMBER(DATA!AA976),DATA!AA976,"n/a")</f>
        <v>1.3340000000000001</v>
      </c>
      <c r="K2918" s="76">
        <f>+IF(ISNUMBER(DATA!AJ976),DATA!AJ976,"n/a")</f>
        <v>1157669</v>
      </c>
      <c r="L2918" s="77">
        <f>+IF(ISNUMBER(DATA!AK976),DATA!AK976,"n/a")</f>
        <v>0.74299999999999999</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9798</v>
      </c>
      <c r="F2919" s="77">
        <f>+IF(ISNUMBER(DATA!G977),DATA!G977,"n/a")</f>
        <v>-9.4E-2</v>
      </c>
      <c r="G2919" s="76">
        <f>+IF(ISNUMBER(DATA!P977),DATA!P977,"n/a")</f>
        <v>36963</v>
      </c>
      <c r="H2919" s="77">
        <f>+IF(ISNUMBER(DATA!Q977),DATA!Q977,"n/a")</f>
        <v>-8.7999999999999995E-2</v>
      </c>
      <c r="I2919" s="76">
        <f>+IF(ISNUMBER(DATA!Z977),DATA!Z977,"n/a")</f>
        <v>99467</v>
      </c>
      <c r="J2919" s="77">
        <f>+IF(ISNUMBER(DATA!AA977),DATA!AA977,"n/a")</f>
        <v>-9.1999999999999998E-2</v>
      </c>
      <c r="K2919" s="76">
        <f>+IF(ISNUMBER(DATA!AJ977),DATA!AJ977,"n/a")</f>
        <v>170792</v>
      </c>
      <c r="L2919" s="77">
        <f>+IF(ISNUMBER(DATA!AK977),DATA!AK977,"n/a")</f>
        <v>-9.1999999999999998E-2</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8058</v>
      </c>
      <c r="F2920" s="77">
        <f>+IF(ISNUMBER(DATA!G978),DATA!G978,"n/a")</f>
        <v>-0.122</v>
      </c>
      <c r="G2920" s="76">
        <f>+IF(ISNUMBER(DATA!P978),DATA!P978,"n/a")</f>
        <v>30476</v>
      </c>
      <c r="H2920" s="77">
        <f>+IF(ISNUMBER(DATA!Q978),DATA!Q978,"n/a")</f>
        <v>-3.5999999999999997E-2</v>
      </c>
      <c r="I2920" s="76">
        <f>+IF(ISNUMBER(DATA!Z978),DATA!Z978,"n/a")</f>
        <v>66129</v>
      </c>
      <c r="J2920" s="77">
        <f>+IF(ISNUMBER(DATA!AA978),DATA!AA978,"n/a")</f>
        <v>-6.5000000000000002E-2</v>
      </c>
      <c r="K2920" s="76">
        <f>+IF(ISNUMBER(DATA!AJ978),DATA!AJ978,"n/a")</f>
        <v>122286</v>
      </c>
      <c r="L2920" s="77">
        <f>+IF(ISNUMBER(DATA!AK978),DATA!AK978,"n/a")</f>
        <v>-8.3000000000000004E-2</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39444</v>
      </c>
      <c r="F2921" s="77">
        <f>+IF(ISNUMBER(DATA!G979),DATA!G979,"n/a")</f>
        <v>-0.14000000000000001</v>
      </c>
      <c r="G2921" s="76">
        <f>+IF(ISNUMBER(DATA!P979),DATA!P979,"n/a")</f>
        <v>140338</v>
      </c>
      <c r="H2921" s="77">
        <f>+IF(ISNUMBER(DATA!Q979),DATA!Q979,"n/a")</f>
        <v>1.4E-2</v>
      </c>
      <c r="I2921" s="76">
        <f>+IF(ISNUMBER(DATA!Z979),DATA!Z979,"n/a")</f>
        <v>303505</v>
      </c>
      <c r="J2921" s="77">
        <f>+IF(ISNUMBER(DATA!AA979),DATA!AA979,"n/a")</f>
        <v>7.0999999999999994E-2</v>
      </c>
      <c r="K2921" s="76">
        <f>+IF(ISNUMBER(DATA!AJ979),DATA!AJ979,"n/a")</f>
        <v>616219</v>
      </c>
      <c r="L2921" s="77">
        <f>+IF(ISNUMBER(DATA!AK979),DATA!AK979,"n/a")</f>
        <v>0.26300000000000001</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90068</v>
      </c>
      <c r="F2922" s="77">
        <f>+IF(ISNUMBER(DATA!G980),DATA!G980,"n/a")</f>
        <v>0.36099999999999999</v>
      </c>
      <c r="G2922" s="76">
        <f>+IF(ISNUMBER(DATA!P980),DATA!P980,"n/a")</f>
        <v>271423</v>
      </c>
      <c r="H2922" s="77">
        <f>+IF(ISNUMBER(DATA!Q980),DATA!Q980,"n/a")</f>
        <v>1.72</v>
      </c>
      <c r="I2922" s="76">
        <f>+IF(ISNUMBER(DATA!Z980),DATA!Z980,"n/a")</f>
        <v>485731</v>
      </c>
      <c r="J2922" s="77">
        <f>+IF(ISNUMBER(DATA!AA980),DATA!AA980,"n/a")</f>
        <v>2.2570000000000001</v>
      </c>
      <c r="K2922" s="76">
        <f>+IF(ISNUMBER(DATA!AJ980),DATA!AJ980,"n/a")</f>
        <v>964475</v>
      </c>
      <c r="L2922" s="77">
        <f>+IF(ISNUMBER(DATA!AK980),DATA!AK980,"n/a")</f>
        <v>3.3479999999999999</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10912</v>
      </c>
      <c r="F2923" s="77">
        <f>+IF(ISNUMBER(DATA!G981),DATA!G981,"n/a")</f>
        <v>2.7E-2</v>
      </c>
      <c r="G2923" s="76">
        <f>+IF(ISNUMBER(DATA!P981),DATA!P981,"n/a")</f>
        <v>43117</v>
      </c>
      <c r="H2923" s="77">
        <f>+IF(ISNUMBER(DATA!Q981),DATA!Q981,"n/a")</f>
        <v>0.13100000000000001</v>
      </c>
      <c r="I2923" s="76">
        <f>+IF(ISNUMBER(DATA!Z981),DATA!Z981,"n/a")</f>
        <v>106272</v>
      </c>
      <c r="J2923" s="77">
        <f>+IF(ISNUMBER(DATA!AA981),DATA!AA981,"n/a")</f>
        <v>0.13900000000000001</v>
      </c>
      <c r="K2923" s="76">
        <f>+IF(ISNUMBER(DATA!AJ981),DATA!AJ981,"n/a")</f>
        <v>182890</v>
      </c>
      <c r="L2923" s="77">
        <f>+IF(ISNUMBER(DATA!AK981),DATA!AK981,"n/a")</f>
        <v>0.129</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37126</v>
      </c>
      <c r="F2924" s="77">
        <f>+IF(ISNUMBER(DATA!G982),DATA!G982,"n/a")</f>
        <v>3.1669999999999998</v>
      </c>
      <c r="G2924" s="76">
        <f>+IF(ISNUMBER(DATA!P982),DATA!P982,"n/a")</f>
        <v>127402</v>
      </c>
      <c r="H2924" s="77">
        <f>+IF(ISNUMBER(DATA!Q982),DATA!Q982,"n/a")</f>
        <v>3.0270000000000001</v>
      </c>
      <c r="I2924" s="76">
        <f>+IF(ISNUMBER(DATA!Z982),DATA!Z982,"n/a")</f>
        <v>261907</v>
      </c>
      <c r="J2924" s="77">
        <f>+IF(ISNUMBER(DATA!AA982),DATA!AA982,"n/a")</f>
        <v>2.54</v>
      </c>
      <c r="K2924" s="76">
        <f>+IF(ISNUMBER(DATA!AJ982),DATA!AJ982,"n/a")</f>
        <v>338606</v>
      </c>
      <c r="L2924" s="77">
        <f>+IF(ISNUMBER(DATA!AK982),DATA!AK982,"n/a")</f>
        <v>1.4650000000000001</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79160</v>
      </c>
      <c r="F2925" s="77">
        <f>+IF(ISNUMBER(DATA!G983),DATA!G983,"n/a")</f>
        <v>0.66800000000000004</v>
      </c>
      <c r="G2925" s="76">
        <f>+IF(ISNUMBER(DATA!P983),DATA!P983,"n/a")</f>
        <v>240605</v>
      </c>
      <c r="H2925" s="77">
        <f>+IF(ISNUMBER(DATA!Q983),DATA!Q983,"n/a")</f>
        <v>1.202</v>
      </c>
      <c r="I2925" s="76">
        <f>+IF(ISNUMBER(DATA!Z983),DATA!Z983,"n/a")</f>
        <v>434319</v>
      </c>
      <c r="J2925" s="77">
        <f>+IF(ISNUMBER(DATA!AA983),DATA!AA983,"n/a")</f>
        <v>1.0720000000000001</v>
      </c>
      <c r="K2925" s="76">
        <f>+IF(ISNUMBER(DATA!AJ983),DATA!AJ983,"n/a")</f>
        <v>851912</v>
      </c>
      <c r="L2925" s="77">
        <f>+IF(ISNUMBER(DATA!AK983),DATA!AK983,"n/a")</f>
        <v>1.2789999999999999</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63831</v>
      </c>
      <c r="F2926" s="77">
        <f>+IF(ISNUMBER(DATA!G984),DATA!G984,"n/a")</f>
        <v>1.9590000000000001</v>
      </c>
      <c r="G2926" s="76">
        <f>+IF(ISNUMBER(DATA!P984),DATA!P984,"n/a")</f>
        <v>191647</v>
      </c>
      <c r="H2926" s="77">
        <f>+IF(ISNUMBER(DATA!Q984),DATA!Q984,"n/a")</f>
        <v>1.7749999999999999</v>
      </c>
      <c r="I2926" s="76">
        <f>+IF(ISNUMBER(DATA!Z984),DATA!Z984,"n/a")</f>
        <v>361034</v>
      </c>
      <c r="J2926" s="77">
        <f>+IF(ISNUMBER(DATA!AA984),DATA!AA984,"n/a")</f>
        <v>1.486</v>
      </c>
      <c r="K2926" s="76">
        <f>+IF(ISNUMBER(DATA!AJ984),DATA!AJ984,"n/a")</f>
        <v>642555</v>
      </c>
      <c r="L2926" s="77">
        <f>+IF(ISNUMBER(DATA!AK984),DATA!AK984,"n/a")</f>
        <v>1.401</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61998</v>
      </c>
      <c r="F2927" s="77">
        <f>+IF(ISNUMBER(DATA!G985),DATA!G985,"n/a")</f>
        <v>2.645</v>
      </c>
      <c r="G2927" s="76">
        <f>+IF(ISNUMBER(DATA!P985),DATA!P985,"n/a")</f>
        <v>202150</v>
      </c>
      <c r="H2927" s="77">
        <f>+IF(ISNUMBER(DATA!Q985),DATA!Q985,"n/a")</f>
        <v>2.58</v>
      </c>
      <c r="I2927" s="76">
        <f>+IF(ISNUMBER(DATA!Z985),DATA!Z985,"n/a")</f>
        <v>389797</v>
      </c>
      <c r="J2927" s="77">
        <f>+IF(ISNUMBER(DATA!AA985),DATA!AA985,"n/a")</f>
        <v>2.0659999999999998</v>
      </c>
      <c r="K2927" s="76">
        <f>+IF(ISNUMBER(DATA!AJ985),DATA!AJ985,"n/a")</f>
        <v>515895</v>
      </c>
      <c r="L2927" s="77">
        <f>+IF(ISNUMBER(DATA!AK985),DATA!AK985,"n/a")</f>
        <v>1.0469999999999999</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568</v>
      </c>
      <c r="F2928" s="77">
        <f>+IF(ISNUMBER(DATA!G986),DATA!G986,"n/a")</f>
        <v>-0.22700000000000001</v>
      </c>
      <c r="G2928" s="76">
        <f>+IF(ISNUMBER(DATA!P986),DATA!P986,"n/a")</f>
        <v>1712</v>
      </c>
      <c r="H2928" s="77">
        <f>+IF(ISNUMBER(DATA!Q986),DATA!Q986,"n/a")</f>
        <v>-0.377</v>
      </c>
      <c r="I2928" s="76">
        <f>+IF(ISNUMBER(DATA!Z986),DATA!Z986,"n/a")</f>
        <v>3331</v>
      </c>
      <c r="J2928" s="77">
        <f>+IF(ISNUMBER(DATA!AA986),DATA!AA986,"n/a")</f>
        <v>-0.50800000000000001</v>
      </c>
      <c r="K2928" s="76">
        <f>+IF(ISNUMBER(DATA!AJ986),DATA!AJ986,"n/a")</f>
        <v>6485</v>
      </c>
      <c r="L2928" s="77">
        <f>+IF(ISNUMBER(DATA!AK986),DATA!AK986,"n/a")</f>
        <v>-0.501</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46692</v>
      </c>
      <c r="F2929" s="77">
        <f>+IF(ISNUMBER(DATA!G987),DATA!G987,"n/a")</f>
        <v>1.2030000000000001</v>
      </c>
      <c r="G2929" s="76">
        <f>+IF(ISNUMBER(DATA!P987),DATA!P987,"n/a")</f>
        <v>111440</v>
      </c>
      <c r="H2929" s="77">
        <f>+IF(ISNUMBER(DATA!Q987),DATA!Q987,"n/a")</f>
        <v>0.311</v>
      </c>
      <c r="I2929" s="76">
        <f>+IF(ISNUMBER(DATA!Z987),DATA!Z987,"n/a")</f>
        <v>203017</v>
      </c>
      <c r="J2929" s="77">
        <f>+IF(ISNUMBER(DATA!AA987),DATA!AA987,"n/a")</f>
        <v>-5.6000000000000001E-2</v>
      </c>
      <c r="K2929" s="76">
        <f>+IF(ISNUMBER(DATA!AJ987),DATA!AJ987,"n/a")</f>
        <v>341004</v>
      </c>
      <c r="L2929" s="77">
        <f>+IF(ISNUMBER(DATA!AK987),DATA!AK987,"n/a")</f>
        <v>-9.4E-2</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68349</v>
      </c>
      <c r="F2930" s="77">
        <f>+IF(ISNUMBER(DATA!G988),DATA!G988,"n/a")</f>
        <v>1.458</v>
      </c>
      <c r="G2930" s="76">
        <f>+IF(ISNUMBER(DATA!P988),DATA!P988,"n/a")</f>
        <v>155977</v>
      </c>
      <c r="H2930" s="77">
        <f>+IF(ISNUMBER(DATA!Q988),DATA!Q988,"n/a")</f>
        <v>0.45700000000000002</v>
      </c>
      <c r="I2930" s="76">
        <f>+IF(ISNUMBER(DATA!Z988),DATA!Z988,"n/a")</f>
        <v>279888</v>
      </c>
      <c r="J2930" s="77">
        <f>+IF(ISNUMBER(DATA!AA988),DATA!AA988,"n/a")</f>
        <v>8.4000000000000005E-2</v>
      </c>
      <c r="K2930" s="76">
        <f>+IF(ISNUMBER(DATA!AJ988),DATA!AJ988,"n/a")</f>
        <v>469130</v>
      </c>
      <c r="L2930" s="77">
        <f>+IF(ISNUMBER(DATA!AK988),DATA!AK988,"n/a")</f>
        <v>-2.5999999999999999E-2</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87716</v>
      </c>
      <c r="F2931" s="77">
        <f>+IF(ISNUMBER(DATA!G989),DATA!G989,"n/a")</f>
        <v>0.78700000000000003</v>
      </c>
      <c r="G2931" s="76">
        <f>+IF(ISNUMBER(DATA!P989),DATA!P989,"n/a")</f>
        <v>255257</v>
      </c>
      <c r="H2931" s="77">
        <f>+IF(ISNUMBER(DATA!Q989),DATA!Q989,"n/a")</f>
        <v>1.478</v>
      </c>
      <c r="I2931" s="76">
        <f>+IF(ISNUMBER(DATA!Z989),DATA!Z989,"n/a")</f>
        <v>437486</v>
      </c>
      <c r="J2931" s="77">
        <f>+IF(ISNUMBER(DATA!AA989),DATA!AA989,"n/a")</f>
        <v>1.3049999999999999</v>
      </c>
      <c r="K2931" s="76">
        <f>+IF(ISNUMBER(DATA!AJ989),DATA!AJ989,"n/a")</f>
        <v>894981</v>
      </c>
      <c r="L2931" s="77">
        <f>+IF(ISNUMBER(DATA!AK989),DATA!AK989,"n/a")</f>
        <v>1.9410000000000001</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34929</v>
      </c>
      <c r="F2932" s="77">
        <f>+IF(ISNUMBER(DATA!G990),DATA!G990,"n/a")</f>
        <v>0.16700000000000001</v>
      </c>
      <c r="G2932" s="76">
        <f>+IF(ISNUMBER(DATA!P990),DATA!P990,"n/a")</f>
        <v>112460</v>
      </c>
      <c r="H2932" s="77">
        <f>+IF(ISNUMBER(DATA!Q990),DATA!Q990,"n/a")</f>
        <v>0.81399999999999995</v>
      </c>
      <c r="I2932" s="76">
        <f>+IF(ISNUMBER(DATA!Z990),DATA!Z990,"n/a")</f>
        <v>205966</v>
      </c>
      <c r="J2932" s="77">
        <f>+IF(ISNUMBER(DATA!AA990),DATA!AA990,"n/a")</f>
        <v>0.65900000000000003</v>
      </c>
      <c r="K2932" s="76">
        <f>+IF(ISNUMBER(DATA!AJ990),DATA!AJ990,"n/a")</f>
        <v>398630</v>
      </c>
      <c r="L2932" s="77">
        <f>+IF(ISNUMBER(DATA!AK990),DATA!AK990,"n/a")</f>
        <v>0.79300000000000004</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13043</v>
      </c>
      <c r="F2933" s="77">
        <f>+IF(ISNUMBER(DATA!G991),DATA!G991,"n/a")</f>
        <v>-0.17699999999999999</v>
      </c>
      <c r="G2933" s="76">
        <f>+IF(ISNUMBER(DATA!P991),DATA!P991,"n/a")</f>
        <v>48459</v>
      </c>
      <c r="H2933" s="77">
        <f>+IF(ISNUMBER(DATA!Q991),DATA!Q991,"n/a")</f>
        <v>-0.105</v>
      </c>
      <c r="I2933" s="76">
        <f>+IF(ISNUMBER(DATA!Z991),DATA!Z991,"n/a")</f>
        <v>102356</v>
      </c>
      <c r="J2933" s="77">
        <f>+IF(ISNUMBER(DATA!AA991),DATA!AA991,"n/a")</f>
        <v>-3.7999999999999999E-2</v>
      </c>
      <c r="K2933" s="76">
        <f>+IF(ISNUMBER(DATA!AJ991),DATA!AJ991,"n/a")</f>
        <v>201678</v>
      </c>
      <c r="L2933" s="77">
        <f>+IF(ISNUMBER(DATA!AK991),DATA!AK991,"n/a")</f>
        <v>0.104</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6697</v>
      </c>
      <c r="F2934" s="77">
        <f>+IF(ISNUMBER(DATA!G992),DATA!G992,"n/a")</f>
        <v>0.185</v>
      </c>
      <c r="G2934" s="76">
        <f>+IF(ISNUMBER(DATA!P992),DATA!P992,"n/a")</f>
        <v>24008</v>
      </c>
      <c r="H2934" s="77">
        <f>+IF(ISNUMBER(DATA!Q992),DATA!Q992,"n/a")</f>
        <v>0.378</v>
      </c>
      <c r="I2934" s="76">
        <f>+IF(ISNUMBER(DATA!Z992),DATA!Z992,"n/a")</f>
        <v>50980</v>
      </c>
      <c r="J2934" s="77">
        <f>+IF(ISNUMBER(DATA!AA992),DATA!AA992,"n/a")</f>
        <v>0.27600000000000002</v>
      </c>
      <c r="K2934" s="76">
        <f>+IF(ISNUMBER(DATA!AJ992),DATA!AJ992,"n/a")</f>
        <v>91478</v>
      </c>
      <c r="L2934" s="77">
        <f>+IF(ISNUMBER(DATA!AK992),DATA!AK992,"n/a")</f>
        <v>0.13800000000000001</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179304</v>
      </c>
      <c r="F2935" s="77">
        <f>+IF(ISNUMBER(DATA!G993),DATA!G993,"n/a")</f>
        <v>2.4790000000000001</v>
      </c>
      <c r="G2935" s="76">
        <f>+IF(ISNUMBER(DATA!P993),DATA!P993,"n/a")</f>
        <v>555643</v>
      </c>
      <c r="H2935" s="77">
        <f>+IF(ISNUMBER(DATA!Q993),DATA!Q993,"n/a")</f>
        <v>2.157</v>
      </c>
      <c r="I2935" s="76">
        <f>+IF(ISNUMBER(DATA!Z993),DATA!Z993,"n/a")</f>
        <v>1082885</v>
      </c>
      <c r="J2935" s="77">
        <f>+IF(ISNUMBER(DATA!AA993),DATA!AA993,"n/a")</f>
        <v>1.905</v>
      </c>
      <c r="K2935" s="76">
        <f>+IF(ISNUMBER(DATA!AJ993),DATA!AJ993,"n/a")</f>
        <v>1702741</v>
      </c>
      <c r="L2935" s="77">
        <f>+IF(ISNUMBER(DATA!AK993),DATA!AK993,"n/a")</f>
        <v>1.4330000000000001</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27250</v>
      </c>
      <c r="F2936" s="77">
        <f>+IF(ISNUMBER(DATA!G994),DATA!G994,"n/a")</f>
        <v>-5.5E-2</v>
      </c>
      <c r="G2936" s="76">
        <f>+IF(ISNUMBER(DATA!P994),DATA!P994,"n/a")</f>
        <v>89961</v>
      </c>
      <c r="H2936" s="77">
        <f>+IF(ISNUMBER(DATA!Q994),DATA!Q994,"n/a")</f>
        <v>0.94799999999999995</v>
      </c>
      <c r="I2936" s="76">
        <f>+IF(ISNUMBER(DATA!Z994),DATA!Z994,"n/a")</f>
        <v>165241</v>
      </c>
      <c r="J2936" s="77">
        <f>+IF(ISNUMBER(DATA!AA994),DATA!AA994,"n/a")</f>
        <v>1.143</v>
      </c>
      <c r="K2936" s="76">
        <f>+IF(ISNUMBER(DATA!AJ994),DATA!AJ994,"n/a")</f>
        <v>364199</v>
      </c>
      <c r="L2936" s="77">
        <f>+IF(ISNUMBER(DATA!AK994),DATA!AK994,"n/a")</f>
        <v>2.38</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51107</v>
      </c>
      <c r="F2937" s="77">
        <f>+IF(ISNUMBER(DATA!G995),DATA!G995,"n/a")</f>
        <v>-0.17899999999999999</v>
      </c>
      <c r="G2937" s="76">
        <f>+IF(ISNUMBER(DATA!P995),DATA!P995,"n/a")</f>
        <v>191082</v>
      </c>
      <c r="H2937" s="77">
        <f>+IF(ISNUMBER(DATA!Q995),DATA!Q995,"n/a")</f>
        <v>-8.1000000000000003E-2</v>
      </c>
      <c r="I2937" s="76">
        <f>+IF(ISNUMBER(DATA!Z995),DATA!Z995,"n/a")</f>
        <v>385991</v>
      </c>
      <c r="J2937" s="77">
        <f>+IF(ISNUMBER(DATA!AA995),DATA!AA995,"n/a")</f>
        <v>-0.04</v>
      </c>
      <c r="K2937" s="76">
        <f>+IF(ISNUMBER(DATA!AJ995),DATA!AJ995,"n/a")</f>
        <v>778724</v>
      </c>
      <c r="L2937" s="77">
        <f>+IF(ISNUMBER(DATA!AK995),DATA!AK995,"n/a")</f>
        <v>6.3E-2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7347</v>
      </c>
      <c r="F2938" s="77">
        <f>+IF(ISNUMBER(DATA!G996),DATA!G996,"n/a")</f>
        <v>0.155</v>
      </c>
      <c r="G2938" s="76">
        <f>+IF(ISNUMBER(DATA!P996),DATA!P996,"n/a")</f>
        <v>22942</v>
      </c>
      <c r="H2938" s="77">
        <f>+IF(ISNUMBER(DATA!Q996),DATA!Q996,"n/a")</f>
        <v>0.29499999999999998</v>
      </c>
      <c r="I2938" s="76">
        <f>+IF(ISNUMBER(DATA!Z996),DATA!Z996,"n/a")</f>
        <v>43525</v>
      </c>
      <c r="J2938" s="77">
        <f>+IF(ISNUMBER(DATA!AA996),DATA!AA996,"n/a")</f>
        <v>-0.38900000000000001</v>
      </c>
      <c r="K2938" s="76">
        <f>+IF(ISNUMBER(DATA!AJ996),DATA!AJ996,"n/a")</f>
        <v>91514</v>
      </c>
      <c r="L2938" s="77">
        <f>+IF(ISNUMBER(DATA!AK996),DATA!AK996,"n/a")</f>
        <v>-0.39900000000000002</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9547</v>
      </c>
      <c r="F2939" s="77">
        <f>+IF(ISNUMBER(DATA!G997),DATA!G997,"n/a")</f>
        <v>3.4000000000000002E-2</v>
      </c>
      <c r="G2939" s="76">
        <f>+IF(ISNUMBER(DATA!P997),DATA!P997,"n/a")</f>
        <v>30870</v>
      </c>
      <c r="H2939" s="77">
        <f>+IF(ISNUMBER(DATA!Q997),DATA!Q997,"n/a")</f>
        <v>6.8000000000000005E-2</v>
      </c>
      <c r="I2939" s="76">
        <f>+IF(ISNUMBER(DATA!Z997),DATA!Z997,"n/a")</f>
        <v>63172</v>
      </c>
      <c r="J2939" s="77">
        <f>+IF(ISNUMBER(DATA!AA997),DATA!AA997,"n/a")</f>
        <v>-0.11600000000000001</v>
      </c>
      <c r="K2939" s="76">
        <f>+IF(ISNUMBER(DATA!AJ997),DATA!AJ997,"n/a")</f>
        <v>128961</v>
      </c>
      <c r="L2939" s="77">
        <f>+IF(ISNUMBER(DATA!AK997),DATA!AK997,"n/a")</f>
        <v>-2.7E-2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35626</v>
      </c>
      <c r="F2940" s="77">
        <f>+IF(ISNUMBER(DATA!G998),DATA!G998,"n/a")</f>
        <v>-3.2000000000000001E-2</v>
      </c>
      <c r="G2940" s="76">
        <f>+IF(ISNUMBER(DATA!P998),DATA!P998,"n/a")</f>
        <v>117285</v>
      </c>
      <c r="H2940" s="77">
        <f>+IF(ISNUMBER(DATA!Q998),DATA!Q998,"n/a")</f>
        <v>0.79700000000000004</v>
      </c>
      <c r="I2940" s="76">
        <f>+IF(ISNUMBER(DATA!Z998),DATA!Z998,"n/a")</f>
        <v>216785</v>
      </c>
      <c r="J2940" s="77">
        <f>+IF(ISNUMBER(DATA!AA998),DATA!AA998,"n/a")</f>
        <v>0.97799999999999998</v>
      </c>
      <c r="K2940" s="76">
        <f>+IF(ISNUMBER(DATA!AJ998),DATA!AJ998,"n/a")</f>
        <v>470286</v>
      </c>
      <c r="L2940" s="77">
        <f>+IF(ISNUMBER(DATA!AK998),DATA!AK998,"n/a")</f>
        <v>2.048</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29052</v>
      </c>
      <c r="F2941" s="77">
        <f>+IF(ISNUMBER(DATA!G999),DATA!G999,"n/a")</f>
        <v>6.3E-2</v>
      </c>
      <c r="G2941" s="76">
        <f>+IF(ISNUMBER(DATA!P999),DATA!P999,"n/a")</f>
        <v>89990</v>
      </c>
      <c r="H2941" s="77">
        <f>+IF(ISNUMBER(DATA!Q999),DATA!Q999,"n/a")</f>
        <v>-3.5000000000000003E-2</v>
      </c>
      <c r="I2941" s="76">
        <f>+IF(ISNUMBER(DATA!Z999),DATA!Z999,"n/a")</f>
        <v>181216</v>
      </c>
      <c r="J2941" s="77">
        <f>+IF(ISNUMBER(DATA!AA999),DATA!AA999,"n/a")</f>
        <v>-5.0999999999999997E-2</v>
      </c>
      <c r="K2941" s="76">
        <f>+IF(ISNUMBER(DATA!AJ999),DATA!AJ999,"n/a")</f>
        <v>366337</v>
      </c>
      <c r="L2941" s="77">
        <f>+IF(ISNUMBER(DATA!AK999),DATA!AK999,"n/a")</f>
        <v>0.17100000000000001</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148901</v>
      </c>
      <c r="F2942" s="77">
        <f>+IF(ISNUMBER(DATA!G1000),DATA!G1000,"n/a")</f>
        <v>0.38700000000000001</v>
      </c>
      <c r="G2942" s="76">
        <f>+IF(ISNUMBER(DATA!P1000),DATA!P1000,"n/a")</f>
        <v>451057</v>
      </c>
      <c r="H2942" s="77">
        <f>+IF(ISNUMBER(DATA!Q1000),DATA!Q1000,"n/a")</f>
        <v>-5.0000000000000001E-3</v>
      </c>
      <c r="I2942" s="76">
        <f>+IF(ISNUMBER(DATA!Z1000),DATA!Z1000,"n/a")</f>
        <v>924511</v>
      </c>
      <c r="J2942" s="77">
        <f>+IF(ISNUMBER(DATA!AA1000),DATA!AA1000,"n/a")</f>
        <v>-0.154</v>
      </c>
      <c r="K2942" s="76">
        <f>+IF(ISNUMBER(DATA!AJ1000),DATA!AJ1000,"n/a")</f>
        <v>1662241</v>
      </c>
      <c r="L2942" s="77">
        <f>+IF(ISNUMBER(DATA!AK1000),DATA!AK1000,"n/a")</f>
        <v>-0.17199999999999999</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71619</v>
      </c>
      <c r="F2943" s="77">
        <f>+IF(ISNUMBER(DATA!G1001),DATA!G1001,"n/a")</f>
        <v>1.629</v>
      </c>
      <c r="G2943" s="76">
        <f>+IF(ISNUMBER(DATA!P1001),DATA!P1001,"n/a")</f>
        <v>226029</v>
      </c>
      <c r="H2943" s="77">
        <f>+IF(ISNUMBER(DATA!Q1001),DATA!Q1001,"n/a")</f>
        <v>1.2789999999999999</v>
      </c>
      <c r="I2943" s="76">
        <f>+IF(ISNUMBER(DATA!Z1001),DATA!Z1001,"n/a")</f>
        <v>456680</v>
      </c>
      <c r="J2943" s="77">
        <f>+IF(ISNUMBER(DATA!AA1001),DATA!AA1001,"n/a")</f>
        <v>0.90800000000000003</v>
      </c>
      <c r="K2943" s="76">
        <f>+IF(ISNUMBER(DATA!AJ1001),DATA!AJ1001,"n/a")</f>
        <v>677646</v>
      </c>
      <c r="L2943" s="77">
        <f>+IF(ISNUMBER(DATA!AK1001),DATA!AK1001,"n/a")</f>
        <v>0.55000000000000004</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27146</v>
      </c>
      <c r="F2944" s="77">
        <f>+IF(ISNUMBER(DATA!G1002),DATA!G1002,"n/a")</f>
        <v>2.766</v>
      </c>
      <c r="G2944" s="76">
        <f>+IF(ISNUMBER(DATA!P1002),DATA!P1002,"n/a")</f>
        <v>87978</v>
      </c>
      <c r="H2944" s="77">
        <f>+IF(ISNUMBER(DATA!Q1002),DATA!Q1002,"n/a")</f>
        <v>4.1879999999999997</v>
      </c>
      <c r="I2944" s="76">
        <f>+IF(ISNUMBER(DATA!Z1002),DATA!Z1002,"n/a")</f>
        <v>169850</v>
      </c>
      <c r="J2944" s="77">
        <f>+IF(ISNUMBER(DATA!AA1002),DATA!AA1002,"n/a")</f>
        <v>4.28</v>
      </c>
      <c r="K2944" s="76">
        <f>+IF(ISNUMBER(DATA!AJ1002),DATA!AJ1002,"n/a")</f>
        <v>348179</v>
      </c>
      <c r="L2944" s="77">
        <f>+IF(ISNUMBER(DATA!AK1002),DATA!AK1002,"n/a")</f>
        <v>5.9210000000000003</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28191</v>
      </c>
      <c r="F2945" s="77">
        <f>+IF(ISNUMBER(DATA!G1003),DATA!G1003,"n/a")</f>
        <v>-0.188</v>
      </c>
      <c r="G2945" s="76">
        <f>+IF(ISNUMBER(DATA!P1003),DATA!P1003,"n/a")</f>
        <v>107702</v>
      </c>
      <c r="H2945" s="77">
        <f>+IF(ISNUMBER(DATA!Q1003),DATA!Q1003,"n/a")</f>
        <v>-0.11</v>
      </c>
      <c r="I2945" s="76">
        <f>+IF(ISNUMBER(DATA!Z1003),DATA!Z1003,"n/a")</f>
        <v>221879</v>
      </c>
      <c r="J2945" s="77">
        <f>+IF(ISNUMBER(DATA!AA1003),DATA!AA1003,"n/a")</f>
        <v>-5.3999999999999999E-2</v>
      </c>
      <c r="K2945" s="76">
        <f>+IF(ISNUMBER(DATA!AJ1003),DATA!AJ1003,"n/a")</f>
        <v>436797</v>
      </c>
      <c r="L2945" s="77">
        <f>+IF(ISNUMBER(DATA!AK1003),DATA!AK1003,"n/a")</f>
        <v>0.13800000000000001</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27955</v>
      </c>
      <c r="F2946" s="77">
        <f>+IF(ISNUMBER(DATA!G1004),DATA!G1004,"n/a")</f>
        <v>0.32200000000000001</v>
      </c>
      <c r="G2946" s="76">
        <f>+IF(ISNUMBER(DATA!P1004),DATA!P1004,"n/a")</f>
        <v>88193</v>
      </c>
      <c r="H2946" s="77">
        <f>+IF(ISNUMBER(DATA!Q1004),DATA!Q1004,"n/a")</f>
        <v>0.89300000000000002</v>
      </c>
      <c r="I2946" s="76">
        <f>+IF(ISNUMBER(DATA!Z1004),DATA!Z1004,"n/a")</f>
        <v>166130</v>
      </c>
      <c r="J2946" s="77">
        <f>+IF(ISNUMBER(DATA!AA1004),DATA!AA1004,"n/a")</f>
        <v>0.65400000000000003</v>
      </c>
      <c r="K2946" s="76">
        <f>+IF(ISNUMBER(DATA!AJ1004),DATA!AJ1004,"n/a")</f>
        <v>324550</v>
      </c>
      <c r="L2946" s="77">
        <f>+IF(ISNUMBER(DATA!AK1004),DATA!AK1004,"n/a")</f>
        <v>1.036</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50310</v>
      </c>
      <c r="F2947" s="77">
        <f>+IF(ISNUMBER(DATA!G1005),DATA!G1005,"n/a")</f>
        <v>0.38400000000000001</v>
      </c>
      <c r="G2947" s="76">
        <f>+IF(ISNUMBER(DATA!P1005),DATA!P1005,"n/a")</f>
        <v>138940</v>
      </c>
      <c r="H2947" s="77">
        <f>+IF(ISNUMBER(DATA!Q1005),DATA!Q1005,"n/a")</f>
        <v>-0.115</v>
      </c>
      <c r="I2947" s="76">
        <f>+IF(ISNUMBER(DATA!Z1005),DATA!Z1005,"n/a")</f>
        <v>269220</v>
      </c>
      <c r="J2947" s="77">
        <f>+IF(ISNUMBER(DATA!AA1005),DATA!AA1005,"n/a")</f>
        <v>-0.29399999999999998</v>
      </c>
      <c r="K2947" s="76">
        <f>+IF(ISNUMBER(DATA!AJ1005),DATA!AJ1005,"n/a")</f>
        <v>480582</v>
      </c>
      <c r="L2947" s="77">
        <f>+IF(ISNUMBER(DATA!AK1005),DATA!AK1005,"n/a")</f>
        <v>-0.31900000000000001</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75946</v>
      </c>
      <c r="F2948" s="77">
        <f>+IF(ISNUMBER(DATA!G1006),DATA!G1006,"n/a")</f>
        <v>0.65400000000000003</v>
      </c>
      <c r="G2948" s="76">
        <f>+IF(ISNUMBER(DATA!P1006),DATA!P1006,"n/a")</f>
        <v>207651</v>
      </c>
      <c r="H2948" s="77">
        <f>+IF(ISNUMBER(DATA!Q1006),DATA!Q1006,"n/a")</f>
        <v>1.03</v>
      </c>
      <c r="I2948" s="76">
        <f>+IF(ISNUMBER(DATA!Z1006),DATA!Z1006,"n/a")</f>
        <v>308596</v>
      </c>
      <c r="J2948" s="77">
        <f>+IF(ISNUMBER(DATA!AA1006),DATA!AA1006,"n/a")</f>
        <v>0.45700000000000002</v>
      </c>
      <c r="K2948" s="76">
        <f>+IF(ISNUMBER(DATA!AJ1006),DATA!AJ1006,"n/a")</f>
        <v>562285</v>
      </c>
      <c r="L2948" s="77">
        <f>+IF(ISNUMBER(DATA!AK1006),DATA!AK1006,"n/a")</f>
        <v>0.498</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18160</v>
      </c>
      <c r="F2949" s="77">
        <f>+IF(ISNUMBER(DATA!G1007),DATA!G1007,"n/a")</f>
        <v>5.6000000000000001E-2</v>
      </c>
      <c r="G2949" s="76">
        <f>+IF(ISNUMBER(DATA!P1007),DATA!P1007,"n/a")</f>
        <v>74103</v>
      </c>
      <c r="H2949" s="77">
        <f>+IF(ISNUMBER(DATA!Q1007),DATA!Q1007,"n/a")</f>
        <v>0.18</v>
      </c>
      <c r="I2949" s="76">
        <f>+IF(ISNUMBER(DATA!Z1007),DATA!Z1007,"n/a")</f>
        <v>183965</v>
      </c>
      <c r="J2949" s="77">
        <f>+IF(ISNUMBER(DATA!AA1007),DATA!AA1007,"n/a")</f>
        <v>0.182</v>
      </c>
      <c r="K2949" s="76">
        <f>+IF(ISNUMBER(DATA!AJ1007),DATA!AJ1007,"n/a")</f>
        <v>301229</v>
      </c>
      <c r="L2949" s="77">
        <f>+IF(ISNUMBER(DATA!AK1007),DATA!AK1007,"n/a")</f>
        <v>5.3999999999999999E-2</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65875</v>
      </c>
      <c r="F2950" s="77">
        <f>+IF(ISNUMBER(DATA!G1008),DATA!G1008,"n/a")</f>
        <v>5.7160000000000002</v>
      </c>
      <c r="G2950" s="76">
        <f>+IF(ISNUMBER(DATA!P1008),DATA!P1008,"n/a")</f>
        <v>202092</v>
      </c>
      <c r="H2950" s="77">
        <f>+IF(ISNUMBER(DATA!Q1008),DATA!Q1008,"n/a")</f>
        <v>5.133</v>
      </c>
      <c r="I2950" s="76">
        <f>+IF(ISNUMBER(DATA!Z1008),DATA!Z1008,"n/a")</f>
        <v>413019</v>
      </c>
      <c r="J2950" s="77">
        <f>+IF(ISNUMBER(DATA!AA1008),DATA!AA1008,"n/a")</f>
        <v>4.7460000000000004</v>
      </c>
      <c r="K2950" s="76">
        <f>+IF(ISNUMBER(DATA!AJ1008),DATA!AJ1008,"n/a")</f>
        <v>732700</v>
      </c>
      <c r="L2950" s="77">
        <f>+IF(ISNUMBER(DATA!AK1008),DATA!AK1008,"n/a")</f>
        <v>4.3570000000000002</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16016</v>
      </c>
      <c r="F2951" s="77">
        <f>+IF(ISNUMBER(DATA!G1009),DATA!G1009,"n/a")</f>
        <v>0.55600000000000005</v>
      </c>
      <c r="G2951" s="76">
        <f>+IF(ISNUMBER(DATA!P1009),DATA!P1009,"n/a")</f>
        <v>59301</v>
      </c>
      <c r="H2951" s="77">
        <f>+IF(ISNUMBER(DATA!Q1009),DATA!Q1009,"n/a")</f>
        <v>0.65500000000000003</v>
      </c>
      <c r="I2951" s="76">
        <f>+IF(ISNUMBER(DATA!Z1009),DATA!Z1009,"n/a")</f>
        <v>119593</v>
      </c>
      <c r="J2951" s="77">
        <f>+IF(ISNUMBER(DATA!AA1009),DATA!AA1009,"n/a")</f>
        <v>0.51900000000000002</v>
      </c>
      <c r="K2951" s="76">
        <f>+IF(ISNUMBER(DATA!AJ1009),DATA!AJ1009,"n/a")</f>
        <v>186981</v>
      </c>
      <c r="L2951" s="77">
        <f>+IF(ISNUMBER(DATA!AK1009),DATA!AK1009,"n/a")</f>
        <v>0.14599999999999999</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36340</v>
      </c>
      <c r="F2952" s="77">
        <f>+IF(ISNUMBER(DATA!G1010),DATA!G1010,"n/a")</f>
        <v>2.0760000000000001</v>
      </c>
      <c r="G2952" s="76">
        <f>+IF(ISNUMBER(DATA!P1010),DATA!P1010,"n/a")</f>
        <v>113622</v>
      </c>
      <c r="H2952" s="77">
        <f>+IF(ISNUMBER(DATA!Q1010),DATA!Q1010,"n/a")</f>
        <v>1.8320000000000001</v>
      </c>
      <c r="I2952" s="76">
        <f>+IF(ISNUMBER(DATA!Z1010),DATA!Z1010,"n/a")</f>
        <v>209115</v>
      </c>
      <c r="J2952" s="77">
        <f>+IF(ISNUMBER(DATA!AA1010),DATA!AA1010,"n/a")</f>
        <v>1.3740000000000001</v>
      </c>
      <c r="K2952" s="76">
        <f>+IF(ISNUMBER(DATA!AJ1010),DATA!AJ1010,"n/a")</f>
        <v>295843</v>
      </c>
      <c r="L2952" s="77">
        <f>+IF(ISNUMBER(DATA!AK1010),DATA!AK1010,"n/a")</f>
        <v>0.54300000000000004</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37630</v>
      </c>
      <c r="F2953" s="77">
        <f>+IF(ISNUMBER(DATA!G1011),DATA!G1011,"n/a")</f>
        <v>2.7130000000000001</v>
      </c>
      <c r="G2953" s="76">
        <f>+IF(ISNUMBER(DATA!P1011),DATA!P1011,"n/a")</f>
        <v>120003</v>
      </c>
      <c r="H2953" s="77">
        <f>+IF(ISNUMBER(DATA!Q1011),DATA!Q1011,"n/a")</f>
        <v>2.456</v>
      </c>
      <c r="I2953" s="76">
        <f>+IF(ISNUMBER(DATA!Z1011),DATA!Z1011,"n/a")</f>
        <v>232704</v>
      </c>
      <c r="J2953" s="77">
        <f>+IF(ISNUMBER(DATA!AA1011),DATA!AA1011,"n/a")</f>
        <v>1.8939999999999999</v>
      </c>
      <c r="K2953" s="76">
        <f>+IF(ISNUMBER(DATA!AJ1011),DATA!AJ1011,"n/a")</f>
        <v>299605</v>
      </c>
      <c r="L2953" s="77">
        <f>+IF(ISNUMBER(DATA!AK1011),DATA!AK1011,"n/a")</f>
        <v>0.94299999999999995</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18730</v>
      </c>
      <c r="F2954" s="77">
        <f>+IF(ISNUMBER(DATA!G1012),DATA!G1012,"n/a")</f>
        <v>1.1000000000000001</v>
      </c>
      <c r="G2954" s="76">
        <f>+IF(ISNUMBER(DATA!P1012),DATA!P1012,"n/a")</f>
        <v>60340</v>
      </c>
      <c r="H2954" s="77">
        <f>+IF(ISNUMBER(DATA!Q1012),DATA!Q1012,"n/a")</f>
        <v>0.49399999999999999</v>
      </c>
      <c r="I2954" s="76">
        <f>+IF(ISNUMBER(DATA!Z1012),DATA!Z1012,"n/a")</f>
        <v>110938</v>
      </c>
      <c r="J2954" s="77">
        <f>+IF(ISNUMBER(DATA!AA1012),DATA!AA1012,"n/a")</f>
        <v>0.20399999999999999</v>
      </c>
      <c r="K2954" s="76">
        <f>+IF(ISNUMBER(DATA!AJ1012),DATA!AJ1012,"n/a")</f>
        <v>177547</v>
      </c>
      <c r="L2954" s="77">
        <f>+IF(ISNUMBER(DATA!AK1012),DATA!AK1012,"n/a")</f>
        <v>0.13</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26187</v>
      </c>
      <c r="F2955" s="77">
        <f>+IF(ISNUMBER(DATA!G1013),DATA!G1013,"n/a")</f>
        <v>1.38</v>
      </c>
      <c r="G2955" s="76">
        <f>+IF(ISNUMBER(DATA!P1013),DATA!P1013,"n/a")</f>
        <v>82292</v>
      </c>
      <c r="H2955" s="77">
        <f>+IF(ISNUMBER(DATA!Q1013),DATA!Q1013,"n/a")</f>
        <v>1.532</v>
      </c>
      <c r="I2955" s="76">
        <f>+IF(ISNUMBER(DATA!Z1013),DATA!Z1013,"n/a")</f>
        <v>163745</v>
      </c>
      <c r="J2955" s="77">
        <f>+IF(ISNUMBER(DATA!AA1013),DATA!AA1013,"n/a")</f>
        <v>1.5940000000000001</v>
      </c>
      <c r="K2955" s="76">
        <f>+IF(ISNUMBER(DATA!AJ1013),DATA!AJ1013,"n/a")</f>
        <v>318448</v>
      </c>
      <c r="L2955" s="77">
        <f>+IF(ISNUMBER(DATA!AK1013),DATA!AK1013,"n/a")</f>
        <v>2.1080000000000001</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35394</v>
      </c>
      <c r="F2956" s="77">
        <f>+IF(ISNUMBER(DATA!G1014),DATA!G1014,"n/a")</f>
        <v>1.4419999999999999</v>
      </c>
      <c r="G2956" s="76">
        <f>+IF(ISNUMBER(DATA!P1014),DATA!P1014,"n/a")</f>
        <v>110064</v>
      </c>
      <c r="H2956" s="77">
        <f>+IF(ISNUMBER(DATA!Q1014),DATA!Q1014,"n/a")</f>
        <v>1.1559999999999999</v>
      </c>
      <c r="I2956" s="76">
        <f>+IF(ISNUMBER(DATA!Z1014),DATA!Z1014,"n/a")</f>
        <v>212901</v>
      </c>
      <c r="J2956" s="77">
        <f>+IF(ISNUMBER(DATA!AA1014),DATA!AA1014,"n/a")</f>
        <v>0.94099999999999995</v>
      </c>
      <c r="K2956" s="76">
        <f>+IF(ISNUMBER(DATA!AJ1014),DATA!AJ1014,"n/a")</f>
        <v>347205</v>
      </c>
      <c r="L2956" s="77">
        <f>+IF(ISNUMBER(DATA!AK1014),DATA!AK1014,"n/a")</f>
        <v>0.69</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38238</v>
      </c>
      <c r="F2957" s="77">
        <f>+IF(ISNUMBER(DATA!G1015),DATA!G1015,"n/a")</f>
        <v>0.35899999999999999</v>
      </c>
      <c r="G2957" s="76">
        <f>+IF(ISNUMBER(DATA!P1015),DATA!P1015,"n/a")</f>
        <v>130099</v>
      </c>
      <c r="H2957" s="77">
        <f>+IF(ISNUMBER(DATA!Q1015),DATA!Q1015,"n/a")</f>
        <v>0.309</v>
      </c>
      <c r="I2957" s="76">
        <f>+IF(ISNUMBER(DATA!Z1015),DATA!Z1015,"n/a")</f>
        <v>268853</v>
      </c>
      <c r="J2957" s="77">
        <f>+IF(ISNUMBER(DATA!AA1015),DATA!AA1015,"n/a")</f>
        <v>0.252</v>
      </c>
      <c r="K2957" s="76">
        <f>+IF(ISNUMBER(DATA!AJ1015),DATA!AJ1015,"n/a")</f>
        <v>501124</v>
      </c>
      <c r="L2957" s="77">
        <f>+IF(ISNUMBER(DATA!AK1015),DATA!AK1015,"n/a")</f>
        <v>0.26900000000000002</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99144</v>
      </c>
      <c r="F2958" s="77">
        <f>+IF(ISNUMBER(DATA!G1016),DATA!G1016,"n/a")</f>
        <v>5.1859999999999999</v>
      </c>
      <c r="G2958" s="76">
        <f>+IF(ISNUMBER(DATA!P1016),DATA!P1016,"n/a")</f>
        <v>305503</v>
      </c>
      <c r="H2958" s="77">
        <f>+IF(ISNUMBER(DATA!Q1016),DATA!Q1016,"n/a")</f>
        <v>4.7779999999999996</v>
      </c>
      <c r="I2958" s="76">
        <f>+IF(ISNUMBER(DATA!Z1016),DATA!Z1016,"n/a")</f>
        <v>590393</v>
      </c>
      <c r="J2958" s="77">
        <f>+IF(ISNUMBER(DATA!AA1016),DATA!AA1016,"n/a")</f>
        <v>4.1840000000000002</v>
      </c>
      <c r="K2958" s="76">
        <f>+IF(ISNUMBER(DATA!AJ1016),DATA!AJ1016,"n/a")</f>
        <v>1050533</v>
      </c>
      <c r="L2958" s="77">
        <f>+IF(ISNUMBER(DATA!AK1016),DATA!AK1016,"n/a")</f>
        <v>3.6840000000000002</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45297</v>
      </c>
      <c r="F2959" s="77">
        <f>+IF(ISNUMBER(DATA!G1017),DATA!G1017,"n/a")</f>
        <v>5.2999999999999999E-2</v>
      </c>
      <c r="G2959" s="76">
        <f>+IF(ISNUMBER(DATA!P1017),DATA!P1017,"n/a")</f>
        <v>157297</v>
      </c>
      <c r="H2959" s="77">
        <f>+IF(ISNUMBER(DATA!Q1017),DATA!Q1017,"n/a")</f>
        <v>0.33200000000000002</v>
      </c>
      <c r="I2959" s="76">
        <f>+IF(ISNUMBER(DATA!Z1017),DATA!Z1017,"n/a")</f>
        <v>317965</v>
      </c>
      <c r="J2959" s="77">
        <f>+IF(ISNUMBER(DATA!AA1017),DATA!AA1017,"n/a")</f>
        <v>0.33200000000000002</v>
      </c>
      <c r="K2959" s="76">
        <f>+IF(ISNUMBER(DATA!AJ1017),DATA!AJ1017,"n/a")</f>
        <v>627392</v>
      </c>
      <c r="L2959" s="77">
        <f>+IF(ISNUMBER(DATA!AK1017),DATA!AK1017,"n/a")</f>
        <v>0.51900000000000002</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29519</v>
      </c>
      <c r="F2960" s="77">
        <f>+IF(ISNUMBER(DATA!G1018),DATA!G1018,"n/a")</f>
        <v>0.57299999999999995</v>
      </c>
      <c r="G2960" s="76">
        <f>+IF(ISNUMBER(DATA!P1018),DATA!P1018,"n/a")</f>
        <v>97490</v>
      </c>
      <c r="H2960" s="77">
        <f>+IF(ISNUMBER(DATA!Q1018),DATA!Q1018,"n/a")</f>
        <v>0.48399999999999999</v>
      </c>
      <c r="I2960" s="76">
        <f>+IF(ISNUMBER(DATA!Z1018),DATA!Z1018,"n/a")</f>
        <v>199519</v>
      </c>
      <c r="J2960" s="77">
        <f>+IF(ISNUMBER(DATA!AA1018),DATA!AA1018,"n/a")</f>
        <v>0.35899999999999999</v>
      </c>
      <c r="K2960" s="76">
        <f>+IF(ISNUMBER(DATA!AJ1018),DATA!AJ1018,"n/a")</f>
        <v>343433</v>
      </c>
      <c r="L2960" s="77">
        <f>+IF(ISNUMBER(DATA!AK1018),DATA!AK1018,"n/a")</f>
        <v>0.32400000000000001</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35590</v>
      </c>
      <c r="F2961" s="77">
        <f>+IF(ISNUMBER(DATA!G1019),DATA!G1019,"n/a")</f>
        <v>-0.13400000000000001</v>
      </c>
      <c r="G2961" s="76">
        <f>+IF(ISNUMBER(DATA!P1019),DATA!P1019,"n/a")</f>
        <v>129534</v>
      </c>
      <c r="H2961" s="77">
        <f>+IF(ISNUMBER(DATA!Q1019),DATA!Q1019,"n/a")</f>
        <v>-0.109</v>
      </c>
      <c r="I2961" s="76">
        <f>+IF(ISNUMBER(DATA!Z1019),DATA!Z1019,"n/a")</f>
        <v>264082</v>
      </c>
      <c r="J2961" s="77">
        <f>+IF(ISNUMBER(DATA!AA1019),DATA!AA1019,"n/a")</f>
        <v>-6.3E-2</v>
      </c>
      <c r="K2961" s="76">
        <f>+IF(ISNUMBER(DATA!AJ1019),DATA!AJ1019,"n/a")</f>
        <v>525519</v>
      </c>
      <c r="L2961" s="77">
        <f>+IF(ISNUMBER(DATA!AK1019),DATA!AK1019,"n/a")</f>
        <v>9.2999999999999999E-2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22534</v>
      </c>
      <c r="F2962" s="77">
        <f>+IF(ISNUMBER(DATA!G1020),DATA!G1020,"n/a")</f>
        <v>2.4500000000000002</v>
      </c>
      <c r="G2962" s="76">
        <f>+IF(ISNUMBER(DATA!P1020),DATA!P1020,"n/a")</f>
        <v>77624</v>
      </c>
      <c r="H2962" s="77">
        <f>+IF(ISNUMBER(DATA!Q1020),DATA!Q1020,"n/a")</f>
        <v>2.5369999999999999</v>
      </c>
      <c r="I2962" s="76">
        <f>+IF(ISNUMBER(DATA!Z1020),DATA!Z1020,"n/a")</f>
        <v>158149</v>
      </c>
      <c r="J2962" s="77">
        <f>+IF(ISNUMBER(DATA!AA1020),DATA!AA1020,"n/a")</f>
        <v>2.0630000000000002</v>
      </c>
      <c r="K2962" s="76">
        <f>+IF(ISNUMBER(DATA!AJ1020),DATA!AJ1020,"n/a")</f>
        <v>206907</v>
      </c>
      <c r="L2962" s="77">
        <f>+IF(ISNUMBER(DATA!AK1020),DATA!AK1020,"n/a")</f>
        <v>1.0740000000000001</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34099</v>
      </c>
      <c r="F2963" s="77">
        <f>+IF(ISNUMBER(DATA!G1021),DATA!G1021,"n/a")</f>
        <v>0.61599999999999999</v>
      </c>
      <c r="G2963" s="76">
        <f>+IF(ISNUMBER(DATA!P1021),DATA!P1021,"n/a")</f>
        <v>100155</v>
      </c>
      <c r="H2963" s="77">
        <f>+IF(ISNUMBER(DATA!Q1021),DATA!Q1021,"n/a")</f>
        <v>0.40500000000000003</v>
      </c>
      <c r="I2963" s="76">
        <f>+IF(ISNUMBER(DATA!Z1021),DATA!Z1021,"n/a")</f>
        <v>158726</v>
      </c>
      <c r="J2963" s="77">
        <f>+IF(ISNUMBER(DATA!AA1021),DATA!AA1021,"n/a")</f>
        <v>0.435</v>
      </c>
      <c r="K2963" s="76">
        <f>+IF(ISNUMBER(DATA!AJ1021),DATA!AJ1021,"n/a")</f>
        <v>308546</v>
      </c>
      <c r="L2963" s="77">
        <f>+IF(ISNUMBER(DATA!AK1021),DATA!AK1021,"n/a")</f>
        <v>0.74299999999999999</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7105</v>
      </c>
      <c r="F2965" s="77">
        <f>+IF(ISNUMBER(DATA!I972),DATA!I972,"n/a")</f>
        <v>0.23400000000000001</v>
      </c>
      <c r="G2965" s="86">
        <f>+IF(ISNUMBER(DATA!R972),DATA!R972,"n/a")</f>
        <v>24323</v>
      </c>
      <c r="H2965" s="77">
        <f>+IF(ISNUMBER(DATA!S972),DATA!S972,"n/a")</f>
        <v>4.1000000000000002E-2</v>
      </c>
      <c r="I2965" s="86">
        <f>+IF(ISNUMBER(DATA!AB972),DATA!AB972,"n/a")</f>
        <v>52126</v>
      </c>
      <c r="J2965" s="77">
        <f>+IF(ISNUMBER(DATA!AC972),DATA!AC972,"n/a")</f>
        <v>-0.11600000000000001</v>
      </c>
      <c r="K2965" s="86">
        <f>+IF(ISNUMBER(DATA!AL972),DATA!AL972,"n/a")</f>
        <v>98843</v>
      </c>
      <c r="L2965" s="77">
        <f>+IF(ISNUMBER(DATA!AM972),DATA!AM972,"n/a")</f>
        <v>-8.4000000000000005E-2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22528</v>
      </c>
      <c r="F2966" s="77">
        <f>+IF(ISNUMBER(DATA!I973),DATA!I973,"n/a")</f>
        <v>5.7000000000000002E-2</v>
      </c>
      <c r="G2966" s="86">
        <f>+IF(ISNUMBER(DATA!R973),DATA!R973,"n/a")</f>
        <v>73728</v>
      </c>
      <c r="H2966" s="77">
        <f>+IF(ISNUMBER(DATA!S973),DATA!S973,"n/a")</f>
        <v>1.05</v>
      </c>
      <c r="I2966" s="86">
        <f>+IF(ISNUMBER(DATA!AB973),DATA!AB973,"n/a")</f>
        <v>139277</v>
      </c>
      <c r="J2966" s="77">
        <f>+IF(ISNUMBER(DATA!AC973),DATA!AC973,"n/a")</f>
        <v>1.4970000000000001</v>
      </c>
      <c r="K2966" s="86">
        <f>+IF(ISNUMBER(DATA!AL973),DATA!AL973,"n/a")</f>
        <v>291121</v>
      </c>
      <c r="L2966" s="77">
        <f>+IF(ISNUMBER(DATA!AM973),DATA!AM973,"n/a")</f>
        <v>2.8380000000000001</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24887</v>
      </c>
      <c r="F2967" s="77">
        <f>+IF(ISNUMBER(DATA!I974),DATA!I974,"n/a")</f>
        <v>2.1669999999999998</v>
      </c>
      <c r="G2967" s="86">
        <f>+IF(ISNUMBER(DATA!R974),DATA!R974,"n/a")</f>
        <v>55791</v>
      </c>
      <c r="H2967" s="77">
        <f>+IF(ISNUMBER(DATA!S974),DATA!S974,"n/a")</f>
        <v>1.0840000000000001</v>
      </c>
      <c r="I2967" s="86">
        <f>+IF(ISNUMBER(DATA!AB974),DATA!AB974,"n/a")</f>
        <v>88176</v>
      </c>
      <c r="J2967" s="77">
        <f>+IF(ISNUMBER(DATA!AC974),DATA!AC974,"n/a")</f>
        <v>0.55000000000000004</v>
      </c>
      <c r="K2967" s="86">
        <f>+IF(ISNUMBER(DATA!AL974),DATA!AL974,"n/a")</f>
        <v>143240</v>
      </c>
      <c r="L2967" s="77">
        <f>+IF(ISNUMBER(DATA!AM974),DATA!AM974,"n/a")</f>
        <v>0.378</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7419</v>
      </c>
      <c r="F2968" s="77">
        <f>+IF(ISNUMBER(DATA!I975),DATA!I975,"n/a")</f>
        <v>1.2E-2</v>
      </c>
      <c r="G2968" s="86">
        <f>+IF(ISNUMBER(DATA!R975),DATA!R975,"n/a")</f>
        <v>25303</v>
      </c>
      <c r="H2968" s="77">
        <f>+IF(ISNUMBER(DATA!S975),DATA!S975,"n/a")</f>
        <v>0.29099999999999998</v>
      </c>
      <c r="I2968" s="86">
        <f>+IF(ISNUMBER(DATA!AB975),DATA!AB975,"n/a")</f>
        <v>51186</v>
      </c>
      <c r="J2968" s="77">
        <f>+IF(ISNUMBER(DATA!AC975),DATA!AC975,"n/a")</f>
        <v>0.32600000000000001</v>
      </c>
      <c r="K2968" s="86">
        <f>+IF(ISNUMBER(DATA!AL975),DATA!AL975,"n/a")</f>
        <v>104297</v>
      </c>
      <c r="L2968" s="77">
        <f>+IF(ISNUMBER(DATA!AM975),DATA!AM975,"n/a")</f>
        <v>0.98</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47519</v>
      </c>
      <c r="F2969" s="77">
        <f>+IF(ISNUMBER(DATA!I976),DATA!I976,"n/a")</f>
        <v>7.0490000000000004</v>
      </c>
      <c r="G2969" s="86">
        <f>+IF(ISNUMBER(DATA!R976),DATA!R976,"n/a")</f>
        <v>121708</v>
      </c>
      <c r="H2969" s="77">
        <f>+IF(ISNUMBER(DATA!S976),DATA!S976,"n/a")</f>
        <v>4.9690000000000003</v>
      </c>
      <c r="I2969" s="86">
        <f>+IF(ISNUMBER(DATA!AB976),DATA!AB976,"n/a")</f>
        <v>208129</v>
      </c>
      <c r="J2969" s="77">
        <f>+IF(ISNUMBER(DATA!AC976),DATA!AC976,"n/a")</f>
        <v>3.605</v>
      </c>
      <c r="K2969" s="86">
        <f>+IF(ISNUMBER(DATA!AL976),DATA!AL976,"n/a")</f>
        <v>265582</v>
      </c>
      <c r="L2969" s="77">
        <f>+IF(ISNUMBER(DATA!AM976),DATA!AM976,"n/a")</f>
        <v>2.0960000000000001</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1325</v>
      </c>
      <c r="F2970" s="77">
        <f>+IF(ISNUMBER(DATA!I977),DATA!I977,"n/a")</f>
        <v>-8.3000000000000004E-2</v>
      </c>
      <c r="G2970" s="86">
        <f>+IF(ISNUMBER(DATA!R977),DATA!R977,"n/a")</f>
        <v>5005</v>
      </c>
      <c r="H2970" s="77">
        <f>+IF(ISNUMBER(DATA!S977),DATA!S977,"n/a")</f>
        <v>-9.5000000000000001E-2</v>
      </c>
      <c r="I2970" s="86">
        <f>+IF(ISNUMBER(DATA!AB977),DATA!AB977,"n/a")</f>
        <v>13793</v>
      </c>
      <c r="J2970" s="77">
        <f>+IF(ISNUMBER(DATA!AC977),DATA!AC977,"n/a")</f>
        <v>-0.111</v>
      </c>
      <c r="K2970" s="86">
        <f>+IF(ISNUMBER(DATA!AL977),DATA!AL977,"n/a")</f>
        <v>23252</v>
      </c>
      <c r="L2970" s="77">
        <f>+IF(ISNUMBER(DATA!AM977),DATA!AM977,"n/a")</f>
        <v>-9.8000000000000004E-2</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1095</v>
      </c>
      <c r="F2971" s="77">
        <f>+IF(ISNUMBER(DATA!I978),DATA!I978,"n/a")</f>
        <v>-0.13100000000000001</v>
      </c>
      <c r="G2971" s="86">
        <f>+IF(ISNUMBER(DATA!R978),DATA!R978,"n/a")</f>
        <v>4312</v>
      </c>
      <c r="H2971" s="77">
        <f>+IF(ISNUMBER(DATA!S978),DATA!S978,"n/a")</f>
        <v>2E-3</v>
      </c>
      <c r="I2971" s="86">
        <f>+IF(ISNUMBER(DATA!AB978),DATA!AB978,"n/a")</f>
        <v>9029</v>
      </c>
      <c r="J2971" s="77">
        <f>+IF(ISNUMBER(DATA!AC978),DATA!AC978,"n/a")</f>
        <v>-4.2999999999999997E-2</v>
      </c>
      <c r="K2971" s="86">
        <f>+IF(ISNUMBER(DATA!AL978),DATA!AL978,"n/a")</f>
        <v>16166</v>
      </c>
      <c r="L2971" s="77">
        <f>+IF(ISNUMBER(DATA!AM978),DATA!AM978,"n/a")</f>
        <v>-4.3999999999999997E-2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5850</v>
      </c>
      <c r="F2972" s="77">
        <f>+IF(ISNUMBER(DATA!I979),DATA!I979,"n/a")</f>
        <v>-0.216</v>
      </c>
      <c r="G2972" s="86">
        <f>+IF(ISNUMBER(DATA!R979),DATA!R979,"n/a")</f>
        <v>20925</v>
      </c>
      <c r="H2972" s="77">
        <f>+IF(ISNUMBER(DATA!S979),DATA!S979,"n/a")</f>
        <v>-3.3000000000000002E-2</v>
      </c>
      <c r="I2972" s="86">
        <f>+IF(ISNUMBER(DATA!AB979),DATA!AB979,"n/a")</f>
        <v>43714</v>
      </c>
      <c r="J2972" s="77">
        <f>+IF(ISNUMBER(DATA!AC979),DATA!AC979,"n/a")</f>
        <v>2.1999999999999999E-2</v>
      </c>
      <c r="K2972" s="86">
        <f>+IF(ISNUMBER(DATA!AL979),DATA!AL979,"n/a")</f>
        <v>90199</v>
      </c>
      <c r="L2972" s="77">
        <f>+IF(ISNUMBER(DATA!AM979),DATA!AM979,"n/a")</f>
        <v>0.33600000000000002</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20730</v>
      </c>
      <c r="F2973" s="77">
        <f>+IF(ISNUMBER(DATA!I980),DATA!I980,"n/a")</f>
        <v>0.53400000000000003</v>
      </c>
      <c r="G2973" s="86">
        <f>+IF(ISNUMBER(DATA!R980),DATA!R980,"n/a")</f>
        <v>60120</v>
      </c>
      <c r="H2973" s="77">
        <f>+IF(ISNUMBER(DATA!S980),DATA!S980,"n/a")</f>
        <v>2.3330000000000002</v>
      </c>
      <c r="I2973" s="86">
        <f>+IF(ISNUMBER(DATA!AB980),DATA!AB980,"n/a")</f>
        <v>105179</v>
      </c>
      <c r="J2973" s="77">
        <f>+IF(ISNUMBER(DATA!AC980),DATA!AC980,"n/a")</f>
        <v>3.3919999999999999</v>
      </c>
      <c r="K2973" s="86">
        <f>+IF(ISNUMBER(DATA!AL980),DATA!AL980,"n/a")</f>
        <v>216393</v>
      </c>
      <c r="L2973" s="77">
        <f>+IF(ISNUMBER(DATA!AM980),DATA!AM980,"n/a")</f>
        <v>5.6840000000000002</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1408</v>
      </c>
      <c r="F2974" s="77">
        <f>+IF(ISNUMBER(DATA!I981),DATA!I981,"n/a")</f>
        <v>0.111</v>
      </c>
      <c r="G2974" s="86">
        <f>+IF(ISNUMBER(DATA!R981),DATA!R981,"n/a")</f>
        <v>5849</v>
      </c>
      <c r="H2974" s="77">
        <f>+IF(ISNUMBER(DATA!S981),DATA!S981,"n/a")</f>
        <v>0.26700000000000002</v>
      </c>
      <c r="I2974" s="86">
        <f>+IF(ISNUMBER(DATA!AB981),DATA!AB981,"n/a")</f>
        <v>14182</v>
      </c>
      <c r="J2974" s="77">
        <f>+IF(ISNUMBER(DATA!AC981),DATA!AC981,"n/a")</f>
        <v>0.251</v>
      </c>
      <c r="K2974" s="86">
        <f>+IF(ISNUMBER(DATA!AL981),DATA!AL981,"n/a")</f>
        <v>23492</v>
      </c>
      <c r="L2974" s="77">
        <f>+IF(ISNUMBER(DATA!AM981),DATA!AM981,"n/a")</f>
        <v>0.222</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6401</v>
      </c>
      <c r="F2975" s="77">
        <f>+IF(ISNUMBER(DATA!I982),DATA!I982,"n/a")</f>
        <v>5.1619999999999999</v>
      </c>
      <c r="G2975" s="86">
        <f>+IF(ISNUMBER(DATA!R982),DATA!R982,"n/a")</f>
        <v>21394</v>
      </c>
      <c r="H2975" s="77">
        <f>+IF(ISNUMBER(DATA!S982),DATA!S982,"n/a")</f>
        <v>4.5590000000000002</v>
      </c>
      <c r="I2975" s="86">
        <f>+IF(ISNUMBER(DATA!AB982),DATA!AB982,"n/a")</f>
        <v>44232</v>
      </c>
      <c r="J2975" s="77">
        <f>+IF(ISNUMBER(DATA!AC982),DATA!AC982,"n/a")</f>
        <v>3.839</v>
      </c>
      <c r="K2975" s="86">
        <f>+IF(ISNUMBER(DATA!AL982),DATA!AL982,"n/a")</f>
        <v>54981</v>
      </c>
      <c r="L2975" s="77">
        <f>+IF(ISNUMBER(DATA!AM982),DATA!AM982,"n/a")</f>
        <v>2.238</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15026</v>
      </c>
      <c r="F2976" s="77">
        <f>+IF(ISNUMBER(DATA!I983),DATA!I983,"n/a")</f>
        <v>0.88600000000000001</v>
      </c>
      <c r="G2976" s="86">
        <f>+IF(ISNUMBER(DATA!R983),DATA!R983,"n/a")</f>
        <v>43559</v>
      </c>
      <c r="H2976" s="77">
        <f>+IF(ISNUMBER(DATA!S983),DATA!S983,"n/a")</f>
        <v>1.702</v>
      </c>
      <c r="I2976" s="86">
        <f>+IF(ISNUMBER(DATA!AB983),DATA!AB983,"n/a")</f>
        <v>76972</v>
      </c>
      <c r="J2976" s="77">
        <f>+IF(ISNUMBER(DATA!AC983),DATA!AC983,"n/a")</f>
        <v>1.65</v>
      </c>
      <c r="K2976" s="86">
        <f>+IF(ISNUMBER(DATA!AL983),DATA!AL983,"n/a")</f>
        <v>153412</v>
      </c>
      <c r="L2976" s="77">
        <f>+IF(ISNUMBER(DATA!AM983),DATA!AM983,"n/a")</f>
        <v>2.2210000000000001</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10931</v>
      </c>
      <c r="F2977" s="77">
        <f>+IF(ISNUMBER(DATA!I984),DATA!I984,"n/a")</f>
        <v>3.234</v>
      </c>
      <c r="G2977" s="86">
        <f>+IF(ISNUMBER(DATA!R984),DATA!R984,"n/a")</f>
        <v>33551</v>
      </c>
      <c r="H2977" s="77">
        <f>+IF(ISNUMBER(DATA!S984),DATA!S984,"n/a")</f>
        <v>3.1840000000000002</v>
      </c>
      <c r="I2977" s="86">
        <f>+IF(ISNUMBER(DATA!AB984),DATA!AB984,"n/a")</f>
        <v>62215</v>
      </c>
      <c r="J2977" s="77">
        <f>+IF(ISNUMBER(DATA!AC984),DATA!AC984,"n/a")</f>
        <v>2.3029999999999999</v>
      </c>
      <c r="K2977" s="86">
        <f>+IF(ISNUMBER(DATA!AL984),DATA!AL984,"n/a")</f>
        <v>108246</v>
      </c>
      <c r="L2977" s="77">
        <f>+IF(ISNUMBER(DATA!AM984),DATA!AM984,"n/a")</f>
        <v>2.2570000000000001</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10360</v>
      </c>
      <c r="F2978" s="77">
        <f>+IF(ISNUMBER(DATA!I985),DATA!I985,"n/a")</f>
        <v>4.4290000000000003</v>
      </c>
      <c r="G2978" s="86">
        <f>+IF(ISNUMBER(DATA!R985),DATA!R985,"n/a")</f>
        <v>33922</v>
      </c>
      <c r="H2978" s="77">
        <f>+IF(ISNUMBER(DATA!S985),DATA!S985,"n/a")</f>
        <v>4.0979999999999999</v>
      </c>
      <c r="I2978" s="86">
        <f>+IF(ISNUMBER(DATA!AB985),DATA!AB985,"n/a")</f>
        <v>64991</v>
      </c>
      <c r="J2978" s="77">
        <f>+IF(ISNUMBER(DATA!AC985),DATA!AC985,"n/a")</f>
        <v>3.2189999999999999</v>
      </c>
      <c r="K2978" s="86">
        <f>+IF(ISNUMBER(DATA!AL985),DATA!AL985,"n/a")</f>
        <v>81501</v>
      </c>
      <c r="L2978" s="77">
        <f>+IF(ISNUMBER(DATA!AM985),DATA!AM985,"n/a")</f>
        <v>1.665</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109</v>
      </c>
      <c r="F2979" s="77">
        <f>+IF(ISNUMBER(DATA!I986),DATA!I986,"n/a")</f>
        <v>0.01</v>
      </c>
      <c r="G2979" s="86">
        <f>+IF(ISNUMBER(DATA!R986),DATA!R986,"n/a")</f>
        <v>321</v>
      </c>
      <c r="H2979" s="77">
        <f>+IF(ISNUMBER(DATA!S986),DATA!S986,"n/a")</f>
        <v>-0.109</v>
      </c>
      <c r="I2979" s="86">
        <f>+IF(ISNUMBER(DATA!AB986),DATA!AB986,"n/a")</f>
        <v>595</v>
      </c>
      <c r="J2979" s="77">
        <f>+IF(ISNUMBER(DATA!AC986),DATA!AC986,"n/a")</f>
        <v>-0.32600000000000001</v>
      </c>
      <c r="K2979" s="86">
        <f>+IF(ISNUMBER(DATA!AL986),DATA!AL986,"n/a")</f>
        <v>1162</v>
      </c>
      <c r="L2979" s="77">
        <f>+IF(ISNUMBER(DATA!AM986),DATA!AM986,"n/a")</f>
        <v>-0.30499999999999999</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13178</v>
      </c>
      <c r="F2980" s="77">
        <f>+IF(ISNUMBER(DATA!I987),DATA!I987,"n/a")</f>
        <v>3.2130000000000001</v>
      </c>
      <c r="G2980" s="86">
        <f>+IF(ISNUMBER(DATA!R987),DATA!R987,"n/a")</f>
        <v>26587</v>
      </c>
      <c r="H2980" s="77">
        <f>+IF(ISNUMBER(DATA!S987),DATA!S987,"n/a")</f>
        <v>1.0860000000000001</v>
      </c>
      <c r="I2980" s="86">
        <f>+IF(ISNUMBER(DATA!AB987),DATA!AB987,"n/a")</f>
        <v>40881</v>
      </c>
      <c r="J2980" s="77">
        <f>+IF(ISNUMBER(DATA!AC987),DATA!AC987,"n/a")</f>
        <v>0.252</v>
      </c>
      <c r="K2980" s="86">
        <f>+IF(ISNUMBER(DATA!AL987),DATA!AL987,"n/a")</f>
        <v>62026</v>
      </c>
      <c r="L2980" s="77">
        <f>+IF(ISNUMBER(DATA!AM987),DATA!AM987,"n/a")</f>
        <v>0.10299999999999999</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18535</v>
      </c>
      <c r="F2981" s="77">
        <f>+IF(ISNUMBER(DATA!I988),DATA!I988,"n/a")</f>
        <v>3.9510000000000001</v>
      </c>
      <c r="G2981" s="86">
        <f>+IF(ISNUMBER(DATA!R988),DATA!R988,"n/a")</f>
        <v>38349</v>
      </c>
      <c r="H2981" s="77">
        <f>+IF(ISNUMBER(DATA!S988),DATA!S988,"n/a")</f>
        <v>1.6060000000000001</v>
      </c>
      <c r="I2981" s="86">
        <f>+IF(ISNUMBER(DATA!AB988),DATA!AB988,"n/a")</f>
        <v>55433</v>
      </c>
      <c r="J2981" s="77">
        <f>+IF(ISNUMBER(DATA!AC988),DATA!AC988,"n/a")</f>
        <v>0.53600000000000003</v>
      </c>
      <c r="K2981" s="86">
        <f>+IF(ISNUMBER(DATA!AL988),DATA!AL988,"n/a")</f>
        <v>80842</v>
      </c>
      <c r="L2981" s="77">
        <f>+IF(ISNUMBER(DATA!AM988),DATA!AM988,"n/a")</f>
        <v>0.21</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17476</v>
      </c>
      <c r="F2982" s="77">
        <f>+IF(ISNUMBER(DATA!I989),DATA!I989,"n/a")</f>
        <v>0.995</v>
      </c>
      <c r="G2982" s="86">
        <f>+IF(ISNUMBER(DATA!R989),DATA!R989,"n/a")</f>
        <v>48351</v>
      </c>
      <c r="H2982" s="77">
        <f>+IF(ISNUMBER(DATA!S989),DATA!S989,"n/a")</f>
        <v>1.978</v>
      </c>
      <c r="I2982" s="86">
        <f>+IF(ISNUMBER(DATA!AB989),DATA!AB989,"n/a")</f>
        <v>81403</v>
      </c>
      <c r="J2982" s="77">
        <f>+IF(ISNUMBER(DATA!AC989),DATA!AC989,"n/a")</f>
        <v>1.84</v>
      </c>
      <c r="K2982" s="86">
        <f>+IF(ISNUMBER(DATA!AL989),DATA!AL989,"n/a")</f>
        <v>168987</v>
      </c>
      <c r="L2982" s="77">
        <f>+IF(ISNUMBER(DATA!AM989),DATA!AM989,"n/a")</f>
        <v>3.1240000000000001</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6776</v>
      </c>
      <c r="F2983" s="77">
        <f>+IF(ISNUMBER(DATA!I990),DATA!I990,"n/a")</f>
        <v>0.38</v>
      </c>
      <c r="G2983" s="86">
        <f>+IF(ISNUMBER(DATA!R990),DATA!R990,"n/a")</f>
        <v>20803</v>
      </c>
      <c r="H2983" s="77">
        <f>+IF(ISNUMBER(DATA!S990),DATA!S990,"n/a")</f>
        <v>1.391</v>
      </c>
      <c r="I2983" s="86">
        <f>+IF(ISNUMBER(DATA!AB990),DATA!AB990,"n/a")</f>
        <v>36700</v>
      </c>
      <c r="J2983" s="77">
        <f>+IF(ISNUMBER(DATA!AC990),DATA!AC990,"n/a")</f>
        <v>1.266</v>
      </c>
      <c r="K2983" s="86">
        <f>+IF(ISNUMBER(DATA!AL990),DATA!AL990,"n/a")</f>
        <v>70439</v>
      </c>
      <c r="L2983" s="77">
        <f>+IF(ISNUMBER(DATA!AM990),DATA!AM990,"n/a")</f>
        <v>1.5469999999999999</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2235</v>
      </c>
      <c r="F2984" s="77">
        <f>+IF(ISNUMBER(DATA!I991),DATA!I991,"n/a")</f>
        <v>-0.16800000000000001</v>
      </c>
      <c r="G2984" s="86">
        <f>+IF(ISNUMBER(DATA!R991),DATA!R991,"n/a")</f>
        <v>8193</v>
      </c>
      <c r="H2984" s="77">
        <f>+IF(ISNUMBER(DATA!S991),DATA!S991,"n/a")</f>
        <v>-6.8000000000000005E-2</v>
      </c>
      <c r="I2984" s="86">
        <f>+IF(ISNUMBER(DATA!AB991),DATA!AB991,"n/a")</f>
        <v>17176</v>
      </c>
      <c r="J2984" s="77">
        <f>+IF(ISNUMBER(DATA!AC991),DATA!AC991,"n/a")</f>
        <v>1.6E-2</v>
      </c>
      <c r="K2984" s="86">
        <f>+IF(ISNUMBER(DATA!AL991),DATA!AL991,"n/a")</f>
        <v>34570</v>
      </c>
      <c r="L2984" s="77">
        <f>+IF(ISNUMBER(DATA!AM991),DATA!AM991,"n/a")</f>
        <v>0.309</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824</v>
      </c>
      <c r="F2985" s="77">
        <f>+IF(ISNUMBER(DATA!I992),DATA!I992,"n/a")</f>
        <v>0.39600000000000002</v>
      </c>
      <c r="G2985" s="86">
        <f>+IF(ISNUMBER(DATA!R992),DATA!R992,"n/a")</f>
        <v>2982</v>
      </c>
      <c r="H2985" s="77">
        <f>+IF(ISNUMBER(DATA!S992),DATA!S992,"n/a")</f>
        <v>0.628</v>
      </c>
      <c r="I2985" s="86">
        <f>+IF(ISNUMBER(DATA!AB992),DATA!AB992,"n/a")</f>
        <v>6241</v>
      </c>
      <c r="J2985" s="77">
        <f>+IF(ISNUMBER(DATA!AC992),DATA!AC992,"n/a")</f>
        <v>0.48399999999999999</v>
      </c>
      <c r="K2985" s="86">
        <f>+IF(ISNUMBER(DATA!AL992),DATA!AL992,"n/a")</f>
        <v>11115</v>
      </c>
      <c r="L2985" s="77">
        <f>+IF(ISNUMBER(DATA!AM992),DATA!AM992,"n/a")</f>
        <v>0.307</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30454</v>
      </c>
      <c r="F2986" s="77">
        <f>+IF(ISNUMBER(DATA!I993),DATA!I993,"n/a")</f>
        <v>4.5359999999999996</v>
      </c>
      <c r="G2986" s="86">
        <f>+IF(ISNUMBER(DATA!R993),DATA!R993,"n/a")</f>
        <v>92818</v>
      </c>
      <c r="H2986" s="77">
        <f>+IF(ISNUMBER(DATA!S993),DATA!S993,"n/a")</f>
        <v>3.9319999999999999</v>
      </c>
      <c r="I2986" s="86">
        <f>+IF(ISNUMBER(DATA!AB993),DATA!AB993,"n/a")</f>
        <v>183102</v>
      </c>
      <c r="J2986" s="77">
        <f>+IF(ISNUMBER(DATA!AC993),DATA!AC993,"n/a")</f>
        <v>3.4529999999999998</v>
      </c>
      <c r="K2986" s="86">
        <f>+IF(ISNUMBER(DATA!AL993),DATA!AL993,"n/a")</f>
        <v>280108</v>
      </c>
      <c r="L2986" s="77">
        <f>+IF(ISNUMBER(DATA!AM993),DATA!AM993,"n/a")</f>
        <v>2.59</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5242</v>
      </c>
      <c r="F2987" s="77">
        <f>+IF(ISNUMBER(DATA!I994),DATA!I994,"n/a")</f>
        <v>0.311</v>
      </c>
      <c r="G2987" s="86">
        <f>+IF(ISNUMBER(DATA!R994),DATA!R994,"n/a")</f>
        <v>17728</v>
      </c>
      <c r="H2987" s="77">
        <f>+IF(ISNUMBER(DATA!S994),DATA!S994,"n/a")</f>
        <v>1.623</v>
      </c>
      <c r="I2987" s="86">
        <f>+IF(ISNUMBER(DATA!AB994),DATA!AB994,"n/a")</f>
        <v>32238</v>
      </c>
      <c r="J2987" s="77">
        <f>+IF(ISNUMBER(DATA!AC994),DATA!AC994,"n/a")</f>
        <v>1.7150000000000001</v>
      </c>
      <c r="K2987" s="86">
        <f>+IF(ISNUMBER(DATA!AL994),DATA!AL994,"n/a")</f>
        <v>61617</v>
      </c>
      <c r="L2987" s="77">
        <f>+IF(ISNUMBER(DATA!AM994),DATA!AM994,"n/a")</f>
        <v>3.0270000000000001</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7368</v>
      </c>
      <c r="F2988" s="77">
        <f>+IF(ISNUMBER(DATA!I995),DATA!I995,"n/a")</f>
        <v>-0.191</v>
      </c>
      <c r="G2988" s="86">
        <f>+IF(ISNUMBER(DATA!R995),DATA!R995,"n/a")</f>
        <v>27964</v>
      </c>
      <c r="H2988" s="77">
        <f>+IF(ISNUMBER(DATA!S995),DATA!S995,"n/a")</f>
        <v>-6.6000000000000003E-2</v>
      </c>
      <c r="I2988" s="86">
        <f>+IF(ISNUMBER(DATA!AB995),DATA!AB995,"n/a")</f>
        <v>55853</v>
      </c>
      <c r="J2988" s="77">
        <f>+IF(ISNUMBER(DATA!AC995),DATA!AC995,"n/a")</f>
        <v>-1.4999999999999999E-2</v>
      </c>
      <c r="K2988" s="86">
        <f>+IF(ISNUMBER(DATA!AL995),DATA!AL995,"n/a")</f>
        <v>113690</v>
      </c>
      <c r="L2988" s="77">
        <f>+IF(ISNUMBER(DATA!AM995),DATA!AM995,"n/a")</f>
        <v>0.186</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1719</v>
      </c>
      <c r="F2989" s="77">
        <f>+IF(ISNUMBER(DATA!I996),DATA!I996,"n/a")</f>
        <v>0.11899999999999999</v>
      </c>
      <c r="G2989" s="86">
        <f>+IF(ISNUMBER(DATA!R996),DATA!R996,"n/a")</f>
        <v>5449</v>
      </c>
      <c r="H2989" s="77">
        <f>+IF(ISNUMBER(DATA!S996),DATA!S996,"n/a")</f>
        <v>0.32300000000000001</v>
      </c>
      <c r="I2989" s="86">
        <f>+IF(ISNUMBER(DATA!AB996),DATA!AB996,"n/a")</f>
        <v>10191</v>
      </c>
      <c r="J2989" s="77">
        <f>+IF(ISNUMBER(DATA!AC996),DATA!AC996,"n/a")</f>
        <v>-0.2</v>
      </c>
      <c r="K2989" s="86">
        <f>+IF(ISNUMBER(DATA!AL996),DATA!AL996,"n/a")</f>
        <v>22298</v>
      </c>
      <c r="L2989" s="77">
        <f>+IF(ISNUMBER(DATA!AM996),DATA!AM996,"n/a")</f>
        <v>-2.9000000000000001E-2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1747</v>
      </c>
      <c r="F2990" s="77">
        <f>+IF(ISNUMBER(DATA!I997),DATA!I997,"n/a")</f>
        <v>-1.0999999999999999E-2</v>
      </c>
      <c r="G2990" s="86">
        <f>+IF(ISNUMBER(DATA!R997),DATA!R997,"n/a")</f>
        <v>5565</v>
      </c>
      <c r="H2990" s="77">
        <f>+IF(ISNUMBER(DATA!S997),DATA!S997,"n/a")</f>
        <v>0.113</v>
      </c>
      <c r="I2990" s="86">
        <f>+IF(ISNUMBER(DATA!AB997),DATA!AB997,"n/a")</f>
        <v>11031</v>
      </c>
      <c r="J2990" s="77">
        <f>+IF(ISNUMBER(DATA!AC997),DATA!AC997,"n/a")</f>
        <v>-0.02</v>
      </c>
      <c r="K2990" s="86">
        <f>+IF(ISNUMBER(DATA!AL997),DATA!AL997,"n/a")</f>
        <v>23538</v>
      </c>
      <c r="L2990" s="77">
        <f>+IF(ISNUMBER(DATA!AM997),DATA!AM997,"n/a")</f>
        <v>0.28199999999999997</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6841</v>
      </c>
      <c r="F2991" s="77">
        <f>+IF(ISNUMBER(DATA!I998),DATA!I998,"n/a")</f>
        <v>0.27800000000000002</v>
      </c>
      <c r="G2991" s="86">
        <f>+IF(ISNUMBER(DATA!R998),DATA!R998,"n/a")</f>
        <v>22826</v>
      </c>
      <c r="H2991" s="77">
        <f>+IF(ISNUMBER(DATA!S998),DATA!S998,"n/a")</f>
        <v>1.272</v>
      </c>
      <c r="I2991" s="86">
        <f>+IF(ISNUMBER(DATA!AB998),DATA!AB998,"n/a")</f>
        <v>41907</v>
      </c>
      <c r="J2991" s="77">
        <f>+IF(ISNUMBER(DATA!AC998),DATA!AC998,"n/a")</f>
        <v>1.3979999999999999</v>
      </c>
      <c r="K2991" s="86">
        <f>+IF(ISNUMBER(DATA!AL998),DATA!AL998,"n/a")</f>
        <v>80827</v>
      </c>
      <c r="L2991" s="77">
        <f>+IF(ISNUMBER(DATA!AM998),DATA!AM998,"n/a")</f>
        <v>2.5840000000000001</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5703</v>
      </c>
      <c r="F2992" s="77">
        <f>+IF(ISNUMBER(DATA!I999),DATA!I999,"n/a")</f>
        <v>7.0000000000000007E-2</v>
      </c>
      <c r="G2992" s="86">
        <f>+IF(ISNUMBER(DATA!R999),DATA!R999,"n/a")</f>
        <v>17341</v>
      </c>
      <c r="H2992" s="77">
        <f>+IF(ISNUMBER(DATA!S999),DATA!S999,"n/a")</f>
        <v>-3.9E-2</v>
      </c>
      <c r="I2992" s="86">
        <f>+IF(ISNUMBER(DATA!AB999),DATA!AB999,"n/a")</f>
        <v>34014</v>
      </c>
      <c r="J2992" s="77">
        <f>+IF(ISNUMBER(DATA!AC999),DATA!AC999,"n/a")</f>
        <v>-4.5999999999999999E-2</v>
      </c>
      <c r="K2992" s="86">
        <f>+IF(ISNUMBER(DATA!AL999),DATA!AL999,"n/a")</f>
        <v>71205</v>
      </c>
      <c r="L2992" s="77">
        <f>+IF(ISNUMBER(DATA!AM999),DATA!AM999,"n/a")</f>
        <v>0.36</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36046</v>
      </c>
      <c r="F2993" s="77">
        <f>+IF(ISNUMBER(DATA!I1000),DATA!I1000,"n/a")</f>
        <v>2.0659999999999998</v>
      </c>
      <c r="G2993" s="86">
        <f>+IF(ISNUMBER(DATA!R1000),DATA!R1000,"n/a")</f>
        <v>98641</v>
      </c>
      <c r="H2993" s="77">
        <f>+IF(ISNUMBER(DATA!S1000),DATA!S1000,"n/a")</f>
        <v>0.79700000000000004</v>
      </c>
      <c r="I2993" s="86">
        <f>+IF(ISNUMBER(DATA!AB1000),DATA!AB1000,"n/a")</f>
        <v>179643</v>
      </c>
      <c r="J2993" s="77">
        <f>+IF(ISNUMBER(DATA!AC1000),DATA!AC1000,"n/a")</f>
        <v>0.26400000000000001</v>
      </c>
      <c r="K2993" s="86">
        <f>+IF(ISNUMBER(DATA!AL1000),DATA!AL1000,"n/a")</f>
        <v>283028</v>
      </c>
      <c r="L2993" s="77">
        <f>+IF(ISNUMBER(DATA!AM1000),DATA!AM1000,"n/a")</f>
        <v>-7.0000000000000001E-3</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20337</v>
      </c>
      <c r="F2994" s="77">
        <f>+IF(ISNUMBER(DATA!I1001),DATA!I1001,"n/a")</f>
        <v>3.8740000000000001</v>
      </c>
      <c r="G2994" s="86">
        <f>+IF(ISNUMBER(DATA!R1001),DATA!R1001,"n/a")</f>
        <v>62702</v>
      </c>
      <c r="H2994" s="77">
        <f>+IF(ISNUMBER(DATA!S1001),DATA!S1001,"n/a")</f>
        <v>2.944</v>
      </c>
      <c r="I2994" s="86">
        <f>+IF(ISNUMBER(DATA!AB1001),DATA!AB1001,"n/a")</f>
        <v>121786</v>
      </c>
      <c r="J2994" s="77">
        <f>+IF(ISNUMBER(DATA!AC1001),DATA!AC1001,"n/a")</f>
        <v>2.117</v>
      </c>
      <c r="K2994" s="86">
        <f>+IF(ISNUMBER(DATA!AL1001),DATA!AL1001,"n/a")</f>
        <v>164049</v>
      </c>
      <c r="L2994" s="77">
        <f>+IF(ISNUMBER(DATA!AM1001),DATA!AM1001,"n/a")</f>
        <v>1.343</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4896</v>
      </c>
      <c r="F2995" s="77">
        <f>+IF(ISNUMBER(DATA!I1002),DATA!I1002,"n/a")</f>
        <v>2.9</v>
      </c>
      <c r="G2995" s="86">
        <f>+IF(ISNUMBER(DATA!R1002),DATA!R1002,"n/a")</f>
        <v>15945</v>
      </c>
      <c r="H2995" s="77">
        <f>+IF(ISNUMBER(DATA!S1002),DATA!S1002,"n/a")</f>
        <v>4.766</v>
      </c>
      <c r="I2995" s="86">
        <f>+IF(ISNUMBER(DATA!AB1002),DATA!AB1002,"n/a")</f>
        <v>30584</v>
      </c>
      <c r="J2995" s="77">
        <f>+IF(ISNUMBER(DATA!AC1002),DATA!AC1002,"n/a")</f>
        <v>4.8520000000000003</v>
      </c>
      <c r="K2995" s="86">
        <f>+IF(ISNUMBER(DATA!AL1002),DATA!AL1002,"n/a")</f>
        <v>62933</v>
      </c>
      <c r="L2995" s="77">
        <f>+IF(ISNUMBER(DATA!AM1002),DATA!AM1002,"n/a")</f>
        <v>7.907</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4874</v>
      </c>
      <c r="F2996" s="77">
        <f>+IF(ISNUMBER(DATA!I1003),DATA!I1003,"n/a")</f>
        <v>-0.19700000000000001</v>
      </c>
      <c r="G2996" s="86">
        <f>+IF(ISNUMBER(DATA!R1003),DATA!R1003,"n/a")</f>
        <v>18856</v>
      </c>
      <c r="H2996" s="77">
        <f>+IF(ISNUMBER(DATA!S1003),DATA!S1003,"n/a")</f>
        <v>-7.4999999999999997E-2</v>
      </c>
      <c r="I2996" s="86">
        <f>+IF(ISNUMBER(DATA!AB1003),DATA!AB1003,"n/a")</f>
        <v>38032</v>
      </c>
      <c r="J2996" s="77">
        <f>+IF(ISNUMBER(DATA!AC1003),DATA!AC1003,"n/a")</f>
        <v>-1.2999999999999999E-2</v>
      </c>
      <c r="K2996" s="86">
        <f>+IF(ISNUMBER(DATA!AL1003),DATA!AL1003,"n/a")</f>
        <v>76953</v>
      </c>
      <c r="L2996" s="77">
        <f>+IF(ISNUMBER(DATA!AM1003),DATA!AM1003,"n/a")</f>
        <v>0.35899999999999999</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5662</v>
      </c>
      <c r="F2997" s="77">
        <f>+IF(ISNUMBER(DATA!I1004),DATA!I1004,"n/a")</f>
        <v>0.43099999999999999</v>
      </c>
      <c r="G2997" s="86">
        <f>+IF(ISNUMBER(DATA!R1004),DATA!R1004,"n/a")</f>
        <v>17282</v>
      </c>
      <c r="H2997" s="77">
        <f>+IF(ISNUMBER(DATA!S1004),DATA!S1004,"n/a")</f>
        <v>1.1539999999999999</v>
      </c>
      <c r="I2997" s="86">
        <f>+IF(ISNUMBER(DATA!AB1004),DATA!AB1004,"n/a")</f>
        <v>31248</v>
      </c>
      <c r="J2997" s="77">
        <f>+IF(ISNUMBER(DATA!AC1004),DATA!AC1004,"n/a")</f>
        <v>0.83699999999999997</v>
      </c>
      <c r="K2997" s="86">
        <f>+IF(ISNUMBER(DATA!AL1004),DATA!AL1004,"n/a")</f>
        <v>61843</v>
      </c>
      <c r="L2997" s="77">
        <f>+IF(ISNUMBER(DATA!AM1004),DATA!AM1004,"n/a")</f>
        <v>1.5049999999999999</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12037</v>
      </c>
      <c r="F2998" s="77">
        <f>+IF(ISNUMBER(DATA!I1005),DATA!I1005,"n/a")</f>
        <v>1.849</v>
      </c>
      <c r="G2998" s="86">
        <f>+IF(ISNUMBER(DATA!R1005),DATA!R1005,"n/a")</f>
        <v>26914</v>
      </c>
      <c r="H2998" s="77">
        <f>+IF(ISNUMBER(DATA!S1005),DATA!S1005,"n/a")</f>
        <v>0.36799999999999999</v>
      </c>
      <c r="I2998" s="86">
        <f>+IF(ISNUMBER(DATA!AB1005),DATA!AB1005,"n/a")</f>
        <v>44896</v>
      </c>
      <c r="J2998" s="77">
        <f>+IF(ISNUMBER(DATA!AC1005),DATA!AC1005,"n/a")</f>
        <v>-9.4E-2</v>
      </c>
      <c r="K2998" s="86">
        <f>+IF(ISNUMBER(DATA!AL1005),DATA!AL1005,"n/a")</f>
        <v>70899</v>
      </c>
      <c r="L2998" s="77">
        <f>+IF(ISNUMBER(DATA!AM1005),DATA!AM1005,"n/a")</f>
        <v>-0.24399999999999999</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11377</v>
      </c>
      <c r="F2999" s="77">
        <f>+IF(ISNUMBER(DATA!I1006),DATA!I1006,"n/a")</f>
        <v>0.36499999999999999</v>
      </c>
      <c r="G2999" s="86">
        <f>+IF(ISNUMBER(DATA!R1006),DATA!R1006,"n/a")</f>
        <v>32047</v>
      </c>
      <c r="H2999" s="77">
        <f>+IF(ISNUMBER(DATA!S1006),DATA!S1006,"n/a")</f>
        <v>0.93799999999999994</v>
      </c>
      <c r="I2999" s="86">
        <f>+IF(ISNUMBER(DATA!AB1006),DATA!AB1006,"n/a")</f>
        <v>50014</v>
      </c>
      <c r="J2999" s="77">
        <f>+IF(ISNUMBER(DATA!AC1006),DATA!AC1006,"n/a")</f>
        <v>0.432</v>
      </c>
      <c r="K2999" s="86">
        <f>+IF(ISNUMBER(DATA!AL1006),DATA!AL1006,"n/a")</f>
        <v>98131</v>
      </c>
      <c r="L2999" s="77">
        <f>+IF(ISNUMBER(DATA!AM1006),DATA!AM1006,"n/a")</f>
        <v>0.73599999999999999</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2575</v>
      </c>
      <c r="F3000" s="77">
        <f>+IF(ISNUMBER(DATA!I1007),DATA!I1007,"n/a")</f>
        <v>0.33200000000000002</v>
      </c>
      <c r="G3000" s="86">
        <f>+IF(ISNUMBER(DATA!R1007),DATA!R1007,"n/a")</f>
        <v>10790</v>
      </c>
      <c r="H3000" s="77">
        <f>+IF(ISNUMBER(DATA!S1007),DATA!S1007,"n/a")</f>
        <v>0.502</v>
      </c>
      <c r="I3000" s="86">
        <f>+IF(ISNUMBER(DATA!AB1007),DATA!AB1007,"n/a")</f>
        <v>25559</v>
      </c>
      <c r="J3000" s="77">
        <f>+IF(ISNUMBER(DATA!AC1007),DATA!AC1007,"n/a")</f>
        <v>0.40799999999999997</v>
      </c>
      <c r="K3000" s="86">
        <f>+IF(ISNUMBER(DATA!AL1007),DATA!AL1007,"n/a")</f>
        <v>39274</v>
      </c>
      <c r="L3000" s="77">
        <f>+IF(ISNUMBER(DATA!AM1007),DATA!AM1007,"n/a")</f>
        <v>0.189</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14994</v>
      </c>
      <c r="F3001" s="77">
        <f>+IF(ISNUMBER(DATA!I1008),DATA!I1008,"n/a")</f>
        <v>12.709</v>
      </c>
      <c r="G3001" s="86">
        <f>+IF(ISNUMBER(DATA!R1008),DATA!R1008,"n/a")</f>
        <v>48663</v>
      </c>
      <c r="H3001" s="77">
        <f>+IF(ISNUMBER(DATA!S1008),DATA!S1008,"n/a")</f>
        <v>11.881</v>
      </c>
      <c r="I3001" s="86">
        <f>+IF(ISNUMBER(DATA!AB1008),DATA!AB1008,"n/a")</f>
        <v>100721</v>
      </c>
      <c r="J3001" s="77">
        <f>+IF(ISNUMBER(DATA!AC1008),DATA!AC1008,"n/a")</f>
        <v>11.651999999999999</v>
      </c>
      <c r="K3001" s="86">
        <f>+IF(ISNUMBER(DATA!AL1008),DATA!AL1008,"n/a")</f>
        <v>175718</v>
      </c>
      <c r="L3001" s="77">
        <f>+IF(ISNUMBER(DATA!AM1008),DATA!AM1008,"n/a")</f>
        <v>10.962</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2344</v>
      </c>
      <c r="F3002" s="77">
        <f>+IF(ISNUMBER(DATA!I1009),DATA!I1009,"n/a")</f>
        <v>0.88200000000000001</v>
      </c>
      <c r="G3002" s="86">
        <f>+IF(ISNUMBER(DATA!R1009),DATA!R1009,"n/a")</f>
        <v>8924</v>
      </c>
      <c r="H3002" s="77">
        <f>+IF(ISNUMBER(DATA!S1009),DATA!S1009,"n/a")</f>
        <v>1.099</v>
      </c>
      <c r="I3002" s="86">
        <f>+IF(ISNUMBER(DATA!AB1009),DATA!AB1009,"n/a")</f>
        <v>17239</v>
      </c>
      <c r="J3002" s="77">
        <f>+IF(ISNUMBER(DATA!AC1009),DATA!AC1009,"n/a")</f>
        <v>0.85399999999999998</v>
      </c>
      <c r="K3002" s="86">
        <f>+IF(ISNUMBER(DATA!AL1009),DATA!AL1009,"n/a")</f>
        <v>25461</v>
      </c>
      <c r="L3002" s="77">
        <f>+IF(ISNUMBER(DATA!AM1009),DATA!AM1009,"n/a")</f>
        <v>0.33700000000000002</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6530</v>
      </c>
      <c r="F3003" s="77">
        <f>+IF(ISNUMBER(DATA!I1010),DATA!I1010,"n/a")</f>
        <v>2.9420000000000002</v>
      </c>
      <c r="G3003" s="86">
        <f>+IF(ISNUMBER(DATA!R1010),DATA!R1010,"n/a")</f>
        <v>19260</v>
      </c>
      <c r="H3003" s="77">
        <f>+IF(ISNUMBER(DATA!S1010),DATA!S1010,"n/a")</f>
        <v>2.6219999999999999</v>
      </c>
      <c r="I3003" s="86">
        <f>+IF(ISNUMBER(DATA!AB1010),DATA!AB1010,"n/a")</f>
        <v>32675</v>
      </c>
      <c r="J3003" s="77">
        <f>+IF(ISNUMBER(DATA!AC1010),DATA!AC1010,"n/a")</f>
        <v>1.895</v>
      </c>
      <c r="K3003" s="86">
        <f>+IF(ISNUMBER(DATA!AL1010),DATA!AL1010,"n/a")</f>
        <v>43762</v>
      </c>
      <c r="L3003" s="77">
        <f>+IF(ISNUMBER(DATA!AM1010),DATA!AM1010,"n/a")</f>
        <v>0.86399999999999999</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6496</v>
      </c>
      <c r="F3004" s="77">
        <f>+IF(ISNUMBER(DATA!I1011),DATA!I1011,"n/a")</f>
        <v>3.7210000000000001</v>
      </c>
      <c r="G3004" s="86">
        <f>+IF(ISNUMBER(DATA!R1011),DATA!R1011,"n/a")</f>
        <v>20025</v>
      </c>
      <c r="H3004" s="77">
        <f>+IF(ISNUMBER(DATA!S1011),DATA!S1011,"n/a")</f>
        <v>3.3279999999999998</v>
      </c>
      <c r="I3004" s="86">
        <f>+IF(ISNUMBER(DATA!AB1011),DATA!AB1011,"n/a")</f>
        <v>37120</v>
      </c>
      <c r="J3004" s="77">
        <f>+IF(ISNUMBER(DATA!AC1011),DATA!AC1011,"n/a")</f>
        <v>2.4860000000000002</v>
      </c>
      <c r="K3004" s="86">
        <f>+IF(ISNUMBER(DATA!AL1011),DATA!AL1011,"n/a")</f>
        <v>46494</v>
      </c>
      <c r="L3004" s="77">
        <f>+IF(ISNUMBER(DATA!AM1011),DATA!AM1011,"n/a")</f>
        <v>1.4330000000000001</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3228</v>
      </c>
      <c r="F3005" s="77">
        <f>+IF(ISNUMBER(DATA!I1012),DATA!I1012,"n/a")</f>
        <v>1.8919999999999999</v>
      </c>
      <c r="G3005" s="86">
        <f>+IF(ISNUMBER(DATA!R1012),DATA!R1012,"n/a")</f>
        <v>9967</v>
      </c>
      <c r="H3005" s="77">
        <f>+IF(ISNUMBER(DATA!S1012),DATA!S1012,"n/a")</f>
        <v>0.65200000000000002</v>
      </c>
      <c r="I3005" s="86">
        <f>+IF(ISNUMBER(DATA!AB1012),DATA!AB1012,"n/a")</f>
        <v>17429</v>
      </c>
      <c r="J3005" s="77">
        <f>+IF(ISNUMBER(DATA!AC1012),DATA!AC1012,"n/a")</f>
        <v>0.25</v>
      </c>
      <c r="K3005" s="86">
        <f>+IF(ISNUMBER(DATA!AL1012),DATA!AL1012,"n/a")</f>
        <v>25865</v>
      </c>
      <c r="L3005" s="77">
        <f>+IF(ISNUMBER(DATA!AM1012),DATA!AM1012,"n/a")</f>
        <v>0.14299999999999999</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5511</v>
      </c>
      <c r="F3006" s="77">
        <f>+IF(ISNUMBER(DATA!I1013),DATA!I1013,"n/a")</f>
        <v>1.266</v>
      </c>
      <c r="G3006" s="86">
        <f>+IF(ISNUMBER(DATA!R1013),DATA!R1013,"n/a")</f>
        <v>17192</v>
      </c>
      <c r="H3006" s="77">
        <f>+IF(ISNUMBER(DATA!S1013),DATA!S1013,"n/a")</f>
        <v>1.5009999999999999</v>
      </c>
      <c r="I3006" s="86">
        <f>+IF(ISNUMBER(DATA!AB1013),DATA!AB1013,"n/a")</f>
        <v>33940</v>
      </c>
      <c r="J3006" s="77">
        <f>+IF(ISNUMBER(DATA!AC1013),DATA!AC1013,"n/a")</f>
        <v>1.675</v>
      </c>
      <c r="K3006" s="86">
        <f>+IF(ISNUMBER(DATA!AL1013),DATA!AL1013,"n/a")</f>
        <v>66730</v>
      </c>
      <c r="L3006" s="77">
        <f>+IF(ISNUMBER(DATA!AM1013),DATA!AM1013,"n/a")</f>
        <v>2.8330000000000002</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5936</v>
      </c>
      <c r="F3007" s="77">
        <f>+IF(ISNUMBER(DATA!I1014),DATA!I1014,"n/a")</f>
        <v>2.532</v>
      </c>
      <c r="G3007" s="86">
        <f>+IF(ISNUMBER(DATA!R1014),DATA!R1014,"n/a")</f>
        <v>17915</v>
      </c>
      <c r="H3007" s="77">
        <f>+IF(ISNUMBER(DATA!S1014),DATA!S1014,"n/a")</f>
        <v>2.0110000000000001</v>
      </c>
      <c r="I3007" s="86">
        <f>+IF(ISNUMBER(DATA!AB1014),DATA!AB1014,"n/a")</f>
        <v>34552</v>
      </c>
      <c r="J3007" s="77">
        <f>+IF(ISNUMBER(DATA!AC1014),DATA!AC1014,"n/a")</f>
        <v>1.633</v>
      </c>
      <c r="K3007" s="86">
        <f>+IF(ISNUMBER(DATA!AL1014),DATA!AL1014,"n/a")</f>
        <v>54097</v>
      </c>
      <c r="L3007" s="77">
        <f>+IF(ISNUMBER(DATA!AM1014),DATA!AM1014,"n/a")</f>
        <v>1.1539999999999999</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5041</v>
      </c>
      <c r="F3008" s="77">
        <f>+IF(ISNUMBER(DATA!I1015),DATA!I1015,"n/a")</f>
        <v>0.435</v>
      </c>
      <c r="G3008" s="86">
        <f>+IF(ISNUMBER(DATA!R1015),DATA!R1015,"n/a")</f>
        <v>17361</v>
      </c>
      <c r="H3008" s="77">
        <f>+IF(ISNUMBER(DATA!S1015),DATA!S1015,"n/a")</f>
        <v>0.35899999999999999</v>
      </c>
      <c r="I3008" s="86">
        <f>+IF(ISNUMBER(DATA!AB1015),DATA!AB1015,"n/a")</f>
        <v>35790</v>
      </c>
      <c r="J3008" s="77">
        <f>+IF(ISNUMBER(DATA!AC1015),DATA!AC1015,"n/a")</f>
        <v>0.27900000000000003</v>
      </c>
      <c r="K3008" s="86">
        <f>+IF(ISNUMBER(DATA!AL1015),DATA!AL1015,"n/a")</f>
        <v>65021</v>
      </c>
      <c r="L3008" s="77">
        <f>+IF(ISNUMBER(DATA!AM1015),DATA!AM1015,"n/a")</f>
        <v>0.26400000000000001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19066</v>
      </c>
      <c r="F3009" s="77">
        <f>+IF(ISNUMBER(DATA!I1016),DATA!I1016,"n/a")</f>
        <v>9.5939999999999994</v>
      </c>
      <c r="G3009" s="86">
        <f>+IF(ISNUMBER(DATA!R1016),DATA!R1016,"n/a")</f>
        <v>62240</v>
      </c>
      <c r="H3009" s="77">
        <f>+IF(ISNUMBER(DATA!S1016),DATA!S1016,"n/a")</f>
        <v>9.2750000000000004</v>
      </c>
      <c r="I3009" s="86">
        <f>+IF(ISNUMBER(DATA!AB1016),DATA!AB1016,"n/a")</f>
        <v>120156</v>
      </c>
      <c r="J3009" s="77">
        <f>+IF(ISNUMBER(DATA!AC1016),DATA!AC1016,"n/a")</f>
        <v>8.3819999999999997</v>
      </c>
      <c r="K3009" s="86">
        <f>+IF(ISNUMBER(DATA!AL1016),DATA!AL1016,"n/a")</f>
        <v>207099</v>
      </c>
      <c r="L3009" s="77">
        <f>+IF(ISNUMBER(DATA!AM1016),DATA!AM1016,"n/a")</f>
        <v>7.5010000000000003</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8375</v>
      </c>
      <c r="F3010" s="77">
        <f>+IF(ISNUMBER(DATA!I1017),DATA!I1017,"n/a")</f>
        <v>9.2999999999999999E-2</v>
      </c>
      <c r="G3010" s="86">
        <f>+IF(ISNUMBER(DATA!R1017),DATA!R1017,"n/a")</f>
        <v>28674</v>
      </c>
      <c r="H3010" s="77">
        <f>+IF(ISNUMBER(DATA!S1017),DATA!S1017,"n/a")</f>
        <v>0.46700000000000003</v>
      </c>
      <c r="I3010" s="86">
        <f>+IF(ISNUMBER(DATA!AB1017),DATA!AB1017,"n/a")</f>
        <v>56569</v>
      </c>
      <c r="J3010" s="77">
        <f>+IF(ISNUMBER(DATA!AC1017),DATA!AC1017,"n/a")</f>
        <v>0.495</v>
      </c>
      <c r="K3010" s="86">
        <f>+IF(ISNUMBER(DATA!AL1017),DATA!AL1017,"n/a")</f>
        <v>113253</v>
      </c>
      <c r="L3010" s="77">
        <f>+IF(ISNUMBER(DATA!AM1017),DATA!AM1017,"n/a")</f>
        <v>0.92300000000000004</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5471</v>
      </c>
      <c r="F3011" s="77">
        <f>+IF(ISNUMBER(DATA!I1018),DATA!I1018,"n/a")</f>
        <v>0.79500000000000004</v>
      </c>
      <c r="G3011" s="86">
        <f>+IF(ISNUMBER(DATA!R1018),DATA!R1018,"n/a")</f>
        <v>18157</v>
      </c>
      <c r="H3011" s="77">
        <f>+IF(ISNUMBER(DATA!S1018),DATA!S1018,"n/a")</f>
        <v>0.80300000000000005</v>
      </c>
      <c r="I3011" s="86">
        <f>+IF(ISNUMBER(DATA!AB1018),DATA!AB1018,"n/a")</f>
        <v>34940</v>
      </c>
      <c r="J3011" s="77">
        <f>+IF(ISNUMBER(DATA!AC1018),DATA!AC1018,"n/a")</f>
        <v>0.53500000000000003</v>
      </c>
      <c r="K3011" s="86">
        <f>+IF(ISNUMBER(DATA!AL1018),DATA!AL1018,"n/a")</f>
        <v>60874</v>
      </c>
      <c r="L3011" s="77">
        <f>+IF(ISNUMBER(DATA!AM1018),DATA!AM1018,"n/a")</f>
        <v>0.58399999999999996</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5776</v>
      </c>
      <c r="F3012" s="77">
        <f>+IF(ISNUMBER(DATA!I1019),DATA!I1019,"n/a")</f>
        <v>-0.13200000000000001</v>
      </c>
      <c r="G3012" s="86">
        <f>+IF(ISNUMBER(DATA!R1019),DATA!R1019,"n/a")</f>
        <v>21139</v>
      </c>
      <c r="H3012" s="77">
        <f>+IF(ISNUMBER(DATA!S1019),DATA!S1019,"n/a")</f>
        <v>-7.0000000000000007E-2</v>
      </c>
      <c r="I3012" s="86">
        <f>+IF(ISNUMBER(DATA!AB1019),DATA!AB1019,"n/a")</f>
        <v>42273</v>
      </c>
      <c r="J3012" s="77">
        <f>+IF(ISNUMBER(DATA!AC1019),DATA!AC1019,"n/a")</f>
        <v>-2.5999999999999999E-2</v>
      </c>
      <c r="K3012" s="86">
        <f>+IF(ISNUMBER(DATA!AL1019),DATA!AL1019,"n/a")</f>
        <v>85979</v>
      </c>
      <c r="L3012" s="77">
        <f>+IF(ISNUMBER(DATA!AM1019),DATA!AM1019,"n/a")</f>
        <v>0.27700000000000002</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4117</v>
      </c>
      <c r="F3013" s="77">
        <f>+IF(ISNUMBER(DATA!I1020),DATA!I1020,"n/a")</f>
        <v>3.7389999999999999</v>
      </c>
      <c r="G3013" s="86">
        <f>+IF(ISNUMBER(DATA!R1020),DATA!R1020,"n/a")</f>
        <v>13807</v>
      </c>
      <c r="H3013" s="77">
        <f>+IF(ISNUMBER(DATA!S1020),DATA!S1020,"n/a")</f>
        <v>4</v>
      </c>
      <c r="I3013" s="86">
        <f>+IF(ISNUMBER(DATA!AB1020),DATA!AB1020,"n/a")</f>
        <v>28276</v>
      </c>
      <c r="J3013" s="77">
        <f>+IF(ISNUMBER(DATA!AC1020),DATA!AC1020,"n/a")</f>
        <v>3.391</v>
      </c>
      <c r="K3013" s="86">
        <f>+IF(ISNUMBER(DATA!AL1020),DATA!AL1020,"n/a")</f>
        <v>36069</v>
      </c>
      <c r="L3013" s="77">
        <f>+IF(ISNUMBER(DATA!AM1020),DATA!AM1020,"n/a")</f>
        <v>1.9370000000000001</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6526</v>
      </c>
      <c r="F3014" s="77">
        <f>+IF(ISNUMBER(DATA!I1021),DATA!I1021,"n/a")</f>
        <v>0.439</v>
      </c>
      <c r="G3014" s="86">
        <f>+IF(ISNUMBER(DATA!R1021),DATA!R1021,"n/a")</f>
        <v>19047</v>
      </c>
      <c r="H3014" s="77">
        <f>+IF(ISNUMBER(DATA!S1021),DATA!S1021,"n/a")</f>
        <v>0.26900000000000002</v>
      </c>
      <c r="I3014" s="86">
        <f>+IF(ISNUMBER(DATA!AB1021),DATA!AB1021,"n/a")</f>
        <v>29862</v>
      </c>
      <c r="J3014" s="77">
        <f>+IF(ISNUMBER(DATA!AC1021),DATA!AC1021,"n/a")</f>
        <v>0.47599999999999998</v>
      </c>
      <c r="K3014" s="86">
        <f>+IF(ISNUMBER(DATA!AL1021),DATA!AL1021,"n/a")</f>
        <v>63109</v>
      </c>
      <c r="L3014" s="77">
        <f>+IF(ISNUMBER(DATA!AM1021),DATA!AM1021,"n/a")</f>
        <v>1.2350000000000001</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13671</v>
      </c>
      <c r="F3016" s="77">
        <f>+IF(ISNUMBER(DATA!K972),DATA!K972,"n/a")</f>
        <v>0.24199999999999999</v>
      </c>
      <c r="G3016" s="86">
        <f>+IF(ISNUMBER(DATA!T972),DATA!T972,"n/a")</f>
        <v>45524</v>
      </c>
      <c r="H3016" s="77">
        <f>+IF(ISNUMBER(DATA!U972),DATA!U972,"n/a")</f>
        <v>4.2000000000000003E-2</v>
      </c>
      <c r="I3016" s="86">
        <f>+IF(ISNUMBER(DATA!AD972),DATA!AD972,"n/a")</f>
        <v>90823</v>
      </c>
      <c r="J3016" s="77">
        <f>+IF(ISNUMBER(DATA!AE972),DATA!AE972,"n/a")</f>
        <v>-0.11</v>
      </c>
      <c r="K3016" s="86">
        <f>+IF(ISNUMBER(DATA!AN972),DATA!AN972,"n/a")</f>
        <v>179318</v>
      </c>
      <c r="L3016" s="77">
        <f>+IF(ISNUMBER(DATA!AO972),DATA!AO972,"n/a")</f>
        <v>-7.0000000000000007E-2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42845</v>
      </c>
      <c r="F3017" s="77">
        <f>+IF(ISNUMBER(DATA!K973),DATA!K973,"n/a")</f>
        <v>4.9000000000000002E-2</v>
      </c>
      <c r="G3017" s="86">
        <f>+IF(ISNUMBER(DATA!T973),DATA!T973,"n/a")</f>
        <v>141207</v>
      </c>
      <c r="H3017" s="77">
        <f>+IF(ISNUMBER(DATA!U973),DATA!U973,"n/a")</f>
        <v>1.03</v>
      </c>
      <c r="I3017" s="86">
        <f>+IF(ISNUMBER(DATA!AD973),DATA!AD973,"n/a")</f>
        <v>267282</v>
      </c>
      <c r="J3017" s="77">
        <f>+IF(ISNUMBER(DATA!AE973),DATA!AE973,"n/a")</f>
        <v>1.4690000000000001</v>
      </c>
      <c r="K3017" s="86">
        <f>+IF(ISNUMBER(DATA!AN973),DATA!AN973,"n/a")</f>
        <v>552885</v>
      </c>
      <c r="L3017" s="77">
        <f>+IF(ISNUMBER(DATA!AO973),DATA!AO973,"n/a")</f>
        <v>2.4169999999999998</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34592</v>
      </c>
      <c r="F3018" s="77">
        <f>+IF(ISNUMBER(DATA!K974),DATA!K974,"n/a")</f>
        <v>0.9</v>
      </c>
      <c r="G3018" s="86">
        <f>+IF(ISNUMBER(DATA!T974),DATA!T974,"n/a")</f>
        <v>90014</v>
      </c>
      <c r="H3018" s="77">
        <f>+IF(ISNUMBER(DATA!U974),DATA!U974,"n/a")</f>
        <v>0.44500000000000001</v>
      </c>
      <c r="I3018" s="86">
        <f>+IF(ISNUMBER(DATA!AD974),DATA!AD974,"n/a")</f>
        <v>163044</v>
      </c>
      <c r="J3018" s="77">
        <f>+IF(ISNUMBER(DATA!AE974),DATA!AE974,"n/a")</f>
        <v>0.20499999999999999</v>
      </c>
      <c r="K3018" s="86">
        <f>+IF(ISNUMBER(DATA!AN974),DATA!AN974,"n/a")</f>
        <v>290377</v>
      </c>
      <c r="L3018" s="77">
        <f>+IF(ISNUMBER(DATA!AO974),DATA!AO974,"n/a")</f>
        <v>0.11899999999999999</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11687</v>
      </c>
      <c r="F3019" s="77">
        <f>+IF(ISNUMBER(DATA!K975),DATA!K975,"n/a")</f>
        <v>-8.9999999999999993E-3</v>
      </c>
      <c r="G3019" s="86">
        <f>+IF(ISNUMBER(DATA!T975),DATA!T975,"n/a")</f>
        <v>40618</v>
      </c>
      <c r="H3019" s="77">
        <f>+IF(ISNUMBER(DATA!U975),DATA!U975,"n/a")</f>
        <v>0.28100000000000003</v>
      </c>
      <c r="I3019" s="86">
        <f>+IF(ISNUMBER(DATA!AD975),DATA!AD975,"n/a")</f>
        <v>82461</v>
      </c>
      <c r="J3019" s="77">
        <f>+IF(ISNUMBER(DATA!AE975),DATA!AE975,"n/a")</f>
        <v>0.31900000000000001</v>
      </c>
      <c r="K3019" s="86">
        <f>+IF(ISNUMBER(DATA!AN975),DATA!AN975,"n/a")</f>
        <v>163293</v>
      </c>
      <c r="L3019" s="77">
        <f>+IF(ISNUMBER(DATA!AO975),DATA!AO975,"n/a")</f>
        <v>0.67200000000000004</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55284</v>
      </c>
      <c r="F3020" s="77">
        <f>+IF(ISNUMBER(DATA!K976),DATA!K976,"n/a")</f>
        <v>2.9129999999999998</v>
      </c>
      <c r="G3020" s="86">
        <f>+IF(ISNUMBER(DATA!T976),DATA!T976,"n/a")</f>
        <v>148488</v>
      </c>
      <c r="H3020" s="77">
        <f>+IF(ISNUMBER(DATA!U976),DATA!U976,"n/a")</f>
        <v>2.0649999999999999</v>
      </c>
      <c r="I3020" s="86">
        <f>+IF(ISNUMBER(DATA!AD976),DATA!AD976,"n/a")</f>
        <v>266302</v>
      </c>
      <c r="J3020" s="77">
        <f>+IF(ISNUMBER(DATA!AE976),DATA!AE976,"n/a")</f>
        <v>1.512</v>
      </c>
      <c r="K3020" s="86">
        <f>+IF(ISNUMBER(DATA!AN976),DATA!AN976,"n/a")</f>
        <v>379077</v>
      </c>
      <c r="L3020" s="77">
        <f>+IF(ISNUMBER(DATA!AO976),DATA!AO976,"n/a")</f>
        <v>0.86</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3405</v>
      </c>
      <c r="F3021" s="77">
        <f>+IF(ISNUMBER(DATA!K977),DATA!K977,"n/a")</f>
        <v>-6.2E-2</v>
      </c>
      <c r="G3021" s="86">
        <f>+IF(ISNUMBER(DATA!T977),DATA!T977,"n/a")</f>
        <v>12422</v>
      </c>
      <c r="H3021" s="77">
        <f>+IF(ISNUMBER(DATA!U977),DATA!U977,"n/a")</f>
        <v>-8.4000000000000005E-2</v>
      </c>
      <c r="I3021" s="86">
        <f>+IF(ISNUMBER(DATA!AD977),DATA!AD977,"n/a")</f>
        <v>33297</v>
      </c>
      <c r="J3021" s="77">
        <f>+IF(ISNUMBER(DATA!AE977),DATA!AE977,"n/a")</f>
        <v>-0.106</v>
      </c>
      <c r="K3021" s="86">
        <f>+IF(ISNUMBER(DATA!AN977),DATA!AN977,"n/a")</f>
        <v>56704</v>
      </c>
      <c r="L3021" s="77">
        <f>+IF(ISNUMBER(DATA!AO977),DATA!AO977,"n/a")</f>
        <v>-0.1</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2486</v>
      </c>
      <c r="F3022" s="77">
        <f>+IF(ISNUMBER(DATA!K978),DATA!K978,"n/a")</f>
        <v>-0.24</v>
      </c>
      <c r="G3022" s="86">
        <f>+IF(ISNUMBER(DATA!T978),DATA!T978,"n/a")</f>
        <v>9800</v>
      </c>
      <c r="H3022" s="77">
        <f>+IF(ISNUMBER(DATA!U978),DATA!U978,"n/a")</f>
        <v>-0.128</v>
      </c>
      <c r="I3022" s="86">
        <f>+IF(ISNUMBER(DATA!AD978),DATA!AD978,"n/a")</f>
        <v>21460</v>
      </c>
      <c r="J3022" s="77">
        <f>+IF(ISNUMBER(DATA!AE978),DATA!AE978,"n/a")</f>
        <v>-0.13</v>
      </c>
      <c r="K3022" s="86">
        <f>+IF(ISNUMBER(DATA!AN978),DATA!AN978,"n/a")</f>
        <v>39792</v>
      </c>
      <c r="L3022" s="77">
        <f>+IF(ISNUMBER(DATA!AO978),DATA!AO978,"n/a")</f>
        <v>-0.107</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11298</v>
      </c>
      <c r="F3023" s="77">
        <f>+IF(ISNUMBER(DATA!K979),DATA!K979,"n/a")</f>
        <v>-0.25800000000000001</v>
      </c>
      <c r="G3023" s="86">
        <f>+IF(ISNUMBER(DATA!T979),DATA!T979,"n/a")</f>
        <v>41266</v>
      </c>
      <c r="H3023" s="77">
        <f>+IF(ISNUMBER(DATA!U979),DATA!U979,"n/a")</f>
        <v>-0.106</v>
      </c>
      <c r="I3023" s="86">
        <f>+IF(ISNUMBER(DATA!AD979),DATA!AD979,"n/a")</f>
        <v>88965</v>
      </c>
      <c r="J3023" s="77">
        <f>+IF(ISNUMBER(DATA!AE979),DATA!AE979,"n/a")</f>
        <v>-5.8999999999999997E-2</v>
      </c>
      <c r="K3023" s="86">
        <f>+IF(ISNUMBER(DATA!AN979),DATA!AN979,"n/a")</f>
        <v>179593</v>
      </c>
      <c r="L3023" s="77">
        <f>+IF(ISNUMBER(DATA!AO979),DATA!AO979,"n/a")</f>
        <v>0.127</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41442</v>
      </c>
      <c r="F3024" s="77">
        <f>+IF(ISNUMBER(DATA!K980),DATA!K980,"n/a")</f>
        <v>0.52900000000000003</v>
      </c>
      <c r="G3024" s="86">
        <f>+IF(ISNUMBER(DATA!T980),DATA!T980,"n/a")</f>
        <v>120178</v>
      </c>
      <c r="H3024" s="77">
        <f>+IF(ISNUMBER(DATA!U980),DATA!U980,"n/a")</f>
        <v>2.1619999999999999</v>
      </c>
      <c r="I3024" s="86">
        <f>+IF(ISNUMBER(DATA!AD980),DATA!AD980,"n/a")</f>
        <v>210237</v>
      </c>
      <c r="J3024" s="77">
        <f>+IF(ISNUMBER(DATA!AE980),DATA!AE980,"n/a")</f>
        <v>2.9279999999999999</v>
      </c>
      <c r="K3024" s="86">
        <f>+IF(ISNUMBER(DATA!AN980),DATA!AN980,"n/a")</f>
        <v>432712</v>
      </c>
      <c r="L3024" s="77">
        <f>+IF(ISNUMBER(DATA!AO980),DATA!AO980,"n/a")</f>
        <v>4.694</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3346</v>
      </c>
      <c r="F3025" s="77">
        <f>+IF(ISNUMBER(DATA!K981),DATA!K981,"n/a")</f>
        <v>4.2999999999999997E-2</v>
      </c>
      <c r="G3025" s="86">
        <f>+IF(ISNUMBER(DATA!T981),DATA!T981,"n/a")</f>
        <v>14054</v>
      </c>
      <c r="H3025" s="77">
        <f>+IF(ISNUMBER(DATA!U981),DATA!U981,"n/a")</f>
        <v>0.19800000000000001</v>
      </c>
      <c r="I3025" s="86">
        <f>+IF(ISNUMBER(DATA!AD981),DATA!AD981,"n/a")</f>
        <v>34209</v>
      </c>
      <c r="J3025" s="77">
        <f>+IF(ISNUMBER(DATA!AE981),DATA!AE981,"n/a")</f>
        <v>0.17</v>
      </c>
      <c r="K3025" s="86">
        <f>+IF(ISNUMBER(DATA!AN981),DATA!AN981,"n/a")</f>
        <v>57757</v>
      </c>
      <c r="L3025" s="77">
        <f>+IF(ISNUMBER(DATA!AO981),DATA!AO981,"n/a")</f>
        <v>0.16200000000000001</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13062</v>
      </c>
      <c r="F3026" s="77">
        <f>+IF(ISNUMBER(DATA!K982),DATA!K982,"n/a")</f>
        <v>3.7690000000000001</v>
      </c>
      <c r="G3026" s="86">
        <f>+IF(ISNUMBER(DATA!T982),DATA!T982,"n/a")</f>
        <v>43857</v>
      </c>
      <c r="H3026" s="77">
        <f>+IF(ISNUMBER(DATA!U982),DATA!U982,"n/a")</f>
        <v>3.3180000000000001</v>
      </c>
      <c r="I3026" s="86">
        <f>+IF(ISNUMBER(DATA!AD982),DATA!AD982,"n/a")</f>
        <v>90961</v>
      </c>
      <c r="J3026" s="77">
        <f>+IF(ISNUMBER(DATA!AE982),DATA!AE982,"n/a")</f>
        <v>2.7639999999999998</v>
      </c>
      <c r="K3026" s="86">
        <f>+IF(ISNUMBER(DATA!AN982),DATA!AN982,"n/a")</f>
        <v>116480</v>
      </c>
      <c r="L3026" s="77">
        <f>+IF(ISNUMBER(DATA!AO982),DATA!AO982,"n/a")</f>
        <v>1.591</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30288</v>
      </c>
      <c r="F3027" s="77">
        <f>+IF(ISNUMBER(DATA!K983),DATA!K983,"n/a")</f>
        <v>0.84599999999999997</v>
      </c>
      <c r="G3027" s="86">
        <f>+IF(ISNUMBER(DATA!T983),DATA!T983,"n/a")</f>
        <v>88327</v>
      </c>
      <c r="H3027" s="77">
        <f>+IF(ISNUMBER(DATA!U983),DATA!U983,"n/a")</f>
        <v>1.522</v>
      </c>
      <c r="I3027" s="86">
        <f>+IF(ISNUMBER(DATA!AD983),DATA!AD983,"n/a")</f>
        <v>156811</v>
      </c>
      <c r="J3027" s="77">
        <f>+IF(ISNUMBER(DATA!AE983),DATA!AE983,"n/a")</f>
        <v>1.429</v>
      </c>
      <c r="K3027" s="86">
        <f>+IF(ISNUMBER(DATA!AN983),DATA!AN983,"n/a")</f>
        <v>309210</v>
      </c>
      <c r="L3027" s="77">
        <f>+IF(ISNUMBER(DATA!AO983),DATA!AO983,"n/a")</f>
        <v>1.7929999999999999</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22191</v>
      </c>
      <c r="F3028" s="77">
        <f>+IF(ISNUMBER(DATA!K984),DATA!K984,"n/a")</f>
        <v>2.8220000000000001</v>
      </c>
      <c r="G3028" s="86">
        <f>+IF(ISNUMBER(DATA!T984),DATA!T984,"n/a")</f>
        <v>68127</v>
      </c>
      <c r="H3028" s="77">
        <f>+IF(ISNUMBER(DATA!U984),DATA!U984,"n/a")</f>
        <v>2.7069999999999999</v>
      </c>
      <c r="I3028" s="86">
        <f>+IF(ISNUMBER(DATA!AD984),DATA!AD984,"n/a")</f>
        <v>126387</v>
      </c>
      <c r="J3028" s="77">
        <f>+IF(ISNUMBER(DATA!AE984),DATA!AE984,"n/a")</f>
        <v>2.2080000000000002</v>
      </c>
      <c r="K3028" s="86">
        <f>+IF(ISNUMBER(DATA!AN984),DATA!AN984,"n/a")</f>
        <v>218826</v>
      </c>
      <c r="L3028" s="77">
        <f>+IF(ISNUMBER(DATA!AO984),DATA!AO984,"n/a")</f>
        <v>1.889</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20947</v>
      </c>
      <c r="F3029" s="77">
        <f>+IF(ISNUMBER(DATA!K985),DATA!K985,"n/a")</f>
        <v>3.117</v>
      </c>
      <c r="G3029" s="86">
        <f>+IF(ISNUMBER(DATA!T985),DATA!T985,"n/a")</f>
        <v>68560</v>
      </c>
      <c r="H3029" s="77">
        <f>+IF(ISNUMBER(DATA!U985),DATA!U985,"n/a")</f>
        <v>2.8650000000000002</v>
      </c>
      <c r="I3029" s="86">
        <f>+IF(ISNUMBER(DATA!AD985),DATA!AD985,"n/a")</f>
        <v>131452</v>
      </c>
      <c r="J3029" s="77">
        <f>+IF(ISNUMBER(DATA!AE985),DATA!AE985,"n/a")</f>
        <v>2.202</v>
      </c>
      <c r="K3029" s="86">
        <f>+IF(ISNUMBER(DATA!AN985),DATA!AN985,"n/a")</f>
        <v>171312</v>
      </c>
      <c r="L3029" s="77">
        <f>+IF(ISNUMBER(DATA!AO985),DATA!AO985,"n/a")</f>
        <v>1.103</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222</v>
      </c>
      <c r="F3030" s="77">
        <f>+IF(ISNUMBER(DATA!K986),DATA!K986,"n/a")</f>
        <v>-0.121</v>
      </c>
      <c r="G3030" s="86">
        <f>+IF(ISNUMBER(DATA!T986),DATA!T986,"n/a")</f>
        <v>648</v>
      </c>
      <c r="H3030" s="77">
        <f>+IF(ISNUMBER(DATA!U986),DATA!U986,"n/a")</f>
        <v>-0.29899999999999999</v>
      </c>
      <c r="I3030" s="86">
        <f>+IF(ISNUMBER(DATA!AD986),DATA!AD986,"n/a")</f>
        <v>1206</v>
      </c>
      <c r="J3030" s="77">
        <f>+IF(ISNUMBER(DATA!AE986),DATA!AE986,"n/a")</f>
        <v>-0.47899999999999998</v>
      </c>
      <c r="K3030" s="86">
        <f>+IF(ISNUMBER(DATA!AN986),DATA!AN986,"n/a")</f>
        <v>2354</v>
      </c>
      <c r="L3030" s="77">
        <f>+IF(ISNUMBER(DATA!AO986),DATA!AO986,"n/a")</f>
        <v>-0.46800000000000003</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16408</v>
      </c>
      <c r="F3031" s="77">
        <f>+IF(ISNUMBER(DATA!K987),DATA!K987,"n/a")</f>
        <v>1.395</v>
      </c>
      <c r="G3031" s="86">
        <f>+IF(ISNUMBER(DATA!T987),DATA!T987,"n/a")</f>
        <v>38252</v>
      </c>
      <c r="H3031" s="77">
        <f>+IF(ISNUMBER(DATA!U987),DATA!U987,"n/a")</f>
        <v>0.373</v>
      </c>
      <c r="I3031" s="86">
        <f>+IF(ISNUMBER(DATA!AD987),DATA!AD987,"n/a")</f>
        <v>66851</v>
      </c>
      <c r="J3031" s="77">
        <f>+IF(ISNUMBER(DATA!AE987),DATA!AE987,"n/a")</f>
        <v>-3.5999999999999997E-2</v>
      </c>
      <c r="K3031" s="86">
        <f>+IF(ISNUMBER(DATA!AN987),DATA!AN987,"n/a")</f>
        <v>111992</v>
      </c>
      <c r="L3031" s="77">
        <f>+IF(ISNUMBER(DATA!AO987),DATA!AO987,"n/a")</f>
        <v>-7.8E-2</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22964</v>
      </c>
      <c r="F3032" s="77">
        <f>+IF(ISNUMBER(DATA!K988),DATA!K988,"n/a")</f>
        <v>1.643</v>
      </c>
      <c r="G3032" s="86">
        <f>+IF(ISNUMBER(DATA!T988),DATA!T988,"n/a")</f>
        <v>55599</v>
      </c>
      <c r="H3032" s="77">
        <f>+IF(ISNUMBER(DATA!U988),DATA!U988,"n/a")</f>
        <v>0.65</v>
      </c>
      <c r="I3032" s="86">
        <f>+IF(ISNUMBER(DATA!AD988),DATA!AD988,"n/a")</f>
        <v>93547</v>
      </c>
      <c r="J3032" s="77">
        <f>+IF(ISNUMBER(DATA!AE988),DATA!AE988,"n/a")</f>
        <v>0.16600000000000001</v>
      </c>
      <c r="K3032" s="86">
        <f>+IF(ISNUMBER(DATA!AN988),DATA!AN988,"n/a")</f>
        <v>152114</v>
      </c>
      <c r="L3032" s="77">
        <f>+IF(ISNUMBER(DATA!AO988),DATA!AO988,"n/a")</f>
        <v>1.7999999999999999E-2</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34223</v>
      </c>
      <c r="F3033" s="77">
        <f>+IF(ISNUMBER(DATA!K989),DATA!K989,"n/a")</f>
        <v>0.98399999999999999</v>
      </c>
      <c r="G3033" s="86">
        <f>+IF(ISNUMBER(DATA!T989),DATA!T989,"n/a")</f>
        <v>95488</v>
      </c>
      <c r="H3033" s="77">
        <f>+IF(ISNUMBER(DATA!U989),DATA!U989,"n/a")</f>
        <v>1.8959999999999999</v>
      </c>
      <c r="I3033" s="86">
        <f>+IF(ISNUMBER(DATA!AD989),DATA!AD989,"n/a")</f>
        <v>161500</v>
      </c>
      <c r="J3033" s="77">
        <f>+IF(ISNUMBER(DATA!AE989),DATA!AE989,"n/a")</f>
        <v>1.7569999999999999</v>
      </c>
      <c r="K3033" s="86">
        <f>+IF(ISNUMBER(DATA!AN989),DATA!AN989,"n/a")</f>
        <v>331529</v>
      </c>
      <c r="L3033" s="77">
        <f>+IF(ISNUMBER(DATA!AO989),DATA!AO989,"n/a")</f>
        <v>2.6850000000000001</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13583</v>
      </c>
      <c r="F3034" s="77">
        <f>+IF(ISNUMBER(DATA!K990),DATA!K990,"n/a")</f>
        <v>0.309</v>
      </c>
      <c r="G3034" s="86">
        <f>+IF(ISNUMBER(DATA!T990),DATA!T990,"n/a")</f>
        <v>41738</v>
      </c>
      <c r="H3034" s="77">
        <f>+IF(ISNUMBER(DATA!U990),DATA!U990,"n/a")</f>
        <v>1.0649999999999999</v>
      </c>
      <c r="I3034" s="86">
        <f>+IF(ISNUMBER(DATA!AD990),DATA!AD990,"n/a")</f>
        <v>73704</v>
      </c>
      <c r="J3034" s="77">
        <f>+IF(ISNUMBER(DATA!AE990),DATA!AE990,"n/a")</f>
        <v>0.84799999999999998</v>
      </c>
      <c r="K3034" s="86">
        <f>+IF(ISNUMBER(DATA!AN990),DATA!AN990,"n/a")</f>
        <v>143103</v>
      </c>
      <c r="L3034" s="77">
        <f>+IF(ISNUMBER(DATA!AO990),DATA!AO990,"n/a")</f>
        <v>1.0309999999999999</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3620</v>
      </c>
      <c r="F3035" s="77">
        <f>+IF(ISNUMBER(DATA!K991),DATA!K991,"n/a")</f>
        <v>-0.21099999999999999</v>
      </c>
      <c r="G3035" s="86">
        <f>+IF(ISNUMBER(DATA!T991),DATA!T991,"n/a")</f>
        <v>13780</v>
      </c>
      <c r="H3035" s="77">
        <f>+IF(ISNUMBER(DATA!U991),DATA!U991,"n/a")</f>
        <v>-0.126</v>
      </c>
      <c r="I3035" s="86">
        <f>+IF(ISNUMBER(DATA!AD991),DATA!AD991,"n/a")</f>
        <v>29312</v>
      </c>
      <c r="J3035" s="77">
        <f>+IF(ISNUMBER(DATA!AE991),DATA!AE991,"n/a")</f>
        <v>-6.3E-2</v>
      </c>
      <c r="K3035" s="86">
        <f>+IF(ISNUMBER(DATA!AN991),DATA!AN991,"n/a")</f>
        <v>57515</v>
      </c>
      <c r="L3035" s="77">
        <f>+IF(ISNUMBER(DATA!AO991),DATA!AO991,"n/a")</f>
        <v>0.05</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1992</v>
      </c>
      <c r="F3036" s="77">
        <f>+IF(ISNUMBER(DATA!K992),DATA!K992,"n/a")</f>
        <v>0.29199999999999998</v>
      </c>
      <c r="G3036" s="86">
        <f>+IF(ISNUMBER(DATA!T992),DATA!T992,"n/a")</f>
        <v>7170</v>
      </c>
      <c r="H3036" s="77">
        <f>+IF(ISNUMBER(DATA!U992),DATA!U992,"n/a")</f>
        <v>0.47799999999999998</v>
      </c>
      <c r="I3036" s="86">
        <f>+IF(ISNUMBER(DATA!AD992),DATA!AD992,"n/a")</f>
        <v>15120</v>
      </c>
      <c r="J3036" s="77">
        <f>+IF(ISNUMBER(DATA!AE992),DATA!AE992,"n/a")</f>
        <v>0.35199999999999998</v>
      </c>
      <c r="K3036" s="86">
        <f>+IF(ISNUMBER(DATA!AN992),DATA!AN992,"n/a")</f>
        <v>26691</v>
      </c>
      <c r="L3036" s="77">
        <f>+IF(ISNUMBER(DATA!AO992),DATA!AO992,"n/a")</f>
        <v>0.17899999999999999</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58994</v>
      </c>
      <c r="F3037" s="77">
        <f>+IF(ISNUMBER(DATA!K993),DATA!K993,"n/a")</f>
        <v>3.5259999999999998</v>
      </c>
      <c r="G3037" s="86">
        <f>+IF(ISNUMBER(DATA!T993),DATA!T993,"n/a")</f>
        <v>184611</v>
      </c>
      <c r="H3037" s="77">
        <f>+IF(ISNUMBER(DATA!U993),DATA!U993,"n/a")</f>
        <v>3.1469999999999998</v>
      </c>
      <c r="I3037" s="86">
        <f>+IF(ISNUMBER(DATA!AD993),DATA!AD993,"n/a")</f>
        <v>371491</v>
      </c>
      <c r="J3037" s="77">
        <f>+IF(ISNUMBER(DATA!AE993),DATA!AE993,"n/a")</f>
        <v>2.843</v>
      </c>
      <c r="K3037" s="86">
        <f>+IF(ISNUMBER(DATA!AN993),DATA!AN993,"n/a")</f>
        <v>578789</v>
      </c>
      <c r="L3037" s="77">
        <f>+IF(ISNUMBER(DATA!AO993),DATA!AO993,"n/a")</f>
        <v>2.1709999999999998</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9783</v>
      </c>
      <c r="F3038" s="77">
        <f>+IF(ISNUMBER(DATA!K994),DATA!K994,"n/a")</f>
        <v>0.33200000000000002</v>
      </c>
      <c r="G3038" s="86">
        <f>+IF(ISNUMBER(DATA!T994),DATA!T994,"n/a")</f>
        <v>33195</v>
      </c>
      <c r="H3038" s="77">
        <f>+IF(ISNUMBER(DATA!U994),DATA!U994,"n/a")</f>
        <v>1.7230000000000001</v>
      </c>
      <c r="I3038" s="86">
        <f>+IF(ISNUMBER(DATA!AD994),DATA!AD994,"n/a")</f>
        <v>59789</v>
      </c>
      <c r="J3038" s="77">
        <f>+IF(ISNUMBER(DATA!AE994),DATA!AE994,"n/a")</f>
        <v>1.7949999999999999</v>
      </c>
      <c r="K3038" s="86">
        <f>+IF(ISNUMBER(DATA!AN994),DATA!AN994,"n/a")</f>
        <v>112816</v>
      </c>
      <c r="L3038" s="77">
        <f>+IF(ISNUMBER(DATA!AO994),DATA!AO994,"n/a")</f>
        <v>2.6949999999999998</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14365</v>
      </c>
      <c r="F3039" s="77">
        <f>+IF(ISNUMBER(DATA!K995),DATA!K995,"n/a")</f>
        <v>-0.21299999999999999</v>
      </c>
      <c r="G3039" s="86">
        <f>+IF(ISNUMBER(DATA!T995),DATA!T995,"n/a")</f>
        <v>54695</v>
      </c>
      <c r="H3039" s="77">
        <f>+IF(ISNUMBER(DATA!U995),DATA!U995,"n/a")</f>
        <v>-0.105</v>
      </c>
      <c r="I3039" s="86">
        <f>+IF(ISNUMBER(DATA!AD995),DATA!AD995,"n/a")</f>
        <v>110651</v>
      </c>
      <c r="J3039" s="77">
        <f>+IF(ISNUMBER(DATA!AE995),DATA!AE995,"n/a")</f>
        <v>-6.8000000000000005E-2</v>
      </c>
      <c r="K3039" s="86">
        <f>+IF(ISNUMBER(DATA!AN995),DATA!AN995,"n/a")</f>
        <v>222690</v>
      </c>
      <c r="L3039" s="77">
        <f>+IF(ISNUMBER(DATA!AO995),DATA!AO995,"n/a")</f>
        <v>1.6E-2</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1964</v>
      </c>
      <c r="F3040" s="77">
        <f>+IF(ISNUMBER(DATA!K996),DATA!K996,"n/a")</f>
        <v>0.16</v>
      </c>
      <c r="G3040" s="86">
        <f>+IF(ISNUMBER(DATA!T996),DATA!T996,"n/a")</f>
        <v>6160</v>
      </c>
      <c r="H3040" s="77">
        <f>+IF(ISNUMBER(DATA!U996),DATA!U996,"n/a")</f>
        <v>0.28199999999999997</v>
      </c>
      <c r="I3040" s="86">
        <f>+IF(ISNUMBER(DATA!AD996),DATA!AD996,"n/a")</f>
        <v>11763</v>
      </c>
      <c r="J3040" s="77">
        <f>+IF(ISNUMBER(DATA!AE996),DATA!AE996,"n/a")</f>
        <v>-0.47199999999999998</v>
      </c>
      <c r="K3040" s="86">
        <f>+IF(ISNUMBER(DATA!AN996),DATA!AN996,"n/a")</f>
        <v>24238</v>
      </c>
      <c r="L3040" s="77">
        <f>+IF(ISNUMBER(DATA!AO996),DATA!AO996,"n/a")</f>
        <v>-0.50900000000000001</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2615</v>
      </c>
      <c r="F3041" s="77">
        <f>+IF(ISNUMBER(DATA!K997),DATA!K997,"n/a")</f>
        <v>3.5000000000000003E-2</v>
      </c>
      <c r="G3041" s="86">
        <f>+IF(ISNUMBER(DATA!T997),DATA!T997,"n/a")</f>
        <v>8539</v>
      </c>
      <c r="H3041" s="77">
        <f>+IF(ISNUMBER(DATA!U997),DATA!U997,"n/a")</f>
        <v>5.0999999999999997E-2</v>
      </c>
      <c r="I3041" s="86">
        <f>+IF(ISNUMBER(DATA!AD997),DATA!AD997,"n/a")</f>
        <v>17556</v>
      </c>
      <c r="J3041" s="77">
        <f>+IF(ISNUMBER(DATA!AE997),DATA!AE997,"n/a")</f>
        <v>-0.157</v>
      </c>
      <c r="K3041" s="86">
        <f>+IF(ISNUMBER(DATA!AN997),DATA!AN997,"n/a")</f>
        <v>35462</v>
      </c>
      <c r="L3041" s="77">
        <f>+IF(ISNUMBER(DATA!AO997),DATA!AO997,"n/a")</f>
        <v>-0.108</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12416</v>
      </c>
      <c r="F3042" s="77">
        <f>+IF(ISNUMBER(DATA!K998),DATA!K998,"n/a")</f>
        <v>0.30299999999999999</v>
      </c>
      <c r="G3042" s="86">
        <f>+IF(ISNUMBER(DATA!T998),DATA!T998,"n/a")</f>
        <v>41854</v>
      </c>
      <c r="H3042" s="77">
        <f>+IF(ISNUMBER(DATA!U998),DATA!U998,"n/a")</f>
        <v>1.37</v>
      </c>
      <c r="I3042" s="86">
        <f>+IF(ISNUMBER(DATA!AD998),DATA!AD998,"n/a")</f>
        <v>76149</v>
      </c>
      <c r="J3042" s="77">
        <f>+IF(ISNUMBER(DATA!AE998),DATA!AE998,"n/a")</f>
        <v>1.484</v>
      </c>
      <c r="K3042" s="86">
        <f>+IF(ISNUMBER(DATA!AN998),DATA!AN998,"n/a")</f>
        <v>144291</v>
      </c>
      <c r="L3042" s="77">
        <f>+IF(ISNUMBER(DATA!AO998),DATA!AO998,"n/a")</f>
        <v>2.2650000000000001</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7984</v>
      </c>
      <c r="F3043" s="77">
        <f>+IF(ISNUMBER(DATA!K999),DATA!K999,"n/a")</f>
        <v>5.7000000000000002E-2</v>
      </c>
      <c r="G3043" s="86">
        <f>+IF(ISNUMBER(DATA!T999),DATA!T999,"n/a")</f>
        <v>25188</v>
      </c>
      <c r="H3043" s="77">
        <f>+IF(ISNUMBER(DATA!U999),DATA!U999,"n/a")</f>
        <v>-3.3000000000000002E-2</v>
      </c>
      <c r="I3043" s="86">
        <f>+IF(ISNUMBER(DATA!AD999),DATA!AD999,"n/a")</f>
        <v>51305</v>
      </c>
      <c r="J3043" s="77">
        <f>+IF(ISNUMBER(DATA!AE999),DATA!AE999,"n/a")</f>
        <v>-5.1999999999999998E-2</v>
      </c>
      <c r="K3043" s="86">
        <f>+IF(ISNUMBER(DATA!AN999),DATA!AN999,"n/a")</f>
        <v>102231</v>
      </c>
      <c r="L3043" s="77">
        <f>+IF(ISNUMBER(DATA!AO999),DATA!AO999,"n/a")</f>
        <v>0.126</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45741</v>
      </c>
      <c r="F3044" s="77">
        <f>+IF(ISNUMBER(DATA!K1000),DATA!K1000,"n/a")</f>
        <v>0.54100000000000004</v>
      </c>
      <c r="G3044" s="86">
        <f>+IF(ISNUMBER(DATA!T1000),DATA!T1000,"n/a")</f>
        <v>142998</v>
      </c>
      <c r="H3044" s="77">
        <f>+IF(ISNUMBER(DATA!U1000),DATA!U1000,"n/a")</f>
        <v>7.5999999999999998E-2</v>
      </c>
      <c r="I3044" s="86">
        <f>+IF(ISNUMBER(DATA!AD1000),DATA!AD1000,"n/a")</f>
        <v>277585</v>
      </c>
      <c r="J3044" s="77">
        <f>+IF(ISNUMBER(DATA!AE1000),DATA!AE1000,"n/a")</f>
        <v>-0.15</v>
      </c>
      <c r="K3044" s="86">
        <f>+IF(ISNUMBER(DATA!AN1000),DATA!AN1000,"n/a")</f>
        <v>482259</v>
      </c>
      <c r="L3044" s="77">
        <f>+IF(ISNUMBER(DATA!AO1000),DATA!AO1000,"n/a")</f>
        <v>-0.186</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24659</v>
      </c>
      <c r="F3045" s="77">
        <f>+IF(ISNUMBER(DATA!K1001),DATA!K1001,"n/a")</f>
        <v>1.827</v>
      </c>
      <c r="G3045" s="86">
        <f>+IF(ISNUMBER(DATA!T1001),DATA!T1001,"n/a")</f>
        <v>77798</v>
      </c>
      <c r="H3045" s="77">
        <f>+IF(ISNUMBER(DATA!U1001),DATA!U1001,"n/a")</f>
        <v>1.3819999999999999</v>
      </c>
      <c r="I3045" s="86">
        <f>+IF(ISNUMBER(DATA!AD1001),DATA!AD1001,"n/a")</f>
        <v>153794</v>
      </c>
      <c r="J3045" s="77">
        <f>+IF(ISNUMBER(DATA!AE1001),DATA!AE1001,"n/a")</f>
        <v>1.0209999999999999</v>
      </c>
      <c r="K3045" s="86">
        <f>+IF(ISNUMBER(DATA!AN1001),DATA!AN1001,"n/a")</f>
        <v>229754</v>
      </c>
      <c r="L3045" s="77">
        <f>+IF(ISNUMBER(DATA!AO1001),DATA!AO1001,"n/a")</f>
        <v>0.64</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8961</v>
      </c>
      <c r="F3046" s="77">
        <f>+IF(ISNUMBER(DATA!K1002),DATA!K1002,"n/a")</f>
        <v>3.29</v>
      </c>
      <c r="G3046" s="86">
        <f>+IF(ISNUMBER(DATA!T1002),DATA!T1002,"n/a")</f>
        <v>29472</v>
      </c>
      <c r="H3046" s="77">
        <f>+IF(ISNUMBER(DATA!U1002),DATA!U1002,"n/a")</f>
        <v>5.3170000000000002</v>
      </c>
      <c r="I3046" s="86">
        <f>+IF(ISNUMBER(DATA!AD1002),DATA!AD1002,"n/a")</f>
        <v>56878</v>
      </c>
      <c r="J3046" s="77">
        <f>+IF(ISNUMBER(DATA!AE1002),DATA!AE1002,"n/a")</f>
        <v>5.4279999999999999</v>
      </c>
      <c r="K3046" s="86">
        <f>+IF(ISNUMBER(DATA!AN1002),DATA!AN1002,"n/a")</f>
        <v>116465</v>
      </c>
      <c r="L3046" s="77">
        <f>+IF(ISNUMBER(DATA!AO1002),DATA!AO1002,"n/a")</f>
        <v>7.4669999999999996</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7893</v>
      </c>
      <c r="F3047" s="77">
        <f>+IF(ISNUMBER(DATA!K1003),DATA!K1003,"n/a")</f>
        <v>-0.20899999999999999</v>
      </c>
      <c r="G3047" s="86">
        <f>+IF(ISNUMBER(DATA!T1003),DATA!T1003,"n/a")</f>
        <v>30549</v>
      </c>
      <c r="H3047" s="77">
        <f>+IF(ISNUMBER(DATA!U1003),DATA!U1003,"n/a")</f>
        <v>-0.128</v>
      </c>
      <c r="I3047" s="86">
        <f>+IF(ISNUMBER(DATA!AD1003),DATA!AD1003,"n/a")</f>
        <v>63140</v>
      </c>
      <c r="J3047" s="77">
        <f>+IF(ISNUMBER(DATA!AE1003),DATA!AE1003,"n/a")</f>
        <v>-7.8E-2</v>
      </c>
      <c r="K3047" s="86">
        <f>+IF(ISNUMBER(DATA!AN1003),DATA!AN1003,"n/a")</f>
        <v>123411</v>
      </c>
      <c r="L3047" s="77">
        <f>+IF(ISNUMBER(DATA!AO1003),DATA!AO1003,"n/a")</f>
        <v>7.4999999999999997E-2</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9796</v>
      </c>
      <c r="F3048" s="77">
        <f>+IF(ISNUMBER(DATA!K1004),DATA!K1004,"n/a")</f>
        <v>0.36699999999999999</v>
      </c>
      <c r="G3048" s="86">
        <f>+IF(ISNUMBER(DATA!T1004),DATA!T1004,"n/a")</f>
        <v>30288</v>
      </c>
      <c r="H3048" s="77">
        <f>+IF(ISNUMBER(DATA!U1004),DATA!U1004,"n/a")</f>
        <v>1.0349999999999999</v>
      </c>
      <c r="I3048" s="86">
        <f>+IF(ISNUMBER(DATA!AD1004),DATA!AD1004,"n/a")</f>
        <v>55289</v>
      </c>
      <c r="J3048" s="77">
        <f>+IF(ISNUMBER(DATA!AE1004),DATA!AE1004,"n/a")</f>
        <v>0.76400000000000001</v>
      </c>
      <c r="K3048" s="86">
        <f>+IF(ISNUMBER(DATA!AN1004),DATA!AN1004,"n/a")</f>
        <v>109239</v>
      </c>
      <c r="L3048" s="77">
        <f>+IF(ISNUMBER(DATA!AO1004),DATA!AO1004,"n/a")</f>
        <v>1.1739999999999999</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16348</v>
      </c>
      <c r="F3049" s="77">
        <f>+IF(ISNUMBER(DATA!K1005),DATA!K1005,"n/a")</f>
        <v>0.54900000000000004</v>
      </c>
      <c r="G3049" s="86">
        <f>+IF(ISNUMBER(DATA!T1005),DATA!T1005,"n/a")</f>
        <v>43114</v>
      </c>
      <c r="H3049" s="77">
        <f>+IF(ISNUMBER(DATA!U1005),DATA!U1005,"n/a")</f>
        <v>-8.5000000000000006E-2</v>
      </c>
      <c r="I3049" s="86">
        <f>+IF(ISNUMBER(DATA!AD1005),DATA!AD1005,"n/a")</f>
        <v>81356</v>
      </c>
      <c r="J3049" s="77">
        <f>+IF(ISNUMBER(DATA!AE1005),DATA!AE1005,"n/a")</f>
        <v>-0.30199999999999999</v>
      </c>
      <c r="K3049" s="86">
        <f>+IF(ISNUMBER(DATA!AN1005),DATA!AN1005,"n/a")</f>
        <v>142121</v>
      </c>
      <c r="L3049" s="77">
        <f>+IF(ISNUMBER(DATA!AO1005),DATA!AO1005,"n/a")</f>
        <v>-0.33300000000000002</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19836</v>
      </c>
      <c r="F3050" s="77">
        <f>+IF(ISNUMBER(DATA!K1006),DATA!K1006,"n/a")</f>
        <v>0.435</v>
      </c>
      <c r="G3050" s="86">
        <f>+IF(ISNUMBER(DATA!T1006),DATA!T1006,"n/a")</f>
        <v>56392</v>
      </c>
      <c r="H3050" s="77">
        <f>+IF(ISNUMBER(DATA!U1006),DATA!U1006,"n/a")</f>
        <v>0.68200000000000005</v>
      </c>
      <c r="I3050" s="86">
        <f>+IF(ISNUMBER(DATA!AD1006),DATA!AD1006,"n/a")</f>
        <v>86168</v>
      </c>
      <c r="J3050" s="77">
        <f>+IF(ISNUMBER(DATA!AE1006),DATA!AE1006,"n/a")</f>
        <v>0.26800000000000002</v>
      </c>
      <c r="K3050" s="86">
        <f>+IF(ISNUMBER(DATA!AN1006),DATA!AN1006,"n/a")</f>
        <v>159877</v>
      </c>
      <c r="L3050" s="77">
        <f>+IF(ISNUMBER(DATA!AO1006),DATA!AO1006,"n/a")</f>
        <v>0.27500000000000002</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5483</v>
      </c>
      <c r="F3051" s="77">
        <f>+IF(ISNUMBER(DATA!K1007),DATA!K1007,"n/a")</f>
        <v>9.4E-2</v>
      </c>
      <c r="G3051" s="86">
        <f>+IF(ISNUMBER(DATA!T1007),DATA!T1007,"n/a")</f>
        <v>24071</v>
      </c>
      <c r="H3051" s="77">
        <f>+IF(ISNUMBER(DATA!U1007),DATA!U1007,"n/a")</f>
        <v>0.28999999999999998</v>
      </c>
      <c r="I3051" s="86">
        <f>+IF(ISNUMBER(DATA!AD1007),DATA!AD1007,"n/a")</f>
        <v>58778</v>
      </c>
      <c r="J3051" s="77">
        <f>+IF(ISNUMBER(DATA!AE1007),DATA!AE1007,"n/a")</f>
        <v>0.24399999999999999</v>
      </c>
      <c r="K3051" s="86">
        <f>+IF(ISNUMBER(DATA!AN1007),DATA!AN1007,"n/a")</f>
        <v>93929</v>
      </c>
      <c r="L3051" s="77">
        <f>+IF(ISNUMBER(DATA!AO1007),DATA!AO1007,"n/a")</f>
        <v>9.4E-2</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29998</v>
      </c>
      <c r="F3052" s="77">
        <f>+IF(ISNUMBER(DATA!K1008),DATA!K1008,"n/a")</f>
        <v>10.917999999999999</v>
      </c>
      <c r="G3052" s="86">
        <f>+IF(ISNUMBER(DATA!T1008),DATA!T1008,"n/a")</f>
        <v>97360</v>
      </c>
      <c r="H3052" s="77">
        <f>+IF(ISNUMBER(DATA!U1008),DATA!U1008,"n/a")</f>
        <v>10.214</v>
      </c>
      <c r="I3052" s="86">
        <f>+IF(ISNUMBER(DATA!AD1008),DATA!AD1008,"n/a")</f>
        <v>201530</v>
      </c>
      <c r="J3052" s="77">
        <f>+IF(ISNUMBER(DATA!AE1008),DATA!AE1008,"n/a")</f>
        <v>9.4559999999999995</v>
      </c>
      <c r="K3052" s="86">
        <f>+IF(ISNUMBER(DATA!AN1008),DATA!AN1008,"n/a")</f>
        <v>352300</v>
      </c>
      <c r="L3052" s="77">
        <f>+IF(ISNUMBER(DATA!AO1008),DATA!AO1008,"n/a")</f>
        <v>8.4730000000000008</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5081</v>
      </c>
      <c r="F3053" s="77">
        <f>+IF(ISNUMBER(DATA!K1009),DATA!K1009,"n/a")</f>
        <v>0.52900000000000003</v>
      </c>
      <c r="G3053" s="86">
        <f>+IF(ISNUMBER(DATA!T1009),DATA!T1009,"n/a")</f>
        <v>19237</v>
      </c>
      <c r="H3053" s="77">
        <f>+IF(ISNUMBER(DATA!U1009),DATA!U1009,"n/a")</f>
        <v>0.69699999999999995</v>
      </c>
      <c r="I3053" s="86">
        <f>+IF(ISNUMBER(DATA!AD1009),DATA!AD1009,"n/a")</f>
        <v>38694</v>
      </c>
      <c r="J3053" s="77">
        <f>+IF(ISNUMBER(DATA!AE1009),DATA!AE1009,"n/a")</f>
        <v>0.56000000000000005</v>
      </c>
      <c r="K3053" s="86">
        <f>+IF(ISNUMBER(DATA!AN1009),DATA!AN1009,"n/a")</f>
        <v>60569</v>
      </c>
      <c r="L3053" s="77">
        <f>+IF(ISNUMBER(DATA!AO1009),DATA!AO1009,"n/a")</f>
        <v>0.193</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11822</v>
      </c>
      <c r="F3054" s="77">
        <f>+IF(ISNUMBER(DATA!K1010),DATA!K1010,"n/a")</f>
        <v>1.6759999999999999</v>
      </c>
      <c r="G3054" s="86">
        <f>+IF(ISNUMBER(DATA!T1010),DATA!T1010,"n/a")</f>
        <v>36904</v>
      </c>
      <c r="H3054" s="77">
        <f>+IF(ISNUMBER(DATA!U1010),DATA!U1010,"n/a")</f>
        <v>1.607</v>
      </c>
      <c r="I3054" s="86">
        <f>+IF(ISNUMBER(DATA!AD1010),DATA!AD1010,"n/a")</f>
        <v>66333</v>
      </c>
      <c r="J3054" s="77">
        <f>+IF(ISNUMBER(DATA!AE1010),DATA!AE1010,"n/a")</f>
        <v>1.2090000000000001</v>
      </c>
      <c r="K3054" s="86">
        <f>+IF(ISNUMBER(DATA!AN1010),DATA!AN1010,"n/a")</f>
        <v>95690</v>
      </c>
      <c r="L3054" s="77">
        <f>+IF(ISNUMBER(DATA!AO1010),DATA!AO1010,"n/a")</f>
        <v>0.53300000000000003</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12008</v>
      </c>
      <c r="F3055" s="77">
        <f>+IF(ISNUMBER(DATA!K1011),DATA!K1011,"n/a")</f>
        <v>2.9950000000000001</v>
      </c>
      <c r="G3055" s="86">
        <f>+IF(ISNUMBER(DATA!T1011),DATA!T1011,"n/a")</f>
        <v>38202</v>
      </c>
      <c r="H3055" s="77">
        <f>+IF(ISNUMBER(DATA!U1011),DATA!U1011,"n/a")</f>
        <v>2.6880000000000002</v>
      </c>
      <c r="I3055" s="86">
        <f>+IF(ISNUMBER(DATA!AD1011),DATA!AD1011,"n/a")</f>
        <v>72286</v>
      </c>
      <c r="J3055" s="77">
        <f>+IF(ISNUMBER(DATA!AE1011),DATA!AE1011,"n/a")</f>
        <v>1.9379999999999999</v>
      </c>
      <c r="K3055" s="86">
        <f>+IF(ISNUMBER(DATA!AN1011),DATA!AN1011,"n/a")</f>
        <v>91390</v>
      </c>
      <c r="L3055" s="77">
        <f>+IF(ISNUMBER(DATA!AO1011),DATA!AO1011,"n/a")</f>
        <v>0.93799999999999994</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4793</v>
      </c>
      <c r="F3056" s="77">
        <f>+IF(ISNUMBER(DATA!K1012),DATA!K1012,"n/a")</f>
        <v>1.016</v>
      </c>
      <c r="G3056" s="86">
        <f>+IF(ISNUMBER(DATA!T1012),DATA!T1012,"n/a")</f>
        <v>15526</v>
      </c>
      <c r="H3056" s="77">
        <f>+IF(ISNUMBER(DATA!U1012),DATA!U1012,"n/a")</f>
        <v>0.44400000000000001</v>
      </c>
      <c r="I3056" s="86">
        <f>+IF(ISNUMBER(DATA!AD1012),DATA!AD1012,"n/a")</f>
        <v>29046</v>
      </c>
      <c r="J3056" s="77">
        <f>+IF(ISNUMBER(DATA!AE1012),DATA!AE1012,"n/a")</f>
        <v>0.16400000000000001</v>
      </c>
      <c r="K3056" s="86">
        <f>+IF(ISNUMBER(DATA!AN1012),DATA!AN1012,"n/a")</f>
        <v>46026</v>
      </c>
      <c r="L3056" s="77">
        <f>+IF(ISNUMBER(DATA!AO1012),DATA!AO1012,"n/a")</f>
        <v>6.8000000000000005E-2</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9317</v>
      </c>
      <c r="F3057" s="77">
        <f>+IF(ISNUMBER(DATA!K1013),DATA!K1013,"n/a")</f>
        <v>2.1150000000000002</v>
      </c>
      <c r="G3057" s="86">
        <f>+IF(ISNUMBER(DATA!T1013),DATA!T1013,"n/a")</f>
        <v>29163</v>
      </c>
      <c r="H3057" s="77">
        <f>+IF(ISNUMBER(DATA!U1013),DATA!U1013,"n/a")</f>
        <v>2.125</v>
      </c>
      <c r="I3057" s="86">
        <f>+IF(ISNUMBER(DATA!AD1013),DATA!AD1013,"n/a")</f>
        <v>57683</v>
      </c>
      <c r="J3057" s="77">
        <f>+IF(ISNUMBER(DATA!AE1013),DATA!AE1013,"n/a")</f>
        <v>2.2090000000000001</v>
      </c>
      <c r="K3057" s="86">
        <f>+IF(ISNUMBER(DATA!AN1013),DATA!AN1013,"n/a")</f>
        <v>109536</v>
      </c>
      <c r="L3057" s="77">
        <f>+IF(ISNUMBER(DATA!AO1013),DATA!AO1013,"n/a")</f>
        <v>2.5840000000000001</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11050</v>
      </c>
      <c r="F3058" s="77">
        <f>+IF(ISNUMBER(DATA!K1014),DATA!K1014,"n/a")</f>
        <v>1.9950000000000001</v>
      </c>
      <c r="G3058" s="86">
        <f>+IF(ISNUMBER(DATA!T1014),DATA!T1014,"n/a")</f>
        <v>34660</v>
      </c>
      <c r="H3058" s="77">
        <f>+IF(ISNUMBER(DATA!U1014),DATA!U1014,"n/a")</f>
        <v>1.6559999999999999</v>
      </c>
      <c r="I3058" s="86">
        <f>+IF(ISNUMBER(DATA!AD1014),DATA!AD1014,"n/a")</f>
        <v>68938</v>
      </c>
      <c r="J3058" s="77">
        <f>+IF(ISNUMBER(DATA!AE1014),DATA!AE1014,"n/a")</f>
        <v>1.4</v>
      </c>
      <c r="K3058" s="86">
        <f>+IF(ISNUMBER(DATA!AN1014),DATA!AN1014,"n/a")</f>
        <v>110064</v>
      </c>
      <c r="L3058" s="77">
        <f>+IF(ISNUMBER(DATA!AO1014),DATA!AO1014,"n/a")</f>
        <v>1.01</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9554</v>
      </c>
      <c r="F3059" s="77">
        <f>+IF(ISNUMBER(DATA!K1015),DATA!K1015,"n/a")</f>
        <v>0.34599999999999997</v>
      </c>
      <c r="G3059" s="86">
        <f>+IF(ISNUMBER(DATA!T1015),DATA!T1015,"n/a")</f>
        <v>33317</v>
      </c>
      <c r="H3059" s="77">
        <f>+IF(ISNUMBER(DATA!U1015),DATA!U1015,"n/a")</f>
        <v>0.32100000000000001</v>
      </c>
      <c r="I3059" s="86">
        <f>+IF(ISNUMBER(DATA!AD1015),DATA!AD1015,"n/a")</f>
        <v>69891</v>
      </c>
      <c r="J3059" s="77">
        <f>+IF(ISNUMBER(DATA!AE1015),DATA!AE1015,"n/a")</f>
        <v>0.26600000000000001</v>
      </c>
      <c r="K3059" s="86">
        <f>+IF(ISNUMBER(DATA!AN1015),DATA!AN1015,"n/a")</f>
        <v>128506</v>
      </c>
      <c r="L3059" s="77">
        <f>+IF(ISNUMBER(DATA!AO1015),DATA!AO1015,"n/a")</f>
        <v>0.253</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38138</v>
      </c>
      <c r="F3060" s="77">
        <f>+IF(ISNUMBER(DATA!K1016),DATA!K1016,"n/a")</f>
        <v>8.3070000000000004</v>
      </c>
      <c r="G3060" s="86">
        <f>+IF(ISNUMBER(DATA!T1016),DATA!T1016,"n/a")</f>
        <v>124487</v>
      </c>
      <c r="H3060" s="77">
        <f>+IF(ISNUMBER(DATA!U1016),DATA!U1016,"n/a")</f>
        <v>8.032</v>
      </c>
      <c r="I3060" s="86">
        <f>+IF(ISNUMBER(DATA!AD1016),DATA!AD1016,"n/a")</f>
        <v>240352</v>
      </c>
      <c r="J3060" s="77">
        <f>+IF(ISNUMBER(DATA!AE1016),DATA!AE1016,"n/a")</f>
        <v>6.9089999999999998</v>
      </c>
      <c r="K3060" s="86">
        <f>+IF(ISNUMBER(DATA!AN1016),DATA!AN1016,"n/a")</f>
        <v>415240</v>
      </c>
      <c r="L3060" s="77">
        <f>+IF(ISNUMBER(DATA!AO1016),DATA!AO1016,"n/a")</f>
        <v>5.9219999999999997</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15775</v>
      </c>
      <c r="F3061" s="77">
        <f>+IF(ISNUMBER(DATA!K1017),DATA!K1017,"n/a")</f>
        <v>3.4000000000000002E-2</v>
      </c>
      <c r="G3061" s="86">
        <f>+IF(ISNUMBER(DATA!T1017),DATA!T1017,"n/a")</f>
        <v>55006</v>
      </c>
      <c r="H3061" s="77">
        <f>+IF(ISNUMBER(DATA!U1017),DATA!U1017,"n/a")</f>
        <v>0.35699999999999998</v>
      </c>
      <c r="I3061" s="86">
        <f>+IF(ISNUMBER(DATA!AD1017),DATA!AD1017,"n/a")</f>
        <v>110110</v>
      </c>
      <c r="J3061" s="77">
        <f>+IF(ISNUMBER(DATA!AE1017),DATA!AE1017,"n/a")</f>
        <v>0.36499999999999999</v>
      </c>
      <c r="K3061" s="86">
        <f>+IF(ISNUMBER(DATA!AN1017),DATA!AN1017,"n/a")</f>
        <v>218593</v>
      </c>
      <c r="L3061" s="77">
        <f>+IF(ISNUMBER(DATA!AO1017),DATA!AO1017,"n/a")</f>
        <v>0.59799999999999998</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7319</v>
      </c>
      <c r="F3062" s="77">
        <f>+IF(ISNUMBER(DATA!K1018),DATA!K1018,"n/a")</f>
        <v>0.438</v>
      </c>
      <c r="G3062" s="86">
        <f>+IF(ISNUMBER(DATA!T1018),DATA!T1018,"n/a")</f>
        <v>24881</v>
      </c>
      <c r="H3062" s="77">
        <f>+IF(ISNUMBER(DATA!U1018),DATA!U1018,"n/a")</f>
        <v>0.376</v>
      </c>
      <c r="I3062" s="86">
        <f>+IF(ISNUMBER(DATA!AD1018),DATA!AD1018,"n/a")</f>
        <v>52975</v>
      </c>
      <c r="J3062" s="77">
        <f>+IF(ISNUMBER(DATA!AE1018),DATA!AE1018,"n/a")</f>
        <v>0.27</v>
      </c>
      <c r="K3062" s="86">
        <f>+IF(ISNUMBER(DATA!AN1018),DATA!AN1018,"n/a")</f>
        <v>92407</v>
      </c>
      <c r="L3062" s="77">
        <f>+IF(ISNUMBER(DATA!AO1018),DATA!AO1018,"n/a")</f>
        <v>0.20899999999999999</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9999</v>
      </c>
      <c r="F3063" s="77">
        <f>+IF(ISNUMBER(DATA!K1019),DATA!K1019,"n/a")</f>
        <v>-0.17</v>
      </c>
      <c r="G3063" s="86">
        <f>+IF(ISNUMBER(DATA!T1019),DATA!T1019,"n/a")</f>
        <v>37069</v>
      </c>
      <c r="H3063" s="77">
        <f>+IF(ISNUMBER(DATA!U1019),DATA!U1019,"n/a")</f>
        <v>-0.13700000000000001</v>
      </c>
      <c r="I3063" s="86">
        <f>+IF(ISNUMBER(DATA!AD1019),DATA!AD1019,"n/a")</f>
        <v>75677</v>
      </c>
      <c r="J3063" s="77">
        <f>+IF(ISNUMBER(DATA!AE1019),DATA!AE1019,"n/a")</f>
        <v>-9.8000000000000004E-2</v>
      </c>
      <c r="K3063" s="86">
        <f>+IF(ISNUMBER(DATA!AN1019),DATA!AN1019,"n/a")</f>
        <v>150211</v>
      </c>
      <c r="L3063" s="77">
        <f>+IF(ISNUMBER(DATA!AO1019),DATA!AO1019,"n/a")</f>
        <v>2.8000000000000001E-2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8164</v>
      </c>
      <c r="F3064" s="77">
        <f>+IF(ISNUMBER(DATA!K1020),DATA!K1020,"n/a")</f>
        <v>2.8559999999999999</v>
      </c>
      <c r="G3064" s="86">
        <f>+IF(ISNUMBER(DATA!T1020),DATA!T1020,"n/a")</f>
        <v>27355</v>
      </c>
      <c r="H3064" s="77">
        <f>+IF(ISNUMBER(DATA!U1020),DATA!U1020,"n/a")</f>
        <v>2.8330000000000002</v>
      </c>
      <c r="I3064" s="86">
        <f>+IF(ISNUMBER(DATA!AD1020),DATA!AD1020,"n/a")</f>
        <v>55963</v>
      </c>
      <c r="J3064" s="77">
        <f>+IF(ISNUMBER(DATA!AE1020),DATA!AE1020,"n/a")</f>
        <v>2.3029999999999999</v>
      </c>
      <c r="K3064" s="86">
        <f>+IF(ISNUMBER(DATA!AN1020),DATA!AN1020,"n/a")</f>
        <v>73272</v>
      </c>
      <c r="L3064" s="77">
        <f>+IF(ISNUMBER(DATA!AO1020),DATA!AO1020,"n/a")</f>
        <v>1.2529999999999999</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9099</v>
      </c>
      <c r="F3065" s="77">
        <f>+IF(ISNUMBER(DATA!K1021),DATA!K1021,"n/a")</f>
        <v>0.57699999999999996</v>
      </c>
      <c r="G3065" s="86">
        <f>+IF(ISNUMBER(DATA!T1021),DATA!T1021,"n/a")</f>
        <v>27062</v>
      </c>
      <c r="H3065" s="77">
        <f>+IF(ISNUMBER(DATA!U1021),DATA!U1021,"n/a")</f>
        <v>0.35299999999999998</v>
      </c>
      <c r="I3065" s="86">
        <f>+IF(ISNUMBER(DATA!AD1021),DATA!AD1021,"n/a")</f>
        <v>43413</v>
      </c>
      <c r="J3065" s="77">
        <f>+IF(ISNUMBER(DATA!AE1021),DATA!AE1021,"n/a")</f>
        <v>0.34200000000000003</v>
      </c>
      <c r="K3065" s="86">
        <f>+IF(ISNUMBER(DATA!AN1021),DATA!AN1021,"n/a")</f>
        <v>83381</v>
      </c>
      <c r="L3065" s="77">
        <f>+IF(ISNUMBER(DATA!AO1021),DATA!AO1021,"n/a")</f>
        <v>0.56699999999999995</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v>
      </c>
      <c r="F3067" s="77">
        <f>+IF(ISNUMBER(DATA!M972),DATA!M972,"n/a")</f>
        <v>-0.11</v>
      </c>
      <c r="G3067" s="87">
        <f>+IF(ISNUMBER(DATA!V972),DATA!V972,"n/a")</f>
        <v>4.8499999999999996</v>
      </c>
      <c r="H3067" s="77">
        <f>+IF(ISNUMBER(DATA!W972),DATA!W972,"n/a")</f>
        <v>-8.2000000000000003E-2</v>
      </c>
      <c r="I3067" s="87">
        <f>+IF(ISNUMBER(DATA!AF972),DATA!AF972,"n/a")</f>
        <v>4.9400000000000004</v>
      </c>
      <c r="J3067" s="77">
        <f>+IF(ISNUMBER(DATA!AG972),DATA!AG972,"n/a")</f>
        <v>-0.05</v>
      </c>
      <c r="K3067" s="87">
        <f>+IF(ISNUMBER(DATA!AP972),DATA!AP972,"n/a")</f>
        <v>5.0599999999999996</v>
      </c>
      <c r="L3067" s="77">
        <f>+IF(ISNUMBER(DATA!AQ972),DATA!AQ972,"n/a")</f>
        <v>-0.05</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4.87</v>
      </c>
      <c r="F3068" s="77">
        <f>+IF(ISNUMBER(DATA!M973),DATA!M973,"n/a")</f>
        <v>-2.1999999999999999E-2</v>
      </c>
      <c r="G3068" s="87">
        <f>+IF(ISNUMBER(DATA!V973),DATA!V973,"n/a")</f>
        <v>4.93</v>
      </c>
      <c r="H3068" s="77">
        <f>+IF(ISNUMBER(DATA!W973),DATA!W973,"n/a")</f>
        <v>-0.11700000000000001</v>
      </c>
      <c r="I3068" s="87">
        <f>+IF(ISNUMBER(DATA!AF973),DATA!AF973,"n/a")</f>
        <v>5.01</v>
      </c>
      <c r="J3068" s="77">
        <f>+IF(ISNUMBER(DATA!AG973),DATA!AG973,"n/a")</f>
        <v>-0.16</v>
      </c>
      <c r="K3068" s="87">
        <f>+IF(ISNUMBER(DATA!AP973),DATA!AP973,"n/a")</f>
        <v>4.95</v>
      </c>
      <c r="L3068" s="77">
        <f>+IF(ISNUMBER(DATA!AQ973),DATA!AQ973,"n/a")</f>
        <v>-0.26400000000000001</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4.25</v>
      </c>
      <c r="F3069" s="77">
        <f>+IF(ISNUMBER(DATA!M974),DATA!M974,"n/a")</f>
        <v>-0.437</v>
      </c>
      <c r="G3069" s="87">
        <f>+IF(ISNUMBER(DATA!V974),DATA!V974,"n/a")</f>
        <v>5.08</v>
      </c>
      <c r="H3069" s="77">
        <f>+IF(ISNUMBER(DATA!W974),DATA!W974,"n/a")</f>
        <v>-0.32400000000000001</v>
      </c>
      <c r="I3069" s="87">
        <f>+IF(ISNUMBER(DATA!AF974),DATA!AF974,"n/a")</f>
        <v>5.9</v>
      </c>
      <c r="J3069" s="77">
        <f>+IF(ISNUMBER(DATA!AG974),DATA!AG974,"n/a")</f>
        <v>-0.23400000000000001</v>
      </c>
      <c r="K3069" s="87">
        <f>+IF(ISNUMBER(DATA!AP974),DATA!AP974,"n/a")</f>
        <v>6.57</v>
      </c>
      <c r="L3069" s="77">
        <f>+IF(ISNUMBER(DATA!AQ974),DATA!AQ974,"n/a")</f>
        <v>-0.185</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4.97</v>
      </c>
      <c r="F3070" s="77">
        <f>+IF(ISNUMBER(DATA!M975),DATA!M975,"n/a")</f>
        <v>-1.7000000000000001E-2</v>
      </c>
      <c r="G3070" s="87">
        <f>+IF(ISNUMBER(DATA!V975),DATA!V975,"n/a")</f>
        <v>5.04</v>
      </c>
      <c r="H3070" s="77">
        <f>+IF(ISNUMBER(DATA!W975),DATA!W975,"n/a")</f>
        <v>-6.9000000000000006E-2</v>
      </c>
      <c r="I3070" s="87">
        <f>+IF(ISNUMBER(DATA!AF975),DATA!AF975,"n/a")</f>
        <v>5.13</v>
      </c>
      <c r="J3070" s="77">
        <f>+IF(ISNUMBER(DATA!AG975),DATA!AG975,"n/a")</f>
        <v>-6.9000000000000006E-2</v>
      </c>
      <c r="K3070" s="87">
        <f>+IF(ISNUMBER(DATA!AP975),DATA!AP975,"n/a")</f>
        <v>5.01</v>
      </c>
      <c r="L3070" s="77">
        <f>+IF(ISNUMBER(DATA!AQ975),DATA!AQ975,"n/a")</f>
        <v>-0.192</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3.43</v>
      </c>
      <c r="F3071" s="77">
        <f>+IF(ISNUMBER(DATA!M976),DATA!M976,"n/a")</f>
        <v>-0.56200000000000006</v>
      </c>
      <c r="G3071" s="87">
        <f>+IF(ISNUMBER(DATA!V976),DATA!V976,"n/a")</f>
        <v>3.64</v>
      </c>
      <c r="H3071" s="77">
        <f>+IF(ISNUMBER(DATA!W976),DATA!W976,"n/a")</f>
        <v>-0.52300000000000002</v>
      </c>
      <c r="I3071" s="87">
        <f>+IF(ISNUMBER(DATA!AF976),DATA!AF976,"n/a")</f>
        <v>3.86</v>
      </c>
      <c r="J3071" s="77">
        <f>+IF(ISNUMBER(DATA!AG976),DATA!AG976,"n/a")</f>
        <v>-0.49299999999999999</v>
      </c>
      <c r="K3071" s="87">
        <f>+IF(ISNUMBER(DATA!AP976),DATA!AP976,"n/a")</f>
        <v>4.3600000000000003</v>
      </c>
      <c r="L3071" s="77">
        <f>+IF(ISNUMBER(DATA!AQ976),DATA!AQ976,"n/a")</f>
        <v>-0.437</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7.39</v>
      </c>
      <c r="F3072" s="77">
        <f>+IF(ISNUMBER(DATA!M977),DATA!M977,"n/a")</f>
        <v>-1.2E-2</v>
      </c>
      <c r="G3072" s="87">
        <f>+IF(ISNUMBER(DATA!V977),DATA!V977,"n/a")</f>
        <v>7.39</v>
      </c>
      <c r="H3072" s="77">
        <f>+IF(ISNUMBER(DATA!W977),DATA!W977,"n/a")</f>
        <v>8.0000000000000002E-3</v>
      </c>
      <c r="I3072" s="87">
        <f>+IF(ISNUMBER(DATA!AF977),DATA!AF977,"n/a")</f>
        <v>7.21</v>
      </c>
      <c r="J3072" s="77">
        <f>+IF(ISNUMBER(DATA!AG977),DATA!AG977,"n/a")</f>
        <v>2.1999999999999999E-2</v>
      </c>
      <c r="K3072" s="87">
        <f>+IF(ISNUMBER(DATA!AP977),DATA!AP977,"n/a")</f>
        <v>7.35</v>
      </c>
      <c r="L3072" s="77">
        <f>+IF(ISNUMBER(DATA!AQ977),DATA!AQ977,"n/a")</f>
        <v>7.0000000000000001E-3</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7.36</v>
      </c>
      <c r="F3073" s="77">
        <f>+IF(ISNUMBER(DATA!M978),DATA!M978,"n/a")</f>
        <v>0.01</v>
      </c>
      <c r="G3073" s="87">
        <f>+IF(ISNUMBER(DATA!V978),DATA!V978,"n/a")</f>
        <v>7.07</v>
      </c>
      <c r="H3073" s="77">
        <f>+IF(ISNUMBER(DATA!W978),DATA!W978,"n/a")</f>
        <v>-3.7999999999999999E-2</v>
      </c>
      <c r="I3073" s="87">
        <f>+IF(ISNUMBER(DATA!AF978),DATA!AF978,"n/a")</f>
        <v>7.32</v>
      </c>
      <c r="J3073" s="77">
        <f>+IF(ISNUMBER(DATA!AG978),DATA!AG978,"n/a")</f>
        <v>-2.1999999999999999E-2</v>
      </c>
      <c r="K3073" s="87">
        <f>+IF(ISNUMBER(DATA!AP978),DATA!AP978,"n/a")</f>
        <v>7.56</v>
      </c>
      <c r="L3073" s="77">
        <f>+IF(ISNUMBER(DATA!AQ978),DATA!AQ978,"n/a")</f>
        <v>-4.1000000000000002E-2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6.74</v>
      </c>
      <c r="F3074" s="77">
        <f>+IF(ISNUMBER(DATA!M979),DATA!M979,"n/a")</f>
        <v>9.6000000000000002E-2</v>
      </c>
      <c r="G3074" s="87">
        <f>+IF(ISNUMBER(DATA!V979),DATA!V979,"n/a")</f>
        <v>6.71</v>
      </c>
      <c r="H3074" s="77">
        <f>+IF(ISNUMBER(DATA!W979),DATA!W979,"n/a")</f>
        <v>4.9000000000000002E-2</v>
      </c>
      <c r="I3074" s="87">
        <f>+IF(ISNUMBER(DATA!AF979),DATA!AF979,"n/a")</f>
        <v>6.94</v>
      </c>
      <c r="J3074" s="77">
        <f>+IF(ISNUMBER(DATA!AG979),DATA!AG979,"n/a")</f>
        <v>4.8000000000000001E-2</v>
      </c>
      <c r="K3074" s="87">
        <f>+IF(ISNUMBER(DATA!AP979),DATA!AP979,"n/a")</f>
        <v>6.83</v>
      </c>
      <c r="L3074" s="77">
        <f>+IF(ISNUMBER(DATA!AQ979),DATA!AQ979,"n/a")</f>
        <v>-5.5E-2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4.34</v>
      </c>
      <c r="F3075" s="77">
        <f>+IF(ISNUMBER(DATA!M980),DATA!M980,"n/a")</f>
        <v>-0.113</v>
      </c>
      <c r="G3075" s="87">
        <f>+IF(ISNUMBER(DATA!V980),DATA!V980,"n/a")</f>
        <v>4.51</v>
      </c>
      <c r="H3075" s="77">
        <f>+IF(ISNUMBER(DATA!W980),DATA!W980,"n/a")</f>
        <v>-0.184</v>
      </c>
      <c r="I3075" s="87">
        <f>+IF(ISNUMBER(DATA!AF980),DATA!AF980,"n/a")</f>
        <v>4.62</v>
      </c>
      <c r="J3075" s="77">
        <f>+IF(ISNUMBER(DATA!AG980),DATA!AG980,"n/a")</f>
        <v>-0.25800000000000001</v>
      </c>
      <c r="K3075" s="87">
        <f>+IF(ISNUMBER(DATA!AP980),DATA!AP980,"n/a")</f>
        <v>4.46</v>
      </c>
      <c r="L3075" s="77">
        <f>+IF(ISNUMBER(DATA!AQ980),DATA!AQ980,"n/a")</f>
        <v>-0.35</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7.75</v>
      </c>
      <c r="F3076" s="77">
        <f>+IF(ISNUMBER(DATA!M981),DATA!M981,"n/a")</f>
        <v>-7.5999999999999998E-2</v>
      </c>
      <c r="G3076" s="87">
        <f>+IF(ISNUMBER(DATA!V981),DATA!V981,"n/a")</f>
        <v>7.37</v>
      </c>
      <c r="H3076" s="77">
        <f>+IF(ISNUMBER(DATA!W981),DATA!W981,"n/a")</f>
        <v>-0.107</v>
      </c>
      <c r="I3076" s="87">
        <f>+IF(ISNUMBER(DATA!AF981),DATA!AF981,"n/a")</f>
        <v>7.49</v>
      </c>
      <c r="J3076" s="77">
        <f>+IF(ISNUMBER(DATA!AG981),DATA!AG981,"n/a")</f>
        <v>-8.8999999999999996E-2</v>
      </c>
      <c r="K3076" s="87">
        <f>+IF(ISNUMBER(DATA!AP981),DATA!AP981,"n/a")</f>
        <v>7.79</v>
      </c>
      <c r="L3076" s="77">
        <f>+IF(ISNUMBER(DATA!AQ981),DATA!AQ981,"n/a")</f>
        <v>-7.5999999999999998E-2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5.8</v>
      </c>
      <c r="F3077" s="77">
        <f>+IF(ISNUMBER(DATA!M982),DATA!M982,"n/a")</f>
        <v>-0.32400000000000001</v>
      </c>
      <c r="G3077" s="87">
        <f>+IF(ISNUMBER(DATA!V982),DATA!V982,"n/a")</f>
        <v>5.96</v>
      </c>
      <c r="H3077" s="77">
        <f>+IF(ISNUMBER(DATA!W982),DATA!W982,"n/a")</f>
        <v>-0.27600000000000002</v>
      </c>
      <c r="I3077" s="87">
        <f>+IF(ISNUMBER(DATA!AF982),DATA!AF982,"n/a")</f>
        <v>5.92</v>
      </c>
      <c r="J3077" s="77">
        <f>+IF(ISNUMBER(DATA!AG982),DATA!AG982,"n/a")</f>
        <v>-0.26800000000000002</v>
      </c>
      <c r="K3077" s="87">
        <f>+IF(ISNUMBER(DATA!AP982),DATA!AP982,"n/a")</f>
        <v>6.16</v>
      </c>
      <c r="L3077" s="77">
        <f>+IF(ISNUMBER(DATA!AQ982),DATA!AQ982,"n/a")</f>
        <v>-0.23899999999999999</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5.27</v>
      </c>
      <c r="F3078" s="77">
        <f>+IF(ISNUMBER(DATA!M983),DATA!M983,"n/a")</f>
        <v>-0.115</v>
      </c>
      <c r="G3078" s="87">
        <f>+IF(ISNUMBER(DATA!V983),DATA!V983,"n/a")</f>
        <v>5.52</v>
      </c>
      <c r="H3078" s="77">
        <f>+IF(ISNUMBER(DATA!W983),DATA!W983,"n/a")</f>
        <v>-0.185</v>
      </c>
      <c r="I3078" s="87">
        <f>+IF(ISNUMBER(DATA!AF983),DATA!AF983,"n/a")</f>
        <v>5.64</v>
      </c>
      <c r="J3078" s="77">
        <f>+IF(ISNUMBER(DATA!AG983),DATA!AG983,"n/a")</f>
        <v>-0.218</v>
      </c>
      <c r="K3078" s="87">
        <f>+IF(ISNUMBER(DATA!AP983),DATA!AP983,"n/a")</f>
        <v>5.55</v>
      </c>
      <c r="L3078" s="77">
        <f>+IF(ISNUMBER(DATA!AQ983),DATA!AQ983,"n/a")</f>
        <v>-0.29299999999999998</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5.84</v>
      </c>
      <c r="F3079" s="77">
        <f>+IF(ISNUMBER(DATA!M984),DATA!M984,"n/a")</f>
        <v>-0.30099999999999999</v>
      </c>
      <c r="G3079" s="87">
        <f>+IF(ISNUMBER(DATA!V984),DATA!V984,"n/a")</f>
        <v>5.71</v>
      </c>
      <c r="H3079" s="77">
        <f>+IF(ISNUMBER(DATA!W984),DATA!W984,"n/a")</f>
        <v>-0.33700000000000002</v>
      </c>
      <c r="I3079" s="87">
        <f>+IF(ISNUMBER(DATA!AF984),DATA!AF984,"n/a")</f>
        <v>5.8</v>
      </c>
      <c r="J3079" s="77">
        <f>+IF(ISNUMBER(DATA!AG984),DATA!AG984,"n/a")</f>
        <v>-0.247</v>
      </c>
      <c r="K3079" s="87">
        <f>+IF(ISNUMBER(DATA!AP984),DATA!AP984,"n/a")</f>
        <v>5.94</v>
      </c>
      <c r="L3079" s="77">
        <f>+IF(ISNUMBER(DATA!AQ984),DATA!AQ984,"n/a")</f>
        <v>-0.26300000000000001</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5.98</v>
      </c>
      <c r="F3080" s="77">
        <f>+IF(ISNUMBER(DATA!M985),DATA!M985,"n/a")</f>
        <v>-0.32900000000000001</v>
      </c>
      <c r="G3080" s="87">
        <f>+IF(ISNUMBER(DATA!V985),DATA!V985,"n/a")</f>
        <v>5.96</v>
      </c>
      <c r="H3080" s="77">
        <f>+IF(ISNUMBER(DATA!W985),DATA!W985,"n/a")</f>
        <v>-0.29799999999999999</v>
      </c>
      <c r="I3080" s="87">
        <f>+IF(ISNUMBER(DATA!AF985),DATA!AF985,"n/a")</f>
        <v>6</v>
      </c>
      <c r="J3080" s="77">
        <f>+IF(ISNUMBER(DATA!AG985),DATA!AG985,"n/a")</f>
        <v>-0.27300000000000002</v>
      </c>
      <c r="K3080" s="87">
        <f>+IF(ISNUMBER(DATA!AP985),DATA!AP985,"n/a")</f>
        <v>6.33</v>
      </c>
      <c r="L3080" s="77">
        <f>+IF(ISNUMBER(DATA!AQ985),DATA!AQ985,"n/a")</f>
        <v>-0.23200000000000001</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5.23</v>
      </c>
      <c r="F3081" s="77">
        <f>+IF(ISNUMBER(DATA!M986),DATA!M986,"n/a")</f>
        <v>-0.23400000000000001</v>
      </c>
      <c r="G3081" s="87">
        <f>+IF(ISNUMBER(DATA!V986),DATA!V986,"n/a")</f>
        <v>5.33</v>
      </c>
      <c r="H3081" s="77">
        <f>+IF(ISNUMBER(DATA!W986),DATA!W986,"n/a")</f>
        <v>-0.30099999999999999</v>
      </c>
      <c r="I3081" s="87">
        <f>+IF(ISNUMBER(DATA!AF986),DATA!AF986,"n/a")</f>
        <v>5.6</v>
      </c>
      <c r="J3081" s="77">
        <f>+IF(ISNUMBER(DATA!AG986),DATA!AG986,"n/a")</f>
        <v>-0.27100000000000002</v>
      </c>
      <c r="K3081" s="87">
        <f>+IF(ISNUMBER(DATA!AP986),DATA!AP986,"n/a")</f>
        <v>5.58</v>
      </c>
      <c r="L3081" s="77">
        <f>+IF(ISNUMBER(DATA!AQ986),DATA!AQ986,"n/a")</f>
        <v>-0.28100000000000003</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3.54</v>
      </c>
      <c r="F3082" s="77">
        <f>+IF(ISNUMBER(DATA!M987),DATA!M987,"n/a")</f>
        <v>-0.47699999999999998</v>
      </c>
      <c r="G3082" s="87">
        <f>+IF(ISNUMBER(DATA!V987),DATA!V987,"n/a")</f>
        <v>4.1900000000000004</v>
      </c>
      <c r="H3082" s="77">
        <f>+IF(ISNUMBER(DATA!W987),DATA!W987,"n/a")</f>
        <v>-0.372</v>
      </c>
      <c r="I3082" s="87">
        <f>+IF(ISNUMBER(DATA!AF987),DATA!AF987,"n/a")</f>
        <v>4.97</v>
      </c>
      <c r="J3082" s="77">
        <f>+IF(ISNUMBER(DATA!AG987),DATA!AG987,"n/a")</f>
        <v>-0.247</v>
      </c>
      <c r="K3082" s="87">
        <f>+IF(ISNUMBER(DATA!AP987),DATA!AP987,"n/a")</f>
        <v>5.5</v>
      </c>
      <c r="L3082" s="77">
        <f>+IF(ISNUMBER(DATA!AQ987),DATA!AQ987,"n/a")</f>
        <v>-0.17899999999999999</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3.69</v>
      </c>
      <c r="F3083" s="77">
        <f>+IF(ISNUMBER(DATA!M988),DATA!M988,"n/a")</f>
        <v>-0.504</v>
      </c>
      <c r="G3083" s="87">
        <f>+IF(ISNUMBER(DATA!V988),DATA!V988,"n/a")</f>
        <v>4.07</v>
      </c>
      <c r="H3083" s="77">
        <f>+IF(ISNUMBER(DATA!W988),DATA!W988,"n/a")</f>
        <v>-0.441</v>
      </c>
      <c r="I3083" s="87">
        <f>+IF(ISNUMBER(DATA!AF988),DATA!AF988,"n/a")</f>
        <v>5.05</v>
      </c>
      <c r="J3083" s="77">
        <f>+IF(ISNUMBER(DATA!AG988),DATA!AG988,"n/a")</f>
        <v>-0.29399999999999998</v>
      </c>
      <c r="K3083" s="87">
        <f>+IF(ISNUMBER(DATA!AP988),DATA!AP988,"n/a")</f>
        <v>5.8</v>
      </c>
      <c r="L3083" s="77">
        <f>+IF(ISNUMBER(DATA!AQ988),DATA!AQ988,"n/a")</f>
        <v>-0.19500000000000001</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5.0199999999999996</v>
      </c>
      <c r="F3084" s="77">
        <f>+IF(ISNUMBER(DATA!M989),DATA!M989,"n/a")</f>
        <v>-0.104</v>
      </c>
      <c r="G3084" s="87">
        <f>+IF(ISNUMBER(DATA!V989),DATA!V989,"n/a")</f>
        <v>5.28</v>
      </c>
      <c r="H3084" s="77">
        <f>+IF(ISNUMBER(DATA!W989),DATA!W989,"n/a")</f>
        <v>-0.16800000000000001</v>
      </c>
      <c r="I3084" s="87">
        <f>+IF(ISNUMBER(DATA!AF989),DATA!AF989,"n/a")</f>
        <v>5.37</v>
      </c>
      <c r="J3084" s="77">
        <f>+IF(ISNUMBER(DATA!AG989),DATA!AG989,"n/a")</f>
        <v>-0.188</v>
      </c>
      <c r="K3084" s="87">
        <f>+IF(ISNUMBER(DATA!AP989),DATA!AP989,"n/a")</f>
        <v>5.3</v>
      </c>
      <c r="L3084" s="77">
        <f>+IF(ISNUMBER(DATA!AQ989),DATA!AQ989,"n/a")</f>
        <v>-0.28699999999999998</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5.15</v>
      </c>
      <c r="F3085" s="77">
        <f>+IF(ISNUMBER(DATA!M990),DATA!M990,"n/a")</f>
        <v>-0.154</v>
      </c>
      <c r="G3085" s="87">
        <f>+IF(ISNUMBER(DATA!V990),DATA!V990,"n/a")</f>
        <v>5.41</v>
      </c>
      <c r="H3085" s="77">
        <f>+IF(ISNUMBER(DATA!W990),DATA!W990,"n/a")</f>
        <v>-0.24199999999999999</v>
      </c>
      <c r="I3085" s="87">
        <f>+IF(ISNUMBER(DATA!AF990),DATA!AF990,"n/a")</f>
        <v>5.61</v>
      </c>
      <c r="J3085" s="77">
        <f>+IF(ISNUMBER(DATA!AG990),DATA!AG990,"n/a")</f>
        <v>-0.26800000000000002</v>
      </c>
      <c r="K3085" s="87">
        <f>+IF(ISNUMBER(DATA!AP990),DATA!AP990,"n/a")</f>
        <v>5.66</v>
      </c>
      <c r="L3085" s="77">
        <f>+IF(ISNUMBER(DATA!AQ990),DATA!AQ990,"n/a")</f>
        <v>-0.29599999999999999</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5.83</v>
      </c>
      <c r="F3086" s="77">
        <f>+IF(ISNUMBER(DATA!M991),DATA!M991,"n/a")</f>
        <v>-1.2E-2</v>
      </c>
      <c r="G3086" s="87">
        <f>+IF(ISNUMBER(DATA!V991),DATA!V991,"n/a")</f>
        <v>5.91</v>
      </c>
      <c r="H3086" s="77">
        <f>+IF(ISNUMBER(DATA!W991),DATA!W991,"n/a")</f>
        <v>-0.04</v>
      </c>
      <c r="I3086" s="87">
        <f>+IF(ISNUMBER(DATA!AF991),DATA!AF991,"n/a")</f>
        <v>5.96</v>
      </c>
      <c r="J3086" s="77">
        <f>+IF(ISNUMBER(DATA!AG991),DATA!AG991,"n/a")</f>
        <v>-5.2999999999999999E-2</v>
      </c>
      <c r="K3086" s="87">
        <f>+IF(ISNUMBER(DATA!AP991),DATA!AP991,"n/a")</f>
        <v>5.83</v>
      </c>
      <c r="L3086" s="77">
        <f>+IF(ISNUMBER(DATA!AQ991),DATA!AQ991,"n/a")</f>
        <v>-0.157</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8.1300000000000008</v>
      </c>
      <c r="F3087" s="77">
        <f>+IF(ISNUMBER(DATA!M992),DATA!M992,"n/a")</f>
        <v>-0.151</v>
      </c>
      <c r="G3087" s="87">
        <f>+IF(ISNUMBER(DATA!V992),DATA!V992,"n/a")</f>
        <v>8.0500000000000007</v>
      </c>
      <c r="H3087" s="77">
        <f>+IF(ISNUMBER(DATA!W992),DATA!W992,"n/a")</f>
        <v>-0.153</v>
      </c>
      <c r="I3087" s="87">
        <f>+IF(ISNUMBER(DATA!AF992),DATA!AF992,"n/a")</f>
        <v>8.17</v>
      </c>
      <c r="J3087" s="77">
        <f>+IF(ISNUMBER(DATA!AG992),DATA!AG992,"n/a")</f>
        <v>-0.14000000000000001</v>
      </c>
      <c r="K3087" s="87">
        <f>+IF(ISNUMBER(DATA!AP992),DATA!AP992,"n/a")</f>
        <v>8.23</v>
      </c>
      <c r="L3087" s="77">
        <f>+IF(ISNUMBER(DATA!AQ992),DATA!AQ992,"n/a")</f>
        <v>-0.129</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5.89</v>
      </c>
      <c r="F3088" s="77">
        <f>+IF(ISNUMBER(DATA!M993),DATA!M993,"n/a")</f>
        <v>-0.372</v>
      </c>
      <c r="G3088" s="87">
        <f>+IF(ISNUMBER(DATA!V993),DATA!V993,"n/a")</f>
        <v>5.99</v>
      </c>
      <c r="H3088" s="77">
        <f>+IF(ISNUMBER(DATA!W993),DATA!W993,"n/a")</f>
        <v>-0.36</v>
      </c>
      <c r="I3088" s="87">
        <f>+IF(ISNUMBER(DATA!AF993),DATA!AF993,"n/a")</f>
        <v>5.91</v>
      </c>
      <c r="J3088" s="77">
        <f>+IF(ISNUMBER(DATA!AG993),DATA!AG993,"n/a")</f>
        <v>-0.34699999999999998</v>
      </c>
      <c r="K3088" s="87">
        <f>+IF(ISNUMBER(DATA!AP993),DATA!AP993,"n/a")</f>
        <v>6.08</v>
      </c>
      <c r="L3088" s="77">
        <f>+IF(ISNUMBER(DATA!AQ993),DATA!AQ993,"n/a")</f>
        <v>-0.32200000000000001</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5.2</v>
      </c>
      <c r="F3089" s="77">
        <f>+IF(ISNUMBER(DATA!M994),DATA!M994,"n/a")</f>
        <v>-0.27900000000000003</v>
      </c>
      <c r="G3089" s="87">
        <f>+IF(ISNUMBER(DATA!V994),DATA!V994,"n/a")</f>
        <v>5.07</v>
      </c>
      <c r="H3089" s="77">
        <f>+IF(ISNUMBER(DATA!W994),DATA!W994,"n/a")</f>
        <v>-0.25700000000000001</v>
      </c>
      <c r="I3089" s="87">
        <f>+IF(ISNUMBER(DATA!AF994),DATA!AF994,"n/a")</f>
        <v>5.13</v>
      </c>
      <c r="J3089" s="77">
        <f>+IF(ISNUMBER(DATA!AG994),DATA!AG994,"n/a")</f>
        <v>-0.21099999999999999</v>
      </c>
      <c r="K3089" s="87">
        <f>+IF(ISNUMBER(DATA!AP994),DATA!AP994,"n/a")</f>
        <v>5.91</v>
      </c>
      <c r="L3089" s="77">
        <f>+IF(ISNUMBER(DATA!AQ994),DATA!AQ994,"n/a")</f>
        <v>-0.161</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6.94</v>
      </c>
      <c r="F3090" s="77">
        <f>+IF(ISNUMBER(DATA!M995),DATA!M995,"n/a")</f>
        <v>1.4999999999999999E-2</v>
      </c>
      <c r="G3090" s="87">
        <f>+IF(ISNUMBER(DATA!V995),DATA!V995,"n/a")</f>
        <v>6.83</v>
      </c>
      <c r="H3090" s="77">
        <f>+IF(ISNUMBER(DATA!W995),DATA!W995,"n/a")</f>
        <v>-1.6E-2</v>
      </c>
      <c r="I3090" s="87">
        <f>+IF(ISNUMBER(DATA!AF995),DATA!AF995,"n/a")</f>
        <v>6.91</v>
      </c>
      <c r="J3090" s="77">
        <f>+IF(ISNUMBER(DATA!AG995),DATA!AG995,"n/a")</f>
        <v>-2.5000000000000001E-2</v>
      </c>
      <c r="K3090" s="87">
        <f>+IF(ISNUMBER(DATA!AP995),DATA!AP995,"n/a")</f>
        <v>6.85</v>
      </c>
      <c r="L3090" s="77">
        <f>+IF(ISNUMBER(DATA!AQ995),DATA!AQ995,"n/a")</f>
        <v>-0.104</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4.2699999999999996</v>
      </c>
      <c r="F3091" s="77">
        <f>+IF(ISNUMBER(DATA!M996),DATA!M996,"n/a")</f>
        <v>3.3000000000000002E-2</v>
      </c>
      <c r="G3091" s="87">
        <f>+IF(ISNUMBER(DATA!V996),DATA!V996,"n/a")</f>
        <v>4.21</v>
      </c>
      <c r="H3091" s="77">
        <f>+IF(ISNUMBER(DATA!W996),DATA!W996,"n/a")</f>
        <v>-2.1000000000000001E-2</v>
      </c>
      <c r="I3091" s="87">
        <f>+IF(ISNUMBER(DATA!AF996),DATA!AF996,"n/a")</f>
        <v>4.2699999999999996</v>
      </c>
      <c r="J3091" s="77">
        <f>+IF(ISNUMBER(DATA!AG996),DATA!AG996,"n/a")</f>
        <v>-0.23599999999999999</v>
      </c>
      <c r="K3091" s="87">
        <f>+IF(ISNUMBER(DATA!AP996),DATA!AP996,"n/a")</f>
        <v>4.0999999999999996</v>
      </c>
      <c r="L3091" s="77">
        <f>+IF(ISNUMBER(DATA!AQ996),DATA!AQ996,"n/a")</f>
        <v>-0.38200000000000001</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5.46</v>
      </c>
      <c r="F3092" s="77">
        <f>+IF(ISNUMBER(DATA!M997),DATA!M997,"n/a")</f>
        <v>4.4999999999999998E-2</v>
      </c>
      <c r="G3092" s="87">
        <f>+IF(ISNUMBER(DATA!V997),DATA!V997,"n/a")</f>
        <v>5.55</v>
      </c>
      <c r="H3092" s="77">
        <f>+IF(ISNUMBER(DATA!W997),DATA!W997,"n/a")</f>
        <v>-4.1000000000000002E-2</v>
      </c>
      <c r="I3092" s="87">
        <f>+IF(ISNUMBER(DATA!AF997),DATA!AF997,"n/a")</f>
        <v>5.73</v>
      </c>
      <c r="J3092" s="77">
        <f>+IF(ISNUMBER(DATA!AG997),DATA!AG997,"n/a")</f>
        <v>-9.8000000000000004E-2</v>
      </c>
      <c r="K3092" s="87">
        <f>+IF(ISNUMBER(DATA!AP997),DATA!AP997,"n/a")</f>
        <v>5.48</v>
      </c>
      <c r="L3092" s="77">
        <f>+IF(ISNUMBER(DATA!AQ997),DATA!AQ997,"n/a")</f>
        <v>-0.24099999999999999</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5.21</v>
      </c>
      <c r="F3093" s="77">
        <f>+IF(ISNUMBER(DATA!M998),DATA!M998,"n/a")</f>
        <v>-0.24299999999999999</v>
      </c>
      <c r="G3093" s="87">
        <f>+IF(ISNUMBER(DATA!V998),DATA!V998,"n/a")</f>
        <v>5.14</v>
      </c>
      <c r="H3093" s="77">
        <f>+IF(ISNUMBER(DATA!W998),DATA!W998,"n/a")</f>
        <v>-0.20899999999999999</v>
      </c>
      <c r="I3093" s="87">
        <f>+IF(ISNUMBER(DATA!AF998),DATA!AF998,"n/a")</f>
        <v>5.17</v>
      </c>
      <c r="J3093" s="77">
        <f>+IF(ISNUMBER(DATA!AG998),DATA!AG998,"n/a")</f>
        <v>-0.17499999999999999</v>
      </c>
      <c r="K3093" s="87">
        <f>+IF(ISNUMBER(DATA!AP998),DATA!AP998,"n/a")</f>
        <v>5.82</v>
      </c>
      <c r="L3093" s="77">
        <f>+IF(ISNUMBER(DATA!AQ998),DATA!AQ998,"n/a")</f>
        <v>-0.15</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5.09</v>
      </c>
      <c r="F3094" s="77">
        <f>+IF(ISNUMBER(DATA!M999),DATA!M999,"n/a")</f>
        <v>-6.0000000000000001E-3</v>
      </c>
      <c r="G3094" s="87">
        <f>+IF(ISNUMBER(DATA!V999),DATA!V999,"n/a")</f>
        <v>5.19</v>
      </c>
      <c r="H3094" s="77">
        <f>+IF(ISNUMBER(DATA!W999),DATA!W999,"n/a")</f>
        <v>5.0000000000000001E-3</v>
      </c>
      <c r="I3094" s="87">
        <f>+IF(ISNUMBER(DATA!AF999),DATA!AF999,"n/a")</f>
        <v>5.33</v>
      </c>
      <c r="J3094" s="77">
        <f>+IF(ISNUMBER(DATA!AG999),DATA!AG999,"n/a")</f>
        <v>-5.0000000000000001E-3</v>
      </c>
      <c r="K3094" s="87">
        <f>+IF(ISNUMBER(DATA!AP999),DATA!AP999,"n/a")</f>
        <v>5.14</v>
      </c>
      <c r="L3094" s="77">
        <f>+IF(ISNUMBER(DATA!AQ999),DATA!AQ999,"n/a")</f>
        <v>-0.13900000000000001</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4.13</v>
      </c>
      <c r="F3095" s="77">
        <f>+IF(ISNUMBER(DATA!M1000),DATA!M1000,"n/a")</f>
        <v>-0.54800000000000004</v>
      </c>
      <c r="G3095" s="87">
        <f>+IF(ISNUMBER(DATA!V1000),DATA!V1000,"n/a")</f>
        <v>4.57</v>
      </c>
      <c r="H3095" s="77">
        <f>+IF(ISNUMBER(DATA!W1000),DATA!W1000,"n/a")</f>
        <v>-0.44600000000000001</v>
      </c>
      <c r="I3095" s="87">
        <f>+IF(ISNUMBER(DATA!AF1000),DATA!AF1000,"n/a")</f>
        <v>5.15</v>
      </c>
      <c r="J3095" s="77">
        <f>+IF(ISNUMBER(DATA!AG1000),DATA!AG1000,"n/a")</f>
        <v>-0.33100000000000002</v>
      </c>
      <c r="K3095" s="87">
        <f>+IF(ISNUMBER(DATA!AP1000),DATA!AP1000,"n/a")</f>
        <v>5.87</v>
      </c>
      <c r="L3095" s="77">
        <f>+IF(ISNUMBER(DATA!AQ1000),DATA!AQ1000,"n/a")</f>
        <v>-0.16600000000000001</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3.52</v>
      </c>
      <c r="F3096" s="77">
        <f>+IF(ISNUMBER(DATA!M1001),DATA!M1001,"n/a")</f>
        <v>-0.46100000000000002</v>
      </c>
      <c r="G3096" s="87">
        <f>+IF(ISNUMBER(DATA!V1001),DATA!V1001,"n/a")</f>
        <v>3.6</v>
      </c>
      <c r="H3096" s="77">
        <f>+IF(ISNUMBER(DATA!W1001),DATA!W1001,"n/a")</f>
        <v>-0.42199999999999999</v>
      </c>
      <c r="I3096" s="87">
        <f>+IF(ISNUMBER(DATA!AF1001),DATA!AF1001,"n/a")</f>
        <v>3.75</v>
      </c>
      <c r="J3096" s="77">
        <f>+IF(ISNUMBER(DATA!AG1001),DATA!AG1001,"n/a")</f>
        <v>-0.38800000000000001</v>
      </c>
      <c r="K3096" s="87">
        <f>+IF(ISNUMBER(DATA!AP1001),DATA!AP1001,"n/a")</f>
        <v>4.13</v>
      </c>
      <c r="L3096" s="77">
        <f>+IF(ISNUMBER(DATA!AQ1001),DATA!AQ1001,"n/a")</f>
        <v>-0.33800000000000002</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5.54</v>
      </c>
      <c r="F3097" s="77">
        <f>+IF(ISNUMBER(DATA!M1002),DATA!M1002,"n/a")</f>
        <v>-3.4000000000000002E-2</v>
      </c>
      <c r="G3097" s="87">
        <f>+IF(ISNUMBER(DATA!V1002),DATA!V1002,"n/a")</f>
        <v>5.52</v>
      </c>
      <c r="H3097" s="77">
        <f>+IF(ISNUMBER(DATA!W1002),DATA!W1002,"n/a")</f>
        <v>-0.1</v>
      </c>
      <c r="I3097" s="87">
        <f>+IF(ISNUMBER(DATA!AF1002),DATA!AF1002,"n/a")</f>
        <v>5.55</v>
      </c>
      <c r="J3097" s="77">
        <f>+IF(ISNUMBER(DATA!AG1002),DATA!AG1002,"n/a")</f>
        <v>-9.8000000000000004E-2</v>
      </c>
      <c r="K3097" s="87">
        <f>+IF(ISNUMBER(DATA!AP1002),DATA!AP1002,"n/a")</f>
        <v>5.53</v>
      </c>
      <c r="L3097" s="77">
        <f>+IF(ISNUMBER(DATA!AQ1002),DATA!AQ1002,"n/a")</f>
        <v>-0.223</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5.78</v>
      </c>
      <c r="F3098" s="77">
        <f>+IF(ISNUMBER(DATA!M1003),DATA!M1003,"n/a")</f>
        <v>0.01</v>
      </c>
      <c r="G3098" s="87">
        <f>+IF(ISNUMBER(DATA!V1003),DATA!V1003,"n/a")</f>
        <v>5.71</v>
      </c>
      <c r="H3098" s="77">
        <f>+IF(ISNUMBER(DATA!W1003),DATA!W1003,"n/a")</f>
        <v>-3.7999999999999999E-2</v>
      </c>
      <c r="I3098" s="87">
        <f>+IF(ISNUMBER(DATA!AF1003),DATA!AF1003,"n/a")</f>
        <v>5.83</v>
      </c>
      <c r="J3098" s="77">
        <f>+IF(ISNUMBER(DATA!AG1003),DATA!AG1003,"n/a")</f>
        <v>-4.1000000000000002E-2</v>
      </c>
      <c r="K3098" s="87">
        <f>+IF(ISNUMBER(DATA!AP1003),DATA!AP1003,"n/a")</f>
        <v>5.68</v>
      </c>
      <c r="L3098" s="77">
        <f>+IF(ISNUMBER(DATA!AQ1003),DATA!AQ1003,"n/a")</f>
        <v>-0.16300000000000001</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4.9400000000000004</v>
      </c>
      <c r="F3099" s="77">
        <f>+IF(ISNUMBER(DATA!M1004),DATA!M1004,"n/a")</f>
        <v>-7.5999999999999998E-2</v>
      </c>
      <c r="G3099" s="87">
        <f>+IF(ISNUMBER(DATA!V1004),DATA!V1004,"n/a")</f>
        <v>5.0999999999999996</v>
      </c>
      <c r="H3099" s="77">
        <f>+IF(ISNUMBER(DATA!W1004),DATA!W1004,"n/a")</f>
        <v>-0.121</v>
      </c>
      <c r="I3099" s="87">
        <f>+IF(ISNUMBER(DATA!AF1004),DATA!AF1004,"n/a")</f>
        <v>5.32</v>
      </c>
      <c r="J3099" s="77">
        <f>+IF(ISNUMBER(DATA!AG1004),DATA!AG1004,"n/a")</f>
        <v>-0.1</v>
      </c>
      <c r="K3099" s="87">
        <f>+IF(ISNUMBER(DATA!AP1004),DATA!AP1004,"n/a")</f>
        <v>5.25</v>
      </c>
      <c r="L3099" s="77">
        <f>+IF(ISNUMBER(DATA!AQ1004),DATA!AQ1004,"n/a")</f>
        <v>-0.187</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4.18</v>
      </c>
      <c r="F3100" s="77">
        <f>+IF(ISNUMBER(DATA!M1005),DATA!M1005,"n/a")</f>
        <v>-0.51400000000000001</v>
      </c>
      <c r="G3100" s="87">
        <f>+IF(ISNUMBER(DATA!V1005),DATA!V1005,"n/a")</f>
        <v>5.16</v>
      </c>
      <c r="H3100" s="77">
        <f>+IF(ISNUMBER(DATA!W1005),DATA!W1005,"n/a")</f>
        <v>-0.35299999999999998</v>
      </c>
      <c r="I3100" s="87">
        <f>+IF(ISNUMBER(DATA!AF1005),DATA!AF1005,"n/a")</f>
        <v>6</v>
      </c>
      <c r="J3100" s="77">
        <f>+IF(ISNUMBER(DATA!AG1005),DATA!AG1005,"n/a")</f>
        <v>-0.221</v>
      </c>
      <c r="K3100" s="87">
        <f>+IF(ISNUMBER(DATA!AP1005),DATA!AP1005,"n/a")</f>
        <v>6.78</v>
      </c>
      <c r="L3100" s="77">
        <f>+IF(ISNUMBER(DATA!AQ1005),DATA!AQ1005,"n/a")</f>
        <v>-9.9000000000000005E-2</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6.68</v>
      </c>
      <c r="F3101" s="77">
        <f>+IF(ISNUMBER(DATA!M1006),DATA!M1006,"n/a")</f>
        <v>0.21199999999999999</v>
      </c>
      <c r="G3101" s="87">
        <f>+IF(ISNUMBER(DATA!V1006),DATA!V1006,"n/a")</f>
        <v>6.48</v>
      </c>
      <c r="H3101" s="77">
        <f>+IF(ISNUMBER(DATA!W1006),DATA!W1006,"n/a")</f>
        <v>4.8000000000000001E-2</v>
      </c>
      <c r="I3101" s="87">
        <f>+IF(ISNUMBER(DATA!AF1006),DATA!AF1006,"n/a")</f>
        <v>6.17</v>
      </c>
      <c r="J3101" s="77">
        <f>+IF(ISNUMBER(DATA!AG1006),DATA!AG1006,"n/a")</f>
        <v>1.7000000000000001E-2</v>
      </c>
      <c r="K3101" s="87">
        <f>+IF(ISNUMBER(DATA!AP1006),DATA!AP1006,"n/a")</f>
        <v>5.73</v>
      </c>
      <c r="L3101" s="77">
        <f>+IF(ISNUMBER(DATA!AQ1006),DATA!AQ1006,"n/a")</f>
        <v>-0.13700000000000001</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7.05</v>
      </c>
      <c r="F3102" s="77">
        <f>+IF(ISNUMBER(DATA!M1007),DATA!M1007,"n/a")</f>
        <v>-0.20699999999999999</v>
      </c>
      <c r="G3102" s="87">
        <f>+IF(ISNUMBER(DATA!V1007),DATA!V1007,"n/a")</f>
        <v>6.87</v>
      </c>
      <c r="H3102" s="77">
        <f>+IF(ISNUMBER(DATA!W1007),DATA!W1007,"n/a")</f>
        <v>-0.215</v>
      </c>
      <c r="I3102" s="87">
        <f>+IF(ISNUMBER(DATA!AF1007),DATA!AF1007,"n/a")</f>
        <v>7.2</v>
      </c>
      <c r="J3102" s="77">
        <f>+IF(ISNUMBER(DATA!AG1007),DATA!AG1007,"n/a")</f>
        <v>-0.161</v>
      </c>
      <c r="K3102" s="87">
        <f>+IF(ISNUMBER(DATA!AP1007),DATA!AP1007,"n/a")</f>
        <v>7.67</v>
      </c>
      <c r="L3102" s="77">
        <f>+IF(ISNUMBER(DATA!AQ1007),DATA!AQ1007,"n/a")</f>
        <v>-0.113</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4.3899999999999997</v>
      </c>
      <c r="F3103" s="77">
        <f>+IF(ISNUMBER(DATA!M1008),DATA!M1008,"n/a")</f>
        <v>-0.51</v>
      </c>
      <c r="G3103" s="87">
        <f>+IF(ISNUMBER(DATA!V1008),DATA!V1008,"n/a")</f>
        <v>4.1500000000000004</v>
      </c>
      <c r="H3103" s="77">
        <f>+IF(ISNUMBER(DATA!W1008),DATA!W1008,"n/a")</f>
        <v>-0.52400000000000002</v>
      </c>
      <c r="I3103" s="87">
        <f>+IF(ISNUMBER(DATA!AF1008),DATA!AF1008,"n/a")</f>
        <v>4.0999999999999996</v>
      </c>
      <c r="J3103" s="77">
        <f>+IF(ISNUMBER(DATA!AG1008),DATA!AG1008,"n/a")</f>
        <v>-0.54600000000000004</v>
      </c>
      <c r="K3103" s="87">
        <f>+IF(ISNUMBER(DATA!AP1008),DATA!AP1008,"n/a")</f>
        <v>4.17</v>
      </c>
      <c r="L3103" s="77">
        <f>+IF(ISNUMBER(DATA!AQ1008),DATA!AQ1008,"n/a")</f>
        <v>-0.55200000000000005</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6.83</v>
      </c>
      <c r="F3104" s="77">
        <f>+IF(ISNUMBER(DATA!M1009),DATA!M1009,"n/a")</f>
        <v>-0.17299999999999999</v>
      </c>
      <c r="G3104" s="87">
        <f>+IF(ISNUMBER(DATA!V1009),DATA!V1009,"n/a")</f>
        <v>6.65</v>
      </c>
      <c r="H3104" s="77">
        <f>+IF(ISNUMBER(DATA!W1009),DATA!W1009,"n/a")</f>
        <v>-0.21099999999999999</v>
      </c>
      <c r="I3104" s="87">
        <f>+IF(ISNUMBER(DATA!AF1009),DATA!AF1009,"n/a")</f>
        <v>6.94</v>
      </c>
      <c r="J3104" s="77">
        <f>+IF(ISNUMBER(DATA!AG1009),DATA!AG1009,"n/a")</f>
        <v>-0.18099999999999999</v>
      </c>
      <c r="K3104" s="87">
        <f>+IF(ISNUMBER(DATA!AP1009),DATA!AP1009,"n/a")</f>
        <v>7.34</v>
      </c>
      <c r="L3104" s="77">
        <f>+IF(ISNUMBER(DATA!AQ1009),DATA!AQ1009,"n/a")</f>
        <v>-0.14299999999999999</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5.57</v>
      </c>
      <c r="F3105" s="77">
        <f>+IF(ISNUMBER(DATA!M1010),DATA!M1010,"n/a")</f>
        <v>-0.22</v>
      </c>
      <c r="G3105" s="87">
        <f>+IF(ISNUMBER(DATA!V1010),DATA!V1010,"n/a")</f>
        <v>5.9</v>
      </c>
      <c r="H3105" s="77">
        <f>+IF(ISNUMBER(DATA!W1010),DATA!W1010,"n/a")</f>
        <v>-0.218</v>
      </c>
      <c r="I3105" s="87">
        <f>+IF(ISNUMBER(DATA!AF1010),DATA!AF1010,"n/a")</f>
        <v>6.4</v>
      </c>
      <c r="J3105" s="77">
        <f>+IF(ISNUMBER(DATA!AG1010),DATA!AG1010,"n/a")</f>
        <v>-0.18</v>
      </c>
      <c r="K3105" s="87">
        <f>+IF(ISNUMBER(DATA!AP1010),DATA!AP1010,"n/a")</f>
        <v>6.76</v>
      </c>
      <c r="L3105" s="77">
        <f>+IF(ISNUMBER(DATA!AQ1010),DATA!AQ1010,"n/a")</f>
        <v>-0.17199999999999999</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5.79</v>
      </c>
      <c r="F3106" s="77">
        <f>+IF(ISNUMBER(DATA!M1011),DATA!M1011,"n/a")</f>
        <v>-0.214</v>
      </c>
      <c r="G3106" s="87">
        <f>+IF(ISNUMBER(DATA!V1011),DATA!V1011,"n/a")</f>
        <v>5.99</v>
      </c>
      <c r="H3106" s="77">
        <f>+IF(ISNUMBER(DATA!W1011),DATA!W1011,"n/a")</f>
        <v>-0.20200000000000001</v>
      </c>
      <c r="I3106" s="87">
        <f>+IF(ISNUMBER(DATA!AF1011),DATA!AF1011,"n/a")</f>
        <v>6.27</v>
      </c>
      <c r="J3106" s="77">
        <f>+IF(ISNUMBER(DATA!AG1011),DATA!AG1011,"n/a")</f>
        <v>-0.17</v>
      </c>
      <c r="K3106" s="87">
        <f>+IF(ISNUMBER(DATA!AP1011),DATA!AP1011,"n/a")</f>
        <v>6.44</v>
      </c>
      <c r="L3106" s="77">
        <f>+IF(ISNUMBER(DATA!AQ1011),DATA!AQ1011,"n/a")</f>
        <v>-0.20100000000000001</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5.8</v>
      </c>
      <c r="F3107" s="77">
        <f>+IF(ISNUMBER(DATA!M1012),DATA!M1012,"n/a")</f>
        <v>-0.27400000000000002</v>
      </c>
      <c r="G3107" s="87">
        <f>+IF(ISNUMBER(DATA!V1012),DATA!V1012,"n/a")</f>
        <v>6.05</v>
      </c>
      <c r="H3107" s="77">
        <f>+IF(ISNUMBER(DATA!W1012),DATA!W1012,"n/a")</f>
        <v>-9.6000000000000002E-2</v>
      </c>
      <c r="I3107" s="87">
        <f>+IF(ISNUMBER(DATA!AF1012),DATA!AF1012,"n/a")</f>
        <v>6.37</v>
      </c>
      <c r="J3107" s="77">
        <f>+IF(ISNUMBER(DATA!AG1012),DATA!AG1012,"n/a")</f>
        <v>-3.5999999999999997E-2</v>
      </c>
      <c r="K3107" s="87">
        <f>+IF(ISNUMBER(DATA!AP1012),DATA!AP1012,"n/a")</f>
        <v>6.86</v>
      </c>
      <c r="L3107" s="77">
        <f>+IF(ISNUMBER(DATA!AQ1012),DATA!AQ1012,"n/a")</f>
        <v>-1.2E-2</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4.75</v>
      </c>
      <c r="F3108" s="77">
        <f>+IF(ISNUMBER(DATA!M1013),DATA!M1013,"n/a")</f>
        <v>0.05</v>
      </c>
      <c r="G3108" s="87">
        <f>+IF(ISNUMBER(DATA!V1013),DATA!V1013,"n/a")</f>
        <v>4.79</v>
      </c>
      <c r="H3108" s="77">
        <f>+IF(ISNUMBER(DATA!W1013),DATA!W1013,"n/a")</f>
        <v>1.2999999999999999E-2</v>
      </c>
      <c r="I3108" s="87">
        <f>+IF(ISNUMBER(DATA!AF1013),DATA!AF1013,"n/a")</f>
        <v>4.82</v>
      </c>
      <c r="J3108" s="77">
        <f>+IF(ISNUMBER(DATA!AG1013),DATA!AG1013,"n/a")</f>
        <v>-0.03</v>
      </c>
      <c r="K3108" s="87">
        <f>+IF(ISNUMBER(DATA!AP1013),DATA!AP1013,"n/a")</f>
        <v>4.7699999999999996</v>
      </c>
      <c r="L3108" s="77">
        <f>+IF(ISNUMBER(DATA!AQ1013),DATA!AQ1013,"n/a")</f>
        <v>-0.189</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5.96</v>
      </c>
      <c r="F3109" s="77">
        <f>+IF(ISNUMBER(DATA!M1014),DATA!M1014,"n/a")</f>
        <v>-0.309</v>
      </c>
      <c r="G3109" s="87">
        <f>+IF(ISNUMBER(DATA!V1014),DATA!V1014,"n/a")</f>
        <v>6.14</v>
      </c>
      <c r="H3109" s="77">
        <f>+IF(ISNUMBER(DATA!W1014),DATA!W1014,"n/a")</f>
        <v>-0.28399999999999997</v>
      </c>
      <c r="I3109" s="87">
        <f>+IF(ISNUMBER(DATA!AF1014),DATA!AF1014,"n/a")</f>
        <v>6.16</v>
      </c>
      <c r="J3109" s="77">
        <f>+IF(ISNUMBER(DATA!AG1014),DATA!AG1014,"n/a")</f>
        <v>-0.26300000000000001</v>
      </c>
      <c r="K3109" s="87">
        <f>+IF(ISNUMBER(DATA!AP1014),DATA!AP1014,"n/a")</f>
        <v>6.42</v>
      </c>
      <c r="L3109" s="77">
        <f>+IF(ISNUMBER(DATA!AQ1014),DATA!AQ1014,"n/a")</f>
        <v>-0.216</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7.59</v>
      </c>
      <c r="F3110" s="77">
        <f>+IF(ISNUMBER(DATA!M1015),DATA!M1015,"n/a")</f>
        <v>-5.2999999999999999E-2</v>
      </c>
      <c r="G3110" s="87">
        <f>+IF(ISNUMBER(DATA!V1015),DATA!V1015,"n/a")</f>
        <v>7.49</v>
      </c>
      <c r="H3110" s="77">
        <f>+IF(ISNUMBER(DATA!W1015),DATA!W1015,"n/a")</f>
        <v>-3.6999999999999998E-2</v>
      </c>
      <c r="I3110" s="87">
        <f>+IF(ISNUMBER(DATA!AF1015),DATA!AF1015,"n/a")</f>
        <v>7.51</v>
      </c>
      <c r="J3110" s="77">
        <f>+IF(ISNUMBER(DATA!AG1015),DATA!AG1015,"n/a")</f>
        <v>-2.1000000000000001E-2</v>
      </c>
      <c r="K3110" s="87">
        <f>+IF(ISNUMBER(DATA!AP1015),DATA!AP1015,"n/a")</f>
        <v>7.71</v>
      </c>
      <c r="L3110" s="77">
        <f>+IF(ISNUMBER(DATA!AQ1015),DATA!AQ1015,"n/a")</f>
        <v>4.0000000000000001E-3</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5.2</v>
      </c>
      <c r="F3111" s="77">
        <f>+IF(ISNUMBER(DATA!M1016),DATA!M1016,"n/a")</f>
        <v>-0.41599999999999998</v>
      </c>
      <c r="G3111" s="87">
        <f>+IF(ISNUMBER(DATA!V1016),DATA!V1016,"n/a")</f>
        <v>4.91</v>
      </c>
      <c r="H3111" s="77">
        <f>+IF(ISNUMBER(DATA!W1016),DATA!W1016,"n/a")</f>
        <v>-0.438</v>
      </c>
      <c r="I3111" s="87">
        <f>+IF(ISNUMBER(DATA!AF1016),DATA!AF1016,"n/a")</f>
        <v>4.91</v>
      </c>
      <c r="J3111" s="77">
        <f>+IF(ISNUMBER(DATA!AG1016),DATA!AG1016,"n/a")</f>
        <v>-0.44700000000000001</v>
      </c>
      <c r="K3111" s="87">
        <f>+IF(ISNUMBER(DATA!AP1016),DATA!AP1016,"n/a")</f>
        <v>5.07</v>
      </c>
      <c r="L3111" s="77">
        <f>+IF(ISNUMBER(DATA!AQ1016),DATA!AQ1016,"n/a")</f>
        <v>-0.44900000000000001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5.41</v>
      </c>
      <c r="F3112" s="77">
        <f>+IF(ISNUMBER(DATA!M1017),DATA!M1017,"n/a")</f>
        <v>-3.5999999999999997E-2</v>
      </c>
      <c r="G3112" s="87">
        <f>+IF(ISNUMBER(DATA!V1017),DATA!V1017,"n/a")</f>
        <v>5.49</v>
      </c>
      <c r="H3112" s="77">
        <f>+IF(ISNUMBER(DATA!W1017),DATA!W1017,"n/a")</f>
        <v>-9.1999999999999998E-2</v>
      </c>
      <c r="I3112" s="87">
        <f>+IF(ISNUMBER(DATA!AF1017),DATA!AF1017,"n/a")</f>
        <v>5.62</v>
      </c>
      <c r="J3112" s="77">
        <f>+IF(ISNUMBER(DATA!AG1017),DATA!AG1017,"n/a")</f>
        <v>-0.109</v>
      </c>
      <c r="K3112" s="87">
        <f>+IF(ISNUMBER(DATA!AP1017),DATA!AP1017,"n/a")</f>
        <v>5.54</v>
      </c>
      <c r="L3112" s="77">
        <f>+IF(ISNUMBER(DATA!AQ1017),DATA!AQ1017,"n/a")</f>
        <v>-0.21</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5.4</v>
      </c>
      <c r="F3113" s="77">
        <f>+IF(ISNUMBER(DATA!M1018),DATA!M1018,"n/a")</f>
        <v>-0.124</v>
      </c>
      <c r="G3113" s="87">
        <f>+IF(ISNUMBER(DATA!V1018),DATA!V1018,"n/a")</f>
        <v>5.37</v>
      </c>
      <c r="H3113" s="77">
        <f>+IF(ISNUMBER(DATA!W1018),DATA!W1018,"n/a")</f>
        <v>-0.17699999999999999</v>
      </c>
      <c r="I3113" s="87">
        <f>+IF(ISNUMBER(DATA!AF1018),DATA!AF1018,"n/a")</f>
        <v>5.71</v>
      </c>
      <c r="J3113" s="77">
        <f>+IF(ISNUMBER(DATA!AG1018),DATA!AG1018,"n/a")</f>
        <v>-0.115</v>
      </c>
      <c r="K3113" s="87">
        <f>+IF(ISNUMBER(DATA!AP1018),DATA!AP1018,"n/a")</f>
        <v>5.64</v>
      </c>
      <c r="L3113" s="77">
        <f>+IF(ISNUMBER(DATA!AQ1018),DATA!AQ1018,"n/a")</f>
        <v>-0.16400000000000001</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6.16</v>
      </c>
      <c r="F3114" s="77">
        <f>+IF(ISNUMBER(DATA!M1019),DATA!M1019,"n/a")</f>
        <v>-3.0000000000000001E-3</v>
      </c>
      <c r="G3114" s="87">
        <f>+IF(ISNUMBER(DATA!V1019),DATA!V1019,"n/a")</f>
        <v>6.13</v>
      </c>
      <c r="H3114" s="77">
        <f>+IF(ISNUMBER(DATA!W1019),DATA!W1019,"n/a")</f>
        <v>-4.2000000000000003E-2</v>
      </c>
      <c r="I3114" s="87">
        <f>+IF(ISNUMBER(DATA!AF1019),DATA!AF1019,"n/a")</f>
        <v>6.25</v>
      </c>
      <c r="J3114" s="77">
        <f>+IF(ISNUMBER(DATA!AG1019),DATA!AG1019,"n/a")</f>
        <v>-3.7999999999999999E-2</v>
      </c>
      <c r="K3114" s="87">
        <f>+IF(ISNUMBER(DATA!AP1019),DATA!AP1019,"n/a")</f>
        <v>6.11</v>
      </c>
      <c r="L3114" s="77">
        <f>+IF(ISNUMBER(DATA!AQ1019),DATA!AQ1019,"n/a")</f>
        <v>-0.14399999999999999</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5.47</v>
      </c>
      <c r="F3115" s="77">
        <f>+IF(ISNUMBER(DATA!M1020),DATA!M1020,"n/a")</f>
        <v>-0.27200000000000002</v>
      </c>
      <c r="G3115" s="87">
        <f>+IF(ISNUMBER(DATA!V1020),DATA!V1020,"n/a")</f>
        <v>5.62</v>
      </c>
      <c r="H3115" s="77">
        <f>+IF(ISNUMBER(DATA!W1020),DATA!W1020,"n/a")</f>
        <v>-0.29299999999999998</v>
      </c>
      <c r="I3115" s="87">
        <f>+IF(ISNUMBER(DATA!AF1020),DATA!AF1020,"n/a")</f>
        <v>5.59</v>
      </c>
      <c r="J3115" s="77">
        <f>+IF(ISNUMBER(DATA!AG1020),DATA!AG1020,"n/a")</f>
        <v>-0.30299999999999999</v>
      </c>
      <c r="K3115" s="87">
        <f>+IF(ISNUMBER(DATA!AP1020),DATA!AP1020,"n/a")</f>
        <v>5.74</v>
      </c>
      <c r="L3115" s="77">
        <f>+IF(ISNUMBER(DATA!AQ1020),DATA!AQ1020,"n/a")</f>
        <v>-0.29399999999999998</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5.23</v>
      </c>
      <c r="F3116" s="77">
        <f>+IF(ISNUMBER(DATA!M1021),DATA!M1021,"n/a")</f>
        <v>0.123</v>
      </c>
      <c r="G3116" s="87">
        <f>+IF(ISNUMBER(DATA!V1021),DATA!V1021,"n/a")</f>
        <v>5.26</v>
      </c>
      <c r="H3116" s="77">
        <f>+IF(ISNUMBER(DATA!W1021),DATA!W1021,"n/a")</f>
        <v>0.107</v>
      </c>
      <c r="I3116" s="87">
        <f>+IF(ISNUMBER(DATA!AF1021),DATA!AF1021,"n/a")</f>
        <v>5.32</v>
      </c>
      <c r="J3116" s="77">
        <f>+IF(ISNUMBER(DATA!AG1021),DATA!AG1021,"n/a")</f>
        <v>-2.7E-2</v>
      </c>
      <c r="K3116" s="87">
        <f>+IF(ISNUMBER(DATA!AP1021),DATA!AP1021,"n/a")</f>
        <v>4.8899999999999997</v>
      </c>
      <c r="L3116" s="77">
        <f>+IF(ISNUMBER(DATA!AQ1021),DATA!AQ1021,"n/a")</f>
        <v>-0.22</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2.6</v>
      </c>
      <c r="F3118" s="77">
        <f>+IF(ISNUMBER(DATA!O972),DATA!O972,"n/a")</f>
        <v>-0.115</v>
      </c>
      <c r="G3118" s="87">
        <f>+IF(ISNUMBER(DATA!X972),DATA!X972,"n/a")</f>
        <v>2.59</v>
      </c>
      <c r="H3118" s="77">
        <f>+IF(ISNUMBER(DATA!Y972),DATA!Y972,"n/a")</f>
        <v>-8.3000000000000004E-2</v>
      </c>
      <c r="I3118" s="87">
        <f>+IF(ISNUMBER(DATA!AH972),DATA!AH972,"n/a")</f>
        <v>2.83</v>
      </c>
      <c r="J3118" s="77">
        <f>+IF(ISNUMBER(DATA!AI972),DATA!AI972,"n/a")</f>
        <v>-5.7000000000000002E-2</v>
      </c>
      <c r="K3118" s="87">
        <f>+IF(ISNUMBER(DATA!AR972),DATA!AR972,"n/a")</f>
        <v>2.79</v>
      </c>
      <c r="L3118" s="77">
        <f>+IF(ISNUMBER(DATA!AS972),DATA!AS972,"n/a")</f>
        <v>-6.4000000000000001E-2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2.56</v>
      </c>
      <c r="F3119" s="77">
        <f>+IF(ISNUMBER(DATA!O973),DATA!O973,"n/a")</f>
        <v>-1.4E-2</v>
      </c>
      <c r="G3119" s="87">
        <f>+IF(ISNUMBER(DATA!X973),DATA!X973,"n/a")</f>
        <v>2.57</v>
      </c>
      <c r="H3119" s="77">
        <f>+IF(ISNUMBER(DATA!Y973),DATA!Y973,"n/a")</f>
        <v>-0.108</v>
      </c>
      <c r="I3119" s="87">
        <f>+IF(ISNUMBER(DATA!AH973),DATA!AH973,"n/a")</f>
        <v>2.61</v>
      </c>
      <c r="J3119" s="77">
        <f>+IF(ISNUMBER(DATA!AI973),DATA!AI973,"n/a")</f>
        <v>-0.15</v>
      </c>
      <c r="K3119" s="87">
        <f>+IF(ISNUMBER(DATA!AR973),DATA!AR973,"n/a")</f>
        <v>2.61</v>
      </c>
      <c r="L3119" s="77">
        <f>+IF(ISNUMBER(DATA!AS973),DATA!AS973,"n/a")</f>
        <v>-0.17399999999999999</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3.06</v>
      </c>
      <c r="F3120" s="77">
        <f>+IF(ISNUMBER(DATA!O974),DATA!O974,"n/a")</f>
        <v>-6.2E-2</v>
      </c>
      <c r="G3120" s="87">
        <f>+IF(ISNUMBER(DATA!X974),DATA!X974,"n/a")</f>
        <v>3.15</v>
      </c>
      <c r="H3120" s="77">
        <f>+IF(ISNUMBER(DATA!Y974),DATA!Y974,"n/a")</f>
        <v>-2.5999999999999999E-2</v>
      </c>
      <c r="I3120" s="87">
        <f>+IF(ISNUMBER(DATA!AH974),DATA!AH974,"n/a")</f>
        <v>3.19</v>
      </c>
      <c r="J3120" s="77">
        <f>+IF(ISNUMBER(DATA!AI974),DATA!AI974,"n/a")</f>
        <v>-1.4E-2</v>
      </c>
      <c r="K3120" s="87">
        <f>+IF(ISNUMBER(DATA!AR974),DATA!AR974,"n/a")</f>
        <v>3.24</v>
      </c>
      <c r="L3120" s="77">
        <f>+IF(ISNUMBER(DATA!AS974),DATA!AS974,"n/a")</f>
        <v>4.0000000000000001E-3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3.16</v>
      </c>
      <c r="F3121" s="77">
        <f>+IF(ISNUMBER(DATA!O975),DATA!O975,"n/a")</f>
        <v>4.0000000000000001E-3</v>
      </c>
      <c r="G3121" s="87">
        <f>+IF(ISNUMBER(DATA!X975),DATA!X975,"n/a")</f>
        <v>3.14</v>
      </c>
      <c r="H3121" s="77">
        <f>+IF(ISNUMBER(DATA!Y975),DATA!Y975,"n/a")</f>
        <v>-6.2E-2</v>
      </c>
      <c r="I3121" s="87">
        <f>+IF(ISNUMBER(DATA!AH975),DATA!AH975,"n/a")</f>
        <v>3.18</v>
      </c>
      <c r="J3121" s="77">
        <f>+IF(ISNUMBER(DATA!AI975),DATA!AI975,"n/a")</f>
        <v>-6.4000000000000001E-2</v>
      </c>
      <c r="K3121" s="87">
        <f>+IF(ISNUMBER(DATA!AR975),DATA!AR975,"n/a")</f>
        <v>3.2</v>
      </c>
      <c r="L3121" s="77">
        <f>+IF(ISNUMBER(DATA!AS975),DATA!AS975,"n/a")</f>
        <v>-4.2999999999999997E-2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2.95</v>
      </c>
      <c r="F3122" s="77">
        <f>+IF(ISNUMBER(DATA!O976),DATA!O976,"n/a")</f>
        <v>-0.1</v>
      </c>
      <c r="G3122" s="87">
        <f>+IF(ISNUMBER(DATA!X976),DATA!X976,"n/a")</f>
        <v>2.98</v>
      </c>
      <c r="H3122" s="77">
        <f>+IF(ISNUMBER(DATA!Y976),DATA!Y976,"n/a")</f>
        <v>-7.1999999999999995E-2</v>
      </c>
      <c r="I3122" s="87">
        <f>+IF(ISNUMBER(DATA!AH976),DATA!AH976,"n/a")</f>
        <v>3.02</v>
      </c>
      <c r="J3122" s="77">
        <f>+IF(ISNUMBER(DATA!AI976),DATA!AI976,"n/a")</f>
        <v>-7.0999999999999994E-2</v>
      </c>
      <c r="K3122" s="87">
        <f>+IF(ISNUMBER(DATA!AR976),DATA!AR976,"n/a")</f>
        <v>3.05</v>
      </c>
      <c r="L3122" s="77">
        <f>+IF(ISNUMBER(DATA!AS976),DATA!AS976,"n/a")</f>
        <v>-6.3E-2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2.88</v>
      </c>
      <c r="F3123" s="77">
        <f>+IF(ISNUMBER(DATA!O977),DATA!O977,"n/a")</f>
        <v>-3.4000000000000002E-2</v>
      </c>
      <c r="G3123" s="87">
        <f>+IF(ISNUMBER(DATA!X977),DATA!X977,"n/a")</f>
        <v>2.98</v>
      </c>
      <c r="H3123" s="77">
        <f>+IF(ISNUMBER(DATA!Y977),DATA!Y977,"n/a")</f>
        <v>-5.0000000000000001E-3</v>
      </c>
      <c r="I3123" s="87">
        <f>+IF(ISNUMBER(DATA!AH977),DATA!AH977,"n/a")</f>
        <v>2.99</v>
      </c>
      <c r="J3123" s="77">
        <f>+IF(ISNUMBER(DATA!AI977),DATA!AI977,"n/a")</f>
        <v>1.6E-2</v>
      </c>
      <c r="K3123" s="87">
        <f>+IF(ISNUMBER(DATA!AR977),DATA!AR977,"n/a")</f>
        <v>3.01</v>
      </c>
      <c r="L3123" s="77">
        <f>+IF(ISNUMBER(DATA!AS977),DATA!AS977,"n/a")</f>
        <v>8.9999999999999993E-3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3.24</v>
      </c>
      <c r="F3124" s="77">
        <f>+IF(ISNUMBER(DATA!O978),DATA!O978,"n/a")</f>
        <v>0.156</v>
      </c>
      <c r="G3124" s="87">
        <f>+IF(ISNUMBER(DATA!X978),DATA!X978,"n/a")</f>
        <v>3.11</v>
      </c>
      <c r="H3124" s="77">
        <f>+IF(ISNUMBER(DATA!Y978),DATA!Y978,"n/a")</f>
        <v>0.105</v>
      </c>
      <c r="I3124" s="87">
        <f>+IF(ISNUMBER(DATA!AH978),DATA!AH978,"n/a")</f>
        <v>3.08</v>
      </c>
      <c r="J3124" s="77">
        <f>+IF(ISNUMBER(DATA!AI978),DATA!AI978,"n/a")</f>
        <v>7.4999999999999997E-2</v>
      </c>
      <c r="K3124" s="87">
        <f>+IF(ISNUMBER(DATA!AR978),DATA!AR978,"n/a")</f>
        <v>3.07</v>
      </c>
      <c r="L3124" s="77">
        <f>+IF(ISNUMBER(DATA!AS978),DATA!AS978,"n/a")</f>
        <v>2.7E-2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3.49</v>
      </c>
      <c r="F3125" s="77">
        <f>+IF(ISNUMBER(DATA!O979),DATA!O979,"n/a")</f>
        <v>0.159</v>
      </c>
      <c r="G3125" s="87">
        <f>+IF(ISNUMBER(DATA!X979),DATA!X979,"n/a")</f>
        <v>3.4</v>
      </c>
      <c r="H3125" s="77">
        <f>+IF(ISNUMBER(DATA!Y979),DATA!Y979,"n/a")</f>
        <v>0.13400000000000001</v>
      </c>
      <c r="I3125" s="87">
        <f>+IF(ISNUMBER(DATA!AH979),DATA!AH979,"n/a")</f>
        <v>3.41</v>
      </c>
      <c r="J3125" s="77">
        <f>+IF(ISNUMBER(DATA!AI979),DATA!AI979,"n/a")</f>
        <v>0.13800000000000001</v>
      </c>
      <c r="K3125" s="87">
        <f>+IF(ISNUMBER(DATA!AR979),DATA!AR979,"n/a")</f>
        <v>3.43</v>
      </c>
      <c r="L3125" s="77">
        <f>+IF(ISNUMBER(DATA!AS979),DATA!AS979,"n/a")</f>
        <v>0.12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2.17</v>
      </c>
      <c r="F3126" s="77">
        <f>+IF(ISNUMBER(DATA!O980),DATA!O980,"n/a")</f>
        <v>-0.11</v>
      </c>
      <c r="G3126" s="87">
        <f>+IF(ISNUMBER(DATA!X980),DATA!X980,"n/a")</f>
        <v>2.2599999999999998</v>
      </c>
      <c r="H3126" s="77">
        <f>+IF(ISNUMBER(DATA!Y980),DATA!Y980,"n/a")</f>
        <v>-0.14000000000000001</v>
      </c>
      <c r="I3126" s="87">
        <f>+IF(ISNUMBER(DATA!AH980),DATA!AH980,"n/a")</f>
        <v>2.31</v>
      </c>
      <c r="J3126" s="77">
        <f>+IF(ISNUMBER(DATA!AI980),DATA!AI980,"n/a")</f>
        <v>-0.17100000000000001</v>
      </c>
      <c r="K3126" s="87">
        <f>+IF(ISNUMBER(DATA!AR980),DATA!AR980,"n/a")</f>
        <v>2.23</v>
      </c>
      <c r="L3126" s="77">
        <f>+IF(ISNUMBER(DATA!AS980),DATA!AS980,"n/a")</f>
        <v>-0.23599999999999999</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3.26</v>
      </c>
      <c r="F3127" s="77">
        <f>+IF(ISNUMBER(DATA!O981),DATA!O981,"n/a")</f>
        <v>-1.6E-2</v>
      </c>
      <c r="G3127" s="87">
        <f>+IF(ISNUMBER(DATA!X981),DATA!X981,"n/a")</f>
        <v>3.07</v>
      </c>
      <c r="H3127" s="77">
        <f>+IF(ISNUMBER(DATA!Y981),DATA!Y981,"n/a")</f>
        <v>-5.5E-2</v>
      </c>
      <c r="I3127" s="87">
        <f>+IF(ISNUMBER(DATA!AH981),DATA!AH981,"n/a")</f>
        <v>3.11</v>
      </c>
      <c r="J3127" s="77">
        <f>+IF(ISNUMBER(DATA!AI981),DATA!AI981,"n/a")</f>
        <v>-2.5999999999999999E-2</v>
      </c>
      <c r="K3127" s="87">
        <f>+IF(ISNUMBER(DATA!AR981),DATA!AR981,"n/a")</f>
        <v>3.17</v>
      </c>
      <c r="L3127" s="77">
        <f>+IF(ISNUMBER(DATA!AS981),DATA!AS981,"n/a")</f>
        <v>-2.9000000000000001E-2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2.84</v>
      </c>
      <c r="F3128" s="77">
        <f>+IF(ISNUMBER(DATA!O982),DATA!O982,"n/a")</f>
        <v>-0.126</v>
      </c>
      <c r="G3128" s="87">
        <f>+IF(ISNUMBER(DATA!X982),DATA!X982,"n/a")</f>
        <v>2.9</v>
      </c>
      <c r="H3128" s="77">
        <f>+IF(ISNUMBER(DATA!Y982),DATA!Y982,"n/a")</f>
        <v>-6.7000000000000004E-2</v>
      </c>
      <c r="I3128" s="87">
        <f>+IF(ISNUMBER(DATA!AH982),DATA!AH982,"n/a")</f>
        <v>2.88</v>
      </c>
      <c r="J3128" s="77">
        <f>+IF(ISNUMBER(DATA!AI982),DATA!AI982,"n/a")</f>
        <v>-5.8999999999999997E-2</v>
      </c>
      <c r="K3128" s="87">
        <f>+IF(ISNUMBER(DATA!AR982),DATA!AR982,"n/a")</f>
        <v>2.91</v>
      </c>
      <c r="L3128" s="77">
        <f>+IF(ISNUMBER(DATA!AS982),DATA!AS982,"n/a")</f>
        <v>-4.9000000000000002E-2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2.61</v>
      </c>
      <c r="F3129" s="77">
        <f>+IF(ISNUMBER(DATA!O983),DATA!O983,"n/a")</f>
        <v>-9.6000000000000002E-2</v>
      </c>
      <c r="G3129" s="87">
        <f>+IF(ISNUMBER(DATA!X983),DATA!X983,"n/a")</f>
        <v>2.72</v>
      </c>
      <c r="H3129" s="77">
        <f>+IF(ISNUMBER(DATA!Y983),DATA!Y983,"n/a")</f>
        <v>-0.127</v>
      </c>
      <c r="I3129" s="87">
        <f>+IF(ISNUMBER(DATA!AH983),DATA!AH983,"n/a")</f>
        <v>2.77</v>
      </c>
      <c r="J3129" s="77">
        <f>+IF(ISNUMBER(DATA!AI983),DATA!AI983,"n/a")</f>
        <v>-0.14699999999999999</v>
      </c>
      <c r="K3129" s="87">
        <f>+IF(ISNUMBER(DATA!AR983),DATA!AR983,"n/a")</f>
        <v>2.76</v>
      </c>
      <c r="L3129" s="77">
        <f>+IF(ISNUMBER(DATA!AS983),DATA!AS983,"n/a")</f>
        <v>-0.184</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2.88</v>
      </c>
      <c r="F3130" s="77">
        <f>+IF(ISNUMBER(DATA!O984),DATA!O984,"n/a")</f>
        <v>-0.22600000000000001</v>
      </c>
      <c r="G3130" s="87">
        <f>+IF(ISNUMBER(DATA!X984),DATA!X984,"n/a")</f>
        <v>2.81</v>
      </c>
      <c r="H3130" s="77">
        <f>+IF(ISNUMBER(DATA!Y984),DATA!Y984,"n/a")</f>
        <v>-0.251</v>
      </c>
      <c r="I3130" s="87">
        <f>+IF(ISNUMBER(DATA!AH984),DATA!AH984,"n/a")</f>
        <v>2.86</v>
      </c>
      <c r="J3130" s="77">
        <f>+IF(ISNUMBER(DATA!AI984),DATA!AI984,"n/a")</f>
        <v>-0.22500000000000001</v>
      </c>
      <c r="K3130" s="87">
        <f>+IF(ISNUMBER(DATA!AR984),DATA!AR984,"n/a")</f>
        <v>2.94</v>
      </c>
      <c r="L3130" s="77">
        <f>+IF(ISNUMBER(DATA!AS984),DATA!AS984,"n/a")</f>
        <v>-0.16900000000000001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2.96</v>
      </c>
      <c r="F3131" s="77">
        <f>+IF(ISNUMBER(DATA!O985),DATA!O985,"n/a")</f>
        <v>-0.115</v>
      </c>
      <c r="G3131" s="87">
        <f>+IF(ISNUMBER(DATA!X985),DATA!X985,"n/a")</f>
        <v>2.95</v>
      </c>
      <c r="H3131" s="77">
        <f>+IF(ISNUMBER(DATA!Y985),DATA!Y985,"n/a")</f>
        <v>-7.3999999999999996E-2</v>
      </c>
      <c r="I3131" s="87">
        <f>+IF(ISNUMBER(DATA!AH985),DATA!AH985,"n/a")</f>
        <v>2.97</v>
      </c>
      <c r="J3131" s="77">
        <f>+IF(ISNUMBER(DATA!AI985),DATA!AI985,"n/a")</f>
        <v>-4.2000000000000003E-2</v>
      </c>
      <c r="K3131" s="87">
        <f>+IF(ISNUMBER(DATA!AR985),DATA!AR985,"n/a")</f>
        <v>3.01</v>
      </c>
      <c r="L3131" s="77">
        <f>+IF(ISNUMBER(DATA!AS985),DATA!AS985,"n/a")</f>
        <v>-2.5999999999999999E-2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2.56</v>
      </c>
      <c r="F3132" s="77">
        <f>+IF(ISNUMBER(DATA!O986),DATA!O986,"n/a")</f>
        <v>-0.12</v>
      </c>
      <c r="G3132" s="87">
        <f>+IF(ISNUMBER(DATA!X986),DATA!X986,"n/a")</f>
        <v>2.64</v>
      </c>
      <c r="H3132" s="77">
        <f>+IF(ISNUMBER(DATA!Y986),DATA!Y986,"n/a")</f>
        <v>-0.112</v>
      </c>
      <c r="I3132" s="87">
        <f>+IF(ISNUMBER(DATA!AH986),DATA!AH986,"n/a")</f>
        <v>2.76</v>
      </c>
      <c r="J3132" s="77">
        <f>+IF(ISNUMBER(DATA!AI986),DATA!AI986,"n/a")</f>
        <v>-5.6000000000000001E-2</v>
      </c>
      <c r="K3132" s="87">
        <f>+IF(ISNUMBER(DATA!AR986),DATA!AR986,"n/a")</f>
        <v>2.75</v>
      </c>
      <c r="L3132" s="77">
        <f>+IF(ISNUMBER(DATA!AS986),DATA!AS986,"n/a")</f>
        <v>-6.2E-2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2.85</v>
      </c>
      <c r="F3133" s="77">
        <f>+IF(ISNUMBER(DATA!O987),DATA!O987,"n/a")</f>
        <v>-0.08</v>
      </c>
      <c r="G3133" s="87">
        <f>+IF(ISNUMBER(DATA!X987),DATA!X987,"n/a")</f>
        <v>2.91</v>
      </c>
      <c r="H3133" s="77">
        <f>+IF(ISNUMBER(DATA!Y987),DATA!Y987,"n/a")</f>
        <v>-4.4999999999999998E-2</v>
      </c>
      <c r="I3133" s="87">
        <f>+IF(ISNUMBER(DATA!AH987),DATA!AH987,"n/a")</f>
        <v>3.04</v>
      </c>
      <c r="J3133" s="77">
        <f>+IF(ISNUMBER(DATA!AI987),DATA!AI987,"n/a")</f>
        <v>-2.1000000000000001E-2</v>
      </c>
      <c r="K3133" s="87">
        <f>+IF(ISNUMBER(DATA!AR987),DATA!AR987,"n/a")</f>
        <v>3.04</v>
      </c>
      <c r="L3133" s="77">
        <f>+IF(ISNUMBER(DATA!AS987),DATA!AS987,"n/a")</f>
        <v>-1.7000000000000001E-2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2.98</v>
      </c>
      <c r="F3134" s="77">
        <f>+IF(ISNUMBER(DATA!O988),DATA!O988,"n/a")</f>
        <v>-7.0000000000000007E-2</v>
      </c>
      <c r="G3134" s="87">
        <f>+IF(ISNUMBER(DATA!X988),DATA!X988,"n/a")</f>
        <v>2.81</v>
      </c>
      <c r="H3134" s="77">
        <f>+IF(ISNUMBER(DATA!Y988),DATA!Y988,"n/a")</f>
        <v>-0.11700000000000001</v>
      </c>
      <c r="I3134" s="87">
        <f>+IF(ISNUMBER(DATA!AH988),DATA!AH988,"n/a")</f>
        <v>2.99</v>
      </c>
      <c r="J3134" s="77">
        <f>+IF(ISNUMBER(DATA!AI988),DATA!AI988,"n/a")</f>
        <v>-7.0000000000000007E-2</v>
      </c>
      <c r="K3134" s="87">
        <f>+IF(ISNUMBER(DATA!AR988),DATA!AR988,"n/a")</f>
        <v>3.08</v>
      </c>
      <c r="L3134" s="77">
        <f>+IF(ISNUMBER(DATA!AS988),DATA!AS988,"n/a")</f>
        <v>-4.2999999999999997E-2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2.56</v>
      </c>
      <c r="F3135" s="77">
        <f>+IF(ISNUMBER(DATA!O989),DATA!O989,"n/a")</f>
        <v>-9.9000000000000005E-2</v>
      </c>
      <c r="G3135" s="87">
        <f>+IF(ISNUMBER(DATA!X989),DATA!X989,"n/a")</f>
        <v>2.67</v>
      </c>
      <c r="H3135" s="77">
        <f>+IF(ISNUMBER(DATA!Y989),DATA!Y989,"n/a")</f>
        <v>-0.14399999999999999</v>
      </c>
      <c r="I3135" s="87">
        <f>+IF(ISNUMBER(DATA!AH989),DATA!AH989,"n/a")</f>
        <v>2.71</v>
      </c>
      <c r="J3135" s="77">
        <f>+IF(ISNUMBER(DATA!AI989),DATA!AI989,"n/a")</f>
        <v>-0.16400000000000001</v>
      </c>
      <c r="K3135" s="87">
        <f>+IF(ISNUMBER(DATA!AR989),DATA!AR989,"n/a")</f>
        <v>2.7</v>
      </c>
      <c r="L3135" s="77">
        <f>+IF(ISNUMBER(DATA!AS989),DATA!AS989,"n/a")</f>
        <v>-0.20200000000000001</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2.57</v>
      </c>
      <c r="F3136" s="77">
        <f>+IF(ISNUMBER(DATA!O990),DATA!O990,"n/a")</f>
        <v>-0.108</v>
      </c>
      <c r="G3136" s="87">
        <f>+IF(ISNUMBER(DATA!X990),DATA!X990,"n/a")</f>
        <v>2.69</v>
      </c>
      <c r="H3136" s="77">
        <f>+IF(ISNUMBER(DATA!Y990),DATA!Y990,"n/a")</f>
        <v>-0.122</v>
      </c>
      <c r="I3136" s="87">
        <f>+IF(ISNUMBER(DATA!AH990),DATA!AH990,"n/a")</f>
        <v>2.79</v>
      </c>
      <c r="J3136" s="77">
        <f>+IF(ISNUMBER(DATA!AI990),DATA!AI990,"n/a")</f>
        <v>-0.10199999999999999</v>
      </c>
      <c r="K3136" s="87">
        <f>+IF(ISNUMBER(DATA!AR990),DATA!AR990,"n/a")</f>
        <v>2.79</v>
      </c>
      <c r="L3136" s="77">
        <f>+IF(ISNUMBER(DATA!AS990),DATA!AS990,"n/a")</f>
        <v>-0.11799999999999999</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3.6</v>
      </c>
      <c r="F3137" s="77">
        <f>+IF(ISNUMBER(DATA!O991),DATA!O991,"n/a")</f>
        <v>4.2000000000000003E-2</v>
      </c>
      <c r="G3137" s="87">
        <f>+IF(ISNUMBER(DATA!X991),DATA!X991,"n/a")</f>
        <v>3.52</v>
      </c>
      <c r="H3137" s="77">
        <f>+IF(ISNUMBER(DATA!Y991),DATA!Y991,"n/a")</f>
        <v>2.4E-2</v>
      </c>
      <c r="I3137" s="87">
        <f>+IF(ISNUMBER(DATA!AH991),DATA!AH991,"n/a")</f>
        <v>3.49</v>
      </c>
      <c r="J3137" s="77">
        <f>+IF(ISNUMBER(DATA!AI991),DATA!AI991,"n/a")</f>
        <v>2.7E-2</v>
      </c>
      <c r="K3137" s="87">
        <f>+IF(ISNUMBER(DATA!AR991),DATA!AR991,"n/a")</f>
        <v>3.51</v>
      </c>
      <c r="L3137" s="77">
        <f>+IF(ISNUMBER(DATA!AS991),DATA!AS991,"n/a")</f>
        <v>5.0999999999999997E-2</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3.36</v>
      </c>
      <c r="F3138" s="77">
        <f>+IF(ISNUMBER(DATA!O992),DATA!O992,"n/a")</f>
        <v>-8.3000000000000004E-2</v>
      </c>
      <c r="G3138" s="87">
        <f>+IF(ISNUMBER(DATA!X992),DATA!X992,"n/a")</f>
        <v>3.35</v>
      </c>
      <c r="H3138" s="77">
        <f>+IF(ISNUMBER(DATA!Y992),DATA!Y992,"n/a")</f>
        <v>-6.7000000000000004E-2</v>
      </c>
      <c r="I3138" s="87">
        <f>+IF(ISNUMBER(DATA!AH992),DATA!AH992,"n/a")</f>
        <v>3.37</v>
      </c>
      <c r="J3138" s="77">
        <f>+IF(ISNUMBER(DATA!AI992),DATA!AI992,"n/a")</f>
        <v>-5.6000000000000001E-2</v>
      </c>
      <c r="K3138" s="87">
        <f>+IF(ISNUMBER(DATA!AR992),DATA!AR992,"n/a")</f>
        <v>3.43</v>
      </c>
      <c r="L3138" s="77">
        <f>+IF(ISNUMBER(DATA!AS992),DATA!AS992,"n/a")</f>
        <v>-3.5000000000000003E-2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3.04</v>
      </c>
      <c r="F3139" s="77">
        <f>+IF(ISNUMBER(DATA!O993),DATA!O993,"n/a")</f>
        <v>-0.23100000000000001</v>
      </c>
      <c r="G3139" s="87">
        <f>+IF(ISNUMBER(DATA!X993),DATA!X993,"n/a")</f>
        <v>3.01</v>
      </c>
      <c r="H3139" s="77">
        <f>+IF(ISNUMBER(DATA!Y993),DATA!Y993,"n/a")</f>
        <v>-0.23899999999999999</v>
      </c>
      <c r="I3139" s="87">
        <f>+IF(ISNUMBER(DATA!AH993),DATA!AH993,"n/a")</f>
        <v>2.91</v>
      </c>
      <c r="J3139" s="77">
        <f>+IF(ISNUMBER(DATA!AI993),DATA!AI993,"n/a")</f>
        <v>-0.24399999999999999</v>
      </c>
      <c r="K3139" s="87">
        <f>+IF(ISNUMBER(DATA!AR993),DATA!AR993,"n/a")</f>
        <v>2.94</v>
      </c>
      <c r="L3139" s="77">
        <f>+IF(ISNUMBER(DATA!AS993),DATA!AS993,"n/a")</f>
        <v>-0.23300000000000001</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2.79</v>
      </c>
      <c r="F3140" s="77">
        <f>+IF(ISNUMBER(DATA!O994),DATA!O994,"n/a")</f>
        <v>-0.28999999999999998</v>
      </c>
      <c r="G3140" s="87">
        <f>+IF(ISNUMBER(DATA!X994),DATA!X994,"n/a")</f>
        <v>2.71</v>
      </c>
      <c r="H3140" s="77">
        <f>+IF(ISNUMBER(DATA!Y994),DATA!Y994,"n/a")</f>
        <v>-0.28499999999999998</v>
      </c>
      <c r="I3140" s="87">
        <f>+IF(ISNUMBER(DATA!AH994),DATA!AH994,"n/a")</f>
        <v>2.76</v>
      </c>
      <c r="J3140" s="77">
        <f>+IF(ISNUMBER(DATA!AI994),DATA!AI994,"n/a")</f>
        <v>-0.23300000000000001</v>
      </c>
      <c r="K3140" s="87">
        <f>+IF(ISNUMBER(DATA!AR994),DATA!AR994,"n/a")</f>
        <v>3.23</v>
      </c>
      <c r="L3140" s="77">
        <f>+IF(ISNUMBER(DATA!AS994),DATA!AS994,"n/a")</f>
        <v>-8.5000000000000006E-2</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3.56</v>
      </c>
      <c r="F3141" s="77">
        <f>+IF(ISNUMBER(DATA!O995),DATA!O995,"n/a")</f>
        <v>4.3999999999999997E-2</v>
      </c>
      <c r="G3141" s="87">
        <f>+IF(ISNUMBER(DATA!X995),DATA!X995,"n/a")</f>
        <v>3.49</v>
      </c>
      <c r="H3141" s="77">
        <f>+IF(ISNUMBER(DATA!Y995),DATA!Y995,"n/a")</f>
        <v>2.5999999999999999E-2</v>
      </c>
      <c r="I3141" s="87">
        <f>+IF(ISNUMBER(DATA!AH995),DATA!AH995,"n/a")</f>
        <v>3.49</v>
      </c>
      <c r="J3141" s="77">
        <f>+IF(ISNUMBER(DATA!AI995),DATA!AI995,"n/a")</f>
        <v>0.03</v>
      </c>
      <c r="K3141" s="87">
        <f>+IF(ISNUMBER(DATA!AR995),DATA!AR995,"n/a")</f>
        <v>3.5</v>
      </c>
      <c r="L3141" s="77">
        <f>+IF(ISNUMBER(DATA!AS995),DATA!AS995,"n/a")</f>
        <v>4.5999999999999999E-2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3.74</v>
      </c>
      <c r="F3142" s="77">
        <f>+IF(ISNUMBER(DATA!O996),DATA!O996,"n/a")</f>
        <v>-4.0000000000000001E-3</v>
      </c>
      <c r="G3142" s="87">
        <f>+IF(ISNUMBER(DATA!X996),DATA!X996,"n/a")</f>
        <v>3.72</v>
      </c>
      <c r="H3142" s="77">
        <f>+IF(ISNUMBER(DATA!Y996),DATA!Y996,"n/a")</f>
        <v>0.01</v>
      </c>
      <c r="I3142" s="87">
        <f>+IF(ISNUMBER(DATA!AH996),DATA!AH996,"n/a")</f>
        <v>3.7</v>
      </c>
      <c r="J3142" s="77">
        <f>+IF(ISNUMBER(DATA!AI996),DATA!AI996,"n/a")</f>
        <v>0.157</v>
      </c>
      <c r="K3142" s="87">
        <f>+IF(ISNUMBER(DATA!AR996),DATA!AR996,"n/a")</f>
        <v>3.78</v>
      </c>
      <c r="L3142" s="77">
        <f>+IF(ISNUMBER(DATA!AS996),DATA!AS996,"n/a")</f>
        <v>0.224</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3.65</v>
      </c>
      <c r="F3143" s="77">
        <f>+IF(ISNUMBER(DATA!O997),DATA!O997,"n/a")</f>
        <v>-1E-3</v>
      </c>
      <c r="G3143" s="87">
        <f>+IF(ISNUMBER(DATA!X997),DATA!X997,"n/a")</f>
        <v>3.62</v>
      </c>
      <c r="H3143" s="77">
        <f>+IF(ISNUMBER(DATA!Y997),DATA!Y997,"n/a")</f>
        <v>1.4999999999999999E-2</v>
      </c>
      <c r="I3143" s="87">
        <f>+IF(ISNUMBER(DATA!AH997),DATA!AH997,"n/a")</f>
        <v>3.6</v>
      </c>
      <c r="J3143" s="77">
        <f>+IF(ISNUMBER(DATA!AI997),DATA!AI997,"n/a")</f>
        <v>4.8000000000000001E-2</v>
      </c>
      <c r="K3143" s="87">
        <f>+IF(ISNUMBER(DATA!AR997),DATA!AR997,"n/a")</f>
        <v>3.64</v>
      </c>
      <c r="L3143" s="77">
        <f>+IF(ISNUMBER(DATA!AS997),DATA!AS997,"n/a")</f>
        <v>9.0999999999999998E-2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2.87</v>
      </c>
      <c r="F3144" s="77">
        <f>+IF(ISNUMBER(DATA!O998),DATA!O998,"n/a")</f>
        <v>-0.25700000000000001</v>
      </c>
      <c r="G3144" s="87">
        <f>+IF(ISNUMBER(DATA!X998),DATA!X998,"n/a")</f>
        <v>2.8</v>
      </c>
      <c r="H3144" s="77">
        <f>+IF(ISNUMBER(DATA!Y998),DATA!Y998,"n/a")</f>
        <v>-0.24199999999999999</v>
      </c>
      <c r="I3144" s="87">
        <f>+IF(ISNUMBER(DATA!AH998),DATA!AH998,"n/a")</f>
        <v>2.85</v>
      </c>
      <c r="J3144" s="77">
        <f>+IF(ISNUMBER(DATA!AI998),DATA!AI998,"n/a")</f>
        <v>-0.20399999999999999</v>
      </c>
      <c r="K3144" s="87">
        <f>+IF(ISNUMBER(DATA!AR998),DATA!AR998,"n/a")</f>
        <v>3.26</v>
      </c>
      <c r="L3144" s="77">
        <f>+IF(ISNUMBER(DATA!AS998),DATA!AS998,"n/a")</f>
        <v>-6.7000000000000004E-2</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3.64</v>
      </c>
      <c r="F3145" s="77">
        <f>+IF(ISNUMBER(DATA!O999),DATA!O999,"n/a")</f>
        <v>6.0000000000000001E-3</v>
      </c>
      <c r="G3145" s="87">
        <f>+IF(ISNUMBER(DATA!X999),DATA!X999,"n/a")</f>
        <v>3.57</v>
      </c>
      <c r="H3145" s="77">
        <f>+IF(ISNUMBER(DATA!Y999),DATA!Y999,"n/a")</f>
        <v>-2E-3</v>
      </c>
      <c r="I3145" s="87">
        <f>+IF(ISNUMBER(DATA!AH999),DATA!AH999,"n/a")</f>
        <v>3.53</v>
      </c>
      <c r="J3145" s="77">
        <f>+IF(ISNUMBER(DATA!AI999),DATA!AI999,"n/a")</f>
        <v>1E-3</v>
      </c>
      <c r="K3145" s="87">
        <f>+IF(ISNUMBER(DATA!AR999),DATA!AR999,"n/a")</f>
        <v>3.58</v>
      </c>
      <c r="L3145" s="77">
        <f>+IF(ISNUMBER(DATA!AS999),DATA!AS999,"n/a")</f>
        <v>0.04</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3.26</v>
      </c>
      <c r="F3146" s="77">
        <f>+IF(ISNUMBER(DATA!O1000),DATA!O1000,"n/a")</f>
        <v>-0.1</v>
      </c>
      <c r="G3146" s="87">
        <f>+IF(ISNUMBER(DATA!X1000),DATA!X1000,"n/a")</f>
        <v>3.15</v>
      </c>
      <c r="H3146" s="77">
        <f>+IF(ISNUMBER(DATA!Y1000),DATA!Y1000,"n/a")</f>
        <v>-7.4999999999999997E-2</v>
      </c>
      <c r="I3146" s="87">
        <f>+IF(ISNUMBER(DATA!AH1000),DATA!AH1000,"n/a")</f>
        <v>3.33</v>
      </c>
      <c r="J3146" s="77">
        <f>+IF(ISNUMBER(DATA!AI1000),DATA!AI1000,"n/a")</f>
        <v>-5.0000000000000001E-3</v>
      </c>
      <c r="K3146" s="87">
        <f>+IF(ISNUMBER(DATA!AR1000),DATA!AR1000,"n/a")</f>
        <v>3.45</v>
      </c>
      <c r="L3146" s="77">
        <f>+IF(ISNUMBER(DATA!AS1000),DATA!AS1000,"n/a")</f>
        <v>1.7000000000000001E-2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2.9</v>
      </c>
      <c r="F3147" s="77">
        <f>+IF(ISNUMBER(DATA!O1001),DATA!O1001,"n/a")</f>
        <v>-7.0000000000000007E-2</v>
      </c>
      <c r="G3147" s="87">
        <f>+IF(ISNUMBER(DATA!X1001),DATA!X1001,"n/a")</f>
        <v>2.91</v>
      </c>
      <c r="H3147" s="77">
        <f>+IF(ISNUMBER(DATA!Y1001),DATA!Y1001,"n/a")</f>
        <v>-4.2999999999999997E-2</v>
      </c>
      <c r="I3147" s="87">
        <f>+IF(ISNUMBER(DATA!AH1001),DATA!AH1001,"n/a")</f>
        <v>2.97</v>
      </c>
      <c r="J3147" s="77">
        <f>+IF(ISNUMBER(DATA!AI1001),DATA!AI1001,"n/a")</f>
        <v>-5.6000000000000001E-2</v>
      </c>
      <c r="K3147" s="87">
        <f>+IF(ISNUMBER(DATA!AR1001),DATA!AR1001,"n/a")</f>
        <v>2.95</v>
      </c>
      <c r="L3147" s="77">
        <f>+IF(ISNUMBER(DATA!AS1001),DATA!AS1001,"n/a")</f>
        <v>-5.5E-2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3.03</v>
      </c>
      <c r="F3148" s="77">
        <f>+IF(ISNUMBER(DATA!O1002),DATA!O1002,"n/a")</f>
        <v>-0.122</v>
      </c>
      <c r="G3148" s="87">
        <f>+IF(ISNUMBER(DATA!X1002),DATA!X1002,"n/a")</f>
        <v>2.99</v>
      </c>
      <c r="H3148" s="77">
        <f>+IF(ISNUMBER(DATA!Y1002),DATA!Y1002,"n/a")</f>
        <v>-0.17899999999999999</v>
      </c>
      <c r="I3148" s="87">
        <f>+IF(ISNUMBER(DATA!AH1002),DATA!AH1002,"n/a")</f>
        <v>2.99</v>
      </c>
      <c r="J3148" s="77">
        <f>+IF(ISNUMBER(DATA!AI1002),DATA!AI1002,"n/a")</f>
        <v>-0.17899999999999999</v>
      </c>
      <c r="K3148" s="87">
        <f>+IF(ISNUMBER(DATA!AR1002),DATA!AR1002,"n/a")</f>
        <v>2.99</v>
      </c>
      <c r="L3148" s="77">
        <f>+IF(ISNUMBER(DATA!AS1002),DATA!AS1002,"n/a")</f>
        <v>-0.183</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3.57</v>
      </c>
      <c r="F3149" s="77">
        <f>+IF(ISNUMBER(DATA!O1003),DATA!O1003,"n/a")</f>
        <v>2.5999999999999999E-2</v>
      </c>
      <c r="G3149" s="87">
        <f>+IF(ISNUMBER(DATA!X1003),DATA!X1003,"n/a")</f>
        <v>3.53</v>
      </c>
      <c r="H3149" s="77">
        <f>+IF(ISNUMBER(DATA!Y1003),DATA!Y1003,"n/a")</f>
        <v>0.02</v>
      </c>
      <c r="I3149" s="87">
        <f>+IF(ISNUMBER(DATA!AH1003),DATA!AH1003,"n/a")</f>
        <v>3.51</v>
      </c>
      <c r="J3149" s="77">
        <f>+IF(ISNUMBER(DATA!AI1003),DATA!AI1003,"n/a")</f>
        <v>2.7E-2</v>
      </c>
      <c r="K3149" s="87">
        <f>+IF(ISNUMBER(DATA!AR1003),DATA!AR1003,"n/a")</f>
        <v>3.54</v>
      </c>
      <c r="L3149" s="77">
        <f>+IF(ISNUMBER(DATA!AS1003),DATA!AS1003,"n/a")</f>
        <v>5.8000000000000003E-2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2.85</v>
      </c>
      <c r="F3150" s="77">
        <f>+IF(ISNUMBER(DATA!O1004),DATA!O1004,"n/a")</f>
        <v>-3.3000000000000002E-2</v>
      </c>
      <c r="G3150" s="87">
        <f>+IF(ISNUMBER(DATA!X1004),DATA!X1004,"n/a")</f>
        <v>2.91</v>
      </c>
      <c r="H3150" s="77">
        <f>+IF(ISNUMBER(DATA!Y1004),DATA!Y1004,"n/a")</f>
        <v>-7.0000000000000007E-2</v>
      </c>
      <c r="I3150" s="87">
        <f>+IF(ISNUMBER(DATA!AH1004),DATA!AH1004,"n/a")</f>
        <v>3</v>
      </c>
      <c r="J3150" s="77">
        <f>+IF(ISNUMBER(DATA!AI1004),DATA!AI1004,"n/a")</f>
        <v>-6.2E-2</v>
      </c>
      <c r="K3150" s="87">
        <f>+IF(ISNUMBER(DATA!AR1004),DATA!AR1004,"n/a")</f>
        <v>2.97</v>
      </c>
      <c r="L3150" s="77">
        <f>+IF(ISNUMBER(DATA!AS1004),DATA!AS1004,"n/a")</f>
        <v>-6.3E-2</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3.08</v>
      </c>
      <c r="F3151" s="77">
        <f>+IF(ISNUMBER(DATA!O1005),DATA!O1005,"n/a")</f>
        <v>-0.107</v>
      </c>
      <c r="G3151" s="87">
        <f>+IF(ISNUMBER(DATA!X1005),DATA!X1005,"n/a")</f>
        <v>3.22</v>
      </c>
      <c r="H3151" s="77">
        <f>+IF(ISNUMBER(DATA!Y1005),DATA!Y1005,"n/a")</f>
        <v>-3.2000000000000001E-2</v>
      </c>
      <c r="I3151" s="87">
        <f>+IF(ISNUMBER(DATA!AH1005),DATA!AH1005,"n/a")</f>
        <v>3.31</v>
      </c>
      <c r="J3151" s="77">
        <f>+IF(ISNUMBER(DATA!AI1005),DATA!AI1005,"n/a")</f>
        <v>1.0999999999999999E-2</v>
      </c>
      <c r="K3151" s="87">
        <f>+IF(ISNUMBER(DATA!AR1005),DATA!AR1005,"n/a")</f>
        <v>3.38</v>
      </c>
      <c r="L3151" s="77">
        <f>+IF(ISNUMBER(DATA!AS1005),DATA!AS1005,"n/a")</f>
        <v>2.1999999999999999E-2</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3.83</v>
      </c>
      <c r="F3152" s="77">
        <f>+IF(ISNUMBER(DATA!O1006),DATA!O1006,"n/a")</f>
        <v>0.153</v>
      </c>
      <c r="G3152" s="87">
        <f>+IF(ISNUMBER(DATA!X1006),DATA!X1006,"n/a")</f>
        <v>3.68</v>
      </c>
      <c r="H3152" s="77">
        <f>+IF(ISNUMBER(DATA!Y1006),DATA!Y1006,"n/a")</f>
        <v>0.20699999999999999</v>
      </c>
      <c r="I3152" s="87">
        <f>+IF(ISNUMBER(DATA!AH1006),DATA!AH1006,"n/a")</f>
        <v>3.58</v>
      </c>
      <c r="J3152" s="77">
        <f>+IF(ISNUMBER(DATA!AI1006),DATA!AI1006,"n/a")</f>
        <v>0.14899999999999999</v>
      </c>
      <c r="K3152" s="87">
        <f>+IF(ISNUMBER(DATA!AR1006),DATA!AR1006,"n/a")</f>
        <v>3.52</v>
      </c>
      <c r="L3152" s="77">
        <f>+IF(ISNUMBER(DATA!AS1006),DATA!AS1006,"n/a")</f>
        <v>0.17499999999999999</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3.31</v>
      </c>
      <c r="F3153" s="77">
        <f>+IF(ISNUMBER(DATA!O1007),DATA!O1007,"n/a")</f>
        <v>-3.4000000000000002E-2</v>
      </c>
      <c r="G3153" s="87">
        <f>+IF(ISNUMBER(DATA!X1007),DATA!X1007,"n/a")</f>
        <v>3.08</v>
      </c>
      <c r="H3153" s="77">
        <f>+IF(ISNUMBER(DATA!Y1007),DATA!Y1007,"n/a")</f>
        <v>-8.5999999999999993E-2</v>
      </c>
      <c r="I3153" s="87">
        <f>+IF(ISNUMBER(DATA!AH1007),DATA!AH1007,"n/a")</f>
        <v>3.13</v>
      </c>
      <c r="J3153" s="77">
        <f>+IF(ISNUMBER(DATA!AI1007),DATA!AI1007,"n/a")</f>
        <v>-0.05</v>
      </c>
      <c r="K3153" s="87">
        <f>+IF(ISNUMBER(DATA!AR1007),DATA!AR1007,"n/a")</f>
        <v>3.21</v>
      </c>
      <c r="L3153" s="77">
        <f>+IF(ISNUMBER(DATA!AS1007),DATA!AS1007,"n/a")</f>
        <v>-3.6999999999999998E-2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2.2000000000000002</v>
      </c>
      <c r="F3154" s="77">
        <f>+IF(ISNUMBER(DATA!O1008),DATA!O1008,"n/a")</f>
        <v>-0.436</v>
      </c>
      <c r="G3154" s="87">
        <f>+IF(ISNUMBER(DATA!X1008),DATA!X1008,"n/a")</f>
        <v>2.08</v>
      </c>
      <c r="H3154" s="77">
        <f>+IF(ISNUMBER(DATA!Y1008),DATA!Y1008,"n/a")</f>
        <v>-0.45300000000000001</v>
      </c>
      <c r="I3154" s="87">
        <f>+IF(ISNUMBER(DATA!AH1008),DATA!AH1008,"n/a")</f>
        <v>2.0499999999999998</v>
      </c>
      <c r="J3154" s="77">
        <f>+IF(ISNUMBER(DATA!AI1008),DATA!AI1008,"n/a")</f>
        <v>-0.45</v>
      </c>
      <c r="K3154" s="87">
        <f>+IF(ISNUMBER(DATA!AR1008),DATA!AR1008,"n/a")</f>
        <v>2.08</v>
      </c>
      <c r="L3154" s="77">
        <f>+IF(ISNUMBER(DATA!AS1008),DATA!AS1008,"n/a")</f>
        <v>-0.434</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3.15</v>
      </c>
      <c r="F3155" s="77">
        <f>+IF(ISNUMBER(DATA!O1009),DATA!O1009,"n/a")</f>
        <v>1.7999999999999999E-2</v>
      </c>
      <c r="G3155" s="87">
        <f>+IF(ISNUMBER(DATA!X1009),DATA!X1009,"n/a")</f>
        <v>3.08</v>
      </c>
      <c r="H3155" s="77">
        <f>+IF(ISNUMBER(DATA!Y1009),DATA!Y1009,"n/a")</f>
        <v>-2.5000000000000001E-2</v>
      </c>
      <c r="I3155" s="87">
        <f>+IF(ISNUMBER(DATA!AH1009),DATA!AH1009,"n/a")</f>
        <v>3.09</v>
      </c>
      <c r="J3155" s="77">
        <f>+IF(ISNUMBER(DATA!AI1009),DATA!AI1009,"n/a")</f>
        <v>-2.7E-2</v>
      </c>
      <c r="K3155" s="87">
        <f>+IF(ISNUMBER(DATA!AR1009),DATA!AR1009,"n/a")</f>
        <v>3.09</v>
      </c>
      <c r="L3155" s="77">
        <f>+IF(ISNUMBER(DATA!AS1009),DATA!AS1009,"n/a")</f>
        <v>-3.9E-2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3.07</v>
      </c>
      <c r="F3156" s="77">
        <f>+IF(ISNUMBER(DATA!O1010),DATA!O1010,"n/a")</f>
        <v>0.14899999999999999</v>
      </c>
      <c r="G3156" s="87">
        <f>+IF(ISNUMBER(DATA!X1010),DATA!X1010,"n/a")</f>
        <v>3.08</v>
      </c>
      <c r="H3156" s="77">
        <f>+IF(ISNUMBER(DATA!Y1010),DATA!Y1010,"n/a")</f>
        <v>8.5999999999999993E-2</v>
      </c>
      <c r="I3156" s="87">
        <f>+IF(ISNUMBER(DATA!AH1010),DATA!AH1010,"n/a")</f>
        <v>3.15</v>
      </c>
      <c r="J3156" s="77">
        <f>+IF(ISNUMBER(DATA!AI1010),DATA!AI1010,"n/a")</f>
        <v>7.4999999999999997E-2</v>
      </c>
      <c r="K3156" s="87">
        <f>+IF(ISNUMBER(DATA!AR1010),DATA!AR1010,"n/a")</f>
        <v>3.09</v>
      </c>
      <c r="L3156" s="77">
        <f>+IF(ISNUMBER(DATA!AS1010),DATA!AS1010,"n/a")</f>
        <v>7.0000000000000001E-3</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3.13</v>
      </c>
      <c r="F3157" s="77">
        <f>+IF(ISNUMBER(DATA!O1011),DATA!O1011,"n/a")</f>
        <v>-7.0999999999999994E-2</v>
      </c>
      <c r="G3157" s="87">
        <f>+IF(ISNUMBER(DATA!X1011),DATA!X1011,"n/a")</f>
        <v>3.14</v>
      </c>
      <c r="H3157" s="77">
        <f>+IF(ISNUMBER(DATA!Y1011),DATA!Y1011,"n/a")</f>
        <v>-6.3E-2</v>
      </c>
      <c r="I3157" s="87">
        <f>+IF(ISNUMBER(DATA!AH1011),DATA!AH1011,"n/a")</f>
        <v>3.22</v>
      </c>
      <c r="J3157" s="77">
        <f>+IF(ISNUMBER(DATA!AI1011),DATA!AI1011,"n/a")</f>
        <v>-1.4999999999999999E-2</v>
      </c>
      <c r="K3157" s="87">
        <f>+IF(ISNUMBER(DATA!AR1011),DATA!AR1011,"n/a")</f>
        <v>3.28</v>
      </c>
      <c r="L3157" s="77">
        <f>+IF(ISNUMBER(DATA!AS1011),DATA!AS1011,"n/a")</f>
        <v>3.0000000000000001E-3</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3.91</v>
      </c>
      <c r="F3158" s="77">
        <f>+IF(ISNUMBER(DATA!O1012),DATA!O1012,"n/a")</f>
        <v>4.2000000000000003E-2</v>
      </c>
      <c r="G3158" s="87">
        <f>+IF(ISNUMBER(DATA!X1012),DATA!X1012,"n/a")</f>
        <v>3.89</v>
      </c>
      <c r="H3158" s="77">
        <f>+IF(ISNUMBER(DATA!Y1012),DATA!Y1012,"n/a")</f>
        <v>3.5000000000000003E-2</v>
      </c>
      <c r="I3158" s="87">
        <f>+IF(ISNUMBER(DATA!AH1012),DATA!AH1012,"n/a")</f>
        <v>3.82</v>
      </c>
      <c r="J3158" s="77">
        <f>+IF(ISNUMBER(DATA!AI1012),DATA!AI1012,"n/a")</f>
        <v>3.5000000000000003E-2</v>
      </c>
      <c r="K3158" s="87">
        <f>+IF(ISNUMBER(DATA!AR1012),DATA!AR1012,"n/a")</f>
        <v>3.86</v>
      </c>
      <c r="L3158" s="77">
        <f>+IF(ISNUMBER(DATA!AS1012),DATA!AS1012,"n/a")</f>
        <v>5.8000000000000003E-2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2.81</v>
      </c>
      <c r="F3159" s="77">
        <f>+IF(ISNUMBER(DATA!O1013),DATA!O1013,"n/a")</f>
        <v>-0.23599999999999999</v>
      </c>
      <c r="G3159" s="87">
        <f>+IF(ISNUMBER(DATA!X1013),DATA!X1013,"n/a")</f>
        <v>2.82</v>
      </c>
      <c r="H3159" s="77">
        <f>+IF(ISNUMBER(DATA!Y1013),DATA!Y1013,"n/a")</f>
        <v>-0.19</v>
      </c>
      <c r="I3159" s="87">
        <f>+IF(ISNUMBER(DATA!AH1013),DATA!AH1013,"n/a")</f>
        <v>2.84</v>
      </c>
      <c r="J3159" s="77">
        <f>+IF(ISNUMBER(DATA!AI1013),DATA!AI1013,"n/a")</f>
        <v>-0.192</v>
      </c>
      <c r="K3159" s="87">
        <f>+IF(ISNUMBER(DATA!AR1013),DATA!AR1013,"n/a")</f>
        <v>2.91</v>
      </c>
      <c r="L3159" s="77">
        <f>+IF(ISNUMBER(DATA!AS1013),DATA!AS1013,"n/a")</f>
        <v>-0.13300000000000001</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3.2</v>
      </c>
      <c r="F3160" s="77">
        <f>+IF(ISNUMBER(DATA!O1014),DATA!O1014,"n/a")</f>
        <v>-0.184</v>
      </c>
      <c r="G3160" s="87">
        <f>+IF(ISNUMBER(DATA!X1014),DATA!X1014,"n/a")</f>
        <v>3.18</v>
      </c>
      <c r="H3160" s="77">
        <f>+IF(ISNUMBER(DATA!Y1014),DATA!Y1014,"n/a")</f>
        <v>-0.188</v>
      </c>
      <c r="I3160" s="87">
        <f>+IF(ISNUMBER(DATA!AH1014),DATA!AH1014,"n/a")</f>
        <v>3.09</v>
      </c>
      <c r="J3160" s="77">
        <f>+IF(ISNUMBER(DATA!AI1014),DATA!AI1014,"n/a")</f>
        <v>-0.191</v>
      </c>
      <c r="K3160" s="87">
        <f>+IF(ISNUMBER(DATA!AR1014),DATA!AR1014,"n/a")</f>
        <v>3.15</v>
      </c>
      <c r="L3160" s="77">
        <f>+IF(ISNUMBER(DATA!AS1014),DATA!AS1014,"n/a")</f>
        <v>-0.159</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4</v>
      </c>
      <c r="F3161" s="77">
        <f>+IF(ISNUMBER(DATA!O1015),DATA!O1015,"n/a")</f>
        <v>0.01</v>
      </c>
      <c r="G3161" s="87">
        <f>+IF(ISNUMBER(DATA!X1015),DATA!X1015,"n/a")</f>
        <v>3.9</v>
      </c>
      <c r="H3161" s="77">
        <f>+IF(ISNUMBER(DATA!Y1015),DATA!Y1015,"n/a")</f>
        <v>-8.9999999999999993E-3</v>
      </c>
      <c r="I3161" s="87">
        <f>+IF(ISNUMBER(DATA!AH1015),DATA!AH1015,"n/a")</f>
        <v>3.85</v>
      </c>
      <c r="J3161" s="77">
        <f>+IF(ISNUMBER(DATA!AI1015),DATA!AI1015,"n/a")</f>
        <v>-1.0999999999999999E-2</v>
      </c>
      <c r="K3161" s="87">
        <f>+IF(ISNUMBER(DATA!AR1015),DATA!AR1015,"n/a")</f>
        <v>3.9</v>
      </c>
      <c r="L3161" s="77">
        <f>+IF(ISNUMBER(DATA!AS1015),DATA!AS1015,"n/a")</f>
        <v>1.2999999999999999E-2</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2.6</v>
      </c>
      <c r="F3162" s="77">
        <f>+IF(ISNUMBER(DATA!O1016),DATA!O1016,"n/a")</f>
        <v>-0.33500000000000002</v>
      </c>
      <c r="G3162" s="87">
        <f>+IF(ISNUMBER(DATA!X1016),DATA!X1016,"n/a")</f>
        <v>2.4500000000000002</v>
      </c>
      <c r="H3162" s="77">
        <f>+IF(ISNUMBER(DATA!Y1016),DATA!Y1016,"n/a")</f>
        <v>-0.36</v>
      </c>
      <c r="I3162" s="87">
        <f>+IF(ISNUMBER(DATA!AH1016),DATA!AH1016,"n/a")</f>
        <v>2.46</v>
      </c>
      <c r="J3162" s="77">
        <f>+IF(ISNUMBER(DATA!AI1016),DATA!AI1016,"n/a")</f>
        <v>-0.34399999999999997</v>
      </c>
      <c r="K3162" s="87">
        <f>+IF(ISNUMBER(DATA!AR1016),DATA!AR1016,"n/a")</f>
        <v>2.5299999999999998</v>
      </c>
      <c r="L3162" s="77">
        <f>+IF(ISNUMBER(DATA!AS1016),DATA!AS1016,"n/a")</f>
        <v>-0.32300000000000001</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2.87</v>
      </c>
      <c r="F3163" s="77">
        <f>+IF(ISNUMBER(DATA!O1017),DATA!O1017,"n/a")</f>
        <v>1.7999999999999999E-2</v>
      </c>
      <c r="G3163" s="87">
        <f>+IF(ISNUMBER(DATA!X1017),DATA!X1017,"n/a")</f>
        <v>2.86</v>
      </c>
      <c r="H3163" s="77">
        <f>+IF(ISNUMBER(DATA!Y1017),DATA!Y1017,"n/a")</f>
        <v>-1.7999999999999999E-2</v>
      </c>
      <c r="I3163" s="87">
        <f>+IF(ISNUMBER(DATA!AH1017),DATA!AH1017,"n/a")</f>
        <v>2.89</v>
      </c>
      <c r="J3163" s="77">
        <f>+IF(ISNUMBER(DATA!AI1017),DATA!AI1017,"n/a")</f>
        <v>-2.4E-2</v>
      </c>
      <c r="K3163" s="87">
        <f>+IF(ISNUMBER(DATA!AR1017),DATA!AR1017,"n/a")</f>
        <v>2.87</v>
      </c>
      <c r="L3163" s="77">
        <f>+IF(ISNUMBER(DATA!AS1017),DATA!AS1017,"n/a")</f>
        <v>-0.05</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4.03</v>
      </c>
      <c r="F3164" s="77">
        <f>+IF(ISNUMBER(DATA!O1018),DATA!O1018,"n/a")</f>
        <v>9.4E-2</v>
      </c>
      <c r="G3164" s="87">
        <f>+IF(ISNUMBER(DATA!X1018),DATA!X1018,"n/a")</f>
        <v>3.92</v>
      </c>
      <c r="H3164" s="77">
        <f>+IF(ISNUMBER(DATA!Y1018),DATA!Y1018,"n/a")</f>
        <v>7.8E-2</v>
      </c>
      <c r="I3164" s="87">
        <f>+IF(ISNUMBER(DATA!AH1018),DATA!AH1018,"n/a")</f>
        <v>3.77</v>
      </c>
      <c r="J3164" s="77">
        <f>+IF(ISNUMBER(DATA!AI1018),DATA!AI1018,"n/a")</f>
        <v>7.0000000000000007E-2</v>
      </c>
      <c r="K3164" s="87">
        <f>+IF(ISNUMBER(DATA!AR1018),DATA!AR1018,"n/a")</f>
        <v>3.72</v>
      </c>
      <c r="L3164" s="77">
        <f>+IF(ISNUMBER(DATA!AS1018),DATA!AS1018,"n/a")</f>
        <v>9.5000000000000001E-2</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3.56</v>
      </c>
      <c r="F3165" s="77">
        <f>+IF(ISNUMBER(DATA!O1019),DATA!O1019,"n/a")</f>
        <v>4.2999999999999997E-2</v>
      </c>
      <c r="G3165" s="87">
        <f>+IF(ISNUMBER(DATA!X1019),DATA!X1019,"n/a")</f>
        <v>3.49</v>
      </c>
      <c r="H3165" s="77">
        <f>+IF(ISNUMBER(DATA!Y1019),DATA!Y1019,"n/a")</f>
        <v>3.2000000000000001E-2</v>
      </c>
      <c r="I3165" s="87">
        <f>+IF(ISNUMBER(DATA!AH1019),DATA!AH1019,"n/a")</f>
        <v>3.49</v>
      </c>
      <c r="J3165" s="77">
        <f>+IF(ISNUMBER(DATA!AI1019),DATA!AI1019,"n/a")</f>
        <v>3.9E-2</v>
      </c>
      <c r="K3165" s="87">
        <f>+IF(ISNUMBER(DATA!AR1019),DATA!AR1019,"n/a")</f>
        <v>3.5</v>
      </c>
      <c r="L3165" s="77">
        <f>+IF(ISNUMBER(DATA!AS1019),DATA!AS1019,"n/a")</f>
        <v>6.4000000000000001E-2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2.76</v>
      </c>
      <c r="F3166" s="77">
        <f>+IF(ISNUMBER(DATA!O1020),DATA!O1020,"n/a")</f>
        <v>-0.105</v>
      </c>
      <c r="G3166" s="87">
        <f>+IF(ISNUMBER(DATA!X1020),DATA!X1020,"n/a")</f>
        <v>2.84</v>
      </c>
      <c r="H3166" s="77">
        <f>+IF(ISNUMBER(DATA!Y1020),DATA!Y1020,"n/a")</f>
        <v>-7.6999999999999999E-2</v>
      </c>
      <c r="I3166" s="87">
        <f>+IF(ISNUMBER(DATA!AH1020),DATA!AH1020,"n/a")</f>
        <v>2.83</v>
      </c>
      <c r="J3166" s="77">
        <f>+IF(ISNUMBER(DATA!AI1020),DATA!AI1020,"n/a")</f>
        <v>-7.2999999999999995E-2</v>
      </c>
      <c r="K3166" s="87">
        <f>+IF(ISNUMBER(DATA!AR1020),DATA!AR1020,"n/a")</f>
        <v>2.82</v>
      </c>
      <c r="L3166" s="77">
        <f>+IF(ISNUMBER(DATA!AS1020),DATA!AS1020,"n/a")</f>
        <v>-0.08</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3.75</v>
      </c>
      <c r="F3167" s="77">
        <f>+IF(ISNUMBER(DATA!O1021),DATA!O1021,"n/a")</f>
        <v>2.5000000000000001E-2</v>
      </c>
      <c r="G3167" s="87">
        <f>+IF(ISNUMBER(DATA!X1021),DATA!X1021,"n/a")</f>
        <v>3.7</v>
      </c>
      <c r="H3167" s="77">
        <f>+IF(ISNUMBER(DATA!Y1021),DATA!Y1021,"n/a")</f>
        <v>3.7999999999999999E-2</v>
      </c>
      <c r="I3167" s="87">
        <f>+IF(ISNUMBER(DATA!AH1021),DATA!AH1021,"n/a")</f>
        <v>3.66</v>
      </c>
      <c r="J3167" s="77">
        <f>+IF(ISNUMBER(DATA!AI1021),DATA!AI1021,"n/a")</f>
        <v>6.9000000000000006E-2</v>
      </c>
      <c r="K3167" s="87">
        <f>+IF(ISNUMBER(DATA!AR1021),DATA!AR1021,"n/a")</f>
        <v>3.7</v>
      </c>
      <c r="L3167" s="77">
        <f>+IF(ISNUMBER(DATA!AS1021),DATA!AS1021,"n/a")</f>
        <v>0.113</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90188</v>
      </c>
      <c r="F3169" s="77">
        <f>+IF(ISNUMBER(DATA!G432),DATA!G432,"n/a")</f>
        <v>0.36799999999999999</v>
      </c>
      <c r="G3169" s="76">
        <f>+IF(ISNUMBER(DATA!P432),DATA!P432,"n/a")</f>
        <v>239806</v>
      </c>
      <c r="H3169" s="77">
        <f>+IF(ISNUMBER(DATA!Q432),DATA!Q432,"n/a")</f>
        <v>0.155</v>
      </c>
      <c r="I3169" s="76">
        <f>+IF(ISNUMBER(DATA!Z432),DATA!Z432,"n/a")</f>
        <v>492080</v>
      </c>
      <c r="J3169" s="77">
        <f>+IF(ISNUMBER(DATA!AA432),DATA!AA432,"n/a")</f>
        <v>0.14699999999999999</v>
      </c>
      <c r="K3169" s="76">
        <f>+IF(ISNUMBER(DATA!AJ432),DATA!AJ432,"n/a")</f>
        <v>986356</v>
      </c>
      <c r="L3169" s="77">
        <f>+IF(ISNUMBER(DATA!AK432),DATA!AK432,"n/a")</f>
        <v>0.16900000000000001</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180278</v>
      </c>
      <c r="F3170" s="77">
        <f>+IF(ISNUMBER(DATA!G433),DATA!G433,"n/a")</f>
        <v>0.20100000000000001</v>
      </c>
      <c r="G3170" s="76">
        <f>+IF(ISNUMBER(DATA!P433),DATA!P433,"n/a")</f>
        <v>581099</v>
      </c>
      <c r="H3170" s="77">
        <f>+IF(ISNUMBER(DATA!Q433),DATA!Q433,"n/a")</f>
        <v>0.19700000000000001</v>
      </c>
      <c r="I3170" s="76">
        <f>+IF(ISNUMBER(DATA!Z433),DATA!Z433,"n/a")</f>
        <v>1174304</v>
      </c>
      <c r="J3170" s="77">
        <f>+IF(ISNUMBER(DATA!AA433),DATA!AA433,"n/a")</f>
        <v>0.20599999999999999</v>
      </c>
      <c r="K3170" s="76">
        <f>+IF(ISNUMBER(DATA!AJ433),DATA!AJ433,"n/a")</f>
        <v>2252463</v>
      </c>
      <c r="L3170" s="77">
        <f>+IF(ISNUMBER(DATA!AK433),DATA!AK433,"n/a")</f>
        <v>0.193</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327882</v>
      </c>
      <c r="F3171" s="77">
        <f>+IF(ISNUMBER(DATA!G434),DATA!G434,"n/a")</f>
        <v>-1.7999999999999999E-2</v>
      </c>
      <c r="G3171" s="76">
        <f>+IF(ISNUMBER(DATA!P434),DATA!P434,"n/a")</f>
        <v>1074455</v>
      </c>
      <c r="H3171" s="77">
        <f>+IF(ISNUMBER(DATA!Q434),DATA!Q434,"n/a")</f>
        <v>-1E-3</v>
      </c>
      <c r="I3171" s="76">
        <f>+IF(ISNUMBER(DATA!Z434),DATA!Z434,"n/a")</f>
        <v>2134033</v>
      </c>
      <c r="J3171" s="77">
        <f>+IF(ISNUMBER(DATA!AA434),DATA!AA434,"n/a")</f>
        <v>-2.7E-2</v>
      </c>
      <c r="K3171" s="76">
        <f>+IF(ISNUMBER(DATA!AJ434),DATA!AJ434,"n/a")</f>
        <v>4389471</v>
      </c>
      <c r="L3171" s="77">
        <f>+IF(ISNUMBER(DATA!AK434),DATA!AK434,"n/a")</f>
        <v>1.4E-2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114592</v>
      </c>
      <c r="F3172" s="77">
        <f>+IF(ISNUMBER(DATA!G435),DATA!G435,"n/a")</f>
        <v>8.2000000000000003E-2</v>
      </c>
      <c r="G3172" s="76">
        <f>+IF(ISNUMBER(DATA!P435),DATA!P435,"n/a")</f>
        <v>381501</v>
      </c>
      <c r="H3172" s="77">
        <f>+IF(ISNUMBER(DATA!Q435),DATA!Q435,"n/a")</f>
        <v>0.126</v>
      </c>
      <c r="I3172" s="76">
        <f>+IF(ISNUMBER(DATA!Z435),DATA!Z435,"n/a")</f>
        <v>800690</v>
      </c>
      <c r="J3172" s="77">
        <f>+IF(ISNUMBER(DATA!AA435),DATA!AA435,"n/a")</f>
        <v>0.16300000000000001</v>
      </c>
      <c r="K3172" s="76">
        <f>+IF(ISNUMBER(DATA!AJ435),DATA!AJ435,"n/a")</f>
        <v>1587140</v>
      </c>
      <c r="L3172" s="77">
        <f>+IF(ISNUMBER(DATA!AK435),DATA!AK435,"n/a")</f>
        <v>0.186</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276873</v>
      </c>
      <c r="F3173" s="77">
        <f>+IF(ISNUMBER(DATA!G436),DATA!G436,"n/a")</f>
        <v>-0.16600000000000001</v>
      </c>
      <c r="G3173" s="76">
        <f>+IF(ISNUMBER(DATA!P436),DATA!P436,"n/a")</f>
        <v>936042</v>
      </c>
      <c r="H3173" s="77">
        <f>+IF(ISNUMBER(DATA!Q436),DATA!Q436,"n/a")</f>
        <v>-0.13800000000000001</v>
      </c>
      <c r="I3173" s="76">
        <f>+IF(ISNUMBER(DATA!Z436),DATA!Z436,"n/a")</f>
        <v>2001058</v>
      </c>
      <c r="J3173" s="77">
        <f>+IF(ISNUMBER(DATA!AA436),DATA!AA436,"n/a")</f>
        <v>-0.11</v>
      </c>
      <c r="K3173" s="76">
        <f>+IF(ISNUMBER(DATA!AJ436),DATA!AJ436,"n/a")</f>
        <v>4111668</v>
      </c>
      <c r="L3173" s="77">
        <f>+IF(ISNUMBER(DATA!AK436),DATA!AK436,"n/a")</f>
        <v>-1.9E-2</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141398</v>
      </c>
      <c r="F3174" s="77">
        <f>+IF(ISNUMBER(DATA!G437),DATA!G437,"n/a")</f>
        <v>6.0000000000000001E-3</v>
      </c>
      <c r="G3174" s="76">
        <f>+IF(ISNUMBER(DATA!P437),DATA!P437,"n/a")</f>
        <v>469020</v>
      </c>
      <c r="H3174" s="77">
        <f>+IF(ISNUMBER(DATA!Q437),DATA!Q437,"n/a")</f>
        <v>-4.1000000000000002E-2</v>
      </c>
      <c r="I3174" s="76">
        <f>+IF(ISNUMBER(DATA!Z437),DATA!Z437,"n/a")</f>
        <v>1076850</v>
      </c>
      <c r="J3174" s="77">
        <f>+IF(ISNUMBER(DATA!AA437),DATA!AA437,"n/a")</f>
        <v>-4.3999999999999997E-2</v>
      </c>
      <c r="K3174" s="76">
        <f>+IF(ISNUMBER(DATA!AJ437),DATA!AJ437,"n/a")</f>
        <v>2106990</v>
      </c>
      <c r="L3174" s="77">
        <f>+IF(ISNUMBER(DATA!AK437),DATA!AK437,"n/a")</f>
        <v>4.9000000000000002E-2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74503</v>
      </c>
      <c r="F3175" s="77">
        <f>+IF(ISNUMBER(DATA!G438),DATA!G438,"n/a")</f>
        <v>5.8000000000000003E-2</v>
      </c>
      <c r="G3175" s="76">
        <f>+IF(ISNUMBER(DATA!P438),DATA!P438,"n/a")</f>
        <v>257182</v>
      </c>
      <c r="H3175" s="77">
        <f>+IF(ISNUMBER(DATA!Q438),DATA!Q438,"n/a")</f>
        <v>9.6000000000000002E-2</v>
      </c>
      <c r="I3175" s="76">
        <f>+IF(ISNUMBER(DATA!Z438),DATA!Z438,"n/a")</f>
        <v>519101</v>
      </c>
      <c r="J3175" s="77">
        <f>+IF(ISNUMBER(DATA!AA438),DATA!AA438,"n/a")</f>
        <v>0.08</v>
      </c>
      <c r="K3175" s="76">
        <f>+IF(ISNUMBER(DATA!AJ438),DATA!AJ438,"n/a")</f>
        <v>1037826</v>
      </c>
      <c r="L3175" s="77">
        <f>+IF(ISNUMBER(DATA!AK438),DATA!AK438,"n/a")</f>
        <v>0.20699999999999999</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244722</v>
      </c>
      <c r="F3176" s="77">
        <f>+IF(ISNUMBER(DATA!G439),DATA!G439,"n/a")</f>
        <v>3.7999999999999999E-2</v>
      </c>
      <c r="G3176" s="76">
        <f>+IF(ISNUMBER(DATA!P439),DATA!P439,"n/a")</f>
        <v>782116</v>
      </c>
      <c r="H3176" s="77">
        <f>+IF(ISNUMBER(DATA!Q439),DATA!Q439,"n/a")</f>
        <v>5.2999999999999999E-2</v>
      </c>
      <c r="I3176" s="76">
        <f>+IF(ISNUMBER(DATA!Z439),DATA!Z439,"n/a")</f>
        <v>1628583</v>
      </c>
      <c r="J3176" s="77">
        <f>+IF(ISNUMBER(DATA!AA439),DATA!AA439,"n/a")</f>
        <v>6.2E-2</v>
      </c>
      <c r="K3176" s="76">
        <f>+IF(ISNUMBER(DATA!AJ439),DATA!AJ439,"n/a")</f>
        <v>3370209</v>
      </c>
      <c r="L3176" s="77">
        <f>+IF(ISNUMBER(DATA!AK439),DATA!AK439,"n/a")</f>
        <v>0.14000000000000001</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145935</v>
      </c>
      <c r="F3177" s="77">
        <f>+IF(ISNUMBER(DATA!G440),DATA!G440,"n/a")</f>
        <v>0.371</v>
      </c>
      <c r="G3177" s="76">
        <f>+IF(ISNUMBER(DATA!P440),DATA!P440,"n/a")</f>
        <v>492050</v>
      </c>
      <c r="H3177" s="77">
        <f>+IF(ISNUMBER(DATA!Q440),DATA!Q440,"n/a")</f>
        <v>0.56100000000000005</v>
      </c>
      <c r="I3177" s="76">
        <f>+IF(ISNUMBER(DATA!Z440),DATA!Z440,"n/a")</f>
        <v>1013475</v>
      </c>
      <c r="J3177" s="77">
        <f>+IF(ISNUMBER(DATA!AA440),DATA!AA440,"n/a")</f>
        <v>0.58099999999999996</v>
      </c>
      <c r="K3177" s="76">
        <f>+IF(ISNUMBER(DATA!AJ440),DATA!AJ440,"n/a")</f>
        <v>1911202</v>
      </c>
      <c r="L3177" s="77">
        <f>+IF(ISNUMBER(DATA!AK440),DATA!AK440,"n/a")</f>
        <v>0.54800000000000004</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61193</v>
      </c>
      <c r="F3178" s="77">
        <f>+IF(ISNUMBER(DATA!G441),DATA!G441,"n/a")</f>
        <v>9.8000000000000004E-2</v>
      </c>
      <c r="G3178" s="76">
        <f>+IF(ISNUMBER(DATA!P441),DATA!P441,"n/a")</f>
        <v>223311</v>
      </c>
      <c r="H3178" s="77">
        <f>+IF(ISNUMBER(DATA!Q441),DATA!Q441,"n/a")</f>
        <v>0.14399999999999999</v>
      </c>
      <c r="I3178" s="76">
        <f>+IF(ISNUMBER(DATA!Z441),DATA!Z441,"n/a")</f>
        <v>527315</v>
      </c>
      <c r="J3178" s="77">
        <f>+IF(ISNUMBER(DATA!AA441),DATA!AA441,"n/a")</f>
        <v>0.191</v>
      </c>
      <c r="K3178" s="76">
        <f>+IF(ISNUMBER(DATA!AJ441),DATA!AJ441,"n/a")</f>
        <v>1006007</v>
      </c>
      <c r="L3178" s="77">
        <f>+IF(ISNUMBER(DATA!AK441),DATA!AK441,"n/a")</f>
        <v>0.247</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91158</v>
      </c>
      <c r="F3179" s="77">
        <f>+IF(ISNUMBER(DATA!G442),DATA!G442,"n/a")</f>
        <v>0.20499999999999999</v>
      </c>
      <c r="G3179" s="76">
        <f>+IF(ISNUMBER(DATA!P442),DATA!P442,"n/a")</f>
        <v>299835</v>
      </c>
      <c r="H3179" s="77">
        <f>+IF(ISNUMBER(DATA!Q442),DATA!Q442,"n/a")</f>
        <v>0.27400000000000002</v>
      </c>
      <c r="I3179" s="76">
        <f>+IF(ISNUMBER(DATA!Z442),DATA!Z442,"n/a")</f>
        <v>652069</v>
      </c>
      <c r="J3179" s="77">
        <f>+IF(ISNUMBER(DATA!AA442),DATA!AA442,"n/a")</f>
        <v>0.308</v>
      </c>
      <c r="K3179" s="76">
        <f>+IF(ISNUMBER(DATA!AJ442),DATA!AJ442,"n/a")</f>
        <v>1269301</v>
      </c>
      <c r="L3179" s="77">
        <f>+IF(ISNUMBER(DATA!AK442),DATA!AK442,"n/a")</f>
        <v>0.33600000000000002</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223982</v>
      </c>
      <c r="F3180" s="77">
        <f>+IF(ISNUMBER(DATA!G443),DATA!G443,"n/a")</f>
        <v>0.221</v>
      </c>
      <c r="G3180" s="76">
        <f>+IF(ISNUMBER(DATA!P443),DATA!P443,"n/a")</f>
        <v>726245</v>
      </c>
      <c r="H3180" s="77">
        <f>+IF(ISNUMBER(DATA!Q443),DATA!Q443,"n/a")</f>
        <v>0.28799999999999998</v>
      </c>
      <c r="I3180" s="76">
        <f>+IF(ISNUMBER(DATA!Z443),DATA!Z443,"n/a")</f>
        <v>1484098</v>
      </c>
      <c r="J3180" s="77">
        <f>+IF(ISNUMBER(DATA!AA443),DATA!AA443,"n/a")</f>
        <v>0.32500000000000001</v>
      </c>
      <c r="K3180" s="76">
        <f>+IF(ISNUMBER(DATA!AJ443),DATA!AJ443,"n/a")</f>
        <v>2922013</v>
      </c>
      <c r="L3180" s="77">
        <f>+IF(ISNUMBER(DATA!AK443),DATA!AK443,"n/a")</f>
        <v>0.35799999999999998</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249737</v>
      </c>
      <c r="F3181" s="77">
        <f>+IF(ISNUMBER(DATA!G444),DATA!G444,"n/a")</f>
        <v>0.308</v>
      </c>
      <c r="G3181" s="76">
        <f>+IF(ISNUMBER(DATA!P444),DATA!P444,"n/a")</f>
        <v>802180</v>
      </c>
      <c r="H3181" s="77">
        <f>+IF(ISNUMBER(DATA!Q444),DATA!Q444,"n/a")</f>
        <v>0.35699999999999998</v>
      </c>
      <c r="I3181" s="76">
        <f>+IF(ISNUMBER(DATA!Z444),DATA!Z444,"n/a")</f>
        <v>1610432</v>
      </c>
      <c r="J3181" s="77">
        <f>+IF(ISNUMBER(DATA!AA444),DATA!AA444,"n/a")</f>
        <v>0.33100000000000002</v>
      </c>
      <c r="K3181" s="76">
        <f>+IF(ISNUMBER(DATA!AJ444),DATA!AJ444,"n/a")</f>
        <v>3043370</v>
      </c>
      <c r="L3181" s="77">
        <f>+IF(ISNUMBER(DATA!AK444),DATA!AK444,"n/a")</f>
        <v>0.25600000000000001</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179821</v>
      </c>
      <c r="F3182" s="77">
        <f>+IF(ISNUMBER(DATA!G445),DATA!G445,"n/a")</f>
        <v>8.3000000000000004E-2</v>
      </c>
      <c r="G3182" s="76">
        <f>+IF(ISNUMBER(DATA!P445),DATA!P445,"n/a")</f>
        <v>569817</v>
      </c>
      <c r="H3182" s="77">
        <f>+IF(ISNUMBER(DATA!Q445),DATA!Q445,"n/a")</f>
        <v>0.22600000000000001</v>
      </c>
      <c r="I3182" s="76">
        <f>+IF(ISNUMBER(DATA!Z445),DATA!Z445,"n/a")</f>
        <v>1209055</v>
      </c>
      <c r="J3182" s="77">
        <f>+IF(ISNUMBER(DATA!AA445),DATA!AA445,"n/a")</f>
        <v>0.27500000000000002</v>
      </c>
      <c r="K3182" s="76">
        <f>+IF(ISNUMBER(DATA!AJ445),DATA!AJ445,"n/a")</f>
        <v>2387974</v>
      </c>
      <c r="L3182" s="77">
        <f>+IF(ISNUMBER(DATA!AK445),DATA!AK445,"n/a")</f>
        <v>0.27800000000000002</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92144</v>
      </c>
      <c r="F3183" s="77">
        <f>+IF(ISNUMBER(DATA!G446),DATA!G446,"n/a")</f>
        <v>2.5000000000000001E-2</v>
      </c>
      <c r="G3183" s="76">
        <f>+IF(ISNUMBER(DATA!P446),DATA!P446,"n/a")</f>
        <v>297489</v>
      </c>
      <c r="H3183" s="77">
        <f>+IF(ISNUMBER(DATA!Q446),DATA!Q446,"n/a")</f>
        <v>0.107</v>
      </c>
      <c r="I3183" s="76">
        <f>+IF(ISNUMBER(DATA!Z446),DATA!Z446,"n/a")</f>
        <v>641712</v>
      </c>
      <c r="J3183" s="77">
        <f>+IF(ISNUMBER(DATA!AA446),DATA!AA446,"n/a")</f>
        <v>0.11799999999999999</v>
      </c>
      <c r="K3183" s="76">
        <f>+IF(ISNUMBER(DATA!AJ446),DATA!AJ446,"n/a")</f>
        <v>1234503</v>
      </c>
      <c r="L3183" s="77">
        <f>+IF(ISNUMBER(DATA!AK446),DATA!AK446,"n/a")</f>
        <v>0.112</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159085</v>
      </c>
      <c r="F3184" s="77">
        <f>+IF(ISNUMBER(DATA!G447),DATA!G447,"n/a")</f>
        <v>-0.17899999999999999</v>
      </c>
      <c r="G3184" s="76">
        <f>+IF(ISNUMBER(DATA!P447),DATA!P447,"n/a")</f>
        <v>529412</v>
      </c>
      <c r="H3184" s="77">
        <f>+IF(ISNUMBER(DATA!Q447),DATA!Q447,"n/a")</f>
        <v>-0.19500000000000001</v>
      </c>
      <c r="I3184" s="76">
        <f>+IF(ISNUMBER(DATA!Z447),DATA!Z447,"n/a")</f>
        <v>1144850</v>
      </c>
      <c r="J3184" s="77">
        <f>+IF(ISNUMBER(DATA!AA447),DATA!AA447,"n/a")</f>
        <v>-0.19</v>
      </c>
      <c r="K3184" s="76">
        <f>+IF(ISNUMBER(DATA!AJ447),DATA!AJ447,"n/a")</f>
        <v>2361727</v>
      </c>
      <c r="L3184" s="77">
        <f>+IF(ISNUMBER(DATA!AK447),DATA!AK447,"n/a")</f>
        <v>-9.5000000000000001E-2</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145777</v>
      </c>
      <c r="F3185" s="77">
        <f>+IF(ISNUMBER(DATA!G448),DATA!G448,"n/a")</f>
        <v>-0.33700000000000002</v>
      </c>
      <c r="G3185" s="76">
        <f>+IF(ISNUMBER(DATA!P448),DATA!P448,"n/a")</f>
        <v>545766</v>
      </c>
      <c r="H3185" s="77">
        <f>+IF(ISNUMBER(DATA!Q448),DATA!Q448,"n/a")</f>
        <v>-0.26500000000000001</v>
      </c>
      <c r="I3185" s="76">
        <f>+IF(ISNUMBER(DATA!Z448),DATA!Z448,"n/a")</f>
        <v>1215807</v>
      </c>
      <c r="J3185" s="77">
        <f>+IF(ISNUMBER(DATA!AA448),DATA!AA448,"n/a")</f>
        <v>-0.23599999999999999</v>
      </c>
      <c r="K3185" s="76">
        <f>+IF(ISNUMBER(DATA!AJ448),DATA!AJ448,"n/a")</f>
        <v>2534226</v>
      </c>
      <c r="L3185" s="77">
        <f>+IF(ISNUMBER(DATA!AK448),DATA!AK448,"n/a")</f>
        <v>-0.159</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197989</v>
      </c>
      <c r="F3186" s="77">
        <f>+IF(ISNUMBER(DATA!G449),DATA!G449,"n/a")</f>
        <v>0.38</v>
      </c>
      <c r="G3186" s="76">
        <f>+IF(ISNUMBER(DATA!P449),DATA!P449,"n/a")</f>
        <v>634195</v>
      </c>
      <c r="H3186" s="77">
        <f>+IF(ISNUMBER(DATA!Q449),DATA!Q449,"n/a")</f>
        <v>0.47899999999999998</v>
      </c>
      <c r="I3186" s="76">
        <f>+IF(ISNUMBER(DATA!Z449),DATA!Z449,"n/a")</f>
        <v>1264009</v>
      </c>
      <c r="J3186" s="77">
        <f>+IF(ISNUMBER(DATA!AA449),DATA!AA449,"n/a")</f>
        <v>0.51400000000000001</v>
      </c>
      <c r="K3186" s="76">
        <f>+IF(ISNUMBER(DATA!AJ449),DATA!AJ449,"n/a")</f>
        <v>2416822</v>
      </c>
      <c r="L3186" s="77">
        <f>+IF(ISNUMBER(DATA!AK449),DATA!AK449,"n/a")</f>
        <v>0.42899999999999999</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95730</v>
      </c>
      <c r="F3187" s="77">
        <f>+IF(ISNUMBER(DATA!G450),DATA!G450,"n/a")</f>
        <v>0.247</v>
      </c>
      <c r="G3187" s="76">
        <f>+IF(ISNUMBER(DATA!P450),DATA!P450,"n/a")</f>
        <v>315874</v>
      </c>
      <c r="H3187" s="77">
        <f>+IF(ISNUMBER(DATA!Q450),DATA!Q450,"n/a")</f>
        <v>0.35299999999999998</v>
      </c>
      <c r="I3187" s="76">
        <f>+IF(ISNUMBER(DATA!Z450),DATA!Z450,"n/a")</f>
        <v>657107</v>
      </c>
      <c r="J3187" s="77">
        <f>+IF(ISNUMBER(DATA!AA450),DATA!AA450,"n/a")</f>
        <v>0.378</v>
      </c>
      <c r="K3187" s="76">
        <f>+IF(ISNUMBER(DATA!AJ450),DATA!AJ450,"n/a")</f>
        <v>1281452</v>
      </c>
      <c r="L3187" s="77">
        <f>+IF(ISNUMBER(DATA!AK450),DATA!AK450,"n/a")</f>
        <v>0.41899999999999998</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86787</v>
      </c>
      <c r="F3188" s="77">
        <f>+IF(ISNUMBER(DATA!G451),DATA!G451,"n/a")</f>
        <v>2.5000000000000001E-2</v>
      </c>
      <c r="G3188" s="76">
        <f>+IF(ISNUMBER(DATA!P451),DATA!P451,"n/a")</f>
        <v>269874</v>
      </c>
      <c r="H3188" s="77">
        <f>+IF(ISNUMBER(DATA!Q451),DATA!Q451,"n/a")</f>
        <v>5.8999999999999997E-2</v>
      </c>
      <c r="I3188" s="76">
        <f>+IF(ISNUMBER(DATA!Z451),DATA!Z451,"n/a")</f>
        <v>545829</v>
      </c>
      <c r="J3188" s="77">
        <f>+IF(ISNUMBER(DATA!AA451),DATA!AA451,"n/a")</f>
        <v>0.10299999999999999</v>
      </c>
      <c r="K3188" s="76">
        <f>+IF(ISNUMBER(DATA!AJ451),DATA!AJ451,"n/a")</f>
        <v>1113626</v>
      </c>
      <c r="L3188" s="77">
        <f>+IF(ISNUMBER(DATA!AK451),DATA!AK451,"n/a")</f>
        <v>0.14799999999999999</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147971</v>
      </c>
      <c r="F3189" s="77">
        <f>+IF(ISNUMBER(DATA!G452),DATA!G452,"n/a")</f>
        <v>0.28499999999999998</v>
      </c>
      <c r="G3189" s="76">
        <f>+IF(ISNUMBER(DATA!P452),DATA!P452,"n/a")</f>
        <v>495646</v>
      </c>
      <c r="H3189" s="77">
        <f>+IF(ISNUMBER(DATA!Q452),DATA!Q452,"n/a")</f>
        <v>0.51600000000000001</v>
      </c>
      <c r="I3189" s="76">
        <f>+IF(ISNUMBER(DATA!Z452),DATA!Z452,"n/a")</f>
        <v>967154</v>
      </c>
      <c r="J3189" s="77">
        <f>+IF(ISNUMBER(DATA!AA452),DATA!AA452,"n/a")</f>
        <v>0.77</v>
      </c>
      <c r="K3189" s="76">
        <f>+IF(ISNUMBER(DATA!AJ452),DATA!AJ452,"n/a")</f>
        <v>1866675</v>
      </c>
      <c r="L3189" s="77">
        <f>+IF(ISNUMBER(DATA!AK452),DATA!AK452,"n/a")</f>
        <v>0.82799999999999996</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489450</v>
      </c>
      <c r="F3190" s="77">
        <f>+IF(ISNUMBER(DATA!G453),DATA!G453,"n/a")</f>
        <v>4.4999999999999998E-2</v>
      </c>
      <c r="G3190" s="76">
        <f>+IF(ISNUMBER(DATA!P453),DATA!P453,"n/a")</f>
        <v>1575449</v>
      </c>
      <c r="H3190" s="77">
        <f>+IF(ISNUMBER(DATA!Q453),DATA!Q453,"n/a")</f>
        <v>8.6999999999999994E-2</v>
      </c>
      <c r="I3190" s="76">
        <f>+IF(ISNUMBER(DATA!Z453),DATA!Z453,"n/a")</f>
        <v>3181762</v>
      </c>
      <c r="J3190" s="77">
        <f>+IF(ISNUMBER(DATA!AA453),DATA!AA453,"n/a")</f>
        <v>0.104</v>
      </c>
      <c r="K3190" s="76">
        <f>+IF(ISNUMBER(DATA!AJ453),DATA!AJ453,"n/a")</f>
        <v>6689097</v>
      </c>
      <c r="L3190" s="77">
        <f>+IF(ISNUMBER(DATA!AK453),DATA!AK453,"n/a")</f>
        <v>0.14099999999999999</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46631</v>
      </c>
      <c r="F3191" s="77">
        <f>+IF(ISNUMBER(DATA!G454),DATA!G454,"n/a")</f>
        <v>0.30499999999999999</v>
      </c>
      <c r="G3191" s="76">
        <f>+IF(ISNUMBER(DATA!P454),DATA!P454,"n/a")</f>
        <v>152077</v>
      </c>
      <c r="H3191" s="77">
        <f>+IF(ISNUMBER(DATA!Q454),DATA!Q454,"n/a")</f>
        <v>0.441</v>
      </c>
      <c r="I3191" s="76">
        <f>+IF(ISNUMBER(DATA!Z454),DATA!Z454,"n/a")</f>
        <v>309898</v>
      </c>
      <c r="J3191" s="77">
        <f>+IF(ISNUMBER(DATA!AA454),DATA!AA454,"n/a")</f>
        <v>0.434</v>
      </c>
      <c r="K3191" s="76">
        <f>+IF(ISNUMBER(DATA!AJ454),DATA!AJ454,"n/a")</f>
        <v>592767</v>
      </c>
      <c r="L3191" s="77">
        <f>+IF(ISNUMBER(DATA!AK454),DATA!AK454,"n/a")</f>
        <v>0.36299999999999999</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283975</v>
      </c>
      <c r="F3192" s="77">
        <f>+IF(ISNUMBER(DATA!G455),DATA!G455,"n/a")</f>
        <v>2.8000000000000001E-2</v>
      </c>
      <c r="G3192" s="76">
        <f>+IF(ISNUMBER(DATA!P455),DATA!P455,"n/a")</f>
        <v>881197</v>
      </c>
      <c r="H3192" s="77">
        <f>+IF(ISNUMBER(DATA!Q455),DATA!Q455,"n/a")</f>
        <v>6.3E-2</v>
      </c>
      <c r="I3192" s="76">
        <f>+IF(ISNUMBER(DATA!Z455),DATA!Z455,"n/a")</f>
        <v>1747406</v>
      </c>
      <c r="J3192" s="77">
        <f>+IF(ISNUMBER(DATA!AA455),DATA!AA455,"n/a")</f>
        <v>0.107</v>
      </c>
      <c r="K3192" s="76">
        <f>+IF(ISNUMBER(DATA!AJ455),DATA!AJ455,"n/a")</f>
        <v>3591226</v>
      </c>
      <c r="L3192" s="77">
        <f>+IF(ISNUMBER(DATA!AK455),DATA!AK455,"n/a")</f>
        <v>0.14399999999999999</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237779</v>
      </c>
      <c r="F3193" s="77">
        <f>+IF(ISNUMBER(DATA!G456),DATA!G456,"n/a")</f>
        <v>0.222</v>
      </c>
      <c r="G3193" s="76">
        <f>+IF(ISNUMBER(DATA!P456),DATA!P456,"n/a")</f>
        <v>736305</v>
      </c>
      <c r="H3193" s="77">
        <f>+IF(ISNUMBER(DATA!Q456),DATA!Q456,"n/a")</f>
        <v>0.33800000000000002</v>
      </c>
      <c r="I3193" s="76">
        <f>+IF(ISNUMBER(DATA!Z456),DATA!Z456,"n/a")</f>
        <v>1367827</v>
      </c>
      <c r="J3193" s="77">
        <f>+IF(ISNUMBER(DATA!AA456),DATA!AA456,"n/a")</f>
        <v>0.43</v>
      </c>
      <c r="K3193" s="76">
        <f>+IF(ISNUMBER(DATA!AJ456),DATA!AJ456,"n/a")</f>
        <v>2691897</v>
      </c>
      <c r="L3193" s="77">
        <f>+IF(ISNUMBER(DATA!AK456),DATA!AK456,"n/a")</f>
        <v>0.73699999999999999</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249070</v>
      </c>
      <c r="F3194" s="77">
        <f>+IF(ISNUMBER(DATA!G457),DATA!G457,"n/a")</f>
        <v>0.16800000000000001</v>
      </c>
      <c r="G3194" s="76">
        <f>+IF(ISNUMBER(DATA!P457),DATA!P457,"n/a")</f>
        <v>781647</v>
      </c>
      <c r="H3194" s="77">
        <f>+IF(ISNUMBER(DATA!Q457),DATA!Q457,"n/a")</f>
        <v>0.31900000000000001</v>
      </c>
      <c r="I3194" s="76">
        <f>+IF(ISNUMBER(DATA!Z457),DATA!Z457,"n/a")</f>
        <v>1499197</v>
      </c>
      <c r="J3194" s="77">
        <f>+IF(ISNUMBER(DATA!AA457),DATA!AA457,"n/a")</f>
        <v>0.434</v>
      </c>
      <c r="K3194" s="76">
        <f>+IF(ISNUMBER(DATA!AJ457),DATA!AJ457,"n/a")</f>
        <v>2711538</v>
      </c>
      <c r="L3194" s="77">
        <f>+IF(ISNUMBER(DATA!AK457),DATA!AK457,"n/a")</f>
        <v>0.46</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64710</v>
      </c>
      <c r="F3195" s="77">
        <f>+IF(ISNUMBER(DATA!G458),DATA!G458,"n/a")</f>
        <v>0.30299999999999999</v>
      </c>
      <c r="G3195" s="76">
        <f>+IF(ISNUMBER(DATA!P458),DATA!P458,"n/a")</f>
        <v>216509</v>
      </c>
      <c r="H3195" s="77">
        <f>+IF(ISNUMBER(DATA!Q458),DATA!Q458,"n/a")</f>
        <v>0.34</v>
      </c>
      <c r="I3195" s="76">
        <f>+IF(ISNUMBER(DATA!Z458),DATA!Z458,"n/a")</f>
        <v>444464</v>
      </c>
      <c r="J3195" s="77">
        <f>+IF(ISNUMBER(DATA!AA458),DATA!AA458,"n/a")</f>
        <v>0.35399999999999998</v>
      </c>
      <c r="K3195" s="76">
        <f>+IF(ISNUMBER(DATA!AJ458),DATA!AJ458,"n/a")</f>
        <v>842290</v>
      </c>
      <c r="L3195" s="77">
        <f>+IF(ISNUMBER(DATA!AK458),DATA!AK458,"n/a")</f>
        <v>0.29199999999999998</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114212</v>
      </c>
      <c r="F3196" s="77">
        <f>+IF(ISNUMBER(DATA!G459),DATA!G459,"n/a")</f>
        <v>9.6000000000000002E-2</v>
      </c>
      <c r="G3196" s="76">
        <f>+IF(ISNUMBER(DATA!P459),DATA!P459,"n/a")</f>
        <v>353533</v>
      </c>
      <c r="H3196" s="77">
        <f>+IF(ISNUMBER(DATA!Q459),DATA!Q459,"n/a")</f>
        <v>9.5000000000000001E-2</v>
      </c>
      <c r="I3196" s="76">
        <f>+IF(ISNUMBER(DATA!Z459),DATA!Z459,"n/a")</f>
        <v>714749</v>
      </c>
      <c r="J3196" s="77">
        <f>+IF(ISNUMBER(DATA!AA459),DATA!AA459,"n/a")</f>
        <v>0.109</v>
      </c>
      <c r="K3196" s="76">
        <f>+IF(ISNUMBER(DATA!AJ459),DATA!AJ459,"n/a")</f>
        <v>1513972</v>
      </c>
      <c r="L3196" s="77">
        <f>+IF(ISNUMBER(DATA!AK459),DATA!AK459,"n/a")</f>
        <v>0.20499999999999999</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699234</v>
      </c>
      <c r="F3197" s="77">
        <f>+IF(ISNUMBER(DATA!G460),DATA!G460,"n/a")</f>
        <v>-0.13</v>
      </c>
      <c r="G3197" s="76">
        <f>+IF(ISNUMBER(DATA!P460),DATA!P460,"n/a")</f>
        <v>2431024</v>
      </c>
      <c r="H3197" s="77">
        <f>+IF(ISNUMBER(DATA!Q460),DATA!Q460,"n/a")</f>
        <v>-0.13400000000000001</v>
      </c>
      <c r="I3197" s="76">
        <f>+IF(ISNUMBER(DATA!Z460),DATA!Z460,"n/a")</f>
        <v>5242166</v>
      </c>
      <c r="J3197" s="77">
        <f>+IF(ISNUMBER(DATA!AA460),DATA!AA460,"n/a")</f>
        <v>-9.1999999999999998E-2</v>
      </c>
      <c r="K3197" s="76">
        <f>+IF(ISNUMBER(DATA!AJ460),DATA!AJ460,"n/a")</f>
        <v>10643486</v>
      </c>
      <c r="L3197" s="77">
        <f>+IF(ISNUMBER(DATA!AK460),DATA!AK460,"n/a")</f>
        <v>4.0000000000000001E-3</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221546</v>
      </c>
      <c r="F3198" s="77">
        <f>+IF(ISNUMBER(DATA!G461),DATA!G461,"n/a")</f>
        <v>0.10199999999999999</v>
      </c>
      <c r="G3198" s="76">
        <f>+IF(ISNUMBER(DATA!P461),DATA!P461,"n/a")</f>
        <v>728998</v>
      </c>
      <c r="H3198" s="77">
        <f>+IF(ISNUMBER(DATA!Q461),DATA!Q461,"n/a")</f>
        <v>7.8E-2</v>
      </c>
      <c r="I3198" s="76">
        <f>+IF(ISNUMBER(DATA!Z461),DATA!Z461,"n/a")</f>
        <v>1598486</v>
      </c>
      <c r="J3198" s="77">
        <f>+IF(ISNUMBER(DATA!AA461),DATA!AA461,"n/a")</f>
        <v>0.08</v>
      </c>
      <c r="K3198" s="76">
        <f>+IF(ISNUMBER(DATA!AJ461),DATA!AJ461,"n/a")</f>
        <v>3123778</v>
      </c>
      <c r="L3198" s="77">
        <f>+IF(ISNUMBER(DATA!AK461),DATA!AK461,"n/a")</f>
        <v>0.14000000000000001</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39029</v>
      </c>
      <c r="F3199" s="77">
        <f>+IF(ISNUMBER(DATA!G462),DATA!G462,"n/a")</f>
        <v>0.33400000000000002</v>
      </c>
      <c r="G3199" s="76">
        <f>+IF(ISNUMBER(DATA!P462),DATA!P462,"n/a")</f>
        <v>132188</v>
      </c>
      <c r="H3199" s="77">
        <f>+IF(ISNUMBER(DATA!Q462),DATA!Q462,"n/a")</f>
        <v>0.45700000000000002</v>
      </c>
      <c r="I3199" s="76">
        <f>+IF(ISNUMBER(DATA!Z462),DATA!Z462,"n/a")</f>
        <v>275677</v>
      </c>
      <c r="J3199" s="77">
        <f>+IF(ISNUMBER(DATA!AA462),DATA!AA462,"n/a")</f>
        <v>0.43</v>
      </c>
      <c r="K3199" s="76">
        <f>+IF(ISNUMBER(DATA!AJ462),DATA!AJ462,"n/a")</f>
        <v>519447</v>
      </c>
      <c r="L3199" s="77">
        <f>+IF(ISNUMBER(DATA!AK462),DATA!AK462,"n/a")</f>
        <v>0.35599999999999998</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172560</v>
      </c>
      <c r="F3200" s="77">
        <f>+IF(ISNUMBER(DATA!G463),DATA!G463,"n/a")</f>
        <v>0.05</v>
      </c>
      <c r="G3200" s="76">
        <f>+IF(ISNUMBER(DATA!P463),DATA!P463,"n/a")</f>
        <v>539589</v>
      </c>
      <c r="H3200" s="77">
        <f>+IF(ISNUMBER(DATA!Q463),DATA!Q463,"n/a")</f>
        <v>9.1999999999999998E-2</v>
      </c>
      <c r="I3200" s="76">
        <f>+IF(ISNUMBER(DATA!Z463),DATA!Z463,"n/a")</f>
        <v>1085459</v>
      </c>
      <c r="J3200" s="77">
        <f>+IF(ISNUMBER(DATA!AA463),DATA!AA463,"n/a")</f>
        <v>0.121</v>
      </c>
      <c r="K3200" s="76">
        <f>+IF(ISNUMBER(DATA!AJ463),DATA!AJ463,"n/a")</f>
        <v>2192250</v>
      </c>
      <c r="L3200" s="77">
        <f>+IF(ISNUMBER(DATA!AK463),DATA!AK463,"n/a")</f>
        <v>0.14799999999999999</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83996</v>
      </c>
      <c r="F3201" s="77">
        <f>+IF(ISNUMBER(DATA!G464),DATA!G464,"n/a")</f>
        <v>0.18</v>
      </c>
      <c r="G3201" s="76">
        <f>+IF(ISNUMBER(DATA!P464),DATA!P464,"n/a")</f>
        <v>269915</v>
      </c>
      <c r="H3201" s="77">
        <f>+IF(ISNUMBER(DATA!Q464),DATA!Q464,"n/a")</f>
        <v>0.24</v>
      </c>
      <c r="I3201" s="76">
        <f>+IF(ISNUMBER(DATA!Z464),DATA!Z464,"n/a")</f>
        <v>569763</v>
      </c>
      <c r="J3201" s="77">
        <f>+IF(ISNUMBER(DATA!AA464),DATA!AA464,"n/a")</f>
        <v>0.28899999999999998</v>
      </c>
      <c r="K3201" s="76">
        <f>+IF(ISNUMBER(DATA!AJ464),DATA!AJ464,"n/a")</f>
        <v>1149945</v>
      </c>
      <c r="L3201" s="77">
        <f>+IF(ISNUMBER(DATA!AK464),DATA!AK464,"n/a")</f>
        <v>0.33100000000000002</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238050</v>
      </c>
      <c r="F3202" s="77">
        <f>+IF(ISNUMBER(DATA!G465),DATA!G465,"n/a")</f>
        <v>-0.152</v>
      </c>
      <c r="G3202" s="76">
        <f>+IF(ISNUMBER(DATA!P465),DATA!P465,"n/a")</f>
        <v>805036</v>
      </c>
      <c r="H3202" s="77">
        <f>+IF(ISNUMBER(DATA!Q465),DATA!Q465,"n/a")</f>
        <v>-0.14699999999999999</v>
      </c>
      <c r="I3202" s="76">
        <f>+IF(ISNUMBER(DATA!Z465),DATA!Z465,"n/a")</f>
        <v>1679131</v>
      </c>
      <c r="J3202" s="77">
        <f>+IF(ISNUMBER(DATA!AA465),DATA!AA465,"n/a")</f>
        <v>-0.129</v>
      </c>
      <c r="K3202" s="76">
        <f>+IF(ISNUMBER(DATA!AJ465),DATA!AJ465,"n/a")</f>
        <v>3485415</v>
      </c>
      <c r="L3202" s="77">
        <f>+IF(ISNUMBER(DATA!AK465),DATA!AK465,"n/a")</f>
        <v>-8.0000000000000002E-3</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187294</v>
      </c>
      <c r="F3203" s="77">
        <f>+IF(ISNUMBER(DATA!G466),DATA!G466,"n/a")</f>
        <v>0.104</v>
      </c>
      <c r="G3203" s="76">
        <f>+IF(ISNUMBER(DATA!P466),DATA!P466,"n/a")</f>
        <v>566452</v>
      </c>
      <c r="H3203" s="77">
        <f>+IF(ISNUMBER(DATA!Q466),DATA!Q466,"n/a")</f>
        <v>9.2999999999999999E-2</v>
      </c>
      <c r="I3203" s="76">
        <f>+IF(ISNUMBER(DATA!Z466),DATA!Z466,"n/a")</f>
        <v>1047601</v>
      </c>
      <c r="J3203" s="77">
        <f>+IF(ISNUMBER(DATA!AA466),DATA!AA466,"n/a")</f>
        <v>9.6000000000000002E-2</v>
      </c>
      <c r="K3203" s="76">
        <f>+IF(ISNUMBER(DATA!AJ466),DATA!AJ466,"n/a")</f>
        <v>2215926</v>
      </c>
      <c r="L3203" s="77">
        <f>+IF(ISNUMBER(DATA!AK466),DATA!AK466,"n/a")</f>
        <v>0.16500000000000001</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122553</v>
      </c>
      <c r="F3204" s="77">
        <f>+IF(ISNUMBER(DATA!G467),DATA!G467,"n/a")</f>
        <v>0.09</v>
      </c>
      <c r="G3204" s="76">
        <f>+IF(ISNUMBER(DATA!P467),DATA!P467,"n/a")</f>
        <v>430646</v>
      </c>
      <c r="H3204" s="77">
        <f>+IF(ISNUMBER(DATA!Q467),DATA!Q467,"n/a")</f>
        <v>0.124</v>
      </c>
      <c r="I3204" s="76">
        <f>+IF(ISNUMBER(DATA!Z467),DATA!Z467,"n/a")</f>
        <v>990463</v>
      </c>
      <c r="J3204" s="77">
        <f>+IF(ISNUMBER(DATA!AA467),DATA!AA467,"n/a")</f>
        <v>0.14499999999999999</v>
      </c>
      <c r="K3204" s="76">
        <f>+IF(ISNUMBER(DATA!AJ467),DATA!AJ467,"n/a")</f>
        <v>1914314</v>
      </c>
      <c r="L3204" s="77">
        <f>+IF(ISNUMBER(DATA!AK467),DATA!AK467,"n/a")</f>
        <v>0.17899999999999999</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241669</v>
      </c>
      <c r="F3205" s="77">
        <f>+IF(ISNUMBER(DATA!G468),DATA!G468,"n/a")</f>
        <v>0.14599999999999999</v>
      </c>
      <c r="G3205" s="76">
        <f>+IF(ISNUMBER(DATA!P468),DATA!P468,"n/a")</f>
        <v>794813</v>
      </c>
      <c r="H3205" s="77">
        <f>+IF(ISNUMBER(DATA!Q468),DATA!Q468,"n/a")</f>
        <v>0.218</v>
      </c>
      <c r="I3205" s="76">
        <f>+IF(ISNUMBER(DATA!Z468),DATA!Z468,"n/a")</f>
        <v>1640513</v>
      </c>
      <c r="J3205" s="77">
        <f>+IF(ISNUMBER(DATA!AA468),DATA!AA468,"n/a")</f>
        <v>0.19400000000000001</v>
      </c>
      <c r="K3205" s="76">
        <f>+IF(ISNUMBER(DATA!AJ468),DATA!AJ468,"n/a")</f>
        <v>3201045</v>
      </c>
      <c r="L3205" s="77">
        <f>+IF(ISNUMBER(DATA!AK468),DATA!AK468,"n/a")</f>
        <v>0.13900000000000001</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105862</v>
      </c>
      <c r="F3206" s="77">
        <f>+IF(ISNUMBER(DATA!G469),DATA!G469,"n/a")</f>
        <v>5.8000000000000003E-2</v>
      </c>
      <c r="G3206" s="76">
        <f>+IF(ISNUMBER(DATA!P469),DATA!P469,"n/a")</f>
        <v>349317</v>
      </c>
      <c r="H3206" s="77">
        <f>+IF(ISNUMBER(DATA!Q469),DATA!Q469,"n/a")</f>
        <v>4.8000000000000001E-2</v>
      </c>
      <c r="I3206" s="76">
        <f>+IF(ISNUMBER(DATA!Z469),DATA!Z469,"n/a")</f>
        <v>716354</v>
      </c>
      <c r="J3206" s="77">
        <f>+IF(ISNUMBER(DATA!AA469),DATA!AA469,"n/a")</f>
        <v>6.5000000000000002E-2</v>
      </c>
      <c r="K3206" s="76">
        <f>+IF(ISNUMBER(DATA!AJ469),DATA!AJ469,"n/a")</f>
        <v>1463049</v>
      </c>
      <c r="L3206" s="77">
        <f>+IF(ISNUMBER(DATA!AK469),DATA!AK469,"n/a")</f>
        <v>0.18</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125545</v>
      </c>
      <c r="F3207" s="77">
        <f>+IF(ISNUMBER(DATA!G470),DATA!G470,"n/a")</f>
        <v>0.20399999999999999</v>
      </c>
      <c r="G3207" s="76">
        <f>+IF(ISNUMBER(DATA!P470),DATA!P470,"n/a")</f>
        <v>410600</v>
      </c>
      <c r="H3207" s="77">
        <f>+IF(ISNUMBER(DATA!Q470),DATA!Q470,"n/a")</f>
        <v>0.21099999999999999</v>
      </c>
      <c r="I3207" s="76">
        <f>+IF(ISNUMBER(DATA!Z470),DATA!Z470,"n/a")</f>
        <v>836490</v>
      </c>
      <c r="J3207" s="77">
        <f>+IF(ISNUMBER(DATA!AA470),DATA!AA470,"n/a")</f>
        <v>0.216</v>
      </c>
      <c r="K3207" s="76">
        <f>+IF(ISNUMBER(DATA!AJ470),DATA!AJ470,"n/a")</f>
        <v>1696457</v>
      </c>
      <c r="L3207" s="77">
        <f>+IF(ISNUMBER(DATA!AK470),DATA!AK470,"n/a")</f>
        <v>0.32</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68156</v>
      </c>
      <c r="F3208" s="77">
        <f>+IF(ISNUMBER(DATA!G471),DATA!G471,"n/a")</f>
        <v>1.2E-2</v>
      </c>
      <c r="G3208" s="76">
        <f>+IF(ISNUMBER(DATA!P471),DATA!P471,"n/a")</f>
        <v>228349</v>
      </c>
      <c r="H3208" s="77">
        <f>+IF(ISNUMBER(DATA!Q471),DATA!Q471,"n/a")</f>
        <v>4.2999999999999997E-2</v>
      </c>
      <c r="I3208" s="76">
        <f>+IF(ISNUMBER(DATA!Z471),DATA!Z471,"n/a")</f>
        <v>494516</v>
      </c>
      <c r="J3208" s="77">
        <f>+IF(ISNUMBER(DATA!AA471),DATA!AA471,"n/a")</f>
        <v>9.4E-2</v>
      </c>
      <c r="K3208" s="76">
        <f>+IF(ISNUMBER(DATA!AJ471),DATA!AJ471,"n/a")</f>
        <v>997766</v>
      </c>
      <c r="L3208" s="77">
        <f>+IF(ISNUMBER(DATA!AK471),DATA!AK471,"n/a")</f>
        <v>0.17299999999999999</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112351</v>
      </c>
      <c r="F3209" s="77">
        <f>+IF(ISNUMBER(DATA!G472),DATA!G472,"n/a")</f>
        <v>-0.23699999999999999</v>
      </c>
      <c r="G3209" s="76">
        <f>+IF(ISNUMBER(DATA!P472),DATA!P472,"n/a")</f>
        <v>405396</v>
      </c>
      <c r="H3209" s="77">
        <f>+IF(ISNUMBER(DATA!Q472),DATA!Q472,"n/a")</f>
        <v>-0.128</v>
      </c>
      <c r="I3209" s="76">
        <f>+IF(ISNUMBER(DATA!Z472),DATA!Z472,"n/a")</f>
        <v>842986</v>
      </c>
      <c r="J3209" s="77">
        <f>+IF(ISNUMBER(DATA!AA472),DATA!AA472,"n/a")</f>
        <v>-0.128</v>
      </c>
      <c r="K3209" s="76">
        <f>+IF(ISNUMBER(DATA!AJ472),DATA!AJ472,"n/a")</f>
        <v>1806808</v>
      </c>
      <c r="L3209" s="77">
        <f>+IF(ISNUMBER(DATA!AK472),DATA!AK472,"n/a")</f>
        <v>-7.1999999999999995E-2</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62496</v>
      </c>
      <c r="F3210" s="77">
        <f>+IF(ISNUMBER(DATA!G473),DATA!G473,"n/a")</f>
        <v>0.11799999999999999</v>
      </c>
      <c r="G3210" s="76">
        <f>+IF(ISNUMBER(DATA!P473),DATA!P473,"n/a")</f>
        <v>194917</v>
      </c>
      <c r="H3210" s="77">
        <f>+IF(ISNUMBER(DATA!Q473),DATA!Q473,"n/a")</f>
        <v>0.183</v>
      </c>
      <c r="I3210" s="76">
        <f>+IF(ISNUMBER(DATA!Z473),DATA!Z473,"n/a")</f>
        <v>413851</v>
      </c>
      <c r="J3210" s="77">
        <f>+IF(ISNUMBER(DATA!AA473),DATA!AA473,"n/a")</f>
        <v>0.24</v>
      </c>
      <c r="K3210" s="76">
        <f>+IF(ISNUMBER(DATA!AJ473),DATA!AJ473,"n/a")</f>
        <v>824184</v>
      </c>
      <c r="L3210" s="77">
        <f>+IF(ISNUMBER(DATA!AK473),DATA!AK473,"n/a")</f>
        <v>0.27200000000000002</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133579</v>
      </c>
      <c r="F3211" s="77">
        <f>+IF(ISNUMBER(DATA!G474),DATA!G474,"n/a")</f>
        <v>2.7E-2</v>
      </c>
      <c r="G3211" s="76">
        <f>+IF(ISNUMBER(DATA!P474),DATA!P474,"n/a")</f>
        <v>433135</v>
      </c>
      <c r="H3211" s="77">
        <f>+IF(ISNUMBER(DATA!Q474),DATA!Q474,"n/a")</f>
        <v>3.5999999999999997E-2</v>
      </c>
      <c r="I3211" s="76">
        <f>+IF(ISNUMBER(DATA!Z474),DATA!Z474,"n/a")</f>
        <v>889474</v>
      </c>
      <c r="J3211" s="77">
        <f>+IF(ISNUMBER(DATA!AA474),DATA!AA474,"n/a")</f>
        <v>3.2000000000000001E-2</v>
      </c>
      <c r="K3211" s="76">
        <f>+IF(ISNUMBER(DATA!AJ474),DATA!AJ474,"n/a")</f>
        <v>1853545</v>
      </c>
      <c r="L3211" s="77">
        <f>+IF(ISNUMBER(DATA!AK474),DATA!AK474,"n/a")</f>
        <v>7.1999999999999995E-2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262664</v>
      </c>
      <c r="F3212" s="77">
        <f>+IF(ISNUMBER(DATA!G475),DATA!G475,"n/a")</f>
        <v>-0.249</v>
      </c>
      <c r="G3212" s="76">
        <f>+IF(ISNUMBER(DATA!P475),DATA!P475,"n/a")</f>
        <v>880189</v>
      </c>
      <c r="H3212" s="77">
        <f>+IF(ISNUMBER(DATA!Q475),DATA!Q475,"n/a")</f>
        <v>-0.217</v>
      </c>
      <c r="I3212" s="76">
        <f>+IF(ISNUMBER(DATA!Z475),DATA!Z475,"n/a")</f>
        <v>1801623</v>
      </c>
      <c r="J3212" s="77">
        <f>+IF(ISNUMBER(DATA!AA475),DATA!AA475,"n/a")</f>
        <v>-0.222</v>
      </c>
      <c r="K3212" s="76">
        <f>+IF(ISNUMBER(DATA!AJ475),DATA!AJ475,"n/a")</f>
        <v>3770664</v>
      </c>
      <c r="L3212" s="77">
        <f>+IF(ISNUMBER(DATA!AK475),DATA!AK475,"n/a")</f>
        <v>-0.19600000000000001</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298336</v>
      </c>
      <c r="F3213" s="77">
        <f>+IF(ISNUMBER(DATA!G476),DATA!G476,"n/a")</f>
        <v>0.17499999999999999</v>
      </c>
      <c r="G3213" s="76">
        <f>+IF(ISNUMBER(DATA!P476),DATA!P476,"n/a")</f>
        <v>956057</v>
      </c>
      <c r="H3213" s="77">
        <f>+IF(ISNUMBER(DATA!Q476),DATA!Q476,"n/a")</f>
        <v>0.22900000000000001</v>
      </c>
      <c r="I3213" s="76">
        <f>+IF(ISNUMBER(DATA!Z476),DATA!Z476,"n/a")</f>
        <v>1925214</v>
      </c>
      <c r="J3213" s="77">
        <f>+IF(ISNUMBER(DATA!AA476),DATA!AA476,"n/a")</f>
        <v>0.193</v>
      </c>
      <c r="K3213" s="76">
        <f>+IF(ISNUMBER(DATA!AJ476),DATA!AJ476,"n/a")</f>
        <v>3847048</v>
      </c>
      <c r="L3213" s="77">
        <f>+IF(ISNUMBER(DATA!AK476),DATA!AK476,"n/a")</f>
        <v>0.16</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173109</v>
      </c>
      <c r="F3214" s="77">
        <f>+IF(ISNUMBER(DATA!G477),DATA!G477,"n/a")</f>
        <v>7.4999999999999997E-2</v>
      </c>
      <c r="G3214" s="76">
        <f>+IF(ISNUMBER(DATA!P477),DATA!P477,"n/a")</f>
        <v>562628</v>
      </c>
      <c r="H3214" s="77">
        <f>+IF(ISNUMBER(DATA!Q477),DATA!Q477,"n/a")</f>
        <v>8.1000000000000003E-2</v>
      </c>
      <c r="I3214" s="76">
        <f>+IF(ISNUMBER(DATA!Z477),DATA!Z477,"n/a")</f>
        <v>1162575</v>
      </c>
      <c r="J3214" s="77">
        <f>+IF(ISNUMBER(DATA!AA477),DATA!AA477,"n/a")</f>
        <v>0.115</v>
      </c>
      <c r="K3214" s="76">
        <f>+IF(ISNUMBER(DATA!AJ477),DATA!AJ477,"n/a")</f>
        <v>2333554</v>
      </c>
      <c r="L3214" s="77">
        <f>+IF(ISNUMBER(DATA!AK477),DATA!AK477,"n/a")</f>
        <v>0.18</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102595</v>
      </c>
      <c r="F3215" s="77">
        <f>+IF(ISNUMBER(DATA!G478),DATA!G478,"n/a")</f>
        <v>6.9000000000000006E-2</v>
      </c>
      <c r="G3215" s="76">
        <f>+IF(ISNUMBER(DATA!P478),DATA!P478,"n/a")</f>
        <v>346412</v>
      </c>
      <c r="H3215" s="77">
        <f>+IF(ISNUMBER(DATA!Q478),DATA!Q478,"n/a")</f>
        <v>0.105</v>
      </c>
      <c r="I3215" s="76">
        <f>+IF(ISNUMBER(DATA!Z478),DATA!Z478,"n/a")</f>
        <v>709249</v>
      </c>
      <c r="J3215" s="77">
        <f>+IF(ISNUMBER(DATA!AA478),DATA!AA478,"n/a")</f>
        <v>6.4000000000000001E-2</v>
      </c>
      <c r="K3215" s="76">
        <f>+IF(ISNUMBER(DATA!AJ478),DATA!AJ478,"n/a")</f>
        <v>1433023</v>
      </c>
      <c r="L3215" s="77">
        <f>+IF(ISNUMBER(DATA!AK478),DATA!AK478,"n/a")</f>
        <v>9.2999999999999999E-2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216531</v>
      </c>
      <c r="F3216" s="77">
        <f>+IF(ISNUMBER(DATA!G479),DATA!G479,"n/a")</f>
        <v>4.9000000000000002E-2</v>
      </c>
      <c r="G3216" s="76">
        <f>+IF(ISNUMBER(DATA!P479),DATA!P479,"n/a")</f>
        <v>666019</v>
      </c>
      <c r="H3216" s="77">
        <f>+IF(ISNUMBER(DATA!Q479),DATA!Q479,"n/a")</f>
        <v>6.7000000000000004E-2</v>
      </c>
      <c r="I3216" s="76">
        <f>+IF(ISNUMBER(DATA!Z479),DATA!Z479,"n/a")</f>
        <v>1321765</v>
      </c>
      <c r="J3216" s="77">
        <f>+IF(ISNUMBER(DATA!AA479),DATA!AA479,"n/a")</f>
        <v>9.4E-2</v>
      </c>
      <c r="K3216" s="76">
        <f>+IF(ISNUMBER(DATA!AJ479),DATA!AJ479,"n/a")</f>
        <v>2732722</v>
      </c>
      <c r="L3216" s="77">
        <f>+IF(ISNUMBER(DATA!AK479),DATA!AK479,"n/a")</f>
        <v>0.126</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69635</v>
      </c>
      <c r="F3217" s="77">
        <f>+IF(ISNUMBER(DATA!G480),DATA!G480,"n/a")</f>
        <v>0.16600000000000001</v>
      </c>
      <c r="G3217" s="76">
        <f>+IF(ISNUMBER(DATA!P480),DATA!P480,"n/a")</f>
        <v>227333</v>
      </c>
      <c r="H3217" s="77">
        <f>+IF(ISNUMBER(DATA!Q480),DATA!Q480,"n/a")</f>
        <v>0.28100000000000003</v>
      </c>
      <c r="I3217" s="76">
        <f>+IF(ISNUMBER(DATA!Z480),DATA!Z480,"n/a")</f>
        <v>496395</v>
      </c>
      <c r="J3217" s="77">
        <f>+IF(ISNUMBER(DATA!AA480),DATA!AA480,"n/a")</f>
        <v>0.32</v>
      </c>
      <c r="K3217" s="76">
        <f>+IF(ISNUMBER(DATA!AJ480),DATA!AJ480,"n/a")</f>
        <v>955076</v>
      </c>
      <c r="L3217" s="77">
        <f>+IF(ISNUMBER(DATA!AK480),DATA!AK480,"n/a")</f>
        <v>0.38</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170390</v>
      </c>
      <c r="F3218" s="77">
        <f>+IF(ISNUMBER(DATA!G481),DATA!G481,"n/a")</f>
        <v>0.13900000000000001</v>
      </c>
      <c r="G3218" s="76">
        <f>+IF(ISNUMBER(DATA!P481),DATA!P481,"n/a")</f>
        <v>544593</v>
      </c>
      <c r="H3218" s="77">
        <f>+IF(ISNUMBER(DATA!Q481),DATA!Q481,"n/a")</f>
        <v>0.184</v>
      </c>
      <c r="I3218" s="76">
        <f>+IF(ISNUMBER(DATA!Z481),DATA!Z481,"n/a")</f>
        <v>1105752</v>
      </c>
      <c r="J3218" s="77">
        <f>+IF(ISNUMBER(DATA!AA481),DATA!AA481,"n/a")</f>
        <v>0.27200000000000002</v>
      </c>
      <c r="K3218" s="76">
        <f>+IF(ISNUMBER(DATA!AJ481),DATA!AJ481,"n/a")</f>
        <v>2219538</v>
      </c>
      <c r="L3218" s="77">
        <f>+IF(ISNUMBER(DATA!AK481),DATA!AK481,"n/a")</f>
        <v>0.33</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20026</v>
      </c>
      <c r="F3220" s="77">
        <f>+IF(ISNUMBER(DATA!I432),DATA!I432,"n/a")</f>
        <v>0.34300000000000003</v>
      </c>
      <c r="G3220" s="86">
        <f>+IF(ISNUMBER(DATA!R432),DATA!R432,"n/a")</f>
        <v>54715</v>
      </c>
      <c r="H3220" s="77">
        <f>+IF(ISNUMBER(DATA!S432),DATA!S432,"n/a")</f>
        <v>0.154</v>
      </c>
      <c r="I3220" s="86">
        <f>+IF(ISNUMBER(DATA!AB432),DATA!AB432,"n/a")</f>
        <v>115838</v>
      </c>
      <c r="J3220" s="77">
        <f>+IF(ISNUMBER(DATA!AC432),DATA!AC432,"n/a")</f>
        <v>0.193</v>
      </c>
      <c r="K3220" s="86">
        <f>+IF(ISNUMBER(DATA!AL432),DATA!AL432,"n/a")</f>
        <v>226156</v>
      </c>
      <c r="L3220" s="77">
        <f>+IF(ISNUMBER(DATA!AM432),DATA!AM432,"n/a")</f>
        <v>0.22500000000000001</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36344</v>
      </c>
      <c r="F3221" s="77">
        <f>+IF(ISNUMBER(DATA!I433),DATA!I433,"n/a")</f>
        <v>0.23200000000000001</v>
      </c>
      <c r="G3221" s="86">
        <f>+IF(ISNUMBER(DATA!R433),DATA!R433,"n/a")</f>
        <v>113303</v>
      </c>
      <c r="H3221" s="77">
        <f>+IF(ISNUMBER(DATA!S433),DATA!S433,"n/a")</f>
        <v>0.20100000000000001</v>
      </c>
      <c r="I3221" s="86">
        <f>+IF(ISNUMBER(DATA!AB433),DATA!AB433,"n/a")</f>
        <v>225863</v>
      </c>
      <c r="J3221" s="77">
        <f>+IF(ISNUMBER(DATA!AC433),DATA!AC433,"n/a")</f>
        <v>0.20899999999999999</v>
      </c>
      <c r="K3221" s="86">
        <f>+IF(ISNUMBER(DATA!AL433),DATA!AL433,"n/a")</f>
        <v>433225</v>
      </c>
      <c r="L3221" s="77">
        <f>+IF(ISNUMBER(DATA!AM433),DATA!AM433,"n/a")</f>
        <v>0.191</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71430</v>
      </c>
      <c r="F3222" s="77">
        <f>+IF(ISNUMBER(DATA!I434),DATA!I434,"n/a")</f>
        <v>-7.6999999999999999E-2</v>
      </c>
      <c r="G3222" s="86">
        <f>+IF(ISNUMBER(DATA!R434),DATA!R434,"n/a")</f>
        <v>230833</v>
      </c>
      <c r="H3222" s="77">
        <f>+IF(ISNUMBER(DATA!S434),DATA!S434,"n/a")</f>
        <v>-5.8999999999999997E-2</v>
      </c>
      <c r="I3222" s="86">
        <f>+IF(ISNUMBER(DATA!AB434),DATA!AB434,"n/a")</f>
        <v>456970</v>
      </c>
      <c r="J3222" s="77">
        <f>+IF(ISNUMBER(DATA!AC434),DATA!AC434,"n/a")</f>
        <v>-8.4000000000000005E-2</v>
      </c>
      <c r="K3222" s="86">
        <f>+IF(ISNUMBER(DATA!AL434),DATA!AL434,"n/a")</f>
        <v>974924</v>
      </c>
      <c r="L3222" s="77">
        <f>+IF(ISNUMBER(DATA!AM434),DATA!AM434,"n/a")</f>
        <v>2E-3</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26321</v>
      </c>
      <c r="F3223" s="77">
        <f>+IF(ISNUMBER(DATA!I435),DATA!I435,"n/a")</f>
        <v>0.16800000000000001</v>
      </c>
      <c r="G3223" s="86">
        <f>+IF(ISNUMBER(DATA!R435),DATA!R435,"n/a")</f>
        <v>85341</v>
      </c>
      <c r="H3223" s="77">
        <f>+IF(ISNUMBER(DATA!S435),DATA!S435,"n/a")</f>
        <v>0.24399999999999999</v>
      </c>
      <c r="I3223" s="86">
        <f>+IF(ISNUMBER(DATA!AB435),DATA!AB435,"n/a")</f>
        <v>177187</v>
      </c>
      <c r="J3223" s="77">
        <f>+IF(ISNUMBER(DATA!AC435),DATA!AC435,"n/a")</f>
        <v>0.30399999999999999</v>
      </c>
      <c r="K3223" s="86">
        <f>+IF(ISNUMBER(DATA!AL435),DATA!AL435,"n/a")</f>
        <v>346533</v>
      </c>
      <c r="L3223" s="77">
        <f>+IF(ISNUMBER(DATA!AM435),DATA!AM435,"n/a")</f>
        <v>0.33300000000000002</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65490</v>
      </c>
      <c r="F3224" s="77">
        <f>+IF(ISNUMBER(DATA!I436),DATA!I436,"n/a")</f>
        <v>-0.193</v>
      </c>
      <c r="G3224" s="86">
        <f>+IF(ISNUMBER(DATA!R436),DATA!R436,"n/a")</f>
        <v>219644</v>
      </c>
      <c r="H3224" s="77">
        <f>+IF(ISNUMBER(DATA!S436),DATA!S436,"n/a")</f>
        <v>-0.151</v>
      </c>
      <c r="I3224" s="86">
        <f>+IF(ISNUMBER(DATA!AB436),DATA!AB436,"n/a")</f>
        <v>464845</v>
      </c>
      <c r="J3224" s="77">
        <f>+IF(ISNUMBER(DATA!AC436),DATA!AC436,"n/a")</f>
        <v>-0.114</v>
      </c>
      <c r="K3224" s="86">
        <f>+IF(ISNUMBER(DATA!AL436),DATA!AL436,"n/a")</f>
        <v>987488</v>
      </c>
      <c r="L3224" s="77">
        <f>+IF(ISNUMBER(DATA!AM436),DATA!AM436,"n/a")</f>
        <v>1.4999999999999999E-2</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31951</v>
      </c>
      <c r="F3225" s="77">
        <f>+IF(ISNUMBER(DATA!I437),DATA!I437,"n/a")</f>
        <v>6.0000000000000001E-3</v>
      </c>
      <c r="G3225" s="86">
        <f>+IF(ISNUMBER(DATA!R437),DATA!R437,"n/a")</f>
        <v>103402</v>
      </c>
      <c r="H3225" s="77">
        <f>+IF(ISNUMBER(DATA!S437),DATA!S437,"n/a")</f>
        <v>-3.9E-2</v>
      </c>
      <c r="I3225" s="86">
        <f>+IF(ISNUMBER(DATA!AB437),DATA!AB437,"n/a")</f>
        <v>231765</v>
      </c>
      <c r="J3225" s="77">
        <f>+IF(ISNUMBER(DATA!AC437),DATA!AC437,"n/a")</f>
        <v>-5.7000000000000002E-2</v>
      </c>
      <c r="K3225" s="86">
        <f>+IF(ISNUMBER(DATA!AL437),DATA!AL437,"n/a")</f>
        <v>463331</v>
      </c>
      <c r="L3225" s="77">
        <f>+IF(ISNUMBER(DATA!AM437),DATA!AM437,"n/a")</f>
        <v>4.1000000000000002E-2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15810</v>
      </c>
      <c r="F3226" s="77">
        <f>+IF(ISNUMBER(DATA!I438),DATA!I438,"n/a")</f>
        <v>0.108</v>
      </c>
      <c r="G3226" s="86">
        <f>+IF(ISNUMBER(DATA!R438),DATA!R438,"n/a")</f>
        <v>53308</v>
      </c>
      <c r="H3226" s="77">
        <f>+IF(ISNUMBER(DATA!S438),DATA!S438,"n/a")</f>
        <v>0.154</v>
      </c>
      <c r="I3226" s="86">
        <f>+IF(ISNUMBER(DATA!AB438),DATA!AB438,"n/a")</f>
        <v>105801</v>
      </c>
      <c r="J3226" s="77">
        <f>+IF(ISNUMBER(DATA!AC438),DATA!AC438,"n/a")</f>
        <v>0.13200000000000001</v>
      </c>
      <c r="K3226" s="86">
        <f>+IF(ISNUMBER(DATA!AL438),DATA!AL438,"n/a")</f>
        <v>213229</v>
      </c>
      <c r="L3226" s="77">
        <f>+IF(ISNUMBER(DATA!AM438),DATA!AM438,"n/a")</f>
        <v>0.27600000000000002</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56511</v>
      </c>
      <c r="F3227" s="77">
        <f>+IF(ISNUMBER(DATA!I439),DATA!I439,"n/a")</f>
        <v>1.4E-2</v>
      </c>
      <c r="G3227" s="86">
        <f>+IF(ISNUMBER(DATA!R439),DATA!R439,"n/a")</f>
        <v>171673</v>
      </c>
      <c r="H3227" s="77">
        <f>+IF(ISNUMBER(DATA!S439),DATA!S439,"n/a")</f>
        <v>3.9E-2</v>
      </c>
      <c r="I3227" s="86">
        <f>+IF(ISNUMBER(DATA!AB439),DATA!AB439,"n/a")</f>
        <v>338471</v>
      </c>
      <c r="J3227" s="77">
        <f>+IF(ISNUMBER(DATA!AC439),DATA!AC439,"n/a")</f>
        <v>2.1000000000000001E-2</v>
      </c>
      <c r="K3227" s="86">
        <f>+IF(ISNUMBER(DATA!AL439),DATA!AL439,"n/a")</f>
        <v>717990</v>
      </c>
      <c r="L3227" s="77">
        <f>+IF(ISNUMBER(DATA!AM439),DATA!AM439,"n/a")</f>
        <v>9.9000000000000005E-2</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36898</v>
      </c>
      <c r="F3228" s="77">
        <f>+IF(ISNUMBER(DATA!I440),DATA!I440,"n/a")</f>
        <v>0.21</v>
      </c>
      <c r="G3228" s="86">
        <f>+IF(ISNUMBER(DATA!R440),DATA!R440,"n/a")</f>
        <v>117490</v>
      </c>
      <c r="H3228" s="77">
        <f>+IF(ISNUMBER(DATA!S440),DATA!S440,"n/a")</f>
        <v>0.29599999999999999</v>
      </c>
      <c r="I3228" s="86">
        <f>+IF(ISNUMBER(DATA!AB440),DATA!AB440,"n/a")</f>
        <v>229935</v>
      </c>
      <c r="J3228" s="77">
        <f>+IF(ISNUMBER(DATA!AC440),DATA!AC440,"n/a")</f>
        <v>0.24199999999999999</v>
      </c>
      <c r="K3228" s="86">
        <f>+IF(ISNUMBER(DATA!AL440),DATA!AL440,"n/a")</f>
        <v>460669</v>
      </c>
      <c r="L3228" s="77">
        <f>+IF(ISNUMBER(DATA!AM440),DATA!AM440,"n/a")</f>
        <v>0.27600000000000002</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12176</v>
      </c>
      <c r="F3229" s="77">
        <f>+IF(ISNUMBER(DATA!I441),DATA!I441,"n/a")</f>
        <v>0.128</v>
      </c>
      <c r="G3229" s="86">
        <f>+IF(ISNUMBER(DATA!R441),DATA!R441,"n/a")</f>
        <v>43637</v>
      </c>
      <c r="H3229" s="77">
        <f>+IF(ISNUMBER(DATA!S441),DATA!S441,"n/a")</f>
        <v>0.161</v>
      </c>
      <c r="I3229" s="86">
        <f>+IF(ISNUMBER(DATA!AB441),DATA!AB441,"n/a")</f>
        <v>101255</v>
      </c>
      <c r="J3229" s="77">
        <f>+IF(ISNUMBER(DATA!AC441),DATA!AC441,"n/a")</f>
        <v>0.24299999999999999</v>
      </c>
      <c r="K3229" s="86">
        <f>+IF(ISNUMBER(DATA!AL441),DATA!AL441,"n/a")</f>
        <v>198229</v>
      </c>
      <c r="L3229" s="77">
        <f>+IF(ISNUMBER(DATA!AM441),DATA!AM441,"n/a")</f>
        <v>0.307</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23564</v>
      </c>
      <c r="F3230" s="77">
        <f>+IF(ISNUMBER(DATA!I442),DATA!I442,"n/a")</f>
        <v>8.4000000000000005E-2</v>
      </c>
      <c r="G3230" s="86">
        <f>+IF(ISNUMBER(DATA!R442),DATA!R442,"n/a")</f>
        <v>72348</v>
      </c>
      <c r="H3230" s="77">
        <f>+IF(ISNUMBER(DATA!S442),DATA!S442,"n/a")</f>
        <v>0.154</v>
      </c>
      <c r="I3230" s="86">
        <f>+IF(ISNUMBER(DATA!AB442),DATA!AB442,"n/a")</f>
        <v>149789</v>
      </c>
      <c r="J3230" s="77">
        <f>+IF(ISNUMBER(DATA!AC442),DATA!AC442,"n/a")</f>
        <v>0.158</v>
      </c>
      <c r="K3230" s="86">
        <f>+IF(ISNUMBER(DATA!AL442),DATA!AL442,"n/a")</f>
        <v>309090</v>
      </c>
      <c r="L3230" s="77">
        <f>+IF(ISNUMBER(DATA!AM442),DATA!AM442,"n/a")</f>
        <v>0.23799999999999999</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47453</v>
      </c>
      <c r="F3231" s="77">
        <f>+IF(ISNUMBER(DATA!I443),DATA!I443,"n/a")</f>
        <v>0.217</v>
      </c>
      <c r="G3231" s="86">
        <f>+IF(ISNUMBER(DATA!R443),DATA!R443,"n/a")</f>
        <v>152189</v>
      </c>
      <c r="H3231" s="77">
        <f>+IF(ISNUMBER(DATA!S443),DATA!S443,"n/a")</f>
        <v>0.38400000000000001</v>
      </c>
      <c r="I3231" s="86">
        <f>+IF(ISNUMBER(DATA!AB443),DATA!AB443,"n/a")</f>
        <v>310533</v>
      </c>
      <c r="J3231" s="77">
        <f>+IF(ISNUMBER(DATA!AC443),DATA!AC443,"n/a")</f>
        <v>0.442</v>
      </c>
      <c r="K3231" s="86">
        <f>+IF(ISNUMBER(DATA!AL443),DATA!AL443,"n/a")</f>
        <v>613324</v>
      </c>
      <c r="L3231" s="77">
        <f>+IF(ISNUMBER(DATA!AM443),DATA!AM443,"n/a")</f>
        <v>0.48799999999999999</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53701</v>
      </c>
      <c r="F3232" s="77">
        <f>+IF(ISNUMBER(DATA!I444),DATA!I444,"n/a")</f>
        <v>0.161</v>
      </c>
      <c r="G3232" s="86">
        <f>+IF(ISNUMBER(DATA!R444),DATA!R444,"n/a")</f>
        <v>176934</v>
      </c>
      <c r="H3232" s="77">
        <f>+IF(ISNUMBER(DATA!S444),DATA!S444,"n/a")</f>
        <v>0.24299999999999999</v>
      </c>
      <c r="I3232" s="86">
        <f>+IF(ISNUMBER(DATA!AB444),DATA!AB444,"n/a")</f>
        <v>359736</v>
      </c>
      <c r="J3232" s="77">
        <f>+IF(ISNUMBER(DATA!AC444),DATA!AC444,"n/a")</f>
        <v>0.22</v>
      </c>
      <c r="K3232" s="86">
        <f>+IF(ISNUMBER(DATA!AL444),DATA!AL444,"n/a")</f>
        <v>696325</v>
      </c>
      <c r="L3232" s="77">
        <f>+IF(ISNUMBER(DATA!AM444),DATA!AM444,"n/a")</f>
        <v>0.22</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57374</v>
      </c>
      <c r="F3233" s="77">
        <f>+IF(ISNUMBER(DATA!I445),DATA!I445,"n/a")</f>
        <v>-0.03</v>
      </c>
      <c r="G3233" s="86">
        <f>+IF(ISNUMBER(DATA!R445),DATA!R445,"n/a")</f>
        <v>164784</v>
      </c>
      <c r="H3233" s="77">
        <f>+IF(ISNUMBER(DATA!S445),DATA!S445,"n/a")</f>
        <v>7.9000000000000001E-2</v>
      </c>
      <c r="I3233" s="86">
        <f>+IF(ISNUMBER(DATA!AB445),DATA!AB445,"n/a")</f>
        <v>322043</v>
      </c>
      <c r="J3233" s="77">
        <f>+IF(ISNUMBER(DATA!AC445),DATA!AC445,"n/a")</f>
        <v>4.2000000000000003E-2</v>
      </c>
      <c r="K3233" s="86">
        <f>+IF(ISNUMBER(DATA!AL445),DATA!AL445,"n/a")</f>
        <v>668106</v>
      </c>
      <c r="L3233" s="77">
        <f>+IF(ISNUMBER(DATA!AM445),DATA!AM445,"n/a")</f>
        <v>9.2999999999999999E-2</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37048</v>
      </c>
      <c r="F3234" s="77">
        <f>+IF(ISNUMBER(DATA!I446),DATA!I446,"n/a")</f>
        <v>-4.4999999999999998E-2</v>
      </c>
      <c r="G3234" s="86">
        <f>+IF(ISNUMBER(DATA!R446),DATA!R446,"n/a")</f>
        <v>115262</v>
      </c>
      <c r="H3234" s="77">
        <f>+IF(ISNUMBER(DATA!S446),DATA!S446,"n/a")</f>
        <v>9.9000000000000005E-2</v>
      </c>
      <c r="I3234" s="86">
        <f>+IF(ISNUMBER(DATA!AB446),DATA!AB446,"n/a")</f>
        <v>223542</v>
      </c>
      <c r="J3234" s="77">
        <f>+IF(ISNUMBER(DATA!AC446),DATA!AC446,"n/a")</f>
        <v>1.6E-2</v>
      </c>
      <c r="K3234" s="86">
        <f>+IF(ISNUMBER(DATA!AL446),DATA!AL446,"n/a")</f>
        <v>429712</v>
      </c>
      <c r="L3234" s="77">
        <f>+IF(ISNUMBER(DATA!AM446),DATA!AM446,"n/a")</f>
        <v>1.4E-2</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37788</v>
      </c>
      <c r="F3235" s="77">
        <f>+IF(ISNUMBER(DATA!I447),DATA!I447,"n/a")</f>
        <v>-0.19400000000000001</v>
      </c>
      <c r="G3235" s="86">
        <f>+IF(ISNUMBER(DATA!R447),DATA!R447,"n/a")</f>
        <v>123538</v>
      </c>
      <c r="H3235" s="77">
        <f>+IF(ISNUMBER(DATA!S447),DATA!S447,"n/a")</f>
        <v>-0.19900000000000001</v>
      </c>
      <c r="I3235" s="86">
        <f>+IF(ISNUMBER(DATA!AB447),DATA!AB447,"n/a")</f>
        <v>261424</v>
      </c>
      <c r="J3235" s="77">
        <f>+IF(ISNUMBER(DATA!AC447),DATA!AC447,"n/a")</f>
        <v>-0.20599999999999999</v>
      </c>
      <c r="K3235" s="86">
        <f>+IF(ISNUMBER(DATA!AL447),DATA!AL447,"n/a")</f>
        <v>557844</v>
      </c>
      <c r="L3235" s="77">
        <f>+IF(ISNUMBER(DATA!AM447),DATA!AM447,"n/a")</f>
        <v>-9.1999999999999998E-2</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34949</v>
      </c>
      <c r="F3236" s="77">
        <f>+IF(ISNUMBER(DATA!I448),DATA!I448,"n/a")</f>
        <v>-0.36799999999999999</v>
      </c>
      <c r="G3236" s="86">
        <f>+IF(ISNUMBER(DATA!R448),DATA!R448,"n/a")</f>
        <v>135814</v>
      </c>
      <c r="H3236" s="77">
        <f>+IF(ISNUMBER(DATA!S448),DATA!S448,"n/a")</f>
        <v>-0.26800000000000002</v>
      </c>
      <c r="I3236" s="86">
        <f>+IF(ISNUMBER(DATA!AB448),DATA!AB448,"n/a")</f>
        <v>295871</v>
      </c>
      <c r="J3236" s="77">
        <f>+IF(ISNUMBER(DATA!AC448),DATA!AC448,"n/a")</f>
        <v>-0.26</v>
      </c>
      <c r="K3236" s="86">
        <f>+IF(ISNUMBER(DATA!AL448),DATA!AL448,"n/a")</f>
        <v>629408</v>
      </c>
      <c r="L3236" s="77">
        <f>+IF(ISNUMBER(DATA!AM448),DATA!AM448,"n/a")</f>
        <v>-0.16200000000000001</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39411</v>
      </c>
      <c r="F3237" s="77">
        <f>+IF(ISNUMBER(DATA!I449),DATA!I449,"n/a")</f>
        <v>0.379</v>
      </c>
      <c r="G3237" s="86">
        <f>+IF(ISNUMBER(DATA!R449),DATA!R449,"n/a")</f>
        <v>125503</v>
      </c>
      <c r="H3237" s="77">
        <f>+IF(ISNUMBER(DATA!S449),DATA!S449,"n/a")</f>
        <v>0.53200000000000003</v>
      </c>
      <c r="I3237" s="86">
        <f>+IF(ISNUMBER(DATA!AB449),DATA!AB449,"n/a")</f>
        <v>248526</v>
      </c>
      <c r="J3237" s="77">
        <f>+IF(ISNUMBER(DATA!AC449),DATA!AC449,"n/a")</f>
        <v>0.55700000000000005</v>
      </c>
      <c r="K3237" s="86">
        <f>+IF(ISNUMBER(DATA!AL449),DATA!AL449,"n/a")</f>
        <v>478531</v>
      </c>
      <c r="L3237" s="77">
        <f>+IF(ISNUMBER(DATA!AM449),DATA!AM449,"n/a")</f>
        <v>0.41399999999999998</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26719</v>
      </c>
      <c r="F3238" s="77">
        <f>+IF(ISNUMBER(DATA!I450),DATA!I450,"n/a")</f>
        <v>0.16</v>
      </c>
      <c r="G3238" s="86">
        <f>+IF(ISNUMBER(DATA!R450),DATA!R450,"n/a")</f>
        <v>82302</v>
      </c>
      <c r="H3238" s="77">
        <f>+IF(ISNUMBER(DATA!S450),DATA!S450,"n/a")</f>
        <v>0.223</v>
      </c>
      <c r="I3238" s="86">
        <f>+IF(ISNUMBER(DATA!AB450),DATA!AB450,"n/a")</f>
        <v>162023</v>
      </c>
      <c r="J3238" s="77">
        <f>+IF(ISNUMBER(DATA!AC450),DATA!AC450,"n/a")</f>
        <v>0.192</v>
      </c>
      <c r="K3238" s="86">
        <f>+IF(ISNUMBER(DATA!AL450),DATA!AL450,"n/a")</f>
        <v>327905</v>
      </c>
      <c r="L3238" s="77">
        <f>+IF(ISNUMBER(DATA!AM450),DATA!AM450,"n/a")</f>
        <v>0.27</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19627</v>
      </c>
      <c r="F3239" s="77">
        <f>+IF(ISNUMBER(DATA!I451),DATA!I451,"n/a")</f>
        <v>1.7000000000000001E-2</v>
      </c>
      <c r="G3239" s="86">
        <f>+IF(ISNUMBER(DATA!R451),DATA!R451,"n/a")</f>
        <v>58594</v>
      </c>
      <c r="H3239" s="77">
        <f>+IF(ISNUMBER(DATA!S451),DATA!S451,"n/a")</f>
        <v>0.10199999999999999</v>
      </c>
      <c r="I3239" s="86">
        <f>+IF(ISNUMBER(DATA!AB451),DATA!AB451,"n/a")</f>
        <v>119161</v>
      </c>
      <c r="J3239" s="77">
        <f>+IF(ISNUMBER(DATA!AC451),DATA!AC451,"n/a")</f>
        <v>0.19900000000000001</v>
      </c>
      <c r="K3239" s="86">
        <f>+IF(ISNUMBER(DATA!AL451),DATA!AL451,"n/a")</f>
        <v>245041</v>
      </c>
      <c r="L3239" s="77">
        <f>+IF(ISNUMBER(DATA!AM451),DATA!AM451,"n/a")</f>
        <v>0.26200000000000001</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27441</v>
      </c>
      <c r="F3240" s="77">
        <f>+IF(ISNUMBER(DATA!I452),DATA!I452,"n/a")</f>
        <v>0.30499999999999999</v>
      </c>
      <c r="G3240" s="86">
        <f>+IF(ISNUMBER(DATA!R452),DATA!R452,"n/a")</f>
        <v>90125</v>
      </c>
      <c r="H3240" s="77">
        <f>+IF(ISNUMBER(DATA!S452),DATA!S452,"n/a")</f>
        <v>0.57399999999999995</v>
      </c>
      <c r="I3240" s="86">
        <f>+IF(ISNUMBER(DATA!AB452),DATA!AB452,"n/a")</f>
        <v>175224</v>
      </c>
      <c r="J3240" s="77">
        <f>+IF(ISNUMBER(DATA!AC452),DATA!AC452,"n/a")</f>
        <v>0.78700000000000003</v>
      </c>
      <c r="K3240" s="86">
        <f>+IF(ISNUMBER(DATA!AL452),DATA!AL452,"n/a")</f>
        <v>342148</v>
      </c>
      <c r="L3240" s="77">
        <f>+IF(ISNUMBER(DATA!AM452),DATA!AM452,"n/a")</f>
        <v>0.76300000000000001</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94944</v>
      </c>
      <c r="F3241" s="77">
        <f>+IF(ISNUMBER(DATA!I453),DATA!I453,"n/a")</f>
        <v>2.1000000000000001E-2</v>
      </c>
      <c r="G3241" s="86">
        <f>+IF(ISNUMBER(DATA!R453),DATA!R453,"n/a")</f>
        <v>306878</v>
      </c>
      <c r="H3241" s="77">
        <f>+IF(ISNUMBER(DATA!S453),DATA!S453,"n/a")</f>
        <v>7.6999999999999999E-2</v>
      </c>
      <c r="I3241" s="86">
        <f>+IF(ISNUMBER(DATA!AB453),DATA!AB453,"n/a")</f>
        <v>617221</v>
      </c>
      <c r="J3241" s="77">
        <f>+IF(ISNUMBER(DATA!AC453),DATA!AC453,"n/a")</f>
        <v>9.9000000000000005E-2</v>
      </c>
      <c r="K3241" s="86">
        <f>+IF(ISNUMBER(DATA!AL453),DATA!AL453,"n/a")</f>
        <v>1300352</v>
      </c>
      <c r="L3241" s="77">
        <f>+IF(ISNUMBER(DATA!AM453),DATA!AM453,"n/a")</f>
        <v>0.14199999999999999</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11715</v>
      </c>
      <c r="F3242" s="77">
        <f>+IF(ISNUMBER(DATA!I454),DATA!I454,"n/a")</f>
        <v>0.31</v>
      </c>
      <c r="G3242" s="86">
        <f>+IF(ISNUMBER(DATA!R454),DATA!R454,"n/a")</f>
        <v>35961</v>
      </c>
      <c r="H3242" s="77">
        <f>+IF(ISNUMBER(DATA!S454),DATA!S454,"n/a")</f>
        <v>0.38400000000000001</v>
      </c>
      <c r="I3242" s="86">
        <f>+IF(ISNUMBER(DATA!AB454),DATA!AB454,"n/a")</f>
        <v>69390</v>
      </c>
      <c r="J3242" s="77">
        <f>+IF(ISNUMBER(DATA!AC454),DATA!AC454,"n/a")</f>
        <v>0.28100000000000003</v>
      </c>
      <c r="K3242" s="86">
        <f>+IF(ISNUMBER(DATA!AL454),DATA!AL454,"n/a")</f>
        <v>133133</v>
      </c>
      <c r="L3242" s="77">
        <f>+IF(ISNUMBER(DATA!AM454),DATA!AM454,"n/a")</f>
        <v>0.19400000000000001</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61659</v>
      </c>
      <c r="F3243" s="77">
        <f>+IF(ISNUMBER(DATA!I455),DATA!I455,"n/a")</f>
        <v>1.7000000000000001E-2</v>
      </c>
      <c r="G3243" s="86">
        <f>+IF(ISNUMBER(DATA!R455),DATA!R455,"n/a")</f>
        <v>183807</v>
      </c>
      <c r="H3243" s="77">
        <f>+IF(ISNUMBER(DATA!S455),DATA!S455,"n/a")</f>
        <v>7.9000000000000001E-2</v>
      </c>
      <c r="I3243" s="86">
        <f>+IF(ISNUMBER(DATA!AB455),DATA!AB455,"n/a")</f>
        <v>362952</v>
      </c>
      <c r="J3243" s="77">
        <f>+IF(ISNUMBER(DATA!AC455),DATA!AC455,"n/a")</f>
        <v>0.154</v>
      </c>
      <c r="K3243" s="86">
        <f>+IF(ISNUMBER(DATA!AL455),DATA!AL455,"n/a")</f>
        <v>741967</v>
      </c>
      <c r="L3243" s="77">
        <f>+IF(ISNUMBER(DATA!AM455),DATA!AM455,"n/a")</f>
        <v>0.189</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61748</v>
      </c>
      <c r="F3244" s="77">
        <f>+IF(ISNUMBER(DATA!I456),DATA!I456,"n/a")</f>
        <v>0.29199999999999998</v>
      </c>
      <c r="G3244" s="86">
        <f>+IF(ISNUMBER(DATA!R456),DATA!R456,"n/a")</f>
        <v>188744</v>
      </c>
      <c r="H3244" s="77">
        <f>+IF(ISNUMBER(DATA!S456),DATA!S456,"n/a")</f>
        <v>0.40699999999999997</v>
      </c>
      <c r="I3244" s="86">
        <f>+IF(ISNUMBER(DATA!AB456),DATA!AB456,"n/a")</f>
        <v>336893</v>
      </c>
      <c r="J3244" s="77">
        <f>+IF(ISNUMBER(DATA!AC456),DATA!AC456,"n/a")</f>
        <v>0.441</v>
      </c>
      <c r="K3244" s="86">
        <f>+IF(ISNUMBER(DATA!AL456),DATA!AL456,"n/a")</f>
        <v>670525</v>
      </c>
      <c r="L3244" s="77">
        <f>+IF(ISNUMBER(DATA!AM456),DATA!AM456,"n/a")</f>
        <v>0.79900000000000004</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62621</v>
      </c>
      <c r="F3245" s="77">
        <f>+IF(ISNUMBER(DATA!I457),DATA!I457,"n/a")</f>
        <v>6.0999999999999999E-2</v>
      </c>
      <c r="G3245" s="86">
        <f>+IF(ISNUMBER(DATA!R457),DATA!R457,"n/a")</f>
        <v>192886</v>
      </c>
      <c r="H3245" s="77">
        <f>+IF(ISNUMBER(DATA!S457),DATA!S457,"n/a")</f>
        <v>0.20899999999999999</v>
      </c>
      <c r="I3245" s="86">
        <f>+IF(ISNUMBER(DATA!AB457),DATA!AB457,"n/a")</f>
        <v>357696</v>
      </c>
      <c r="J3245" s="77">
        <f>+IF(ISNUMBER(DATA!AC457),DATA!AC457,"n/a")</f>
        <v>0.34399999999999997</v>
      </c>
      <c r="K3245" s="86">
        <f>+IF(ISNUMBER(DATA!AL457),DATA!AL457,"n/a")</f>
        <v>657692</v>
      </c>
      <c r="L3245" s="77">
        <f>+IF(ISNUMBER(DATA!AM457),DATA!AM457,"n/a")</f>
        <v>0.442</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13513</v>
      </c>
      <c r="F3246" s="77">
        <f>+IF(ISNUMBER(DATA!I458),DATA!I458,"n/a")</f>
        <v>0.41099999999999998</v>
      </c>
      <c r="G3246" s="86">
        <f>+IF(ISNUMBER(DATA!R458),DATA!R458,"n/a")</f>
        <v>43660</v>
      </c>
      <c r="H3246" s="77">
        <f>+IF(ISNUMBER(DATA!S458),DATA!S458,"n/a")</f>
        <v>0.378</v>
      </c>
      <c r="I3246" s="86">
        <f>+IF(ISNUMBER(DATA!AB458),DATA!AB458,"n/a")</f>
        <v>88256</v>
      </c>
      <c r="J3246" s="77">
        <f>+IF(ISNUMBER(DATA!AC458),DATA!AC458,"n/a")</f>
        <v>0.35899999999999999</v>
      </c>
      <c r="K3246" s="86">
        <f>+IF(ISNUMBER(DATA!AL458),DATA!AL458,"n/a")</f>
        <v>165218</v>
      </c>
      <c r="L3246" s="77">
        <f>+IF(ISNUMBER(DATA!AM458),DATA!AM458,"n/a")</f>
        <v>0.24299999999999999</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28846</v>
      </c>
      <c r="F3247" s="77">
        <f>+IF(ISNUMBER(DATA!I459),DATA!I459,"n/a")</f>
        <v>0.24</v>
      </c>
      <c r="G3247" s="86">
        <f>+IF(ISNUMBER(DATA!R459),DATA!R459,"n/a")</f>
        <v>85371</v>
      </c>
      <c r="H3247" s="77">
        <f>+IF(ISNUMBER(DATA!S459),DATA!S459,"n/a")</f>
        <v>0.308</v>
      </c>
      <c r="I3247" s="86">
        <f>+IF(ISNUMBER(DATA!AB459),DATA!AB459,"n/a")</f>
        <v>167229</v>
      </c>
      <c r="J3247" s="77">
        <f>+IF(ISNUMBER(DATA!AC459),DATA!AC459,"n/a")</f>
        <v>0.33900000000000002</v>
      </c>
      <c r="K3247" s="86">
        <f>+IF(ISNUMBER(DATA!AL459),DATA!AL459,"n/a")</f>
        <v>352376</v>
      </c>
      <c r="L3247" s="77">
        <f>+IF(ISNUMBER(DATA!AM459),DATA!AM459,"n/a")</f>
        <v>0.435</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223132</v>
      </c>
      <c r="F3248" s="77">
        <f>+IF(ISNUMBER(DATA!I460),DATA!I460,"n/a")</f>
        <v>6.3E-2</v>
      </c>
      <c r="G3248" s="86">
        <f>+IF(ISNUMBER(DATA!R460),DATA!R460,"n/a")</f>
        <v>771585</v>
      </c>
      <c r="H3248" s="77">
        <f>+IF(ISNUMBER(DATA!S460),DATA!S460,"n/a")</f>
        <v>2.1000000000000001E-2</v>
      </c>
      <c r="I3248" s="86">
        <f>+IF(ISNUMBER(DATA!AB460),DATA!AB460,"n/a")</f>
        <v>1686602</v>
      </c>
      <c r="J3248" s="77">
        <f>+IF(ISNUMBER(DATA!AC460),DATA!AC460,"n/a")</f>
        <v>6.4000000000000001E-2</v>
      </c>
      <c r="K3248" s="86">
        <f>+IF(ISNUMBER(DATA!AL460),DATA!AL460,"n/a")</f>
        <v>3235736</v>
      </c>
      <c r="L3248" s="77">
        <f>+IF(ISNUMBER(DATA!AM460),DATA!AM460,"n/a")</f>
        <v>0.105</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50319</v>
      </c>
      <c r="F3249" s="77">
        <f>+IF(ISNUMBER(DATA!I461),DATA!I461,"n/a")</f>
        <v>8.6999999999999994E-2</v>
      </c>
      <c r="G3249" s="86">
        <f>+IF(ISNUMBER(DATA!R461),DATA!R461,"n/a")</f>
        <v>164341</v>
      </c>
      <c r="H3249" s="77">
        <f>+IF(ISNUMBER(DATA!S461),DATA!S461,"n/a")</f>
        <v>8.8999999999999996E-2</v>
      </c>
      <c r="I3249" s="86">
        <f>+IF(ISNUMBER(DATA!AB461),DATA!AB461,"n/a")</f>
        <v>359061</v>
      </c>
      <c r="J3249" s="77">
        <f>+IF(ISNUMBER(DATA!AC461),DATA!AC461,"n/a")</f>
        <v>0.11899999999999999</v>
      </c>
      <c r="K3249" s="86">
        <f>+IF(ISNUMBER(DATA!AL461),DATA!AL461,"n/a")</f>
        <v>710598</v>
      </c>
      <c r="L3249" s="77">
        <f>+IF(ISNUMBER(DATA!AM461),DATA!AM461,"n/a")</f>
        <v>0.20699999999999999</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7817</v>
      </c>
      <c r="F3250" s="77">
        <f>+IF(ISNUMBER(DATA!I462),DATA!I462,"n/a")</f>
        <v>0.27600000000000002</v>
      </c>
      <c r="G3250" s="86">
        <f>+IF(ISNUMBER(DATA!R462),DATA!R462,"n/a")</f>
        <v>24912</v>
      </c>
      <c r="H3250" s="77">
        <f>+IF(ISNUMBER(DATA!S462),DATA!S462,"n/a")</f>
        <v>0.38100000000000001</v>
      </c>
      <c r="I3250" s="86">
        <f>+IF(ISNUMBER(DATA!AB462),DATA!AB462,"n/a")</f>
        <v>50523</v>
      </c>
      <c r="J3250" s="77">
        <f>+IF(ISNUMBER(DATA!AC462),DATA!AC462,"n/a")</f>
        <v>0.32100000000000001</v>
      </c>
      <c r="K3250" s="86">
        <f>+IF(ISNUMBER(DATA!AL462),DATA!AL462,"n/a")</f>
        <v>102003</v>
      </c>
      <c r="L3250" s="77">
        <f>+IF(ISNUMBER(DATA!AM462),DATA!AM462,"n/a")</f>
        <v>0.32300000000000001</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37751</v>
      </c>
      <c r="F3251" s="77">
        <f>+IF(ISNUMBER(DATA!I463),DATA!I463,"n/a")</f>
        <v>2.3E-2</v>
      </c>
      <c r="G3251" s="86">
        <f>+IF(ISNUMBER(DATA!R463),DATA!R463,"n/a")</f>
        <v>114496</v>
      </c>
      <c r="H3251" s="77">
        <f>+IF(ISNUMBER(DATA!S463),DATA!S463,"n/a")</f>
        <v>0.123</v>
      </c>
      <c r="I3251" s="86">
        <f>+IF(ISNUMBER(DATA!AB463),DATA!AB463,"n/a")</f>
        <v>231034</v>
      </c>
      <c r="J3251" s="77">
        <f>+IF(ISNUMBER(DATA!AC463),DATA!AC463,"n/a")</f>
        <v>0.20599999999999999</v>
      </c>
      <c r="K3251" s="86">
        <f>+IF(ISNUMBER(DATA!AL463),DATA!AL463,"n/a")</f>
        <v>466525</v>
      </c>
      <c r="L3251" s="77">
        <f>+IF(ISNUMBER(DATA!AM463),DATA!AM463,"n/a")</f>
        <v>0.23400000000000001</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22601</v>
      </c>
      <c r="F3252" s="77">
        <f>+IF(ISNUMBER(DATA!I464),DATA!I464,"n/a")</f>
        <v>9.8000000000000004E-2</v>
      </c>
      <c r="G3252" s="86">
        <f>+IF(ISNUMBER(DATA!R464),DATA!R464,"n/a")</f>
        <v>67729</v>
      </c>
      <c r="H3252" s="77">
        <f>+IF(ISNUMBER(DATA!S464),DATA!S464,"n/a")</f>
        <v>0.14099999999999999</v>
      </c>
      <c r="I3252" s="86">
        <f>+IF(ISNUMBER(DATA!AB464),DATA!AB464,"n/a")</f>
        <v>135823</v>
      </c>
      <c r="J3252" s="77">
        <f>+IF(ISNUMBER(DATA!AC464),DATA!AC464,"n/a")</f>
        <v>0.14699999999999999</v>
      </c>
      <c r="K3252" s="86">
        <f>+IF(ISNUMBER(DATA!AL464),DATA!AL464,"n/a")</f>
        <v>284923</v>
      </c>
      <c r="L3252" s="77">
        <f>+IF(ISNUMBER(DATA!AM464),DATA!AM464,"n/a")</f>
        <v>0.21</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66480</v>
      </c>
      <c r="F3253" s="77">
        <f>+IF(ISNUMBER(DATA!I465),DATA!I465,"n/a")</f>
        <v>-7.4999999999999997E-2</v>
      </c>
      <c r="G3253" s="86">
        <f>+IF(ISNUMBER(DATA!R465),DATA!R465,"n/a")</f>
        <v>219001</v>
      </c>
      <c r="H3253" s="77">
        <f>+IF(ISNUMBER(DATA!S465),DATA!S465,"n/a")</f>
        <v>-0.1</v>
      </c>
      <c r="I3253" s="86">
        <f>+IF(ISNUMBER(DATA!AB465),DATA!AB465,"n/a")</f>
        <v>453348</v>
      </c>
      <c r="J3253" s="77">
        <f>+IF(ISNUMBER(DATA!AC465),DATA!AC465,"n/a")</f>
        <v>-8.3000000000000004E-2</v>
      </c>
      <c r="K3253" s="86">
        <f>+IF(ISNUMBER(DATA!AL465),DATA!AL465,"n/a")</f>
        <v>940825</v>
      </c>
      <c r="L3253" s="77">
        <f>+IF(ISNUMBER(DATA!AM465),DATA!AM465,"n/a")</f>
        <v>0.04</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49128</v>
      </c>
      <c r="F3254" s="77">
        <f>+IF(ISNUMBER(DATA!I466),DATA!I466,"n/a")</f>
        <v>7.5999999999999998E-2</v>
      </c>
      <c r="G3254" s="86">
        <f>+IF(ISNUMBER(DATA!R466),DATA!R466,"n/a")</f>
        <v>149466</v>
      </c>
      <c r="H3254" s="77">
        <f>+IF(ISNUMBER(DATA!S466),DATA!S466,"n/a")</f>
        <v>7.0000000000000007E-2</v>
      </c>
      <c r="I3254" s="86">
        <f>+IF(ISNUMBER(DATA!AB466),DATA!AB466,"n/a")</f>
        <v>287058</v>
      </c>
      <c r="J3254" s="77">
        <f>+IF(ISNUMBER(DATA!AC466),DATA!AC466,"n/a")</f>
        <v>9.2999999999999999E-2</v>
      </c>
      <c r="K3254" s="86">
        <f>+IF(ISNUMBER(DATA!AL466),DATA!AL466,"n/a")</f>
        <v>615628</v>
      </c>
      <c r="L3254" s="77">
        <f>+IF(ISNUMBER(DATA!AM466),DATA!AM466,"n/a")</f>
        <v>0.28599999999999998</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24475</v>
      </c>
      <c r="F3255" s="77">
        <f>+IF(ISNUMBER(DATA!I467),DATA!I467,"n/a")</f>
        <v>0.127</v>
      </c>
      <c r="G3255" s="86">
        <f>+IF(ISNUMBER(DATA!R467),DATA!R467,"n/a")</f>
        <v>85325</v>
      </c>
      <c r="H3255" s="77">
        <f>+IF(ISNUMBER(DATA!S467),DATA!S467,"n/a")</f>
        <v>0.155</v>
      </c>
      <c r="I3255" s="86">
        <f>+IF(ISNUMBER(DATA!AB467),DATA!AB467,"n/a")</f>
        <v>194318</v>
      </c>
      <c r="J3255" s="77">
        <f>+IF(ISNUMBER(DATA!AC467),DATA!AC467,"n/a")</f>
        <v>0.17899999999999999</v>
      </c>
      <c r="K3255" s="86">
        <f>+IF(ISNUMBER(DATA!AL467),DATA!AL467,"n/a")</f>
        <v>381118</v>
      </c>
      <c r="L3255" s="77">
        <f>+IF(ISNUMBER(DATA!AM467),DATA!AM467,"n/a")</f>
        <v>0.22700000000000001</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62137</v>
      </c>
      <c r="F3256" s="77">
        <f>+IF(ISNUMBER(DATA!I468),DATA!I468,"n/a")</f>
        <v>7.8E-2</v>
      </c>
      <c r="G3256" s="86">
        <f>+IF(ISNUMBER(DATA!R468),DATA!R468,"n/a")</f>
        <v>207589</v>
      </c>
      <c r="H3256" s="77">
        <f>+IF(ISNUMBER(DATA!S468),DATA!S468,"n/a")</f>
        <v>0.17799999999999999</v>
      </c>
      <c r="I3256" s="86">
        <f>+IF(ISNUMBER(DATA!AB468),DATA!AB468,"n/a")</f>
        <v>428418</v>
      </c>
      <c r="J3256" s="77">
        <f>+IF(ISNUMBER(DATA!AC468),DATA!AC468,"n/a")</f>
        <v>0.28499999999999998</v>
      </c>
      <c r="K3256" s="86">
        <f>+IF(ISNUMBER(DATA!AL468),DATA!AL468,"n/a")</f>
        <v>843356</v>
      </c>
      <c r="L3256" s="77">
        <f>+IF(ISNUMBER(DATA!AM468),DATA!AM468,"n/a")</f>
        <v>0.33100000000000002</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22372</v>
      </c>
      <c r="F3257" s="77">
        <f>+IF(ISNUMBER(DATA!I469),DATA!I469,"n/a")</f>
        <v>3.9E-2</v>
      </c>
      <c r="G3257" s="86">
        <f>+IF(ISNUMBER(DATA!R469),DATA!R469,"n/a")</f>
        <v>71480</v>
      </c>
      <c r="H3257" s="77">
        <f>+IF(ISNUMBER(DATA!S469),DATA!S469,"n/a")</f>
        <v>2.5999999999999999E-2</v>
      </c>
      <c r="I3257" s="86">
        <f>+IF(ISNUMBER(DATA!AB469),DATA!AB469,"n/a")</f>
        <v>144307</v>
      </c>
      <c r="J3257" s="77">
        <f>+IF(ISNUMBER(DATA!AC469),DATA!AC469,"n/a")</f>
        <v>5.2999999999999999E-2</v>
      </c>
      <c r="K3257" s="86">
        <f>+IF(ISNUMBER(DATA!AL469),DATA!AL469,"n/a")</f>
        <v>304050</v>
      </c>
      <c r="L3257" s="77">
        <f>+IF(ISNUMBER(DATA!AM469),DATA!AM469,"n/a")</f>
        <v>0.22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26464</v>
      </c>
      <c r="F3258" s="77">
        <f>+IF(ISNUMBER(DATA!I470),DATA!I470,"n/a")</f>
        <v>0.13100000000000001</v>
      </c>
      <c r="G3258" s="86">
        <f>+IF(ISNUMBER(DATA!R470),DATA!R470,"n/a")</f>
        <v>84456</v>
      </c>
      <c r="H3258" s="77">
        <f>+IF(ISNUMBER(DATA!S470),DATA!S470,"n/a")</f>
        <v>0.14799999999999999</v>
      </c>
      <c r="I3258" s="86">
        <f>+IF(ISNUMBER(DATA!AB470),DATA!AB470,"n/a")</f>
        <v>169151</v>
      </c>
      <c r="J3258" s="77">
        <f>+IF(ISNUMBER(DATA!AC470),DATA!AC470,"n/a")</f>
        <v>0.16800000000000001</v>
      </c>
      <c r="K3258" s="86">
        <f>+IF(ISNUMBER(DATA!AL470),DATA!AL470,"n/a")</f>
        <v>359321</v>
      </c>
      <c r="L3258" s="77">
        <f>+IF(ISNUMBER(DATA!AM470),DATA!AM470,"n/a")</f>
        <v>0.36699999999999999</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13334</v>
      </c>
      <c r="F3259" s="77">
        <f>+IF(ISNUMBER(DATA!I471),DATA!I471,"n/a")</f>
        <v>-6.4000000000000001E-2</v>
      </c>
      <c r="G3259" s="86">
        <f>+IF(ISNUMBER(DATA!R471),DATA!R471,"n/a")</f>
        <v>43213</v>
      </c>
      <c r="H3259" s="77">
        <f>+IF(ISNUMBER(DATA!S471),DATA!S471,"n/a")</f>
        <v>-3.5999999999999997E-2</v>
      </c>
      <c r="I3259" s="86">
        <f>+IF(ISNUMBER(DATA!AB471),DATA!AB471,"n/a")</f>
        <v>91401</v>
      </c>
      <c r="J3259" s="77">
        <f>+IF(ISNUMBER(DATA!AC471),DATA!AC471,"n/a")</f>
        <v>5.0000000000000001E-3</v>
      </c>
      <c r="K3259" s="86">
        <f>+IF(ISNUMBER(DATA!AL471),DATA!AL471,"n/a")</f>
        <v>195029</v>
      </c>
      <c r="L3259" s="77">
        <f>+IF(ISNUMBER(DATA!AM471),DATA!AM471,"n/a")</f>
        <v>0.17399999999999999</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21908</v>
      </c>
      <c r="F3260" s="77">
        <f>+IF(ISNUMBER(DATA!I472),DATA!I472,"n/a")</f>
        <v>-0.31900000000000001</v>
      </c>
      <c r="G3260" s="86">
        <f>+IF(ISNUMBER(DATA!R472),DATA!R472,"n/a")</f>
        <v>78310</v>
      </c>
      <c r="H3260" s="77">
        <f>+IF(ISNUMBER(DATA!S472),DATA!S472,"n/a")</f>
        <v>-0.20399999999999999</v>
      </c>
      <c r="I3260" s="86">
        <f>+IF(ISNUMBER(DATA!AB472),DATA!AB472,"n/a")</f>
        <v>159455</v>
      </c>
      <c r="J3260" s="77">
        <f>+IF(ISNUMBER(DATA!AC472),DATA!AC472,"n/a")</f>
        <v>-0.216</v>
      </c>
      <c r="K3260" s="86">
        <f>+IF(ISNUMBER(DATA!AL472),DATA!AL472,"n/a")</f>
        <v>350695</v>
      </c>
      <c r="L3260" s="77">
        <f>+IF(ISNUMBER(DATA!AM472),DATA!AM472,"n/a")</f>
        <v>-0.159</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13536</v>
      </c>
      <c r="F3261" s="77">
        <f>+IF(ISNUMBER(DATA!I473),DATA!I473,"n/a")</f>
        <v>0.125</v>
      </c>
      <c r="G3261" s="86">
        <f>+IF(ISNUMBER(DATA!R473),DATA!R473,"n/a")</f>
        <v>40803</v>
      </c>
      <c r="H3261" s="77">
        <f>+IF(ISNUMBER(DATA!S473),DATA!S473,"n/a")</f>
        <v>0.16600000000000001</v>
      </c>
      <c r="I3261" s="86">
        <f>+IF(ISNUMBER(DATA!AB473),DATA!AB473,"n/a")</f>
        <v>84256</v>
      </c>
      <c r="J3261" s="77">
        <f>+IF(ISNUMBER(DATA!AC473),DATA!AC473,"n/a")</f>
        <v>0.2</v>
      </c>
      <c r="K3261" s="86">
        <f>+IF(ISNUMBER(DATA!AL473),DATA!AL473,"n/a")</f>
        <v>170762</v>
      </c>
      <c r="L3261" s="77">
        <f>+IF(ISNUMBER(DATA!AM473),DATA!AM473,"n/a")</f>
        <v>0.24099999999999999</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26819</v>
      </c>
      <c r="F3262" s="77">
        <f>+IF(ISNUMBER(DATA!I474),DATA!I474,"n/a")</f>
        <v>8.9999999999999993E-3</v>
      </c>
      <c r="G3262" s="86">
        <f>+IF(ISNUMBER(DATA!R474),DATA!R474,"n/a")</f>
        <v>90217</v>
      </c>
      <c r="H3262" s="77">
        <f>+IF(ISNUMBER(DATA!S474),DATA!S474,"n/a")</f>
        <v>4.7E-2</v>
      </c>
      <c r="I3262" s="86">
        <f>+IF(ISNUMBER(DATA!AB474),DATA!AB474,"n/a")</f>
        <v>185200</v>
      </c>
      <c r="J3262" s="77">
        <f>+IF(ISNUMBER(DATA!AC474),DATA!AC474,"n/a")</f>
        <v>5.1999999999999998E-2</v>
      </c>
      <c r="K3262" s="86">
        <f>+IF(ISNUMBER(DATA!AL474),DATA!AL474,"n/a")</f>
        <v>380035</v>
      </c>
      <c r="L3262" s="77">
        <f>+IF(ISNUMBER(DATA!AM474),DATA!AM474,"n/a")</f>
        <v>9.1999999999999998E-2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42360</v>
      </c>
      <c r="F3263" s="77">
        <f>+IF(ISNUMBER(DATA!I475),DATA!I475,"n/a")</f>
        <v>-0.39400000000000002</v>
      </c>
      <c r="G3263" s="86">
        <f>+IF(ISNUMBER(DATA!R475),DATA!R475,"n/a")</f>
        <v>146572</v>
      </c>
      <c r="H3263" s="77">
        <f>+IF(ISNUMBER(DATA!S475),DATA!S475,"n/a")</f>
        <v>-0.34300000000000003</v>
      </c>
      <c r="I3263" s="86">
        <f>+IF(ISNUMBER(DATA!AB475),DATA!AB475,"n/a")</f>
        <v>292175</v>
      </c>
      <c r="J3263" s="77">
        <f>+IF(ISNUMBER(DATA!AC475),DATA!AC475,"n/a")</f>
        <v>-0.35599999999999998</v>
      </c>
      <c r="K3263" s="86">
        <f>+IF(ISNUMBER(DATA!AL475),DATA!AL475,"n/a")</f>
        <v>613698</v>
      </c>
      <c r="L3263" s="77">
        <f>+IF(ISNUMBER(DATA!AM475),DATA!AM475,"n/a")</f>
        <v>-0.32600000000000001</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69692</v>
      </c>
      <c r="F3264" s="77">
        <f>+IF(ISNUMBER(DATA!I476),DATA!I476,"n/a")</f>
        <v>0.09</v>
      </c>
      <c r="G3264" s="86">
        <f>+IF(ISNUMBER(DATA!R476),DATA!R476,"n/a")</f>
        <v>224781</v>
      </c>
      <c r="H3264" s="77">
        <f>+IF(ISNUMBER(DATA!S476),DATA!S476,"n/a")</f>
        <v>0.18</v>
      </c>
      <c r="I3264" s="86">
        <f>+IF(ISNUMBER(DATA!AB476),DATA!AB476,"n/a")</f>
        <v>452661</v>
      </c>
      <c r="J3264" s="77">
        <f>+IF(ISNUMBER(DATA!AC476),DATA!AC476,"n/a")</f>
        <v>0.184</v>
      </c>
      <c r="K3264" s="86">
        <f>+IF(ISNUMBER(DATA!AL476),DATA!AL476,"n/a")</f>
        <v>915832</v>
      </c>
      <c r="L3264" s="77">
        <f>+IF(ISNUMBER(DATA!AM476),DATA!AM476,"n/a")</f>
        <v>0.182</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35716</v>
      </c>
      <c r="F3265" s="77">
        <f>+IF(ISNUMBER(DATA!I477),DATA!I477,"n/a")</f>
        <v>8.1000000000000003E-2</v>
      </c>
      <c r="G3265" s="86">
        <f>+IF(ISNUMBER(DATA!R477),DATA!R477,"n/a")</f>
        <v>112397</v>
      </c>
      <c r="H3265" s="77">
        <f>+IF(ISNUMBER(DATA!S477),DATA!S477,"n/a")</f>
        <v>0.1</v>
      </c>
      <c r="I3265" s="86">
        <f>+IF(ISNUMBER(DATA!AB477),DATA!AB477,"n/a")</f>
        <v>231285</v>
      </c>
      <c r="J3265" s="77">
        <f>+IF(ISNUMBER(DATA!AC477),DATA!AC477,"n/a")</f>
        <v>0.156</v>
      </c>
      <c r="K3265" s="86">
        <f>+IF(ISNUMBER(DATA!AL477),DATA!AL477,"n/a")</f>
        <v>468938</v>
      </c>
      <c r="L3265" s="77">
        <f>+IF(ISNUMBER(DATA!AM477),DATA!AM477,"n/a")</f>
        <v>0.25</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21645</v>
      </c>
      <c r="F3266" s="77">
        <f>+IF(ISNUMBER(DATA!I478),DATA!I478,"n/a")</f>
        <v>0.104</v>
      </c>
      <c r="G3266" s="86">
        <f>+IF(ISNUMBER(DATA!R478),DATA!R478,"n/a")</f>
        <v>72371</v>
      </c>
      <c r="H3266" s="77">
        <f>+IF(ISNUMBER(DATA!S478),DATA!S478,"n/a")</f>
        <v>0.17599999999999999</v>
      </c>
      <c r="I3266" s="86">
        <f>+IF(ISNUMBER(DATA!AB478),DATA!AB478,"n/a")</f>
        <v>142403</v>
      </c>
      <c r="J3266" s="77">
        <f>+IF(ISNUMBER(DATA!AC478),DATA!AC478,"n/a")</f>
        <v>9.5000000000000001E-2</v>
      </c>
      <c r="K3266" s="86">
        <f>+IF(ISNUMBER(DATA!AL478),DATA!AL478,"n/a")</f>
        <v>299052</v>
      </c>
      <c r="L3266" s="77">
        <f>+IF(ISNUMBER(DATA!AM478),DATA!AM478,"n/a")</f>
        <v>0.128</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47024</v>
      </c>
      <c r="F3267" s="77">
        <f>+IF(ISNUMBER(DATA!I479),DATA!I479,"n/a")</f>
        <v>2E-3</v>
      </c>
      <c r="G3267" s="86">
        <f>+IF(ISNUMBER(DATA!R479),DATA!R479,"n/a")</f>
        <v>137730</v>
      </c>
      <c r="H3267" s="77">
        <f>+IF(ISNUMBER(DATA!S479),DATA!S479,"n/a")</f>
        <v>6.6000000000000003E-2</v>
      </c>
      <c r="I3267" s="86">
        <f>+IF(ISNUMBER(DATA!AB479),DATA!AB479,"n/a")</f>
        <v>274444</v>
      </c>
      <c r="J3267" s="77">
        <f>+IF(ISNUMBER(DATA!AC479),DATA!AC479,"n/a")</f>
        <v>0.14699999999999999</v>
      </c>
      <c r="K3267" s="86">
        <f>+IF(ISNUMBER(DATA!AL479),DATA!AL479,"n/a")</f>
        <v>576619</v>
      </c>
      <c r="L3267" s="77">
        <f>+IF(ISNUMBER(DATA!AM479),DATA!AM479,"n/a")</f>
        <v>0.20100000000000001</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21375</v>
      </c>
      <c r="F3268" s="77">
        <f>+IF(ISNUMBER(DATA!I480),DATA!I480,"n/a")</f>
        <v>4.2999999999999997E-2</v>
      </c>
      <c r="G3268" s="86">
        <f>+IF(ISNUMBER(DATA!R480),DATA!R480,"n/a")</f>
        <v>64368</v>
      </c>
      <c r="H3268" s="77">
        <f>+IF(ISNUMBER(DATA!S480),DATA!S480,"n/a")</f>
        <v>0.151</v>
      </c>
      <c r="I3268" s="86">
        <f>+IF(ISNUMBER(DATA!AB480),DATA!AB480,"n/a")</f>
        <v>130945</v>
      </c>
      <c r="J3268" s="77">
        <f>+IF(ISNUMBER(DATA!AC480),DATA!AC480,"n/a")</f>
        <v>0.128</v>
      </c>
      <c r="K3268" s="86">
        <f>+IF(ISNUMBER(DATA!AL480),DATA!AL480,"n/a")</f>
        <v>264316</v>
      </c>
      <c r="L3268" s="77">
        <f>+IF(ISNUMBER(DATA!AM480),DATA!AM480,"n/a")</f>
        <v>0.224</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86566</v>
      </c>
      <c r="F3269" s="77">
        <f>+IF(ISNUMBER(DATA!I481),DATA!I481,"n/a")</f>
        <v>-0.05</v>
      </c>
      <c r="G3269" s="86">
        <f>+IF(ISNUMBER(DATA!R481),DATA!R481,"n/a")</f>
        <v>294945</v>
      </c>
      <c r="H3269" s="77">
        <f>+IF(ISNUMBER(DATA!S481),DATA!S481,"n/a")</f>
        <v>7.6999999999999999E-2</v>
      </c>
      <c r="I3269" s="86">
        <f>+IF(ISNUMBER(DATA!AB481),DATA!AB481,"n/a")</f>
        <v>616753</v>
      </c>
      <c r="J3269" s="77">
        <f>+IF(ISNUMBER(DATA!AC481),DATA!AC481,"n/a")</f>
        <v>0.16700000000000001</v>
      </c>
      <c r="K3269" s="86">
        <f>+IF(ISNUMBER(DATA!AL481),DATA!AL481,"n/a")</f>
        <v>1255432</v>
      </c>
      <c r="L3269" s="77">
        <f>+IF(ISNUMBER(DATA!AM481),DATA!AM481,"n/a")</f>
        <v>0.52700000000000002</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29878</v>
      </c>
      <c r="F3271" s="77">
        <f>+IF(ISNUMBER(DATA!K432),DATA!K432,"n/a")</f>
        <v>0.35099999999999998</v>
      </c>
      <c r="G3271" s="86">
        <f>+IF(ISNUMBER(DATA!T432),DATA!T432,"n/a")</f>
        <v>80140</v>
      </c>
      <c r="H3271" s="77">
        <f>+IF(ISNUMBER(DATA!U432),DATA!U432,"n/a")</f>
        <v>0.11899999999999999</v>
      </c>
      <c r="I3271" s="86">
        <f>+IF(ISNUMBER(DATA!AD432),DATA!AD432,"n/a")</f>
        <v>169705</v>
      </c>
      <c r="J3271" s="77">
        <f>+IF(ISNUMBER(DATA!AE432),DATA!AE432,"n/a")</f>
        <v>0.14899999999999999</v>
      </c>
      <c r="K3271" s="86">
        <f>+IF(ISNUMBER(DATA!AN432),DATA!AN432,"n/a")</f>
        <v>334357</v>
      </c>
      <c r="L3271" s="77">
        <f>+IF(ISNUMBER(DATA!AO432),DATA!AO432,"n/a")</f>
        <v>0.13500000000000001</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68933</v>
      </c>
      <c r="F3272" s="77">
        <f>+IF(ISNUMBER(DATA!K433),DATA!K433,"n/a")</f>
        <v>0.17599999999999999</v>
      </c>
      <c r="G3272" s="86">
        <f>+IF(ISNUMBER(DATA!T433),DATA!T433,"n/a")</f>
        <v>219983</v>
      </c>
      <c r="H3272" s="77">
        <f>+IF(ISNUMBER(DATA!U433),DATA!U433,"n/a")</f>
        <v>0.16500000000000001</v>
      </c>
      <c r="I3272" s="86">
        <f>+IF(ISNUMBER(DATA!AD433),DATA!AD433,"n/a")</f>
        <v>444279</v>
      </c>
      <c r="J3272" s="77">
        <f>+IF(ISNUMBER(DATA!AE433),DATA!AE433,"n/a")</f>
        <v>0.18099999999999999</v>
      </c>
      <c r="K3272" s="86">
        <f>+IF(ISNUMBER(DATA!AN433),DATA!AN433,"n/a")</f>
        <v>855722</v>
      </c>
      <c r="L3272" s="77">
        <f>+IF(ISNUMBER(DATA!AO433),DATA!AO433,"n/a")</f>
        <v>0.153</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126444</v>
      </c>
      <c r="F3273" s="77">
        <f>+IF(ISNUMBER(DATA!K434),DATA!K434,"n/a")</f>
        <v>-0.106</v>
      </c>
      <c r="G3273" s="86">
        <f>+IF(ISNUMBER(DATA!T434),DATA!T434,"n/a")</f>
        <v>409919</v>
      </c>
      <c r="H3273" s="77">
        <f>+IF(ISNUMBER(DATA!U434),DATA!U434,"n/a")</f>
        <v>-8.5000000000000006E-2</v>
      </c>
      <c r="I3273" s="86">
        <f>+IF(ISNUMBER(DATA!AD434),DATA!AD434,"n/a")</f>
        <v>808496</v>
      </c>
      <c r="J3273" s="77">
        <f>+IF(ISNUMBER(DATA!AE434),DATA!AE434,"n/a")</f>
        <v>-0.11799999999999999</v>
      </c>
      <c r="K3273" s="86">
        <f>+IF(ISNUMBER(DATA!AN434),DATA!AN434,"n/a")</f>
        <v>1736976</v>
      </c>
      <c r="L3273" s="77">
        <f>+IF(ISNUMBER(DATA!AO434),DATA!AO434,"n/a")</f>
        <v>-5.2999999999999999E-2</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43809</v>
      </c>
      <c r="F3274" s="77">
        <f>+IF(ISNUMBER(DATA!K435),DATA!K435,"n/a")</f>
        <v>2.7E-2</v>
      </c>
      <c r="G3274" s="86">
        <f>+IF(ISNUMBER(DATA!T435),DATA!T435,"n/a")</f>
        <v>142715</v>
      </c>
      <c r="H3274" s="77">
        <f>+IF(ISNUMBER(DATA!U435),DATA!U435,"n/a")</f>
        <v>8.5999999999999993E-2</v>
      </c>
      <c r="I3274" s="86">
        <f>+IF(ISNUMBER(DATA!AD435),DATA!AD435,"n/a")</f>
        <v>300088</v>
      </c>
      <c r="J3274" s="77">
        <f>+IF(ISNUMBER(DATA!AE435),DATA!AE435,"n/a")</f>
        <v>0.13600000000000001</v>
      </c>
      <c r="K3274" s="86">
        <f>+IF(ISNUMBER(DATA!AN435),DATA!AN435,"n/a")</f>
        <v>598013</v>
      </c>
      <c r="L3274" s="77">
        <f>+IF(ISNUMBER(DATA!AO435),DATA!AO435,"n/a")</f>
        <v>0.14599999999999999</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98477</v>
      </c>
      <c r="F3275" s="77">
        <f>+IF(ISNUMBER(DATA!K436),DATA!K436,"n/a")</f>
        <v>-0.22900000000000001</v>
      </c>
      <c r="G3275" s="86">
        <f>+IF(ISNUMBER(DATA!T436),DATA!T436,"n/a")</f>
        <v>327948</v>
      </c>
      <c r="H3275" s="77">
        <f>+IF(ISNUMBER(DATA!U436),DATA!U436,"n/a")</f>
        <v>-0.19800000000000001</v>
      </c>
      <c r="I3275" s="86">
        <f>+IF(ISNUMBER(DATA!AD436),DATA!AD436,"n/a")</f>
        <v>692261</v>
      </c>
      <c r="J3275" s="77">
        <f>+IF(ISNUMBER(DATA!AE436),DATA!AE436,"n/a")</f>
        <v>-0.17899999999999999</v>
      </c>
      <c r="K3275" s="86">
        <f>+IF(ISNUMBER(DATA!AN436),DATA!AN436,"n/a")</f>
        <v>1483177</v>
      </c>
      <c r="L3275" s="77">
        <f>+IF(ISNUMBER(DATA!AO436),DATA!AO436,"n/a")</f>
        <v>-7.0999999999999994E-2</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56609</v>
      </c>
      <c r="F3276" s="77">
        <f>+IF(ISNUMBER(DATA!K437),DATA!K437,"n/a")</f>
        <v>8.0000000000000002E-3</v>
      </c>
      <c r="G3276" s="86">
        <f>+IF(ISNUMBER(DATA!T437),DATA!T437,"n/a")</f>
        <v>183896</v>
      </c>
      <c r="H3276" s="77">
        <f>+IF(ISNUMBER(DATA!U437),DATA!U437,"n/a")</f>
        <v>-3.6999999999999998E-2</v>
      </c>
      <c r="I3276" s="86">
        <f>+IF(ISNUMBER(DATA!AD437),DATA!AD437,"n/a")</f>
        <v>409223</v>
      </c>
      <c r="J3276" s="77">
        <f>+IF(ISNUMBER(DATA!AE437),DATA!AE437,"n/a")</f>
        <v>-5.7000000000000002E-2</v>
      </c>
      <c r="K3276" s="86">
        <f>+IF(ISNUMBER(DATA!AN437),DATA!AN437,"n/a")</f>
        <v>813110</v>
      </c>
      <c r="L3276" s="77">
        <f>+IF(ISNUMBER(DATA!AO437),DATA!AO437,"n/a")</f>
        <v>8.9999999999999993E-3</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25516</v>
      </c>
      <c r="F3277" s="77">
        <f>+IF(ISNUMBER(DATA!K438),DATA!K438,"n/a")</f>
        <v>4.2999999999999997E-2</v>
      </c>
      <c r="G3277" s="86">
        <f>+IF(ISNUMBER(DATA!T438),DATA!T438,"n/a")</f>
        <v>92554</v>
      </c>
      <c r="H3277" s="77">
        <f>+IF(ISNUMBER(DATA!U438),DATA!U438,"n/a")</f>
        <v>0.13700000000000001</v>
      </c>
      <c r="I3277" s="86">
        <f>+IF(ISNUMBER(DATA!AD438),DATA!AD438,"n/a")</f>
        <v>184849</v>
      </c>
      <c r="J3277" s="77">
        <f>+IF(ISNUMBER(DATA!AE438),DATA!AE438,"n/a")</f>
        <v>0.14899999999999999</v>
      </c>
      <c r="K3277" s="86">
        <f>+IF(ISNUMBER(DATA!AN438),DATA!AN438,"n/a")</f>
        <v>361534</v>
      </c>
      <c r="L3277" s="77">
        <f>+IF(ISNUMBER(DATA!AO438),DATA!AO438,"n/a")</f>
        <v>0.24399999999999999</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98916</v>
      </c>
      <c r="F3278" s="77">
        <f>+IF(ISNUMBER(DATA!K439),DATA!K439,"n/a")</f>
        <v>2.1999999999999999E-2</v>
      </c>
      <c r="G3278" s="86">
        <f>+IF(ISNUMBER(DATA!T439),DATA!T439,"n/a")</f>
        <v>312528</v>
      </c>
      <c r="H3278" s="77">
        <f>+IF(ISNUMBER(DATA!U439),DATA!U439,"n/a")</f>
        <v>3.3000000000000002E-2</v>
      </c>
      <c r="I3278" s="86">
        <f>+IF(ISNUMBER(DATA!AD439),DATA!AD439,"n/a")</f>
        <v>628402</v>
      </c>
      <c r="J3278" s="77">
        <f>+IF(ISNUMBER(DATA!AE439),DATA!AE439,"n/a")</f>
        <v>2.1999999999999999E-2</v>
      </c>
      <c r="K3278" s="86">
        <f>+IF(ISNUMBER(DATA!AN439),DATA!AN439,"n/a")</f>
        <v>1283588</v>
      </c>
      <c r="L3278" s="77">
        <f>+IF(ISNUMBER(DATA!AO439),DATA!AO439,"n/a")</f>
        <v>7.4999999999999997E-2</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60063</v>
      </c>
      <c r="F3279" s="77">
        <f>+IF(ISNUMBER(DATA!K440),DATA!K440,"n/a")</f>
        <v>0.247</v>
      </c>
      <c r="G3279" s="86">
        <f>+IF(ISNUMBER(DATA!T440),DATA!T440,"n/a")</f>
        <v>192793</v>
      </c>
      <c r="H3279" s="77">
        <f>+IF(ISNUMBER(DATA!U440),DATA!U440,"n/a")</f>
        <v>0.29899999999999999</v>
      </c>
      <c r="I3279" s="86">
        <f>+IF(ISNUMBER(DATA!AD440),DATA!AD440,"n/a")</f>
        <v>379380</v>
      </c>
      <c r="J3279" s="77">
        <f>+IF(ISNUMBER(DATA!AE440),DATA!AE440,"n/a")</f>
        <v>0.24099999999999999</v>
      </c>
      <c r="K3279" s="86">
        <f>+IF(ISNUMBER(DATA!AN440),DATA!AN440,"n/a")</f>
        <v>742783</v>
      </c>
      <c r="L3279" s="77">
        <f>+IF(ISNUMBER(DATA!AO440),DATA!AO440,"n/a")</f>
        <v>0.24399999999999999</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20609</v>
      </c>
      <c r="F3280" s="77">
        <f>+IF(ISNUMBER(DATA!K441),DATA!K441,"n/a")</f>
        <v>0.123</v>
      </c>
      <c r="G3280" s="86">
        <f>+IF(ISNUMBER(DATA!T441),DATA!T441,"n/a")</f>
        <v>75796</v>
      </c>
      <c r="H3280" s="77">
        <f>+IF(ISNUMBER(DATA!U441),DATA!U441,"n/a")</f>
        <v>0.14799999999999999</v>
      </c>
      <c r="I3280" s="86">
        <f>+IF(ISNUMBER(DATA!AD441),DATA!AD441,"n/a")</f>
        <v>176995</v>
      </c>
      <c r="J3280" s="77">
        <f>+IF(ISNUMBER(DATA!AE441),DATA!AE441,"n/a")</f>
        <v>0.17399999999999999</v>
      </c>
      <c r="K3280" s="86">
        <f>+IF(ISNUMBER(DATA!AN441),DATA!AN441,"n/a")</f>
        <v>340132</v>
      </c>
      <c r="L3280" s="77">
        <f>+IF(ISNUMBER(DATA!AO441),DATA!AO441,"n/a")</f>
        <v>0.20399999999999999</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41150</v>
      </c>
      <c r="F3281" s="77">
        <f>+IF(ISNUMBER(DATA!K442),DATA!K442,"n/a")</f>
        <v>0.13500000000000001</v>
      </c>
      <c r="G3281" s="86">
        <f>+IF(ISNUMBER(DATA!T442),DATA!T442,"n/a")</f>
        <v>128904</v>
      </c>
      <c r="H3281" s="77">
        <f>+IF(ISNUMBER(DATA!U442),DATA!U442,"n/a")</f>
        <v>0.19500000000000001</v>
      </c>
      <c r="I3281" s="86">
        <f>+IF(ISNUMBER(DATA!AD442),DATA!AD442,"n/a")</f>
        <v>269892</v>
      </c>
      <c r="J3281" s="77">
        <f>+IF(ISNUMBER(DATA!AE442),DATA!AE442,"n/a")</f>
        <v>0.19500000000000001</v>
      </c>
      <c r="K3281" s="86">
        <f>+IF(ISNUMBER(DATA!AN442),DATA!AN442,"n/a")</f>
        <v>539355</v>
      </c>
      <c r="L3281" s="77">
        <f>+IF(ISNUMBER(DATA!AO442),DATA!AO442,"n/a")</f>
        <v>0.23</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74114</v>
      </c>
      <c r="F3282" s="77">
        <f>+IF(ISNUMBER(DATA!K443),DATA!K443,"n/a")</f>
        <v>0.153</v>
      </c>
      <c r="G3282" s="86">
        <f>+IF(ISNUMBER(DATA!T443),DATA!T443,"n/a")</f>
        <v>236448</v>
      </c>
      <c r="H3282" s="77">
        <f>+IF(ISNUMBER(DATA!U443),DATA!U443,"n/a")</f>
        <v>0.185</v>
      </c>
      <c r="I3282" s="86">
        <f>+IF(ISNUMBER(DATA!AD443),DATA!AD443,"n/a")</f>
        <v>482058</v>
      </c>
      <c r="J3282" s="77">
        <f>+IF(ISNUMBER(DATA!AE443),DATA!AE443,"n/a")</f>
        <v>0.20300000000000001</v>
      </c>
      <c r="K3282" s="86">
        <f>+IF(ISNUMBER(DATA!AN443),DATA!AN443,"n/a")</f>
        <v>962008</v>
      </c>
      <c r="L3282" s="77">
        <f>+IF(ISNUMBER(DATA!AO443),DATA!AO443,"n/a")</f>
        <v>0.24</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88174</v>
      </c>
      <c r="F3283" s="77">
        <f>+IF(ISNUMBER(DATA!K444),DATA!K444,"n/a")</f>
        <v>0.21299999999999999</v>
      </c>
      <c r="G3283" s="86">
        <f>+IF(ISNUMBER(DATA!T444),DATA!T444,"n/a")</f>
        <v>284845</v>
      </c>
      <c r="H3283" s="77">
        <f>+IF(ISNUMBER(DATA!U444),DATA!U444,"n/a")</f>
        <v>0.27200000000000002</v>
      </c>
      <c r="I3283" s="86">
        <f>+IF(ISNUMBER(DATA!AD444),DATA!AD444,"n/a")</f>
        <v>570446</v>
      </c>
      <c r="J3283" s="77">
        <f>+IF(ISNUMBER(DATA!AE444),DATA!AE444,"n/a")</f>
        <v>0.254</v>
      </c>
      <c r="K3283" s="86">
        <f>+IF(ISNUMBER(DATA!AN444),DATA!AN444,"n/a")</f>
        <v>1108686</v>
      </c>
      <c r="L3283" s="77">
        <f>+IF(ISNUMBER(DATA!AO444),DATA!AO444,"n/a")</f>
        <v>0.21</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94701</v>
      </c>
      <c r="F3284" s="77">
        <f>+IF(ISNUMBER(DATA!K445),DATA!K445,"n/a")</f>
        <v>-4.0000000000000001E-3</v>
      </c>
      <c r="G3284" s="86">
        <f>+IF(ISNUMBER(DATA!T445),DATA!T445,"n/a")</f>
        <v>278240</v>
      </c>
      <c r="H3284" s="77">
        <f>+IF(ISNUMBER(DATA!U445),DATA!U445,"n/a")</f>
        <v>0.108</v>
      </c>
      <c r="I3284" s="86">
        <f>+IF(ISNUMBER(DATA!AD445),DATA!AD445,"n/a")</f>
        <v>548447</v>
      </c>
      <c r="J3284" s="77">
        <f>+IF(ISNUMBER(DATA!AE445),DATA!AE445,"n/a")</f>
        <v>7.6999999999999999E-2</v>
      </c>
      <c r="K3284" s="86">
        <f>+IF(ISNUMBER(DATA!AN445),DATA!AN445,"n/a")</f>
        <v>1103225</v>
      </c>
      <c r="L3284" s="77">
        <f>+IF(ISNUMBER(DATA!AO445),DATA!AO445,"n/a")</f>
        <v>0.105</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60077</v>
      </c>
      <c r="F3285" s="77">
        <f>+IF(ISNUMBER(DATA!K446),DATA!K446,"n/a")</f>
        <v>-3.9E-2</v>
      </c>
      <c r="G3285" s="86">
        <f>+IF(ISNUMBER(DATA!T446),DATA!T446,"n/a")</f>
        <v>188754</v>
      </c>
      <c r="H3285" s="77">
        <f>+IF(ISNUMBER(DATA!U446),DATA!U446,"n/a")</f>
        <v>9.8000000000000004E-2</v>
      </c>
      <c r="I3285" s="86">
        <f>+IF(ISNUMBER(DATA!AD446),DATA!AD446,"n/a")</f>
        <v>365638</v>
      </c>
      <c r="J3285" s="77">
        <f>+IF(ISNUMBER(DATA!AE446),DATA!AE446,"n/a")</f>
        <v>1.4E-2</v>
      </c>
      <c r="K3285" s="86">
        <f>+IF(ISNUMBER(DATA!AN446),DATA!AN446,"n/a")</f>
        <v>695354</v>
      </c>
      <c r="L3285" s="77">
        <f>+IF(ISNUMBER(DATA!AO446),DATA!AO446,"n/a")</f>
        <v>0</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57680</v>
      </c>
      <c r="F3286" s="77">
        <f>+IF(ISNUMBER(DATA!K447),DATA!K447,"n/a")</f>
        <v>-0.26</v>
      </c>
      <c r="G3286" s="86">
        <f>+IF(ISNUMBER(DATA!T447),DATA!T447,"n/a")</f>
        <v>189595</v>
      </c>
      <c r="H3286" s="77">
        <f>+IF(ISNUMBER(DATA!U447),DATA!U447,"n/a")</f>
        <v>-0.26700000000000002</v>
      </c>
      <c r="I3286" s="86">
        <f>+IF(ISNUMBER(DATA!AD447),DATA!AD447,"n/a")</f>
        <v>400368</v>
      </c>
      <c r="J3286" s="77">
        <f>+IF(ISNUMBER(DATA!AE447),DATA!AE447,"n/a")</f>
        <v>-0.27700000000000002</v>
      </c>
      <c r="K3286" s="86">
        <f>+IF(ISNUMBER(DATA!AN447),DATA!AN447,"n/a")</f>
        <v>873080</v>
      </c>
      <c r="L3286" s="77">
        <f>+IF(ISNUMBER(DATA!AO447),DATA!AO447,"n/a")</f>
        <v>-0.17299999999999999</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49558</v>
      </c>
      <c r="F3287" s="77">
        <f>+IF(ISNUMBER(DATA!K448),DATA!K448,"n/a")</f>
        <v>-0.45900000000000002</v>
      </c>
      <c r="G3287" s="86">
        <f>+IF(ISNUMBER(DATA!T448),DATA!T448,"n/a")</f>
        <v>191278</v>
      </c>
      <c r="H3287" s="77">
        <f>+IF(ISNUMBER(DATA!U448),DATA!U448,"n/a")</f>
        <v>-0.373</v>
      </c>
      <c r="I3287" s="86">
        <f>+IF(ISNUMBER(DATA!AD448),DATA!AD448,"n/a")</f>
        <v>422308</v>
      </c>
      <c r="J3287" s="77">
        <f>+IF(ISNUMBER(DATA!AE448),DATA!AE448,"n/a")</f>
        <v>-0.35599999999999998</v>
      </c>
      <c r="K3287" s="86">
        <f>+IF(ISNUMBER(DATA!AN448),DATA!AN448,"n/a")</f>
        <v>944189</v>
      </c>
      <c r="L3287" s="77">
        <f>+IF(ISNUMBER(DATA!AO448),DATA!AO448,"n/a")</f>
        <v>-0.23899999999999999</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65286</v>
      </c>
      <c r="F3288" s="77">
        <f>+IF(ISNUMBER(DATA!K449),DATA!K449,"n/a")</f>
        <v>0.28699999999999998</v>
      </c>
      <c r="G3288" s="86">
        <f>+IF(ISNUMBER(DATA!T449),DATA!T449,"n/a")</f>
        <v>206174</v>
      </c>
      <c r="H3288" s="77">
        <f>+IF(ISNUMBER(DATA!U449),DATA!U449,"n/a")</f>
        <v>0.34100000000000003</v>
      </c>
      <c r="I3288" s="86">
        <f>+IF(ISNUMBER(DATA!AD449),DATA!AD449,"n/a")</f>
        <v>408621</v>
      </c>
      <c r="J3288" s="77">
        <f>+IF(ISNUMBER(DATA!AE449),DATA!AE449,"n/a")</f>
        <v>0.36799999999999999</v>
      </c>
      <c r="K3288" s="86">
        <f>+IF(ISNUMBER(DATA!AN449),DATA!AN449,"n/a")</f>
        <v>792132</v>
      </c>
      <c r="L3288" s="77">
        <f>+IF(ISNUMBER(DATA!AO449),DATA!AO449,"n/a")</f>
        <v>0.315</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40657</v>
      </c>
      <c r="F3289" s="77">
        <f>+IF(ISNUMBER(DATA!K450),DATA!K450,"n/a")</f>
        <v>0.17899999999999999</v>
      </c>
      <c r="G3289" s="86">
        <f>+IF(ISNUMBER(DATA!T450),DATA!T450,"n/a")</f>
        <v>128736</v>
      </c>
      <c r="H3289" s="77">
        <f>+IF(ISNUMBER(DATA!U450),DATA!U450,"n/a")</f>
        <v>0.246</v>
      </c>
      <c r="I3289" s="86">
        <f>+IF(ISNUMBER(DATA!AD450),DATA!AD450,"n/a")</f>
        <v>257289</v>
      </c>
      <c r="J3289" s="77">
        <f>+IF(ISNUMBER(DATA!AE450),DATA!AE450,"n/a")</f>
        <v>0.20499999999999999</v>
      </c>
      <c r="K3289" s="86">
        <f>+IF(ISNUMBER(DATA!AN450),DATA!AN450,"n/a")</f>
        <v>506890</v>
      </c>
      <c r="L3289" s="77">
        <f>+IF(ISNUMBER(DATA!AO450),DATA!AO450,"n/a")</f>
        <v>0.23799999999999999</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34929</v>
      </c>
      <c r="F3290" s="77">
        <f>+IF(ISNUMBER(DATA!K451),DATA!K451,"n/a")</f>
        <v>-3.9E-2</v>
      </c>
      <c r="G3290" s="86">
        <f>+IF(ISNUMBER(DATA!T451),DATA!T451,"n/a")</f>
        <v>104597</v>
      </c>
      <c r="H3290" s="77">
        <f>+IF(ISNUMBER(DATA!U451),DATA!U451,"n/a")</f>
        <v>1.9E-2</v>
      </c>
      <c r="I3290" s="86">
        <f>+IF(ISNUMBER(DATA!AD451),DATA!AD451,"n/a")</f>
        <v>211661</v>
      </c>
      <c r="J3290" s="77">
        <f>+IF(ISNUMBER(DATA!AE451),DATA!AE451,"n/a")</f>
        <v>8.5000000000000006E-2</v>
      </c>
      <c r="K3290" s="86">
        <f>+IF(ISNUMBER(DATA!AN451),DATA!AN451,"n/a")</f>
        <v>432921</v>
      </c>
      <c r="L3290" s="77">
        <f>+IF(ISNUMBER(DATA!AO451),DATA!AO451,"n/a")</f>
        <v>0.11700000000000001</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52830</v>
      </c>
      <c r="F3291" s="77">
        <f>+IF(ISNUMBER(DATA!K452),DATA!K452,"n/a")</f>
        <v>0.31900000000000001</v>
      </c>
      <c r="G3291" s="86">
        <f>+IF(ISNUMBER(DATA!T452),DATA!T452,"n/a")</f>
        <v>178146</v>
      </c>
      <c r="H3291" s="77">
        <f>+IF(ISNUMBER(DATA!U452),DATA!U452,"n/a")</f>
        <v>0.57999999999999996</v>
      </c>
      <c r="I3291" s="86">
        <f>+IF(ISNUMBER(DATA!AD452),DATA!AD452,"n/a")</f>
        <v>350777</v>
      </c>
      <c r="J3291" s="77">
        <f>+IF(ISNUMBER(DATA!AE452),DATA!AE452,"n/a")</f>
        <v>0.84</v>
      </c>
      <c r="K3291" s="86">
        <f>+IF(ISNUMBER(DATA!AN452),DATA!AN452,"n/a")</f>
        <v>666303</v>
      </c>
      <c r="L3291" s="77">
        <f>+IF(ISNUMBER(DATA!AO452),DATA!AO452,"n/a")</f>
        <v>0.84899999999999998</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193402</v>
      </c>
      <c r="F3292" s="77">
        <f>+IF(ISNUMBER(DATA!K453),DATA!K453,"n/a")</f>
        <v>3.5000000000000003E-2</v>
      </c>
      <c r="G3292" s="86">
        <f>+IF(ISNUMBER(DATA!T453),DATA!T453,"n/a")</f>
        <v>633312</v>
      </c>
      <c r="H3292" s="77">
        <f>+IF(ISNUMBER(DATA!U453),DATA!U453,"n/a")</f>
        <v>8.5000000000000006E-2</v>
      </c>
      <c r="I3292" s="86">
        <f>+IF(ISNUMBER(DATA!AD453),DATA!AD453,"n/a")</f>
        <v>1282111</v>
      </c>
      <c r="J3292" s="77">
        <f>+IF(ISNUMBER(DATA!AE453),DATA!AE453,"n/a")</f>
        <v>0.109</v>
      </c>
      <c r="K3292" s="86">
        <f>+IF(ISNUMBER(DATA!AN453),DATA!AN453,"n/a")</f>
        <v>2649216</v>
      </c>
      <c r="L3292" s="77">
        <f>+IF(ISNUMBER(DATA!AO453),DATA!AO453,"n/a")</f>
        <v>0.13800000000000001</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18754</v>
      </c>
      <c r="F3293" s="77">
        <f>+IF(ISNUMBER(DATA!K454),DATA!K454,"n/a")</f>
        <v>0.28799999999999998</v>
      </c>
      <c r="G3293" s="86">
        <f>+IF(ISNUMBER(DATA!T454),DATA!T454,"n/a")</f>
        <v>60009</v>
      </c>
      <c r="H3293" s="77">
        <f>+IF(ISNUMBER(DATA!U454),DATA!U454,"n/a")</f>
        <v>0.34799999999999998</v>
      </c>
      <c r="I3293" s="86">
        <f>+IF(ISNUMBER(DATA!AD454),DATA!AD454,"n/a")</f>
        <v>116877</v>
      </c>
      <c r="J3293" s="77">
        <f>+IF(ISNUMBER(DATA!AE454),DATA!AE454,"n/a")</f>
        <v>0.23300000000000001</v>
      </c>
      <c r="K3293" s="86">
        <f>+IF(ISNUMBER(DATA!AN454),DATA!AN454,"n/a")</f>
        <v>217041</v>
      </c>
      <c r="L3293" s="77">
        <f>+IF(ISNUMBER(DATA!AO454),DATA!AO454,"n/a")</f>
        <v>0.125</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114059</v>
      </c>
      <c r="F3294" s="77">
        <f>+IF(ISNUMBER(DATA!K455),DATA!K455,"n/a")</f>
        <v>-2.1000000000000001E-2</v>
      </c>
      <c r="G3294" s="86">
        <f>+IF(ISNUMBER(DATA!T455),DATA!T455,"n/a")</f>
        <v>342744</v>
      </c>
      <c r="H3294" s="77">
        <f>+IF(ISNUMBER(DATA!U455),DATA!U455,"n/a")</f>
        <v>3.7999999999999999E-2</v>
      </c>
      <c r="I3294" s="86">
        <f>+IF(ISNUMBER(DATA!AD455),DATA!AD455,"n/a")</f>
        <v>681096</v>
      </c>
      <c r="J3294" s="77">
        <f>+IF(ISNUMBER(DATA!AE455),DATA!AE455,"n/a")</f>
        <v>0.107</v>
      </c>
      <c r="K3294" s="86">
        <f>+IF(ISNUMBER(DATA!AN455),DATA!AN455,"n/a")</f>
        <v>1394842</v>
      </c>
      <c r="L3294" s="77">
        <f>+IF(ISNUMBER(DATA!AO455),DATA!AO455,"n/a")</f>
        <v>0.127</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121975</v>
      </c>
      <c r="F3295" s="77">
        <f>+IF(ISNUMBER(DATA!K456),DATA!K456,"n/a")</f>
        <v>0.30499999999999999</v>
      </c>
      <c r="G3295" s="86">
        <f>+IF(ISNUMBER(DATA!T456),DATA!T456,"n/a")</f>
        <v>376589</v>
      </c>
      <c r="H3295" s="77">
        <f>+IF(ISNUMBER(DATA!U456),DATA!U456,"n/a")</f>
        <v>0.41299999999999998</v>
      </c>
      <c r="I3295" s="86">
        <f>+IF(ISNUMBER(DATA!AD456),DATA!AD456,"n/a")</f>
        <v>674101</v>
      </c>
      <c r="J3295" s="77">
        <f>+IF(ISNUMBER(DATA!AE456),DATA!AE456,"n/a")</f>
        <v>0.44900000000000001</v>
      </c>
      <c r="K3295" s="86">
        <f>+IF(ISNUMBER(DATA!AN456),DATA!AN456,"n/a")</f>
        <v>1324263</v>
      </c>
      <c r="L3295" s="77">
        <f>+IF(ISNUMBER(DATA!AO456),DATA!AO456,"n/a")</f>
        <v>0.80500000000000005</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117977</v>
      </c>
      <c r="F3296" s="77">
        <f>+IF(ISNUMBER(DATA!K457),DATA!K457,"n/a")</f>
        <v>6.8000000000000005E-2</v>
      </c>
      <c r="G3296" s="86">
        <f>+IF(ISNUMBER(DATA!T457),DATA!T457,"n/a")</f>
        <v>369721</v>
      </c>
      <c r="H3296" s="77">
        <f>+IF(ISNUMBER(DATA!U457),DATA!U457,"n/a")</f>
        <v>0.20100000000000001</v>
      </c>
      <c r="I3296" s="86">
        <f>+IF(ISNUMBER(DATA!AD457),DATA!AD457,"n/a")</f>
        <v>689323</v>
      </c>
      <c r="J3296" s="77">
        <f>+IF(ISNUMBER(DATA!AE457),DATA!AE457,"n/a")</f>
        <v>0.34100000000000003</v>
      </c>
      <c r="K3296" s="86">
        <f>+IF(ISNUMBER(DATA!AN457),DATA!AN457,"n/a")</f>
        <v>1222131</v>
      </c>
      <c r="L3296" s="77">
        <f>+IF(ISNUMBER(DATA!AO457),DATA!AO457,"n/a")</f>
        <v>0.434</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22839</v>
      </c>
      <c r="F3297" s="77">
        <f>+IF(ISNUMBER(DATA!K458),DATA!K458,"n/a")</f>
        <v>0.34200000000000003</v>
      </c>
      <c r="G3297" s="86">
        <f>+IF(ISNUMBER(DATA!T458),DATA!T458,"n/a")</f>
        <v>77254</v>
      </c>
      <c r="H3297" s="77">
        <f>+IF(ISNUMBER(DATA!U458),DATA!U458,"n/a")</f>
        <v>0.29699999999999999</v>
      </c>
      <c r="I3297" s="86">
        <f>+IF(ISNUMBER(DATA!AD458),DATA!AD458,"n/a")</f>
        <v>158952</v>
      </c>
      <c r="J3297" s="77">
        <f>+IF(ISNUMBER(DATA!AE458),DATA!AE458,"n/a")</f>
        <v>0.28599999999999998</v>
      </c>
      <c r="K3297" s="86">
        <f>+IF(ISNUMBER(DATA!AN458),DATA!AN458,"n/a")</f>
        <v>290317</v>
      </c>
      <c r="L3297" s="77">
        <f>+IF(ISNUMBER(DATA!AO458),DATA!AO458,"n/a")</f>
        <v>0.16600000000000001</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38394</v>
      </c>
      <c r="F3298" s="77">
        <f>+IF(ISNUMBER(DATA!K459),DATA!K459,"n/a")</f>
        <v>5.3999999999999999E-2</v>
      </c>
      <c r="G3298" s="86">
        <f>+IF(ISNUMBER(DATA!T459),DATA!T459,"n/a")</f>
        <v>119733</v>
      </c>
      <c r="H3298" s="77">
        <f>+IF(ISNUMBER(DATA!U459),DATA!U459,"n/a")</f>
        <v>8.2000000000000003E-2</v>
      </c>
      <c r="I3298" s="86">
        <f>+IF(ISNUMBER(DATA!AD459),DATA!AD459,"n/a")</f>
        <v>246588</v>
      </c>
      <c r="J3298" s="77">
        <f>+IF(ISNUMBER(DATA!AE459),DATA!AE459,"n/a")</f>
        <v>0.1</v>
      </c>
      <c r="K3298" s="86">
        <f>+IF(ISNUMBER(DATA!AN459),DATA!AN459,"n/a")</f>
        <v>518002</v>
      </c>
      <c r="L3298" s="77">
        <f>+IF(ISNUMBER(DATA!AO459),DATA!AO459,"n/a")</f>
        <v>0.17</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244982</v>
      </c>
      <c r="F3299" s="77">
        <f>+IF(ISNUMBER(DATA!K460),DATA!K460,"n/a")</f>
        <v>-0.17100000000000001</v>
      </c>
      <c r="G3299" s="86">
        <f>+IF(ISNUMBER(DATA!T460),DATA!T460,"n/a")</f>
        <v>801465</v>
      </c>
      <c r="H3299" s="77">
        <f>+IF(ISNUMBER(DATA!U460),DATA!U460,"n/a")</f>
        <v>-0.219</v>
      </c>
      <c r="I3299" s="86">
        <f>+IF(ISNUMBER(DATA!AD460),DATA!AD460,"n/a")</f>
        <v>1712161</v>
      </c>
      <c r="J3299" s="77">
        <f>+IF(ISNUMBER(DATA!AE460),DATA!AE460,"n/a")</f>
        <v>-0.18</v>
      </c>
      <c r="K3299" s="86">
        <f>+IF(ISNUMBER(DATA!AN460),DATA!AN460,"n/a")</f>
        <v>3605507</v>
      </c>
      <c r="L3299" s="77">
        <f>+IF(ISNUMBER(DATA!AO460),DATA!AO460,"n/a")</f>
        <v>-7.2999999999999995E-2</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78416</v>
      </c>
      <c r="F3300" s="77">
        <f>+IF(ISNUMBER(DATA!K461),DATA!K461,"n/a")</f>
        <v>0.128</v>
      </c>
      <c r="G3300" s="86">
        <f>+IF(ISNUMBER(DATA!T461),DATA!T461,"n/a")</f>
        <v>256824</v>
      </c>
      <c r="H3300" s="77">
        <f>+IF(ISNUMBER(DATA!U461),DATA!U461,"n/a")</f>
        <v>0.109</v>
      </c>
      <c r="I3300" s="86">
        <f>+IF(ISNUMBER(DATA!AD461),DATA!AD461,"n/a")</f>
        <v>561795</v>
      </c>
      <c r="J3300" s="77">
        <f>+IF(ISNUMBER(DATA!AE461),DATA!AE461,"n/a")</f>
        <v>0.125</v>
      </c>
      <c r="K3300" s="86">
        <f>+IF(ISNUMBER(DATA!AN461),DATA!AN461,"n/a")</f>
        <v>1089995</v>
      </c>
      <c r="L3300" s="77">
        <f>+IF(ISNUMBER(DATA!AO461),DATA!AO461,"n/a")</f>
        <v>0.159</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13350</v>
      </c>
      <c r="F3301" s="77">
        <f>+IF(ISNUMBER(DATA!K462),DATA!K462,"n/a")</f>
        <v>0.39900000000000002</v>
      </c>
      <c r="G3301" s="86">
        <f>+IF(ISNUMBER(DATA!T462),DATA!T462,"n/a")</f>
        <v>45658</v>
      </c>
      <c r="H3301" s="77">
        <f>+IF(ISNUMBER(DATA!U462),DATA!U462,"n/a")</f>
        <v>0.50700000000000001</v>
      </c>
      <c r="I3301" s="86">
        <f>+IF(ISNUMBER(DATA!AD462),DATA!AD462,"n/a")</f>
        <v>94336</v>
      </c>
      <c r="J3301" s="77">
        <f>+IF(ISNUMBER(DATA!AE462),DATA!AE462,"n/a")</f>
        <v>0.45</v>
      </c>
      <c r="K3301" s="86">
        <f>+IF(ISNUMBER(DATA!AN462),DATA!AN462,"n/a")</f>
        <v>177864</v>
      </c>
      <c r="L3301" s="77">
        <f>+IF(ISNUMBER(DATA!AO462),DATA!AO462,"n/a")</f>
        <v>0.4</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67386</v>
      </c>
      <c r="F3302" s="77">
        <f>+IF(ISNUMBER(DATA!K463),DATA!K463,"n/a")</f>
        <v>-1E-3</v>
      </c>
      <c r="G3302" s="86">
        <f>+IF(ISNUMBER(DATA!T463),DATA!T463,"n/a")</f>
        <v>203681</v>
      </c>
      <c r="H3302" s="77">
        <f>+IF(ISNUMBER(DATA!U463),DATA!U463,"n/a")</f>
        <v>6.2E-2</v>
      </c>
      <c r="I3302" s="86">
        <f>+IF(ISNUMBER(DATA!AD463),DATA!AD463,"n/a")</f>
        <v>410415</v>
      </c>
      <c r="J3302" s="77">
        <f>+IF(ISNUMBER(DATA!AE463),DATA!AE463,"n/a")</f>
        <v>0.11600000000000001</v>
      </c>
      <c r="K3302" s="86">
        <f>+IF(ISNUMBER(DATA!AN463),DATA!AN463,"n/a")</f>
        <v>830820</v>
      </c>
      <c r="L3302" s="77">
        <f>+IF(ISNUMBER(DATA!AO463),DATA!AO463,"n/a")</f>
        <v>0.121</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34672</v>
      </c>
      <c r="F3303" s="77">
        <f>+IF(ISNUMBER(DATA!K464),DATA!K464,"n/a")</f>
        <v>9.4E-2</v>
      </c>
      <c r="G3303" s="86">
        <f>+IF(ISNUMBER(DATA!T464),DATA!T464,"n/a")</f>
        <v>107006</v>
      </c>
      <c r="H3303" s="77">
        <f>+IF(ISNUMBER(DATA!U464),DATA!U464,"n/a")</f>
        <v>0.13700000000000001</v>
      </c>
      <c r="I3303" s="86">
        <f>+IF(ISNUMBER(DATA!AD464),DATA!AD464,"n/a")</f>
        <v>218356</v>
      </c>
      <c r="J3303" s="77">
        <f>+IF(ISNUMBER(DATA!AE464),DATA!AE464,"n/a")</f>
        <v>0.13700000000000001</v>
      </c>
      <c r="K3303" s="86">
        <f>+IF(ISNUMBER(DATA!AN464),DATA!AN464,"n/a")</f>
        <v>445862</v>
      </c>
      <c r="L3303" s="77">
        <f>+IF(ISNUMBER(DATA!AO464),DATA!AO464,"n/a")</f>
        <v>0.17</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85479</v>
      </c>
      <c r="F3304" s="77">
        <f>+IF(ISNUMBER(DATA!K465),DATA!K465,"n/a")</f>
        <v>-0.20599999999999999</v>
      </c>
      <c r="G3304" s="86">
        <f>+IF(ISNUMBER(DATA!T465),DATA!T465,"n/a")</f>
        <v>275020</v>
      </c>
      <c r="H3304" s="77">
        <f>+IF(ISNUMBER(DATA!U465),DATA!U465,"n/a")</f>
        <v>-0.23100000000000001</v>
      </c>
      <c r="I3304" s="86">
        <f>+IF(ISNUMBER(DATA!AD465),DATA!AD465,"n/a")</f>
        <v>565598</v>
      </c>
      <c r="J3304" s="77">
        <f>+IF(ISNUMBER(DATA!AE465),DATA!AE465,"n/a")</f>
        <v>-0.21199999999999999</v>
      </c>
      <c r="K3304" s="86">
        <f>+IF(ISNUMBER(DATA!AN465),DATA!AN465,"n/a")</f>
        <v>1229944</v>
      </c>
      <c r="L3304" s="77">
        <f>+IF(ISNUMBER(DATA!AO465),DATA!AO465,"n/a")</f>
        <v>-7.3999999999999996E-2</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56469</v>
      </c>
      <c r="F3305" s="77">
        <f>+IF(ISNUMBER(DATA!K466),DATA!K466,"n/a")</f>
        <v>1.6E-2</v>
      </c>
      <c r="G3305" s="86">
        <f>+IF(ISNUMBER(DATA!T466),DATA!T466,"n/a")</f>
        <v>177485</v>
      </c>
      <c r="H3305" s="77">
        <f>+IF(ISNUMBER(DATA!U466),DATA!U466,"n/a")</f>
        <v>-1.7999999999999999E-2</v>
      </c>
      <c r="I3305" s="86">
        <f>+IF(ISNUMBER(DATA!AD466),DATA!AD466,"n/a")</f>
        <v>344413</v>
      </c>
      <c r="J3305" s="77">
        <f>+IF(ISNUMBER(DATA!AE466),DATA!AE466,"n/a")</f>
        <v>8.0000000000000002E-3</v>
      </c>
      <c r="K3305" s="86">
        <f>+IF(ISNUMBER(DATA!AN466),DATA!AN466,"n/a")</f>
        <v>745080</v>
      </c>
      <c r="L3305" s="77">
        <f>+IF(ISNUMBER(DATA!AO466),DATA!AO466,"n/a")</f>
        <v>5.6000000000000001E-2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40383</v>
      </c>
      <c r="F3306" s="77">
        <f>+IF(ISNUMBER(DATA!K467),DATA!K467,"n/a")</f>
        <v>9.4E-2</v>
      </c>
      <c r="G3306" s="86">
        <f>+IF(ISNUMBER(DATA!T467),DATA!T467,"n/a")</f>
        <v>142497</v>
      </c>
      <c r="H3306" s="77">
        <f>+IF(ISNUMBER(DATA!U467),DATA!U467,"n/a")</f>
        <v>0.13</v>
      </c>
      <c r="I3306" s="86">
        <f>+IF(ISNUMBER(DATA!AD467),DATA!AD467,"n/a")</f>
        <v>327091</v>
      </c>
      <c r="J3306" s="77">
        <f>+IF(ISNUMBER(DATA!AE467),DATA!AE467,"n/a")</f>
        <v>0.14000000000000001</v>
      </c>
      <c r="K3306" s="86">
        <f>+IF(ISNUMBER(DATA!AN467),DATA!AN467,"n/a")</f>
        <v>642497</v>
      </c>
      <c r="L3306" s="77">
        <f>+IF(ISNUMBER(DATA!AO467),DATA!AO467,"n/a")</f>
        <v>0.157</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132875</v>
      </c>
      <c r="F3307" s="77">
        <f>+IF(ISNUMBER(DATA!K468),DATA!K468,"n/a")</f>
        <v>5.5E-2</v>
      </c>
      <c r="G3307" s="86">
        <f>+IF(ISNUMBER(DATA!T468),DATA!T468,"n/a")</f>
        <v>442093</v>
      </c>
      <c r="H3307" s="77">
        <f>+IF(ISNUMBER(DATA!U468),DATA!U468,"n/a")</f>
        <v>0.159</v>
      </c>
      <c r="I3307" s="86">
        <f>+IF(ISNUMBER(DATA!AD468),DATA!AD468,"n/a")</f>
        <v>908447</v>
      </c>
      <c r="J3307" s="77">
        <f>+IF(ISNUMBER(DATA!AE468),DATA!AE468,"n/a")</f>
        <v>0.309</v>
      </c>
      <c r="K3307" s="86">
        <f>+IF(ISNUMBER(DATA!AN468),DATA!AN468,"n/a")</f>
        <v>1796534</v>
      </c>
      <c r="L3307" s="77">
        <f>+IF(ISNUMBER(DATA!AO468),DATA!AO468,"n/a")</f>
        <v>0.40200000000000002</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35776</v>
      </c>
      <c r="F3308" s="77">
        <f>+IF(ISNUMBER(DATA!K469),DATA!K469,"n/a")</f>
        <v>9.6000000000000002E-2</v>
      </c>
      <c r="G3308" s="86">
        <f>+IF(ISNUMBER(DATA!T469),DATA!T469,"n/a")</f>
        <v>115473</v>
      </c>
      <c r="H3308" s="77">
        <f>+IF(ISNUMBER(DATA!U469),DATA!U469,"n/a")</f>
        <v>0.04</v>
      </c>
      <c r="I3308" s="86">
        <f>+IF(ISNUMBER(DATA!AD469),DATA!AD469,"n/a")</f>
        <v>234236</v>
      </c>
      <c r="J3308" s="77">
        <f>+IF(ISNUMBER(DATA!AE469),DATA!AE469,"n/a")</f>
        <v>0.05</v>
      </c>
      <c r="K3308" s="86">
        <f>+IF(ISNUMBER(DATA!AN469),DATA!AN469,"n/a")</f>
        <v>484050</v>
      </c>
      <c r="L3308" s="77">
        <f>+IF(ISNUMBER(DATA!AO469),DATA!AO469,"n/a")</f>
        <v>0.14699999999999999</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46301</v>
      </c>
      <c r="F3309" s="77">
        <f>+IF(ISNUMBER(DATA!K470),DATA!K470,"n/a")</f>
        <v>0.182</v>
      </c>
      <c r="G3309" s="86">
        <f>+IF(ISNUMBER(DATA!T470),DATA!T470,"n/a")</f>
        <v>148970</v>
      </c>
      <c r="H3309" s="77">
        <f>+IF(ISNUMBER(DATA!U470),DATA!U470,"n/a")</f>
        <v>0.183</v>
      </c>
      <c r="I3309" s="86">
        <f>+IF(ISNUMBER(DATA!AD470),DATA!AD470,"n/a")</f>
        <v>299471</v>
      </c>
      <c r="J3309" s="77">
        <f>+IF(ISNUMBER(DATA!AE470),DATA!AE470,"n/a")</f>
        <v>0.191</v>
      </c>
      <c r="K3309" s="86">
        <f>+IF(ISNUMBER(DATA!AN470),DATA!AN470,"n/a")</f>
        <v>620560</v>
      </c>
      <c r="L3309" s="77">
        <f>+IF(ISNUMBER(DATA!AO470),DATA!AO470,"n/a")</f>
        <v>0.31</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21529</v>
      </c>
      <c r="F3310" s="77">
        <f>+IF(ISNUMBER(DATA!K471),DATA!K471,"n/a")</f>
        <v>-2.7E-2</v>
      </c>
      <c r="G3310" s="86">
        <f>+IF(ISNUMBER(DATA!T471),DATA!T471,"n/a")</f>
        <v>71443</v>
      </c>
      <c r="H3310" s="77">
        <f>+IF(ISNUMBER(DATA!U471),DATA!U471,"n/a")</f>
        <v>-5.0000000000000001E-3</v>
      </c>
      <c r="I3310" s="86">
        <f>+IF(ISNUMBER(DATA!AD471),DATA!AD471,"n/a")</f>
        <v>153439</v>
      </c>
      <c r="J3310" s="77">
        <f>+IF(ISNUMBER(DATA!AE471),DATA!AE471,"n/a")</f>
        <v>2.5000000000000001E-2</v>
      </c>
      <c r="K3310" s="86">
        <f>+IF(ISNUMBER(DATA!AN471),DATA!AN471,"n/a")</f>
        <v>313948</v>
      </c>
      <c r="L3310" s="77">
        <f>+IF(ISNUMBER(DATA!AO471),DATA!AO471,"n/a")</f>
        <v>9.9000000000000005E-2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42655</v>
      </c>
      <c r="F3311" s="77">
        <f>+IF(ISNUMBER(DATA!K472),DATA!K472,"n/a")</f>
        <v>-0.307</v>
      </c>
      <c r="G3311" s="86">
        <f>+IF(ISNUMBER(DATA!T472),DATA!T472,"n/a")</f>
        <v>156265</v>
      </c>
      <c r="H3311" s="77">
        <f>+IF(ISNUMBER(DATA!U472),DATA!U472,"n/a")</f>
        <v>-0.187</v>
      </c>
      <c r="I3311" s="86">
        <f>+IF(ISNUMBER(DATA!AD472),DATA!AD472,"n/a")</f>
        <v>322269</v>
      </c>
      <c r="J3311" s="77">
        <f>+IF(ISNUMBER(DATA!AE472),DATA!AE472,"n/a")</f>
        <v>-0.193</v>
      </c>
      <c r="K3311" s="86">
        <f>+IF(ISNUMBER(DATA!AN472),DATA!AN472,"n/a")</f>
        <v>696623</v>
      </c>
      <c r="L3311" s="77">
        <f>+IF(ISNUMBER(DATA!AO472),DATA!AO472,"n/a")</f>
        <v>-0.14599999999999999</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23637</v>
      </c>
      <c r="F3312" s="77">
        <f>+IF(ISNUMBER(DATA!K473),DATA!K473,"n/a")</f>
        <v>0.125</v>
      </c>
      <c r="G3312" s="86">
        <f>+IF(ISNUMBER(DATA!T473),DATA!T473,"n/a")</f>
        <v>72406</v>
      </c>
      <c r="H3312" s="77">
        <f>+IF(ISNUMBER(DATA!U473),DATA!U473,"n/a")</f>
        <v>0.14599999999999999</v>
      </c>
      <c r="I3312" s="86">
        <f>+IF(ISNUMBER(DATA!AD473),DATA!AD473,"n/a")</f>
        <v>149379</v>
      </c>
      <c r="J3312" s="77">
        <f>+IF(ISNUMBER(DATA!AE473),DATA!AE473,"n/a")</f>
        <v>0.17399999999999999</v>
      </c>
      <c r="K3312" s="86">
        <f>+IF(ISNUMBER(DATA!AN473),DATA!AN473,"n/a")</f>
        <v>297019</v>
      </c>
      <c r="L3312" s="77">
        <f>+IF(ISNUMBER(DATA!AO473),DATA!AO473,"n/a")</f>
        <v>0.186</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54329</v>
      </c>
      <c r="F3313" s="77">
        <f>+IF(ISNUMBER(DATA!K474),DATA!K474,"n/a")</f>
        <v>6.0000000000000001E-3</v>
      </c>
      <c r="G3313" s="86">
        <f>+IF(ISNUMBER(DATA!T474),DATA!T474,"n/a")</f>
        <v>183455</v>
      </c>
      <c r="H3313" s="77">
        <f>+IF(ISNUMBER(DATA!U474),DATA!U474,"n/a")</f>
        <v>4.3999999999999997E-2</v>
      </c>
      <c r="I3313" s="86">
        <f>+IF(ISNUMBER(DATA!AD474),DATA!AD474,"n/a")</f>
        <v>378181</v>
      </c>
      <c r="J3313" s="77">
        <f>+IF(ISNUMBER(DATA!AE474),DATA!AE474,"n/a")</f>
        <v>0.05</v>
      </c>
      <c r="K3313" s="86">
        <f>+IF(ISNUMBER(DATA!AN474),DATA!AN474,"n/a")</f>
        <v>774492</v>
      </c>
      <c r="L3313" s="77">
        <f>+IF(ISNUMBER(DATA!AO474),DATA!AO474,"n/a")</f>
        <v>8.3000000000000004E-2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84952</v>
      </c>
      <c r="F3314" s="77">
        <f>+IF(ISNUMBER(DATA!K475),DATA!K475,"n/a")</f>
        <v>-0.35799999999999998</v>
      </c>
      <c r="G3314" s="86">
        <f>+IF(ISNUMBER(DATA!T475),DATA!T475,"n/a")</f>
        <v>295056</v>
      </c>
      <c r="H3314" s="77">
        <f>+IF(ISNUMBER(DATA!U475),DATA!U475,"n/a")</f>
        <v>-0.308</v>
      </c>
      <c r="I3314" s="86">
        <f>+IF(ISNUMBER(DATA!AD475),DATA!AD475,"n/a")</f>
        <v>593321</v>
      </c>
      <c r="J3314" s="77">
        <f>+IF(ISNUMBER(DATA!AE475),DATA!AE475,"n/a")</f>
        <v>-0.31900000000000001</v>
      </c>
      <c r="K3314" s="86">
        <f>+IF(ISNUMBER(DATA!AN475),DATA!AN475,"n/a")</f>
        <v>1242805</v>
      </c>
      <c r="L3314" s="77">
        <f>+IF(ISNUMBER(DATA!AO475),DATA!AO475,"n/a")</f>
        <v>-0.28899999999999998</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143422</v>
      </c>
      <c r="F3315" s="77">
        <f>+IF(ISNUMBER(DATA!K476),DATA!K476,"n/a")</f>
        <v>8.1000000000000003E-2</v>
      </c>
      <c r="G3315" s="86">
        <f>+IF(ISNUMBER(DATA!T476),DATA!T476,"n/a")</f>
        <v>464113</v>
      </c>
      <c r="H3315" s="77">
        <f>+IF(ISNUMBER(DATA!U476),DATA!U476,"n/a")</f>
        <v>0.17</v>
      </c>
      <c r="I3315" s="86">
        <f>+IF(ISNUMBER(DATA!AD476),DATA!AD476,"n/a")</f>
        <v>934362</v>
      </c>
      <c r="J3315" s="77">
        <f>+IF(ISNUMBER(DATA!AE476),DATA!AE476,"n/a")</f>
        <v>0.16900000000000001</v>
      </c>
      <c r="K3315" s="86">
        <f>+IF(ISNUMBER(DATA!AN476),DATA!AN476,"n/a")</f>
        <v>1884470</v>
      </c>
      <c r="L3315" s="77">
        <f>+IF(ISNUMBER(DATA!AO476),DATA!AO476,"n/a")</f>
        <v>0.16600000000000001</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66079</v>
      </c>
      <c r="F3316" s="77">
        <f>+IF(ISNUMBER(DATA!K477),DATA!K477,"n/a")</f>
        <v>5.1999999999999998E-2</v>
      </c>
      <c r="G3316" s="86">
        <f>+IF(ISNUMBER(DATA!T477),DATA!T477,"n/a")</f>
        <v>211000</v>
      </c>
      <c r="H3316" s="77">
        <f>+IF(ISNUMBER(DATA!U477),DATA!U477,"n/a")</f>
        <v>6.4000000000000001E-2</v>
      </c>
      <c r="I3316" s="86">
        <f>+IF(ISNUMBER(DATA!AD477),DATA!AD477,"n/a")</f>
        <v>434843</v>
      </c>
      <c r="J3316" s="77">
        <f>+IF(ISNUMBER(DATA!AE477),DATA!AE477,"n/a")</f>
        <v>0.11799999999999999</v>
      </c>
      <c r="K3316" s="86">
        <f>+IF(ISNUMBER(DATA!AN477),DATA!AN477,"n/a")</f>
        <v>880239</v>
      </c>
      <c r="L3316" s="77">
        <f>+IF(ISNUMBER(DATA!AO477),DATA!AO477,"n/a")</f>
        <v>0.17100000000000001</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32564</v>
      </c>
      <c r="F3317" s="77">
        <f>+IF(ISNUMBER(DATA!K478),DATA!K478,"n/a")</f>
        <v>5.6000000000000001E-2</v>
      </c>
      <c r="G3317" s="86">
        <f>+IF(ISNUMBER(DATA!T478),DATA!T478,"n/a")</f>
        <v>115191</v>
      </c>
      <c r="H3317" s="77">
        <f>+IF(ISNUMBER(DATA!U478),DATA!U478,"n/a")</f>
        <v>0.124</v>
      </c>
      <c r="I3317" s="86">
        <f>+IF(ISNUMBER(DATA!AD478),DATA!AD478,"n/a")</f>
        <v>235808</v>
      </c>
      <c r="J3317" s="77">
        <f>+IF(ISNUMBER(DATA!AE478),DATA!AE478,"n/a")</f>
        <v>6.8000000000000005E-2</v>
      </c>
      <c r="K3317" s="86">
        <f>+IF(ISNUMBER(DATA!AN478),DATA!AN478,"n/a")</f>
        <v>477706</v>
      </c>
      <c r="L3317" s="77">
        <f>+IF(ISNUMBER(DATA!AO478),DATA!AO478,"n/a")</f>
        <v>8.3000000000000004E-2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85810</v>
      </c>
      <c r="F3318" s="77">
        <f>+IF(ISNUMBER(DATA!K479),DATA!K479,"n/a")</f>
        <v>-0.02</v>
      </c>
      <c r="G3318" s="86">
        <f>+IF(ISNUMBER(DATA!T479),DATA!T479,"n/a")</f>
        <v>255696</v>
      </c>
      <c r="H3318" s="77">
        <f>+IF(ISNUMBER(DATA!U479),DATA!U479,"n/a")</f>
        <v>2.1999999999999999E-2</v>
      </c>
      <c r="I3318" s="86">
        <f>+IF(ISNUMBER(DATA!AD479),DATA!AD479,"n/a")</f>
        <v>508763</v>
      </c>
      <c r="J3318" s="77">
        <f>+IF(ISNUMBER(DATA!AE479),DATA!AE479,"n/a")</f>
        <v>7.4999999999999997E-2</v>
      </c>
      <c r="K3318" s="86">
        <f>+IF(ISNUMBER(DATA!AN479),DATA!AN479,"n/a")</f>
        <v>1058774</v>
      </c>
      <c r="L3318" s="77">
        <f>+IF(ISNUMBER(DATA!AO479),DATA!AO479,"n/a")</f>
        <v>9.8000000000000004E-2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34367</v>
      </c>
      <c r="F3319" s="77">
        <f>+IF(ISNUMBER(DATA!K480),DATA!K480,"n/a")</f>
        <v>6.5000000000000002E-2</v>
      </c>
      <c r="G3319" s="86">
        <f>+IF(ISNUMBER(DATA!T480),DATA!T480,"n/a")</f>
        <v>104139</v>
      </c>
      <c r="H3319" s="77">
        <f>+IF(ISNUMBER(DATA!U480),DATA!U480,"n/a")</f>
        <v>0.16700000000000001</v>
      </c>
      <c r="I3319" s="86">
        <f>+IF(ISNUMBER(DATA!AD480),DATA!AD480,"n/a")</f>
        <v>213018</v>
      </c>
      <c r="J3319" s="77">
        <f>+IF(ISNUMBER(DATA!AE480),DATA!AE480,"n/a")</f>
        <v>0.13600000000000001</v>
      </c>
      <c r="K3319" s="86">
        <f>+IF(ISNUMBER(DATA!AN480),DATA!AN480,"n/a")</f>
        <v>422261</v>
      </c>
      <c r="L3319" s="77">
        <f>+IF(ISNUMBER(DATA!AO480),DATA!AO480,"n/a")</f>
        <v>0.189</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61013</v>
      </c>
      <c r="F3320" s="77">
        <f>+IF(ISNUMBER(DATA!K481),DATA!K481,"n/a")</f>
        <v>9.4E-2</v>
      </c>
      <c r="G3320" s="86">
        <f>+IF(ISNUMBER(DATA!T481),DATA!T481,"n/a")</f>
        <v>196243</v>
      </c>
      <c r="H3320" s="77">
        <f>+IF(ISNUMBER(DATA!U481),DATA!U481,"n/a")</f>
        <v>6.4000000000000001E-2</v>
      </c>
      <c r="I3320" s="86">
        <f>+IF(ISNUMBER(DATA!AD481),DATA!AD481,"n/a")</f>
        <v>399471</v>
      </c>
      <c r="J3320" s="77">
        <f>+IF(ISNUMBER(DATA!AE481),DATA!AE481,"n/a")</f>
        <v>0.11700000000000001</v>
      </c>
      <c r="K3320" s="86">
        <f>+IF(ISNUMBER(DATA!AN481),DATA!AN481,"n/a")</f>
        <v>803255</v>
      </c>
      <c r="L3320" s="77">
        <f>+IF(ISNUMBER(DATA!AO481),DATA!AO481,"n/a")</f>
        <v>0.13</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4.5</v>
      </c>
      <c r="F3322" s="77">
        <f>+IF(ISNUMBER(DATA!M432),DATA!M432,"n/a")</f>
        <v>1.9E-2</v>
      </c>
      <c r="G3322" s="87">
        <f>+IF(ISNUMBER(DATA!V432),DATA!V432,"n/a")</f>
        <v>4.38</v>
      </c>
      <c r="H3322" s="77">
        <f>+IF(ISNUMBER(DATA!W432),DATA!W432,"n/a")</f>
        <v>1E-3</v>
      </c>
      <c r="I3322" s="87">
        <f>+IF(ISNUMBER(DATA!AF432),DATA!AF432,"n/a")</f>
        <v>4.25</v>
      </c>
      <c r="J3322" s="77">
        <f>+IF(ISNUMBER(DATA!AG432),DATA!AG432,"n/a")</f>
        <v>-3.9E-2</v>
      </c>
      <c r="K3322" s="87">
        <f>+IF(ISNUMBER(DATA!AP432),DATA!AP432,"n/a")</f>
        <v>4.3600000000000003</v>
      </c>
      <c r="L3322" s="77">
        <f>+IF(ISNUMBER(DATA!AQ432),DATA!AQ432,"n/a")</f>
        <v>-4.5999999999999999E-2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4.96</v>
      </c>
      <c r="F3323" s="77">
        <f>+IF(ISNUMBER(DATA!M433),DATA!M433,"n/a")</f>
        <v>-2.5000000000000001E-2</v>
      </c>
      <c r="G3323" s="87">
        <f>+IF(ISNUMBER(DATA!V433),DATA!V433,"n/a")</f>
        <v>5.13</v>
      </c>
      <c r="H3323" s="77">
        <f>+IF(ISNUMBER(DATA!W433),DATA!W433,"n/a")</f>
        <v>-3.0000000000000001E-3</v>
      </c>
      <c r="I3323" s="87">
        <f>+IF(ISNUMBER(DATA!AF433),DATA!AF433,"n/a")</f>
        <v>5.2</v>
      </c>
      <c r="J3323" s="77">
        <f>+IF(ISNUMBER(DATA!AG433),DATA!AG433,"n/a")</f>
        <v>-2E-3</v>
      </c>
      <c r="K3323" s="87">
        <f>+IF(ISNUMBER(DATA!AP433),DATA!AP433,"n/a")</f>
        <v>5.2</v>
      </c>
      <c r="L3323" s="77">
        <f>+IF(ISNUMBER(DATA!AQ433),DATA!AQ433,"n/a")</f>
        <v>2E-3</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4.59</v>
      </c>
      <c r="F3324" s="77">
        <f>+IF(ISNUMBER(DATA!M434),DATA!M434,"n/a")</f>
        <v>6.3E-2</v>
      </c>
      <c r="G3324" s="87">
        <f>+IF(ISNUMBER(DATA!V434),DATA!V434,"n/a")</f>
        <v>4.6500000000000004</v>
      </c>
      <c r="H3324" s="77">
        <f>+IF(ISNUMBER(DATA!W434),DATA!W434,"n/a")</f>
        <v>6.2E-2</v>
      </c>
      <c r="I3324" s="87">
        <f>+IF(ISNUMBER(DATA!AF434),DATA!AF434,"n/a")</f>
        <v>4.67</v>
      </c>
      <c r="J3324" s="77">
        <f>+IF(ISNUMBER(DATA!AG434),DATA!AG434,"n/a")</f>
        <v>6.0999999999999999E-2</v>
      </c>
      <c r="K3324" s="87">
        <f>+IF(ISNUMBER(DATA!AP434),DATA!AP434,"n/a")</f>
        <v>4.5</v>
      </c>
      <c r="L3324" s="77">
        <f>+IF(ISNUMBER(DATA!AQ434),DATA!AQ434,"n/a")</f>
        <v>1.2999999999999999E-2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4.3499999999999996</v>
      </c>
      <c r="F3325" s="77">
        <f>+IF(ISNUMBER(DATA!M435),DATA!M435,"n/a")</f>
        <v>-7.2999999999999995E-2</v>
      </c>
      <c r="G3325" s="87">
        <f>+IF(ISNUMBER(DATA!V435),DATA!V435,"n/a")</f>
        <v>4.47</v>
      </c>
      <c r="H3325" s="77">
        <f>+IF(ISNUMBER(DATA!W435),DATA!W435,"n/a")</f>
        <v>-9.5000000000000001E-2</v>
      </c>
      <c r="I3325" s="87">
        <f>+IF(ISNUMBER(DATA!AF435),DATA!AF435,"n/a")</f>
        <v>4.5199999999999996</v>
      </c>
      <c r="J3325" s="77">
        <f>+IF(ISNUMBER(DATA!AG435),DATA!AG435,"n/a")</f>
        <v>-0.108</v>
      </c>
      <c r="K3325" s="87">
        <f>+IF(ISNUMBER(DATA!AP435),DATA!AP435,"n/a")</f>
        <v>4.58</v>
      </c>
      <c r="L3325" s="77">
        <f>+IF(ISNUMBER(DATA!AQ435),DATA!AQ435,"n/a")</f>
        <v>-0.11</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4.2300000000000004</v>
      </c>
      <c r="F3326" s="77">
        <f>+IF(ISNUMBER(DATA!M436),DATA!M436,"n/a")</f>
        <v>3.4000000000000002E-2</v>
      </c>
      <c r="G3326" s="87">
        <f>+IF(ISNUMBER(DATA!V436),DATA!V436,"n/a")</f>
        <v>4.26</v>
      </c>
      <c r="H3326" s="77">
        <f>+IF(ISNUMBER(DATA!W436),DATA!W436,"n/a")</f>
        <v>1.4999999999999999E-2</v>
      </c>
      <c r="I3326" s="87">
        <f>+IF(ISNUMBER(DATA!AF436),DATA!AF436,"n/a")</f>
        <v>4.3</v>
      </c>
      <c r="J3326" s="77">
        <f>+IF(ISNUMBER(DATA!AG436),DATA!AG436,"n/a")</f>
        <v>5.0000000000000001E-3</v>
      </c>
      <c r="K3326" s="87">
        <f>+IF(ISNUMBER(DATA!AP436),DATA!AP436,"n/a")</f>
        <v>4.16</v>
      </c>
      <c r="L3326" s="77">
        <f>+IF(ISNUMBER(DATA!AQ436),DATA!AQ436,"n/a")</f>
        <v>-3.4000000000000002E-2</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4.43</v>
      </c>
      <c r="F3327" s="77">
        <f>+IF(ISNUMBER(DATA!M437),DATA!M437,"n/a")</f>
        <v>0</v>
      </c>
      <c r="G3327" s="87">
        <f>+IF(ISNUMBER(DATA!V437),DATA!V437,"n/a")</f>
        <v>4.54</v>
      </c>
      <c r="H3327" s="77">
        <f>+IF(ISNUMBER(DATA!W437),DATA!W437,"n/a")</f>
        <v>-2E-3</v>
      </c>
      <c r="I3327" s="87">
        <f>+IF(ISNUMBER(DATA!AF437),DATA!AF437,"n/a")</f>
        <v>4.6500000000000004</v>
      </c>
      <c r="J3327" s="77">
        <f>+IF(ISNUMBER(DATA!AG437),DATA!AG437,"n/a")</f>
        <v>1.4E-2</v>
      </c>
      <c r="K3327" s="87">
        <f>+IF(ISNUMBER(DATA!AP437),DATA!AP437,"n/a")</f>
        <v>4.55</v>
      </c>
      <c r="L3327" s="77">
        <f>+IF(ISNUMBER(DATA!AQ437),DATA!AQ437,"n/a")</f>
        <v>8.0000000000000002E-3</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4.71</v>
      </c>
      <c r="F3328" s="77">
        <f>+IF(ISNUMBER(DATA!M438),DATA!M438,"n/a")</f>
        <v>-4.4999999999999998E-2</v>
      </c>
      <c r="G3328" s="87">
        <f>+IF(ISNUMBER(DATA!V438),DATA!V438,"n/a")</f>
        <v>4.82</v>
      </c>
      <c r="H3328" s="77">
        <f>+IF(ISNUMBER(DATA!W438),DATA!W438,"n/a")</f>
        <v>-5.0999999999999997E-2</v>
      </c>
      <c r="I3328" s="87">
        <f>+IF(ISNUMBER(DATA!AF438),DATA!AF438,"n/a")</f>
        <v>4.91</v>
      </c>
      <c r="J3328" s="77">
        <f>+IF(ISNUMBER(DATA!AG438),DATA!AG438,"n/a")</f>
        <v>-4.5999999999999999E-2</v>
      </c>
      <c r="K3328" s="87">
        <f>+IF(ISNUMBER(DATA!AP438),DATA!AP438,"n/a")</f>
        <v>4.87</v>
      </c>
      <c r="L3328" s="77">
        <f>+IF(ISNUMBER(DATA!AQ438),DATA!AQ438,"n/a")</f>
        <v>-5.5E-2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4.33</v>
      </c>
      <c r="F3329" s="77">
        <f>+IF(ISNUMBER(DATA!M439),DATA!M439,"n/a")</f>
        <v>2.4E-2</v>
      </c>
      <c r="G3329" s="87">
        <f>+IF(ISNUMBER(DATA!V439),DATA!V439,"n/a")</f>
        <v>4.5599999999999996</v>
      </c>
      <c r="H3329" s="77">
        <f>+IF(ISNUMBER(DATA!W439),DATA!W439,"n/a")</f>
        <v>1.4E-2</v>
      </c>
      <c r="I3329" s="87">
        <f>+IF(ISNUMBER(DATA!AF439),DATA!AF439,"n/a")</f>
        <v>4.8099999999999996</v>
      </c>
      <c r="J3329" s="77">
        <f>+IF(ISNUMBER(DATA!AG439),DATA!AG439,"n/a")</f>
        <v>4.1000000000000002E-2</v>
      </c>
      <c r="K3329" s="87">
        <f>+IF(ISNUMBER(DATA!AP439),DATA!AP439,"n/a")</f>
        <v>4.6900000000000004</v>
      </c>
      <c r="L3329" s="77">
        <f>+IF(ISNUMBER(DATA!AQ439),DATA!AQ439,"n/a")</f>
        <v>3.6999999999999998E-2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3.96</v>
      </c>
      <c r="F3330" s="77">
        <f>+IF(ISNUMBER(DATA!M440),DATA!M440,"n/a")</f>
        <v>0.13300000000000001</v>
      </c>
      <c r="G3330" s="87">
        <f>+IF(ISNUMBER(DATA!V440),DATA!V440,"n/a")</f>
        <v>4.1900000000000004</v>
      </c>
      <c r="H3330" s="77">
        <f>+IF(ISNUMBER(DATA!W440),DATA!W440,"n/a")</f>
        <v>0.20499999999999999</v>
      </c>
      <c r="I3330" s="87">
        <f>+IF(ISNUMBER(DATA!AF440),DATA!AF440,"n/a")</f>
        <v>4.41</v>
      </c>
      <c r="J3330" s="77">
        <f>+IF(ISNUMBER(DATA!AG440),DATA!AG440,"n/a")</f>
        <v>0.27300000000000002</v>
      </c>
      <c r="K3330" s="87">
        <f>+IF(ISNUMBER(DATA!AP440),DATA!AP440,"n/a")</f>
        <v>4.1500000000000004</v>
      </c>
      <c r="L3330" s="77">
        <f>+IF(ISNUMBER(DATA!AQ440),DATA!AQ440,"n/a")</f>
        <v>0.214</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5.03</v>
      </c>
      <c r="F3331" s="77">
        <f>+IF(ISNUMBER(DATA!M441),DATA!M441,"n/a")</f>
        <v>-2.7E-2</v>
      </c>
      <c r="G3331" s="87">
        <f>+IF(ISNUMBER(DATA!V441),DATA!V441,"n/a")</f>
        <v>5.12</v>
      </c>
      <c r="H3331" s="77">
        <f>+IF(ISNUMBER(DATA!W441),DATA!W441,"n/a")</f>
        <v>-1.4999999999999999E-2</v>
      </c>
      <c r="I3331" s="87">
        <f>+IF(ISNUMBER(DATA!AF441),DATA!AF441,"n/a")</f>
        <v>5.21</v>
      </c>
      <c r="J3331" s="77">
        <f>+IF(ISNUMBER(DATA!AG441),DATA!AG441,"n/a")</f>
        <v>-4.1000000000000002E-2</v>
      </c>
      <c r="K3331" s="87">
        <f>+IF(ISNUMBER(DATA!AP441),DATA!AP441,"n/a")</f>
        <v>5.07</v>
      </c>
      <c r="L3331" s="77">
        <f>+IF(ISNUMBER(DATA!AQ441),DATA!AQ441,"n/a")</f>
        <v>-4.5999999999999999E-2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3.87</v>
      </c>
      <c r="F3332" s="77">
        <f>+IF(ISNUMBER(DATA!M442),DATA!M442,"n/a")</f>
        <v>0.112</v>
      </c>
      <c r="G3332" s="87">
        <f>+IF(ISNUMBER(DATA!V442),DATA!V442,"n/a")</f>
        <v>4.1399999999999997</v>
      </c>
      <c r="H3332" s="77">
        <f>+IF(ISNUMBER(DATA!W442),DATA!W442,"n/a")</f>
        <v>0.10299999999999999</v>
      </c>
      <c r="I3332" s="87">
        <f>+IF(ISNUMBER(DATA!AF442),DATA!AF442,"n/a")</f>
        <v>4.3499999999999996</v>
      </c>
      <c r="J3332" s="77">
        <f>+IF(ISNUMBER(DATA!AG442),DATA!AG442,"n/a")</f>
        <v>0.13</v>
      </c>
      <c r="K3332" s="87">
        <f>+IF(ISNUMBER(DATA!AP442),DATA!AP442,"n/a")</f>
        <v>4.1100000000000003</v>
      </c>
      <c r="L3332" s="77">
        <f>+IF(ISNUMBER(DATA!AQ442),DATA!AQ442,"n/a")</f>
        <v>7.9000000000000001E-2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4.72</v>
      </c>
      <c r="F3333" s="77">
        <f>+IF(ISNUMBER(DATA!M443),DATA!M443,"n/a")</f>
        <v>3.0000000000000001E-3</v>
      </c>
      <c r="G3333" s="87">
        <f>+IF(ISNUMBER(DATA!V443),DATA!V443,"n/a")</f>
        <v>4.7699999999999996</v>
      </c>
      <c r="H3333" s="77">
        <f>+IF(ISNUMBER(DATA!W443),DATA!W443,"n/a")</f>
        <v>-6.9000000000000006E-2</v>
      </c>
      <c r="I3333" s="87">
        <f>+IF(ISNUMBER(DATA!AF443),DATA!AF443,"n/a")</f>
        <v>4.78</v>
      </c>
      <c r="J3333" s="77">
        <f>+IF(ISNUMBER(DATA!AG443),DATA!AG443,"n/a")</f>
        <v>-8.1000000000000003E-2</v>
      </c>
      <c r="K3333" s="87">
        <f>+IF(ISNUMBER(DATA!AP443),DATA!AP443,"n/a")</f>
        <v>4.76</v>
      </c>
      <c r="L3333" s="77">
        <f>+IF(ISNUMBER(DATA!AQ443),DATA!AQ443,"n/a")</f>
        <v>-8.6999999999999994E-2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4.6500000000000004</v>
      </c>
      <c r="F3334" s="77">
        <f>+IF(ISNUMBER(DATA!M444),DATA!M444,"n/a")</f>
        <v>0.127</v>
      </c>
      <c r="G3334" s="87">
        <f>+IF(ISNUMBER(DATA!V444),DATA!V444,"n/a")</f>
        <v>4.53</v>
      </c>
      <c r="H3334" s="77">
        <f>+IF(ISNUMBER(DATA!W444),DATA!W444,"n/a")</f>
        <v>9.1999999999999998E-2</v>
      </c>
      <c r="I3334" s="87">
        <f>+IF(ISNUMBER(DATA!AF444),DATA!AF444,"n/a")</f>
        <v>4.4800000000000004</v>
      </c>
      <c r="J3334" s="77">
        <f>+IF(ISNUMBER(DATA!AG444),DATA!AG444,"n/a")</f>
        <v>9.0999999999999998E-2</v>
      </c>
      <c r="K3334" s="87">
        <f>+IF(ISNUMBER(DATA!AP444),DATA!AP444,"n/a")</f>
        <v>4.37</v>
      </c>
      <c r="L3334" s="77">
        <f>+IF(ISNUMBER(DATA!AQ444),DATA!AQ444,"n/a")</f>
        <v>2.9000000000000001E-2</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3.13</v>
      </c>
      <c r="F3335" s="77">
        <f>+IF(ISNUMBER(DATA!M445),DATA!M445,"n/a")</f>
        <v>0.11700000000000001</v>
      </c>
      <c r="G3335" s="87">
        <f>+IF(ISNUMBER(DATA!V445),DATA!V445,"n/a")</f>
        <v>3.46</v>
      </c>
      <c r="H3335" s="77">
        <f>+IF(ISNUMBER(DATA!W445),DATA!W445,"n/a")</f>
        <v>0.13700000000000001</v>
      </c>
      <c r="I3335" s="87">
        <f>+IF(ISNUMBER(DATA!AF445),DATA!AF445,"n/a")</f>
        <v>3.75</v>
      </c>
      <c r="J3335" s="77">
        <f>+IF(ISNUMBER(DATA!AG445),DATA!AG445,"n/a")</f>
        <v>0.224</v>
      </c>
      <c r="K3335" s="87">
        <f>+IF(ISNUMBER(DATA!AP445),DATA!AP445,"n/a")</f>
        <v>3.57</v>
      </c>
      <c r="L3335" s="77">
        <f>+IF(ISNUMBER(DATA!AQ445),DATA!AQ445,"n/a")</f>
        <v>0.17</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2.4900000000000002</v>
      </c>
      <c r="F3336" s="77">
        <f>+IF(ISNUMBER(DATA!M446),DATA!M446,"n/a")</f>
        <v>7.2999999999999995E-2</v>
      </c>
      <c r="G3336" s="87">
        <f>+IF(ISNUMBER(DATA!V446),DATA!V446,"n/a")</f>
        <v>2.58</v>
      </c>
      <c r="H3336" s="77">
        <f>+IF(ISNUMBER(DATA!W446),DATA!W446,"n/a")</f>
        <v>7.0000000000000001E-3</v>
      </c>
      <c r="I3336" s="87">
        <f>+IF(ISNUMBER(DATA!AF446),DATA!AF446,"n/a")</f>
        <v>2.87</v>
      </c>
      <c r="J3336" s="77">
        <f>+IF(ISNUMBER(DATA!AG446),DATA!AG446,"n/a")</f>
        <v>0.1</v>
      </c>
      <c r="K3336" s="87">
        <f>+IF(ISNUMBER(DATA!AP446),DATA!AP446,"n/a")</f>
        <v>2.87</v>
      </c>
      <c r="L3336" s="77">
        <f>+IF(ISNUMBER(DATA!AQ446),DATA!AQ446,"n/a")</f>
        <v>9.7000000000000003E-2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4.21</v>
      </c>
      <c r="F3337" s="77">
        <f>+IF(ISNUMBER(DATA!M447),DATA!M447,"n/a")</f>
        <v>1.7999999999999999E-2</v>
      </c>
      <c r="G3337" s="87">
        <f>+IF(ISNUMBER(DATA!V447),DATA!V447,"n/a")</f>
        <v>4.29</v>
      </c>
      <c r="H3337" s="77">
        <f>+IF(ISNUMBER(DATA!W447),DATA!W447,"n/a")</f>
        <v>5.0000000000000001E-3</v>
      </c>
      <c r="I3337" s="87">
        <f>+IF(ISNUMBER(DATA!AF447),DATA!AF447,"n/a")</f>
        <v>4.38</v>
      </c>
      <c r="J3337" s="77">
        <f>+IF(ISNUMBER(DATA!AG447),DATA!AG447,"n/a")</f>
        <v>1.9E-2</v>
      </c>
      <c r="K3337" s="87">
        <f>+IF(ISNUMBER(DATA!AP447),DATA!AP447,"n/a")</f>
        <v>4.2300000000000004</v>
      </c>
      <c r="L3337" s="77">
        <f>+IF(ISNUMBER(DATA!AQ447),DATA!AQ447,"n/a")</f>
        <v>-3.0000000000000001E-3</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4.17</v>
      </c>
      <c r="F3338" s="77">
        <f>+IF(ISNUMBER(DATA!M448),DATA!M448,"n/a")</f>
        <v>4.9000000000000002E-2</v>
      </c>
      <c r="G3338" s="87">
        <f>+IF(ISNUMBER(DATA!V448),DATA!V448,"n/a")</f>
        <v>4.0199999999999996</v>
      </c>
      <c r="H3338" s="77">
        <f>+IF(ISNUMBER(DATA!W448),DATA!W448,"n/a")</f>
        <v>4.0000000000000001E-3</v>
      </c>
      <c r="I3338" s="87">
        <f>+IF(ISNUMBER(DATA!AF448),DATA!AF448,"n/a")</f>
        <v>4.1100000000000003</v>
      </c>
      <c r="J3338" s="77">
        <f>+IF(ISNUMBER(DATA!AG448),DATA!AG448,"n/a")</f>
        <v>3.1E-2</v>
      </c>
      <c r="K3338" s="87">
        <f>+IF(ISNUMBER(DATA!AP448),DATA!AP448,"n/a")</f>
        <v>4.03</v>
      </c>
      <c r="L3338" s="77">
        <f>+IF(ISNUMBER(DATA!AQ448),DATA!AQ448,"n/a")</f>
        <v>4.0000000000000001E-3</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5.0199999999999996</v>
      </c>
      <c r="F3339" s="77">
        <f>+IF(ISNUMBER(DATA!M449),DATA!M449,"n/a")</f>
        <v>1E-3</v>
      </c>
      <c r="G3339" s="87">
        <f>+IF(ISNUMBER(DATA!V449),DATA!V449,"n/a")</f>
        <v>5.05</v>
      </c>
      <c r="H3339" s="77">
        <f>+IF(ISNUMBER(DATA!W449),DATA!W449,"n/a")</f>
        <v>-3.5000000000000003E-2</v>
      </c>
      <c r="I3339" s="87">
        <f>+IF(ISNUMBER(DATA!AF449),DATA!AF449,"n/a")</f>
        <v>5.09</v>
      </c>
      <c r="J3339" s="77">
        <f>+IF(ISNUMBER(DATA!AG449),DATA!AG449,"n/a")</f>
        <v>-2.8000000000000001E-2</v>
      </c>
      <c r="K3339" s="87">
        <f>+IF(ISNUMBER(DATA!AP449),DATA!AP449,"n/a")</f>
        <v>5.05</v>
      </c>
      <c r="L3339" s="77">
        <f>+IF(ISNUMBER(DATA!AQ449),DATA!AQ449,"n/a")</f>
        <v>1.0999999999999999E-2</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3.58</v>
      </c>
      <c r="F3340" s="77">
        <f>+IF(ISNUMBER(DATA!M450),DATA!M450,"n/a")</f>
        <v>7.4999999999999997E-2</v>
      </c>
      <c r="G3340" s="87">
        <f>+IF(ISNUMBER(DATA!V450),DATA!V450,"n/a")</f>
        <v>3.84</v>
      </c>
      <c r="H3340" s="77">
        <f>+IF(ISNUMBER(DATA!W450),DATA!W450,"n/a")</f>
        <v>0.107</v>
      </c>
      <c r="I3340" s="87">
        <f>+IF(ISNUMBER(DATA!AF450),DATA!AF450,"n/a")</f>
        <v>4.0599999999999996</v>
      </c>
      <c r="J3340" s="77">
        <f>+IF(ISNUMBER(DATA!AG450),DATA!AG450,"n/a")</f>
        <v>0.156</v>
      </c>
      <c r="K3340" s="87">
        <f>+IF(ISNUMBER(DATA!AP450),DATA!AP450,"n/a")</f>
        <v>3.91</v>
      </c>
      <c r="L3340" s="77">
        <f>+IF(ISNUMBER(DATA!AQ450),DATA!AQ450,"n/a")</f>
        <v>0.11700000000000001</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4.42</v>
      </c>
      <c r="F3341" s="77">
        <f>+IF(ISNUMBER(DATA!M451),DATA!M451,"n/a")</f>
        <v>8.0000000000000002E-3</v>
      </c>
      <c r="G3341" s="87">
        <f>+IF(ISNUMBER(DATA!V451),DATA!V451,"n/a")</f>
        <v>4.6100000000000003</v>
      </c>
      <c r="H3341" s="77">
        <f>+IF(ISNUMBER(DATA!W451),DATA!W451,"n/a")</f>
        <v>-3.9E-2</v>
      </c>
      <c r="I3341" s="87">
        <f>+IF(ISNUMBER(DATA!AF451),DATA!AF451,"n/a")</f>
        <v>4.58</v>
      </c>
      <c r="J3341" s="77">
        <f>+IF(ISNUMBER(DATA!AG451),DATA!AG451,"n/a")</f>
        <v>-0.08</v>
      </c>
      <c r="K3341" s="87">
        <f>+IF(ISNUMBER(DATA!AP451),DATA!AP451,"n/a")</f>
        <v>4.54</v>
      </c>
      <c r="L3341" s="77">
        <f>+IF(ISNUMBER(DATA!AQ451),DATA!AQ451,"n/a")</f>
        <v>-9.0999999999999998E-2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5.39</v>
      </c>
      <c r="F3342" s="77">
        <f>+IF(ISNUMBER(DATA!M452),DATA!M452,"n/a")</f>
        <v>-1.4999999999999999E-2</v>
      </c>
      <c r="G3342" s="87">
        <f>+IF(ISNUMBER(DATA!V452),DATA!V452,"n/a")</f>
        <v>5.5</v>
      </c>
      <c r="H3342" s="77">
        <f>+IF(ISNUMBER(DATA!W452),DATA!W452,"n/a")</f>
        <v>-3.6999999999999998E-2</v>
      </c>
      <c r="I3342" s="87">
        <f>+IF(ISNUMBER(DATA!AF452),DATA!AF452,"n/a")</f>
        <v>5.52</v>
      </c>
      <c r="J3342" s="77">
        <f>+IF(ISNUMBER(DATA!AG452),DATA!AG452,"n/a")</f>
        <v>-0.01</v>
      </c>
      <c r="K3342" s="87">
        <f>+IF(ISNUMBER(DATA!AP452),DATA!AP452,"n/a")</f>
        <v>5.46</v>
      </c>
      <c r="L3342" s="77">
        <f>+IF(ISNUMBER(DATA!AQ452),DATA!AQ452,"n/a")</f>
        <v>3.6999999999999998E-2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5.16</v>
      </c>
      <c r="F3343" s="77">
        <f>+IF(ISNUMBER(DATA!M453),DATA!M453,"n/a")</f>
        <v>2.4E-2</v>
      </c>
      <c r="G3343" s="87">
        <f>+IF(ISNUMBER(DATA!V453),DATA!V453,"n/a")</f>
        <v>5.13</v>
      </c>
      <c r="H3343" s="77">
        <f>+IF(ISNUMBER(DATA!W453),DATA!W453,"n/a")</f>
        <v>8.9999999999999993E-3</v>
      </c>
      <c r="I3343" s="87">
        <f>+IF(ISNUMBER(DATA!AF453),DATA!AF453,"n/a")</f>
        <v>5.15</v>
      </c>
      <c r="J3343" s="77">
        <f>+IF(ISNUMBER(DATA!AG453),DATA!AG453,"n/a")</f>
        <v>5.0000000000000001E-3</v>
      </c>
      <c r="K3343" s="87">
        <f>+IF(ISNUMBER(DATA!AP453),DATA!AP453,"n/a")</f>
        <v>5.14</v>
      </c>
      <c r="L3343" s="77">
        <f>+IF(ISNUMBER(DATA!AQ453),DATA!AQ453,"n/a")</f>
        <v>-1E-3</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3.98</v>
      </c>
      <c r="F3344" s="77">
        <f>+IF(ISNUMBER(DATA!M454),DATA!M454,"n/a")</f>
        <v>-3.0000000000000001E-3</v>
      </c>
      <c r="G3344" s="87">
        <f>+IF(ISNUMBER(DATA!V454),DATA!V454,"n/a")</f>
        <v>4.2300000000000004</v>
      </c>
      <c r="H3344" s="77">
        <f>+IF(ISNUMBER(DATA!W454),DATA!W454,"n/a")</f>
        <v>4.1000000000000002E-2</v>
      </c>
      <c r="I3344" s="87">
        <f>+IF(ISNUMBER(DATA!AF454),DATA!AF454,"n/a")</f>
        <v>4.47</v>
      </c>
      <c r="J3344" s="77">
        <f>+IF(ISNUMBER(DATA!AG454),DATA!AG454,"n/a")</f>
        <v>0.12</v>
      </c>
      <c r="K3344" s="87">
        <f>+IF(ISNUMBER(DATA!AP454),DATA!AP454,"n/a")</f>
        <v>4.45</v>
      </c>
      <c r="L3344" s="77">
        <f>+IF(ISNUMBER(DATA!AQ454),DATA!AQ454,"n/a")</f>
        <v>0.14199999999999999</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4.6100000000000003</v>
      </c>
      <c r="F3345" s="77">
        <f>+IF(ISNUMBER(DATA!M455),DATA!M455,"n/a")</f>
        <v>1.0999999999999999E-2</v>
      </c>
      <c r="G3345" s="87">
        <f>+IF(ISNUMBER(DATA!V455),DATA!V455,"n/a")</f>
        <v>4.79</v>
      </c>
      <c r="H3345" s="77">
        <f>+IF(ISNUMBER(DATA!W455),DATA!W455,"n/a")</f>
        <v>-1.4999999999999999E-2</v>
      </c>
      <c r="I3345" s="87">
        <f>+IF(ISNUMBER(DATA!AF455),DATA!AF455,"n/a")</f>
        <v>4.8099999999999996</v>
      </c>
      <c r="J3345" s="77">
        <f>+IF(ISNUMBER(DATA!AG455),DATA!AG455,"n/a")</f>
        <v>-4.1000000000000002E-2</v>
      </c>
      <c r="K3345" s="87">
        <f>+IF(ISNUMBER(DATA!AP455),DATA!AP455,"n/a")</f>
        <v>4.84</v>
      </c>
      <c r="L3345" s="77">
        <f>+IF(ISNUMBER(DATA!AQ455),DATA!AQ455,"n/a")</f>
        <v>-3.7999999999999999E-2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3.85</v>
      </c>
      <c r="F3346" s="77">
        <f>+IF(ISNUMBER(DATA!M456),DATA!M456,"n/a")</f>
        <v>-5.3999999999999999E-2</v>
      </c>
      <c r="G3346" s="87">
        <f>+IF(ISNUMBER(DATA!V456),DATA!V456,"n/a")</f>
        <v>3.9</v>
      </c>
      <c r="H3346" s="77">
        <f>+IF(ISNUMBER(DATA!W456),DATA!W456,"n/a")</f>
        <v>-4.9000000000000002E-2</v>
      </c>
      <c r="I3346" s="87">
        <f>+IF(ISNUMBER(DATA!AF456),DATA!AF456,"n/a")</f>
        <v>4.0599999999999996</v>
      </c>
      <c r="J3346" s="77">
        <f>+IF(ISNUMBER(DATA!AG456),DATA!AG456,"n/a")</f>
        <v>-8.0000000000000002E-3</v>
      </c>
      <c r="K3346" s="87">
        <f>+IF(ISNUMBER(DATA!AP456),DATA!AP456,"n/a")</f>
        <v>4.01</v>
      </c>
      <c r="L3346" s="77">
        <f>+IF(ISNUMBER(DATA!AQ456),DATA!AQ456,"n/a")</f>
        <v>-3.5000000000000003E-2</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3.98</v>
      </c>
      <c r="F3347" s="77">
        <f>+IF(ISNUMBER(DATA!M457),DATA!M457,"n/a")</f>
        <v>0.10100000000000001</v>
      </c>
      <c r="G3347" s="87">
        <f>+IF(ISNUMBER(DATA!V457),DATA!V457,"n/a")</f>
        <v>4.05</v>
      </c>
      <c r="H3347" s="77">
        <f>+IF(ISNUMBER(DATA!W457),DATA!W457,"n/a")</f>
        <v>9.0999999999999998E-2</v>
      </c>
      <c r="I3347" s="87">
        <f>+IF(ISNUMBER(DATA!AF457),DATA!AF457,"n/a")</f>
        <v>4.1900000000000004</v>
      </c>
      <c r="J3347" s="77">
        <f>+IF(ISNUMBER(DATA!AG457),DATA!AG457,"n/a")</f>
        <v>6.7000000000000004E-2</v>
      </c>
      <c r="K3347" s="87">
        <f>+IF(ISNUMBER(DATA!AP457),DATA!AP457,"n/a")</f>
        <v>4.12</v>
      </c>
      <c r="L3347" s="77">
        <f>+IF(ISNUMBER(DATA!AQ457),DATA!AQ457,"n/a")</f>
        <v>1.2999999999999999E-2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4.79</v>
      </c>
      <c r="F3348" s="77">
        <f>+IF(ISNUMBER(DATA!M458),DATA!M458,"n/a")</f>
        <v>-7.6999999999999999E-2</v>
      </c>
      <c r="G3348" s="87">
        <f>+IF(ISNUMBER(DATA!V458),DATA!V458,"n/a")</f>
        <v>4.96</v>
      </c>
      <c r="H3348" s="77">
        <f>+IF(ISNUMBER(DATA!W458),DATA!W458,"n/a")</f>
        <v>-2.7E-2</v>
      </c>
      <c r="I3348" s="87">
        <f>+IF(ISNUMBER(DATA!AF458),DATA!AF458,"n/a")</f>
        <v>5.04</v>
      </c>
      <c r="J3348" s="77">
        <f>+IF(ISNUMBER(DATA!AG458),DATA!AG458,"n/a")</f>
        <v>-4.0000000000000001E-3</v>
      </c>
      <c r="K3348" s="87">
        <f>+IF(ISNUMBER(DATA!AP458),DATA!AP458,"n/a")</f>
        <v>5.0999999999999996</v>
      </c>
      <c r="L3348" s="77">
        <f>+IF(ISNUMBER(DATA!AQ458),DATA!AQ458,"n/a")</f>
        <v>3.9E-2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3.96</v>
      </c>
      <c r="F3349" s="77">
        <f>+IF(ISNUMBER(DATA!M459),DATA!M459,"n/a")</f>
        <v>-0.11600000000000001</v>
      </c>
      <c r="G3349" s="87">
        <f>+IF(ISNUMBER(DATA!V459),DATA!V459,"n/a")</f>
        <v>4.1399999999999997</v>
      </c>
      <c r="H3349" s="77">
        <f>+IF(ISNUMBER(DATA!W459),DATA!W459,"n/a")</f>
        <v>-0.16300000000000001</v>
      </c>
      <c r="I3349" s="87">
        <f>+IF(ISNUMBER(DATA!AF459),DATA!AF459,"n/a")</f>
        <v>4.2699999999999996</v>
      </c>
      <c r="J3349" s="77">
        <f>+IF(ISNUMBER(DATA!AG459),DATA!AG459,"n/a")</f>
        <v>-0.17199999999999999</v>
      </c>
      <c r="K3349" s="87">
        <f>+IF(ISNUMBER(DATA!AP459),DATA!AP459,"n/a")</f>
        <v>4.3</v>
      </c>
      <c r="L3349" s="77">
        <f>+IF(ISNUMBER(DATA!AQ459),DATA!AQ459,"n/a")</f>
        <v>-0.16</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3.13</v>
      </c>
      <c r="F3350" s="77">
        <f>+IF(ISNUMBER(DATA!M460),DATA!M460,"n/a")</f>
        <v>-0.182</v>
      </c>
      <c r="G3350" s="87">
        <f>+IF(ISNUMBER(DATA!V460),DATA!V460,"n/a")</f>
        <v>3.15</v>
      </c>
      <c r="H3350" s="77">
        <f>+IF(ISNUMBER(DATA!W460),DATA!W460,"n/a")</f>
        <v>-0.152</v>
      </c>
      <c r="I3350" s="87">
        <f>+IF(ISNUMBER(DATA!AF460),DATA!AF460,"n/a")</f>
        <v>3.11</v>
      </c>
      <c r="J3350" s="77">
        <f>+IF(ISNUMBER(DATA!AG460),DATA!AG460,"n/a")</f>
        <v>-0.14599999999999999</v>
      </c>
      <c r="K3350" s="87">
        <f>+IF(ISNUMBER(DATA!AP460),DATA!AP460,"n/a")</f>
        <v>3.29</v>
      </c>
      <c r="L3350" s="77">
        <f>+IF(ISNUMBER(DATA!AQ460),DATA!AQ460,"n/a")</f>
        <v>-9.0999999999999998E-2</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4.4000000000000004</v>
      </c>
      <c r="F3351" s="77">
        <f>+IF(ISNUMBER(DATA!M461),DATA!M461,"n/a")</f>
        <v>1.4E-2</v>
      </c>
      <c r="G3351" s="87">
        <f>+IF(ISNUMBER(DATA!V461),DATA!V461,"n/a")</f>
        <v>4.4400000000000004</v>
      </c>
      <c r="H3351" s="77">
        <f>+IF(ISNUMBER(DATA!W461),DATA!W461,"n/a")</f>
        <v>-0.01</v>
      </c>
      <c r="I3351" s="87">
        <f>+IF(ISNUMBER(DATA!AF461),DATA!AF461,"n/a")</f>
        <v>4.45</v>
      </c>
      <c r="J3351" s="77">
        <f>+IF(ISNUMBER(DATA!AG461),DATA!AG461,"n/a")</f>
        <v>-3.5000000000000003E-2</v>
      </c>
      <c r="K3351" s="87">
        <f>+IF(ISNUMBER(DATA!AP461),DATA!AP461,"n/a")</f>
        <v>4.4000000000000004</v>
      </c>
      <c r="L3351" s="77">
        <f>+IF(ISNUMBER(DATA!AQ461),DATA!AQ461,"n/a")</f>
        <v>-5.6000000000000001E-2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4.99</v>
      </c>
      <c r="F3352" s="77">
        <f>+IF(ISNUMBER(DATA!M462),DATA!M462,"n/a")</f>
        <v>4.4999999999999998E-2</v>
      </c>
      <c r="G3352" s="87">
        <f>+IF(ISNUMBER(DATA!V462),DATA!V462,"n/a")</f>
        <v>5.31</v>
      </c>
      <c r="H3352" s="77">
        <f>+IF(ISNUMBER(DATA!W462),DATA!W462,"n/a")</f>
        <v>5.5E-2</v>
      </c>
      <c r="I3352" s="87">
        <f>+IF(ISNUMBER(DATA!AF462),DATA!AF462,"n/a")</f>
        <v>5.46</v>
      </c>
      <c r="J3352" s="77">
        <f>+IF(ISNUMBER(DATA!AG462),DATA!AG462,"n/a")</f>
        <v>8.2000000000000003E-2</v>
      </c>
      <c r="K3352" s="87">
        <f>+IF(ISNUMBER(DATA!AP462),DATA!AP462,"n/a")</f>
        <v>5.09</v>
      </c>
      <c r="L3352" s="77">
        <f>+IF(ISNUMBER(DATA!AQ462),DATA!AQ462,"n/a")</f>
        <v>2.5000000000000001E-2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4.57</v>
      </c>
      <c r="F3353" s="77">
        <f>+IF(ISNUMBER(DATA!M463),DATA!M463,"n/a")</f>
        <v>2.5999999999999999E-2</v>
      </c>
      <c r="G3353" s="87">
        <f>+IF(ISNUMBER(DATA!V463),DATA!V463,"n/a")</f>
        <v>4.71</v>
      </c>
      <c r="H3353" s="77">
        <f>+IF(ISNUMBER(DATA!W463),DATA!W463,"n/a")</f>
        <v>-2.8000000000000001E-2</v>
      </c>
      <c r="I3353" s="87">
        <f>+IF(ISNUMBER(DATA!AF463),DATA!AF463,"n/a")</f>
        <v>4.7</v>
      </c>
      <c r="J3353" s="77">
        <f>+IF(ISNUMBER(DATA!AG463),DATA!AG463,"n/a")</f>
        <v>-7.0000000000000007E-2</v>
      </c>
      <c r="K3353" s="87">
        <f>+IF(ISNUMBER(DATA!AP463),DATA!AP463,"n/a")</f>
        <v>4.7</v>
      </c>
      <c r="L3353" s="77">
        <f>+IF(ISNUMBER(DATA!AQ463),DATA!AQ463,"n/a")</f>
        <v>-7.0000000000000007E-2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3.72</v>
      </c>
      <c r="F3354" s="77">
        <f>+IF(ISNUMBER(DATA!M464),DATA!M464,"n/a")</f>
        <v>7.4999999999999997E-2</v>
      </c>
      <c r="G3354" s="87">
        <f>+IF(ISNUMBER(DATA!V464),DATA!V464,"n/a")</f>
        <v>3.99</v>
      </c>
      <c r="H3354" s="77">
        <f>+IF(ISNUMBER(DATA!W464),DATA!W464,"n/a")</f>
        <v>8.5999999999999993E-2</v>
      </c>
      <c r="I3354" s="87">
        <f>+IF(ISNUMBER(DATA!AF464),DATA!AF464,"n/a")</f>
        <v>4.1900000000000004</v>
      </c>
      <c r="J3354" s="77">
        <f>+IF(ISNUMBER(DATA!AG464),DATA!AG464,"n/a")</f>
        <v>0.124</v>
      </c>
      <c r="K3354" s="87">
        <f>+IF(ISNUMBER(DATA!AP464),DATA!AP464,"n/a")</f>
        <v>4.04</v>
      </c>
      <c r="L3354" s="77">
        <f>+IF(ISNUMBER(DATA!AQ464),DATA!AQ464,"n/a")</f>
        <v>0.1</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3.58</v>
      </c>
      <c r="F3355" s="77">
        <f>+IF(ISNUMBER(DATA!M465),DATA!M465,"n/a")</f>
        <v>-8.4000000000000005E-2</v>
      </c>
      <c r="G3355" s="87">
        <f>+IF(ISNUMBER(DATA!V465),DATA!V465,"n/a")</f>
        <v>3.68</v>
      </c>
      <c r="H3355" s="77">
        <f>+IF(ISNUMBER(DATA!W465),DATA!W465,"n/a")</f>
        <v>-5.1999999999999998E-2</v>
      </c>
      <c r="I3355" s="87">
        <f>+IF(ISNUMBER(DATA!AF465),DATA!AF465,"n/a")</f>
        <v>3.7</v>
      </c>
      <c r="J3355" s="77">
        <f>+IF(ISNUMBER(DATA!AG465),DATA!AG465,"n/a")</f>
        <v>-0.05</v>
      </c>
      <c r="K3355" s="87">
        <f>+IF(ISNUMBER(DATA!AP465),DATA!AP465,"n/a")</f>
        <v>3.7</v>
      </c>
      <c r="L3355" s="77">
        <f>+IF(ISNUMBER(DATA!AQ465),DATA!AQ465,"n/a")</f>
        <v>-4.5999999999999999E-2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3.81</v>
      </c>
      <c r="F3356" s="77">
        <f>+IF(ISNUMBER(DATA!M466),DATA!M466,"n/a")</f>
        <v>2.5999999999999999E-2</v>
      </c>
      <c r="G3356" s="87">
        <f>+IF(ISNUMBER(DATA!V466),DATA!V466,"n/a")</f>
        <v>3.79</v>
      </c>
      <c r="H3356" s="77">
        <f>+IF(ISNUMBER(DATA!W466),DATA!W466,"n/a")</f>
        <v>2.1999999999999999E-2</v>
      </c>
      <c r="I3356" s="87">
        <f>+IF(ISNUMBER(DATA!AF466),DATA!AF466,"n/a")</f>
        <v>3.65</v>
      </c>
      <c r="J3356" s="77">
        <f>+IF(ISNUMBER(DATA!AG466),DATA!AG466,"n/a")</f>
        <v>3.0000000000000001E-3</v>
      </c>
      <c r="K3356" s="87">
        <f>+IF(ISNUMBER(DATA!AP466),DATA!AP466,"n/a")</f>
        <v>3.6</v>
      </c>
      <c r="L3356" s="77">
        <f>+IF(ISNUMBER(DATA!AQ466),DATA!AQ466,"n/a")</f>
        <v>-9.4E-2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5.01</v>
      </c>
      <c r="F3357" s="77">
        <f>+IF(ISNUMBER(DATA!M467),DATA!M467,"n/a")</f>
        <v>-3.2000000000000001E-2</v>
      </c>
      <c r="G3357" s="87">
        <f>+IF(ISNUMBER(DATA!V467),DATA!V467,"n/a")</f>
        <v>5.05</v>
      </c>
      <c r="H3357" s="77">
        <f>+IF(ISNUMBER(DATA!W467),DATA!W467,"n/a")</f>
        <v>-2.7E-2</v>
      </c>
      <c r="I3357" s="87">
        <f>+IF(ISNUMBER(DATA!AF467),DATA!AF467,"n/a")</f>
        <v>5.0999999999999996</v>
      </c>
      <c r="J3357" s="77">
        <f>+IF(ISNUMBER(DATA!AG467),DATA!AG467,"n/a")</f>
        <v>-2.9000000000000001E-2</v>
      </c>
      <c r="K3357" s="87">
        <f>+IF(ISNUMBER(DATA!AP467),DATA!AP467,"n/a")</f>
        <v>5.0199999999999996</v>
      </c>
      <c r="L3357" s="77">
        <f>+IF(ISNUMBER(DATA!AQ467),DATA!AQ467,"n/a")</f>
        <v>-3.9E-2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3.89</v>
      </c>
      <c r="F3358" s="77">
        <f>+IF(ISNUMBER(DATA!M468),DATA!M468,"n/a")</f>
        <v>6.3E-2</v>
      </c>
      <c r="G3358" s="87">
        <f>+IF(ISNUMBER(DATA!V468),DATA!V468,"n/a")</f>
        <v>3.83</v>
      </c>
      <c r="H3358" s="77">
        <f>+IF(ISNUMBER(DATA!W468),DATA!W468,"n/a")</f>
        <v>3.4000000000000002E-2</v>
      </c>
      <c r="I3358" s="87">
        <f>+IF(ISNUMBER(DATA!AF468),DATA!AF468,"n/a")</f>
        <v>3.83</v>
      </c>
      <c r="J3358" s="77">
        <f>+IF(ISNUMBER(DATA!AG468),DATA!AG468,"n/a")</f>
        <v>-7.0999999999999994E-2</v>
      </c>
      <c r="K3358" s="87">
        <f>+IF(ISNUMBER(DATA!AP468),DATA!AP468,"n/a")</f>
        <v>3.8</v>
      </c>
      <c r="L3358" s="77">
        <f>+IF(ISNUMBER(DATA!AQ468),DATA!AQ468,"n/a")</f>
        <v>-0.14399999999999999</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4.7300000000000004</v>
      </c>
      <c r="F3359" s="77">
        <f>+IF(ISNUMBER(DATA!M469),DATA!M469,"n/a")</f>
        <v>1.7999999999999999E-2</v>
      </c>
      <c r="G3359" s="87">
        <f>+IF(ISNUMBER(DATA!V469),DATA!V469,"n/a")</f>
        <v>4.8899999999999997</v>
      </c>
      <c r="H3359" s="77">
        <f>+IF(ISNUMBER(DATA!W469),DATA!W469,"n/a")</f>
        <v>2.1000000000000001E-2</v>
      </c>
      <c r="I3359" s="87">
        <f>+IF(ISNUMBER(DATA!AF469),DATA!AF469,"n/a")</f>
        <v>4.96</v>
      </c>
      <c r="J3359" s="77">
        <f>+IF(ISNUMBER(DATA!AG469),DATA!AG469,"n/a")</f>
        <v>1.2E-2</v>
      </c>
      <c r="K3359" s="87">
        <f>+IF(ISNUMBER(DATA!AP469),DATA!AP469,"n/a")</f>
        <v>4.8099999999999996</v>
      </c>
      <c r="L3359" s="77">
        <f>+IF(ISNUMBER(DATA!AQ469),DATA!AQ469,"n/a")</f>
        <v>-3.2000000000000001E-2</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4.74</v>
      </c>
      <c r="F3360" s="77">
        <f>+IF(ISNUMBER(DATA!M470),DATA!M470,"n/a")</f>
        <v>6.5000000000000002E-2</v>
      </c>
      <c r="G3360" s="87">
        <f>+IF(ISNUMBER(DATA!V470),DATA!V470,"n/a")</f>
        <v>4.8600000000000003</v>
      </c>
      <c r="H3360" s="77">
        <f>+IF(ISNUMBER(DATA!W470),DATA!W470,"n/a")</f>
        <v>5.5E-2</v>
      </c>
      <c r="I3360" s="87">
        <f>+IF(ISNUMBER(DATA!AF470),DATA!AF470,"n/a")</f>
        <v>4.95</v>
      </c>
      <c r="J3360" s="77">
        <f>+IF(ISNUMBER(DATA!AG470),DATA!AG470,"n/a")</f>
        <v>4.1000000000000002E-2</v>
      </c>
      <c r="K3360" s="87">
        <f>+IF(ISNUMBER(DATA!AP470),DATA!AP470,"n/a")</f>
        <v>4.72</v>
      </c>
      <c r="L3360" s="77">
        <f>+IF(ISNUMBER(DATA!AQ470),DATA!AQ470,"n/a")</f>
        <v>-3.4000000000000002E-2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5.1100000000000003</v>
      </c>
      <c r="F3361" s="77">
        <f>+IF(ISNUMBER(DATA!M471),DATA!M471,"n/a")</f>
        <v>8.2000000000000003E-2</v>
      </c>
      <c r="G3361" s="87">
        <f>+IF(ISNUMBER(DATA!V471),DATA!V471,"n/a")</f>
        <v>5.28</v>
      </c>
      <c r="H3361" s="77">
        <f>+IF(ISNUMBER(DATA!W471),DATA!W471,"n/a")</f>
        <v>8.2000000000000003E-2</v>
      </c>
      <c r="I3361" s="87">
        <f>+IF(ISNUMBER(DATA!AF471),DATA!AF471,"n/a")</f>
        <v>5.41</v>
      </c>
      <c r="J3361" s="77">
        <f>+IF(ISNUMBER(DATA!AG471),DATA!AG471,"n/a")</f>
        <v>8.7999999999999995E-2</v>
      </c>
      <c r="K3361" s="87">
        <f>+IF(ISNUMBER(DATA!AP471),DATA!AP471,"n/a")</f>
        <v>5.12</v>
      </c>
      <c r="L3361" s="77">
        <f>+IF(ISNUMBER(DATA!AQ471),DATA!AQ471,"n/a")</f>
        <v>-1E-3</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5.13</v>
      </c>
      <c r="F3362" s="77">
        <f>+IF(ISNUMBER(DATA!M472),DATA!M472,"n/a")</f>
        <v>0.12</v>
      </c>
      <c r="G3362" s="87">
        <f>+IF(ISNUMBER(DATA!V472),DATA!V472,"n/a")</f>
        <v>5.18</v>
      </c>
      <c r="H3362" s="77">
        <f>+IF(ISNUMBER(DATA!W472),DATA!W472,"n/a")</f>
        <v>9.6000000000000002E-2</v>
      </c>
      <c r="I3362" s="87">
        <f>+IF(ISNUMBER(DATA!AF472),DATA!AF472,"n/a")</f>
        <v>5.29</v>
      </c>
      <c r="J3362" s="77">
        <f>+IF(ISNUMBER(DATA!AG472),DATA!AG472,"n/a")</f>
        <v>0.112</v>
      </c>
      <c r="K3362" s="87">
        <f>+IF(ISNUMBER(DATA!AP472),DATA!AP472,"n/a")</f>
        <v>5.15</v>
      </c>
      <c r="L3362" s="77">
        <f>+IF(ISNUMBER(DATA!AQ472),DATA!AQ472,"n/a")</f>
        <v>0.10299999999999999</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4.62</v>
      </c>
      <c r="F3363" s="77">
        <f>+IF(ISNUMBER(DATA!M473),DATA!M473,"n/a")</f>
        <v>-7.0000000000000001E-3</v>
      </c>
      <c r="G3363" s="87">
        <f>+IF(ISNUMBER(DATA!V473),DATA!V473,"n/a")</f>
        <v>4.78</v>
      </c>
      <c r="H3363" s="77">
        <f>+IF(ISNUMBER(DATA!W473),DATA!W473,"n/a")</f>
        <v>1.4E-2</v>
      </c>
      <c r="I3363" s="87">
        <f>+IF(ISNUMBER(DATA!AF473),DATA!AF473,"n/a")</f>
        <v>4.91</v>
      </c>
      <c r="J3363" s="77">
        <f>+IF(ISNUMBER(DATA!AG473),DATA!AG473,"n/a")</f>
        <v>3.3000000000000002E-2</v>
      </c>
      <c r="K3363" s="87">
        <f>+IF(ISNUMBER(DATA!AP473),DATA!AP473,"n/a")</f>
        <v>4.83</v>
      </c>
      <c r="L3363" s="77">
        <f>+IF(ISNUMBER(DATA!AQ473),DATA!AQ473,"n/a")</f>
        <v>2.5000000000000001E-2</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4.9800000000000004</v>
      </c>
      <c r="F3364" s="77">
        <f>+IF(ISNUMBER(DATA!M474),DATA!M474,"n/a")</f>
        <v>1.7000000000000001E-2</v>
      </c>
      <c r="G3364" s="87">
        <f>+IF(ISNUMBER(DATA!V474),DATA!V474,"n/a")</f>
        <v>4.8</v>
      </c>
      <c r="H3364" s="77">
        <f>+IF(ISNUMBER(DATA!W474),DATA!W474,"n/a")</f>
        <v>-0.01</v>
      </c>
      <c r="I3364" s="87">
        <f>+IF(ISNUMBER(DATA!AF474),DATA!AF474,"n/a")</f>
        <v>4.8</v>
      </c>
      <c r="J3364" s="77">
        <f>+IF(ISNUMBER(DATA!AG474),DATA!AG474,"n/a")</f>
        <v>-1.7999999999999999E-2</v>
      </c>
      <c r="K3364" s="87">
        <f>+IF(ISNUMBER(DATA!AP474),DATA!AP474,"n/a")</f>
        <v>4.88</v>
      </c>
      <c r="L3364" s="77">
        <f>+IF(ISNUMBER(DATA!AQ474),DATA!AQ474,"n/a")</f>
        <v>-1.7999999999999999E-2</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6.2</v>
      </c>
      <c r="F3365" s="77">
        <f>+IF(ISNUMBER(DATA!M475),DATA!M475,"n/a")</f>
        <v>0.24</v>
      </c>
      <c r="G3365" s="87">
        <f>+IF(ISNUMBER(DATA!V475),DATA!V475,"n/a")</f>
        <v>6.01</v>
      </c>
      <c r="H3365" s="77">
        <f>+IF(ISNUMBER(DATA!W475),DATA!W475,"n/a")</f>
        <v>0.192</v>
      </c>
      <c r="I3365" s="87">
        <f>+IF(ISNUMBER(DATA!AF475),DATA!AF475,"n/a")</f>
        <v>6.17</v>
      </c>
      <c r="J3365" s="77">
        <f>+IF(ISNUMBER(DATA!AG475),DATA!AG475,"n/a")</f>
        <v>0.20799999999999999</v>
      </c>
      <c r="K3365" s="87">
        <f>+IF(ISNUMBER(DATA!AP475),DATA!AP475,"n/a")</f>
        <v>6.14</v>
      </c>
      <c r="L3365" s="77">
        <f>+IF(ISNUMBER(DATA!AQ475),DATA!AQ475,"n/a")</f>
        <v>0.193</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4.28</v>
      </c>
      <c r="F3366" s="77">
        <f>+IF(ISNUMBER(DATA!M476),DATA!M476,"n/a")</f>
        <v>7.8E-2</v>
      </c>
      <c r="G3366" s="87">
        <f>+IF(ISNUMBER(DATA!V476),DATA!V476,"n/a")</f>
        <v>4.25</v>
      </c>
      <c r="H3366" s="77">
        <f>+IF(ISNUMBER(DATA!W476),DATA!W476,"n/a")</f>
        <v>4.1000000000000002E-2</v>
      </c>
      <c r="I3366" s="87">
        <f>+IF(ISNUMBER(DATA!AF476),DATA!AF476,"n/a")</f>
        <v>4.25</v>
      </c>
      <c r="J3366" s="77">
        <f>+IF(ISNUMBER(DATA!AG476),DATA!AG476,"n/a")</f>
        <v>8.0000000000000002E-3</v>
      </c>
      <c r="K3366" s="87">
        <f>+IF(ISNUMBER(DATA!AP476),DATA!AP476,"n/a")</f>
        <v>4.2</v>
      </c>
      <c r="L3366" s="77">
        <f>+IF(ISNUMBER(DATA!AQ476),DATA!AQ476,"n/a")</f>
        <v>-1.9E-2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4.8499999999999996</v>
      </c>
      <c r="F3367" s="77">
        <f>+IF(ISNUMBER(DATA!M477),DATA!M477,"n/a")</f>
        <v>-6.0000000000000001E-3</v>
      </c>
      <c r="G3367" s="87">
        <f>+IF(ISNUMBER(DATA!V477),DATA!V477,"n/a")</f>
        <v>5.01</v>
      </c>
      <c r="H3367" s="77">
        <f>+IF(ISNUMBER(DATA!W477),DATA!W477,"n/a")</f>
        <v>-1.7000000000000001E-2</v>
      </c>
      <c r="I3367" s="87">
        <f>+IF(ISNUMBER(DATA!AF477),DATA!AF477,"n/a")</f>
        <v>5.03</v>
      </c>
      <c r="J3367" s="77">
        <f>+IF(ISNUMBER(DATA!AG477),DATA!AG477,"n/a")</f>
        <v>-3.5999999999999997E-2</v>
      </c>
      <c r="K3367" s="87">
        <f>+IF(ISNUMBER(DATA!AP477),DATA!AP477,"n/a")</f>
        <v>4.9800000000000004</v>
      </c>
      <c r="L3367" s="77">
        <f>+IF(ISNUMBER(DATA!AQ477),DATA!AQ477,"n/a")</f>
        <v>-5.6000000000000001E-2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4.74</v>
      </c>
      <c r="F3368" s="77">
        <f>+IF(ISNUMBER(DATA!M478),DATA!M478,"n/a")</f>
        <v>-3.2000000000000001E-2</v>
      </c>
      <c r="G3368" s="87">
        <f>+IF(ISNUMBER(DATA!V478),DATA!V478,"n/a")</f>
        <v>4.79</v>
      </c>
      <c r="H3368" s="77">
        <f>+IF(ISNUMBER(DATA!W478),DATA!W478,"n/a")</f>
        <v>-6.0999999999999999E-2</v>
      </c>
      <c r="I3368" s="87">
        <f>+IF(ISNUMBER(DATA!AF478),DATA!AF478,"n/a")</f>
        <v>4.9800000000000004</v>
      </c>
      <c r="J3368" s="77">
        <f>+IF(ISNUMBER(DATA!AG478),DATA!AG478,"n/a")</f>
        <v>-2.8000000000000001E-2</v>
      </c>
      <c r="K3368" s="87">
        <f>+IF(ISNUMBER(DATA!AP478),DATA!AP478,"n/a")</f>
        <v>4.79</v>
      </c>
      <c r="L3368" s="77">
        <f>+IF(ISNUMBER(DATA!AQ478),DATA!AQ478,"n/a")</f>
        <v>-3.2000000000000001E-2</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4.5999999999999996</v>
      </c>
      <c r="F3369" s="77">
        <f>+IF(ISNUMBER(DATA!M479),DATA!M479,"n/a")</f>
        <v>4.7E-2</v>
      </c>
      <c r="G3369" s="87">
        <f>+IF(ISNUMBER(DATA!V479),DATA!V479,"n/a")</f>
        <v>4.84</v>
      </c>
      <c r="H3369" s="77">
        <f>+IF(ISNUMBER(DATA!W479),DATA!W479,"n/a")</f>
        <v>1E-3</v>
      </c>
      <c r="I3369" s="87">
        <f>+IF(ISNUMBER(DATA!AF479),DATA!AF479,"n/a")</f>
        <v>4.82</v>
      </c>
      <c r="J3369" s="77">
        <f>+IF(ISNUMBER(DATA!AG479),DATA!AG479,"n/a")</f>
        <v>-4.5999999999999999E-2</v>
      </c>
      <c r="K3369" s="87">
        <f>+IF(ISNUMBER(DATA!AP479),DATA!AP479,"n/a")</f>
        <v>4.74</v>
      </c>
      <c r="L3369" s="77">
        <f>+IF(ISNUMBER(DATA!AQ479),DATA!AQ479,"n/a")</f>
        <v>-6.2E-2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3.26</v>
      </c>
      <c r="F3370" s="77">
        <f>+IF(ISNUMBER(DATA!M480),DATA!M480,"n/a")</f>
        <v>0.11799999999999999</v>
      </c>
      <c r="G3370" s="87">
        <f>+IF(ISNUMBER(DATA!V480),DATA!V480,"n/a")</f>
        <v>3.53</v>
      </c>
      <c r="H3370" s="77">
        <f>+IF(ISNUMBER(DATA!W480),DATA!W480,"n/a")</f>
        <v>0.113</v>
      </c>
      <c r="I3370" s="87">
        <f>+IF(ISNUMBER(DATA!AF480),DATA!AF480,"n/a")</f>
        <v>3.79</v>
      </c>
      <c r="J3370" s="77">
        <f>+IF(ISNUMBER(DATA!AG480),DATA!AG480,"n/a")</f>
        <v>0.17</v>
      </c>
      <c r="K3370" s="87">
        <f>+IF(ISNUMBER(DATA!AP480),DATA!AP480,"n/a")</f>
        <v>3.61</v>
      </c>
      <c r="L3370" s="77">
        <f>+IF(ISNUMBER(DATA!AQ480),DATA!AQ480,"n/a")</f>
        <v>0.127</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1.97</v>
      </c>
      <c r="F3371" s="77">
        <f>+IF(ISNUMBER(DATA!M481),DATA!M481,"n/a")</f>
        <v>0.19900000000000001</v>
      </c>
      <c r="G3371" s="87">
        <f>+IF(ISNUMBER(DATA!V481),DATA!V481,"n/a")</f>
        <v>1.85</v>
      </c>
      <c r="H3371" s="77">
        <f>+IF(ISNUMBER(DATA!W481),DATA!W481,"n/a")</f>
        <v>9.9000000000000005E-2</v>
      </c>
      <c r="I3371" s="87">
        <f>+IF(ISNUMBER(DATA!AF481),DATA!AF481,"n/a")</f>
        <v>1.79</v>
      </c>
      <c r="J3371" s="77">
        <f>+IF(ISNUMBER(DATA!AG481),DATA!AG481,"n/a")</f>
        <v>0.09</v>
      </c>
      <c r="K3371" s="87">
        <f>+IF(ISNUMBER(DATA!AP481),DATA!AP481,"n/a")</f>
        <v>1.77</v>
      </c>
      <c r="L3371" s="77">
        <f>+IF(ISNUMBER(DATA!AQ481),DATA!AQ481,"n/a")</f>
        <v>-0.129</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3.02</v>
      </c>
      <c r="F3373" s="77">
        <f>+IF(ISNUMBER(DATA!O432),DATA!O432,"n/a")</f>
        <v>1.2999999999999999E-2</v>
      </c>
      <c r="G3373" s="87">
        <f>+IF(ISNUMBER(DATA!X432),DATA!X432,"n/a")</f>
        <v>2.99</v>
      </c>
      <c r="H3373" s="77">
        <f>+IF(ISNUMBER(DATA!Y432),DATA!Y432,"n/a")</f>
        <v>3.2000000000000001E-2</v>
      </c>
      <c r="I3373" s="87">
        <f>+IF(ISNUMBER(DATA!AH432),DATA!AH432,"n/a")</f>
        <v>2.9</v>
      </c>
      <c r="J3373" s="77">
        <f>+IF(ISNUMBER(DATA!AI432),DATA!AI432,"n/a")</f>
        <v>-2E-3</v>
      </c>
      <c r="K3373" s="87">
        <f>+IF(ISNUMBER(DATA!AR432),DATA!AR432,"n/a")</f>
        <v>2.95</v>
      </c>
      <c r="L3373" s="77">
        <f>+IF(ISNUMBER(DATA!AS432),DATA!AS432,"n/a")</f>
        <v>0.03</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2.62</v>
      </c>
      <c r="F3374" s="77">
        <f>+IF(ISNUMBER(DATA!O433),DATA!O433,"n/a")</f>
        <v>2.1000000000000001E-2</v>
      </c>
      <c r="G3374" s="87">
        <f>+IF(ISNUMBER(DATA!X433),DATA!X433,"n/a")</f>
        <v>2.64</v>
      </c>
      <c r="H3374" s="77">
        <f>+IF(ISNUMBER(DATA!Y433),DATA!Y433,"n/a")</f>
        <v>2.7E-2</v>
      </c>
      <c r="I3374" s="87">
        <f>+IF(ISNUMBER(DATA!AH433),DATA!AH433,"n/a")</f>
        <v>2.64</v>
      </c>
      <c r="J3374" s="77">
        <f>+IF(ISNUMBER(DATA!AI433),DATA!AI433,"n/a")</f>
        <v>2.1000000000000001E-2</v>
      </c>
      <c r="K3374" s="87">
        <f>+IF(ISNUMBER(DATA!AR433),DATA!AR433,"n/a")</f>
        <v>2.63</v>
      </c>
      <c r="L3374" s="77">
        <f>+IF(ISNUMBER(DATA!AS433),DATA!AS433,"n/a")</f>
        <v>3.5000000000000003E-2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2.59</v>
      </c>
      <c r="F3375" s="77">
        <f>+IF(ISNUMBER(DATA!O434),DATA!O434,"n/a")</f>
        <v>9.8000000000000004E-2</v>
      </c>
      <c r="G3375" s="87">
        <f>+IF(ISNUMBER(DATA!X434),DATA!X434,"n/a")</f>
        <v>2.62</v>
      </c>
      <c r="H3375" s="77">
        <f>+IF(ISNUMBER(DATA!Y434),DATA!Y434,"n/a")</f>
        <v>9.1999999999999998E-2</v>
      </c>
      <c r="I3375" s="87">
        <f>+IF(ISNUMBER(DATA!AH434),DATA!AH434,"n/a")</f>
        <v>2.64</v>
      </c>
      <c r="J3375" s="77">
        <f>+IF(ISNUMBER(DATA!AI434),DATA!AI434,"n/a")</f>
        <v>0.10199999999999999</v>
      </c>
      <c r="K3375" s="87">
        <f>+IF(ISNUMBER(DATA!AR434),DATA!AR434,"n/a")</f>
        <v>2.5299999999999998</v>
      </c>
      <c r="L3375" s="77">
        <f>+IF(ISNUMBER(DATA!AS434),DATA!AS434,"n/a")</f>
        <v>7.0999999999999994E-2</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2.62</v>
      </c>
      <c r="F3376" s="77">
        <f>+IF(ISNUMBER(DATA!O435),DATA!O435,"n/a")</f>
        <v>5.3999999999999999E-2</v>
      </c>
      <c r="G3376" s="87">
        <f>+IF(ISNUMBER(DATA!X435),DATA!X435,"n/a")</f>
        <v>2.67</v>
      </c>
      <c r="H3376" s="77">
        <f>+IF(ISNUMBER(DATA!Y435),DATA!Y435,"n/a")</f>
        <v>3.6999999999999998E-2</v>
      </c>
      <c r="I3376" s="87">
        <f>+IF(ISNUMBER(DATA!AH435),DATA!AH435,"n/a")</f>
        <v>2.67</v>
      </c>
      <c r="J3376" s="77">
        <f>+IF(ISNUMBER(DATA!AI435),DATA!AI435,"n/a")</f>
        <v>2.3E-2</v>
      </c>
      <c r="K3376" s="87">
        <f>+IF(ISNUMBER(DATA!AR435),DATA!AR435,"n/a")</f>
        <v>2.65</v>
      </c>
      <c r="L3376" s="77">
        <f>+IF(ISNUMBER(DATA!AS435),DATA!AS435,"n/a")</f>
        <v>3.5000000000000003E-2</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2.81</v>
      </c>
      <c r="F3377" s="77">
        <f>+IF(ISNUMBER(DATA!O436),DATA!O436,"n/a")</f>
        <v>8.1000000000000003E-2</v>
      </c>
      <c r="G3377" s="87">
        <f>+IF(ISNUMBER(DATA!X436),DATA!X436,"n/a")</f>
        <v>2.85</v>
      </c>
      <c r="H3377" s="77">
        <f>+IF(ISNUMBER(DATA!Y436),DATA!Y436,"n/a")</f>
        <v>7.3999999999999996E-2</v>
      </c>
      <c r="I3377" s="87">
        <f>+IF(ISNUMBER(DATA!AH436),DATA!AH436,"n/a")</f>
        <v>2.89</v>
      </c>
      <c r="J3377" s="77">
        <f>+IF(ISNUMBER(DATA!AI436),DATA!AI436,"n/a")</f>
        <v>8.5000000000000006E-2</v>
      </c>
      <c r="K3377" s="87">
        <f>+IF(ISNUMBER(DATA!AR436),DATA!AR436,"n/a")</f>
        <v>2.77</v>
      </c>
      <c r="L3377" s="77">
        <f>+IF(ISNUMBER(DATA!AS436),DATA!AS436,"n/a")</f>
        <v>5.6000000000000001E-2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2.5</v>
      </c>
      <c r="F3378" s="77">
        <f>+IF(ISNUMBER(DATA!O437),DATA!O437,"n/a")</f>
        <v>-1E-3</v>
      </c>
      <c r="G3378" s="87">
        <f>+IF(ISNUMBER(DATA!X437),DATA!X437,"n/a")</f>
        <v>2.5499999999999998</v>
      </c>
      <c r="H3378" s="77">
        <f>+IF(ISNUMBER(DATA!Y437),DATA!Y437,"n/a")</f>
        <v>-4.0000000000000001E-3</v>
      </c>
      <c r="I3378" s="87">
        <f>+IF(ISNUMBER(DATA!AH437),DATA!AH437,"n/a")</f>
        <v>2.63</v>
      </c>
      <c r="J3378" s="77">
        <f>+IF(ISNUMBER(DATA!AI437),DATA!AI437,"n/a")</f>
        <v>1.4999999999999999E-2</v>
      </c>
      <c r="K3378" s="87">
        <f>+IF(ISNUMBER(DATA!AR437),DATA!AR437,"n/a")</f>
        <v>2.59</v>
      </c>
      <c r="L3378" s="77">
        <f>+IF(ISNUMBER(DATA!AS437),DATA!AS437,"n/a")</f>
        <v>3.9E-2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2.92</v>
      </c>
      <c r="F3379" s="77">
        <f>+IF(ISNUMBER(DATA!O438),DATA!O438,"n/a")</f>
        <v>1.4E-2</v>
      </c>
      <c r="G3379" s="87">
        <f>+IF(ISNUMBER(DATA!X438),DATA!X438,"n/a")</f>
        <v>2.78</v>
      </c>
      <c r="H3379" s="77">
        <f>+IF(ISNUMBER(DATA!Y438),DATA!Y438,"n/a")</f>
        <v>-3.5999999999999997E-2</v>
      </c>
      <c r="I3379" s="87">
        <f>+IF(ISNUMBER(DATA!AH438),DATA!AH438,"n/a")</f>
        <v>2.81</v>
      </c>
      <c r="J3379" s="77">
        <f>+IF(ISNUMBER(DATA!AI438),DATA!AI438,"n/a")</f>
        <v>-0.06</v>
      </c>
      <c r="K3379" s="87">
        <f>+IF(ISNUMBER(DATA!AR438),DATA!AR438,"n/a")</f>
        <v>2.87</v>
      </c>
      <c r="L3379" s="77">
        <f>+IF(ISNUMBER(DATA!AS438),DATA!AS438,"n/a")</f>
        <v>-0.03</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2.4700000000000002</v>
      </c>
      <c r="F3380" s="77">
        <f>+IF(ISNUMBER(DATA!O439),DATA!O439,"n/a")</f>
        <v>1.6E-2</v>
      </c>
      <c r="G3380" s="87">
        <f>+IF(ISNUMBER(DATA!X439),DATA!X439,"n/a")</f>
        <v>2.5</v>
      </c>
      <c r="H3380" s="77">
        <f>+IF(ISNUMBER(DATA!Y439),DATA!Y439,"n/a")</f>
        <v>0.02</v>
      </c>
      <c r="I3380" s="87">
        <f>+IF(ISNUMBER(DATA!AH439),DATA!AH439,"n/a")</f>
        <v>2.59</v>
      </c>
      <c r="J3380" s="77">
        <f>+IF(ISNUMBER(DATA!AI439),DATA!AI439,"n/a")</f>
        <v>0.04</v>
      </c>
      <c r="K3380" s="87">
        <f>+IF(ISNUMBER(DATA!AR439),DATA!AR439,"n/a")</f>
        <v>2.63</v>
      </c>
      <c r="L3380" s="77">
        <f>+IF(ISNUMBER(DATA!AS439),DATA!AS439,"n/a")</f>
        <v>6.0999999999999999E-2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2.4300000000000002</v>
      </c>
      <c r="F3381" s="77">
        <f>+IF(ISNUMBER(DATA!O440),DATA!O440,"n/a")</f>
        <v>9.9000000000000005E-2</v>
      </c>
      <c r="G3381" s="87">
        <f>+IF(ISNUMBER(DATA!X440),DATA!X440,"n/a")</f>
        <v>2.5499999999999998</v>
      </c>
      <c r="H3381" s="77">
        <f>+IF(ISNUMBER(DATA!Y440),DATA!Y440,"n/a")</f>
        <v>0.20100000000000001</v>
      </c>
      <c r="I3381" s="87">
        <f>+IF(ISNUMBER(DATA!AH440),DATA!AH440,"n/a")</f>
        <v>2.67</v>
      </c>
      <c r="J3381" s="77">
        <f>+IF(ISNUMBER(DATA!AI440),DATA!AI440,"n/a")</f>
        <v>0.27400000000000002</v>
      </c>
      <c r="K3381" s="87">
        <f>+IF(ISNUMBER(DATA!AR440),DATA!AR440,"n/a")</f>
        <v>2.57</v>
      </c>
      <c r="L3381" s="77">
        <f>+IF(ISNUMBER(DATA!AS440),DATA!AS440,"n/a")</f>
        <v>0.24399999999999999</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2.97</v>
      </c>
      <c r="F3382" s="77">
        <f>+IF(ISNUMBER(DATA!O441),DATA!O441,"n/a")</f>
        <v>-2.1999999999999999E-2</v>
      </c>
      <c r="G3382" s="87">
        <f>+IF(ISNUMBER(DATA!X441),DATA!X441,"n/a")</f>
        <v>2.95</v>
      </c>
      <c r="H3382" s="77">
        <f>+IF(ISNUMBER(DATA!Y441),DATA!Y441,"n/a")</f>
        <v>-3.0000000000000001E-3</v>
      </c>
      <c r="I3382" s="87">
        <f>+IF(ISNUMBER(DATA!AH441),DATA!AH441,"n/a")</f>
        <v>2.98</v>
      </c>
      <c r="J3382" s="77">
        <f>+IF(ISNUMBER(DATA!AI441),DATA!AI441,"n/a")</f>
        <v>1.4999999999999999E-2</v>
      </c>
      <c r="K3382" s="87">
        <f>+IF(ISNUMBER(DATA!AR441),DATA!AR441,"n/a")</f>
        <v>2.96</v>
      </c>
      <c r="L3382" s="77">
        <f>+IF(ISNUMBER(DATA!AS441),DATA!AS441,"n/a")</f>
        <v>3.5000000000000003E-2</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2.2200000000000002</v>
      </c>
      <c r="F3383" s="77">
        <f>+IF(ISNUMBER(DATA!O442),DATA!O442,"n/a")</f>
        <v>6.2E-2</v>
      </c>
      <c r="G3383" s="87">
        <f>+IF(ISNUMBER(DATA!X442),DATA!X442,"n/a")</f>
        <v>2.33</v>
      </c>
      <c r="H3383" s="77">
        <f>+IF(ISNUMBER(DATA!Y442),DATA!Y442,"n/a")</f>
        <v>6.6000000000000003E-2</v>
      </c>
      <c r="I3383" s="87">
        <f>+IF(ISNUMBER(DATA!AH442),DATA!AH442,"n/a")</f>
        <v>2.42</v>
      </c>
      <c r="J3383" s="77">
        <f>+IF(ISNUMBER(DATA!AI442),DATA!AI442,"n/a")</f>
        <v>9.5000000000000001E-2</v>
      </c>
      <c r="K3383" s="87">
        <f>+IF(ISNUMBER(DATA!AR442),DATA!AR442,"n/a")</f>
        <v>2.35</v>
      </c>
      <c r="L3383" s="77">
        <f>+IF(ISNUMBER(DATA!AS442),DATA!AS442,"n/a")</f>
        <v>8.5999999999999993E-2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3.02</v>
      </c>
      <c r="F3384" s="77">
        <f>+IF(ISNUMBER(DATA!O443),DATA!O443,"n/a")</f>
        <v>5.8999999999999997E-2</v>
      </c>
      <c r="G3384" s="87">
        <f>+IF(ISNUMBER(DATA!X443),DATA!X443,"n/a")</f>
        <v>3.07</v>
      </c>
      <c r="H3384" s="77">
        <f>+IF(ISNUMBER(DATA!Y443),DATA!Y443,"n/a")</f>
        <v>8.6999999999999994E-2</v>
      </c>
      <c r="I3384" s="87">
        <f>+IF(ISNUMBER(DATA!AH443),DATA!AH443,"n/a")</f>
        <v>3.08</v>
      </c>
      <c r="J3384" s="77">
        <f>+IF(ISNUMBER(DATA!AI443),DATA!AI443,"n/a")</f>
        <v>0.10199999999999999</v>
      </c>
      <c r="K3384" s="87">
        <f>+IF(ISNUMBER(DATA!AR443),DATA!AR443,"n/a")</f>
        <v>3.04</v>
      </c>
      <c r="L3384" s="77">
        <f>+IF(ISNUMBER(DATA!AS443),DATA!AS443,"n/a")</f>
        <v>9.5000000000000001E-2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2.83</v>
      </c>
      <c r="F3385" s="77">
        <f>+IF(ISNUMBER(DATA!O444),DATA!O444,"n/a")</f>
        <v>7.8E-2</v>
      </c>
      <c r="G3385" s="87">
        <f>+IF(ISNUMBER(DATA!X444),DATA!X444,"n/a")</f>
        <v>2.82</v>
      </c>
      <c r="H3385" s="77">
        <f>+IF(ISNUMBER(DATA!Y444),DATA!Y444,"n/a")</f>
        <v>6.7000000000000004E-2</v>
      </c>
      <c r="I3385" s="87">
        <f>+IF(ISNUMBER(DATA!AH444),DATA!AH444,"n/a")</f>
        <v>2.82</v>
      </c>
      <c r="J3385" s="77">
        <f>+IF(ISNUMBER(DATA!AI444),DATA!AI444,"n/a")</f>
        <v>6.0999999999999999E-2</v>
      </c>
      <c r="K3385" s="87">
        <f>+IF(ISNUMBER(DATA!AR444),DATA!AR444,"n/a")</f>
        <v>2.75</v>
      </c>
      <c r="L3385" s="77">
        <f>+IF(ISNUMBER(DATA!AS444),DATA!AS444,"n/a")</f>
        <v>3.7999999999999999E-2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1.9</v>
      </c>
      <c r="F3386" s="77">
        <f>+IF(ISNUMBER(DATA!O445),DATA!O445,"n/a")</f>
        <v>8.6999999999999994E-2</v>
      </c>
      <c r="G3386" s="87">
        <f>+IF(ISNUMBER(DATA!X445),DATA!X445,"n/a")</f>
        <v>2.0499999999999998</v>
      </c>
      <c r="H3386" s="77">
        <f>+IF(ISNUMBER(DATA!Y445),DATA!Y445,"n/a")</f>
        <v>0.107</v>
      </c>
      <c r="I3386" s="87">
        <f>+IF(ISNUMBER(DATA!AH445),DATA!AH445,"n/a")</f>
        <v>2.2000000000000002</v>
      </c>
      <c r="J3386" s="77">
        <f>+IF(ISNUMBER(DATA!AI445),DATA!AI445,"n/a")</f>
        <v>0.184</v>
      </c>
      <c r="K3386" s="87">
        <f>+IF(ISNUMBER(DATA!AR445),DATA!AR445,"n/a")</f>
        <v>2.16</v>
      </c>
      <c r="L3386" s="77">
        <f>+IF(ISNUMBER(DATA!AS445),DATA!AS445,"n/a")</f>
        <v>0.157</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1.53</v>
      </c>
      <c r="F3387" s="77">
        <f>+IF(ISNUMBER(DATA!O446),DATA!O446,"n/a")</f>
        <v>6.7000000000000004E-2</v>
      </c>
      <c r="G3387" s="87">
        <f>+IF(ISNUMBER(DATA!X446),DATA!X446,"n/a")</f>
        <v>1.58</v>
      </c>
      <c r="H3387" s="77">
        <f>+IF(ISNUMBER(DATA!Y446),DATA!Y446,"n/a")</f>
        <v>8.0000000000000002E-3</v>
      </c>
      <c r="I3387" s="87">
        <f>+IF(ISNUMBER(DATA!AH446),DATA!AH446,"n/a")</f>
        <v>1.76</v>
      </c>
      <c r="J3387" s="77">
        <f>+IF(ISNUMBER(DATA!AI446),DATA!AI446,"n/a")</f>
        <v>0.10299999999999999</v>
      </c>
      <c r="K3387" s="87">
        <f>+IF(ISNUMBER(DATA!AR446),DATA!AR446,"n/a")</f>
        <v>1.78</v>
      </c>
      <c r="L3387" s="77">
        <f>+IF(ISNUMBER(DATA!AS446),DATA!AS446,"n/a")</f>
        <v>0.112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2.76</v>
      </c>
      <c r="F3388" s="77">
        <f>+IF(ISNUMBER(DATA!O447),DATA!O447,"n/a")</f>
        <v>0.11</v>
      </c>
      <c r="G3388" s="87">
        <f>+IF(ISNUMBER(DATA!X447),DATA!X447,"n/a")</f>
        <v>2.79</v>
      </c>
      <c r="H3388" s="77">
        <f>+IF(ISNUMBER(DATA!Y447),DATA!Y447,"n/a")</f>
        <v>9.8000000000000004E-2</v>
      </c>
      <c r="I3388" s="87">
        <f>+IF(ISNUMBER(DATA!AH447),DATA!AH447,"n/a")</f>
        <v>2.86</v>
      </c>
      <c r="J3388" s="77">
        <f>+IF(ISNUMBER(DATA!AI447),DATA!AI447,"n/a")</f>
        <v>0.12</v>
      </c>
      <c r="K3388" s="87">
        <f>+IF(ISNUMBER(DATA!AR447),DATA!AR447,"n/a")</f>
        <v>2.71</v>
      </c>
      <c r="L3388" s="77">
        <f>+IF(ISNUMBER(DATA!AS447),DATA!AS447,"n/a")</f>
        <v>9.4E-2</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2.94</v>
      </c>
      <c r="F3389" s="77">
        <f>+IF(ISNUMBER(DATA!O448),DATA!O448,"n/a")</f>
        <v>0.22500000000000001</v>
      </c>
      <c r="G3389" s="87">
        <f>+IF(ISNUMBER(DATA!X448),DATA!X448,"n/a")</f>
        <v>2.85</v>
      </c>
      <c r="H3389" s="77">
        <f>+IF(ISNUMBER(DATA!Y448),DATA!Y448,"n/a")</f>
        <v>0.17199999999999999</v>
      </c>
      <c r="I3389" s="87">
        <f>+IF(ISNUMBER(DATA!AH448),DATA!AH448,"n/a")</f>
        <v>2.88</v>
      </c>
      <c r="J3389" s="77">
        <f>+IF(ISNUMBER(DATA!AI448),DATA!AI448,"n/a")</f>
        <v>0.185</v>
      </c>
      <c r="K3389" s="87">
        <f>+IF(ISNUMBER(DATA!AR448),DATA!AR448,"n/a")</f>
        <v>2.68</v>
      </c>
      <c r="L3389" s="77">
        <f>+IF(ISNUMBER(DATA!AS448),DATA!AS448,"n/a")</f>
        <v>0.106</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3.03</v>
      </c>
      <c r="F3390" s="77">
        <f>+IF(ISNUMBER(DATA!O449),DATA!O449,"n/a")</f>
        <v>7.1999999999999995E-2</v>
      </c>
      <c r="G3390" s="87">
        <f>+IF(ISNUMBER(DATA!X449),DATA!X449,"n/a")</f>
        <v>3.08</v>
      </c>
      <c r="H3390" s="77">
        <f>+IF(ISNUMBER(DATA!Y449),DATA!Y449,"n/a")</f>
        <v>0.10299999999999999</v>
      </c>
      <c r="I3390" s="87">
        <f>+IF(ISNUMBER(DATA!AH449),DATA!AH449,"n/a")</f>
        <v>3.09</v>
      </c>
      <c r="J3390" s="77">
        <f>+IF(ISNUMBER(DATA!AI449),DATA!AI449,"n/a")</f>
        <v>0.107</v>
      </c>
      <c r="K3390" s="87">
        <f>+IF(ISNUMBER(DATA!AR449),DATA!AR449,"n/a")</f>
        <v>3.05</v>
      </c>
      <c r="L3390" s="77">
        <f>+IF(ISNUMBER(DATA!AS449),DATA!AS449,"n/a")</f>
        <v>8.6999999999999994E-2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2.35</v>
      </c>
      <c r="F3391" s="77">
        <f>+IF(ISNUMBER(DATA!O450),DATA!O450,"n/a")</f>
        <v>5.8000000000000003E-2</v>
      </c>
      <c r="G3391" s="87">
        <f>+IF(ISNUMBER(DATA!X450),DATA!X450,"n/a")</f>
        <v>2.4500000000000002</v>
      </c>
      <c r="H3391" s="77">
        <f>+IF(ISNUMBER(DATA!Y450),DATA!Y450,"n/a")</f>
        <v>8.5999999999999993E-2</v>
      </c>
      <c r="I3391" s="87">
        <f>+IF(ISNUMBER(DATA!AH450),DATA!AH450,"n/a")</f>
        <v>2.5499999999999998</v>
      </c>
      <c r="J3391" s="77">
        <f>+IF(ISNUMBER(DATA!AI450),DATA!AI450,"n/a")</f>
        <v>0.14299999999999999</v>
      </c>
      <c r="K3391" s="87">
        <f>+IF(ISNUMBER(DATA!AR450),DATA!AR450,"n/a")</f>
        <v>2.5299999999999998</v>
      </c>
      <c r="L3391" s="77">
        <f>+IF(ISNUMBER(DATA!AS450),DATA!AS450,"n/a")</f>
        <v>0.14599999999999999</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2.48</v>
      </c>
      <c r="F3392" s="77">
        <f>+IF(ISNUMBER(DATA!O451),DATA!O451,"n/a")</f>
        <v>6.7000000000000004E-2</v>
      </c>
      <c r="G3392" s="87">
        <f>+IF(ISNUMBER(DATA!X451),DATA!X451,"n/a")</f>
        <v>2.58</v>
      </c>
      <c r="H3392" s="77">
        <f>+IF(ISNUMBER(DATA!Y451),DATA!Y451,"n/a")</f>
        <v>0.04</v>
      </c>
      <c r="I3392" s="87">
        <f>+IF(ISNUMBER(DATA!AH451),DATA!AH451,"n/a")</f>
        <v>2.58</v>
      </c>
      <c r="J3392" s="77">
        <f>+IF(ISNUMBER(DATA!AI451),DATA!AI451,"n/a")</f>
        <v>1.7000000000000001E-2</v>
      </c>
      <c r="K3392" s="87">
        <f>+IF(ISNUMBER(DATA!AR451),DATA!AR451,"n/a")</f>
        <v>2.57</v>
      </c>
      <c r="L3392" s="77">
        <f>+IF(ISNUMBER(DATA!AS451),DATA!AS451,"n/a")</f>
        <v>2.7E-2</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2.8</v>
      </c>
      <c r="F3393" s="77">
        <f>+IF(ISNUMBER(DATA!O452),DATA!O452,"n/a")</f>
        <v>-2.5999999999999999E-2</v>
      </c>
      <c r="G3393" s="87">
        <f>+IF(ISNUMBER(DATA!X452),DATA!X452,"n/a")</f>
        <v>2.78</v>
      </c>
      <c r="H3393" s="77">
        <f>+IF(ISNUMBER(DATA!Y452),DATA!Y452,"n/a")</f>
        <v>-0.04</v>
      </c>
      <c r="I3393" s="87">
        <f>+IF(ISNUMBER(DATA!AH452),DATA!AH452,"n/a")</f>
        <v>2.76</v>
      </c>
      <c r="J3393" s="77">
        <f>+IF(ISNUMBER(DATA!AI452),DATA!AI452,"n/a")</f>
        <v>-3.7999999999999999E-2</v>
      </c>
      <c r="K3393" s="87">
        <f>+IF(ISNUMBER(DATA!AR452),DATA!AR452,"n/a")</f>
        <v>2.8</v>
      </c>
      <c r="L3393" s="77">
        <f>+IF(ISNUMBER(DATA!AS452),DATA!AS452,"n/a")</f>
        <v>-1.0999999999999999E-2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2.5299999999999998</v>
      </c>
      <c r="F3394" s="77">
        <f>+IF(ISNUMBER(DATA!O453),DATA!O453,"n/a")</f>
        <v>8.9999999999999993E-3</v>
      </c>
      <c r="G3394" s="87">
        <f>+IF(ISNUMBER(DATA!X453),DATA!X453,"n/a")</f>
        <v>2.4900000000000002</v>
      </c>
      <c r="H3394" s="77">
        <f>+IF(ISNUMBER(DATA!Y453),DATA!Y453,"n/a")</f>
        <v>2E-3</v>
      </c>
      <c r="I3394" s="87">
        <f>+IF(ISNUMBER(DATA!AH453),DATA!AH453,"n/a")</f>
        <v>2.48</v>
      </c>
      <c r="J3394" s="77">
        <f>+IF(ISNUMBER(DATA!AI453),DATA!AI453,"n/a")</f>
        <v>-4.0000000000000001E-3</v>
      </c>
      <c r="K3394" s="87">
        <f>+IF(ISNUMBER(DATA!AR453),DATA!AR453,"n/a")</f>
        <v>2.52</v>
      </c>
      <c r="L3394" s="77">
        <f>+IF(ISNUMBER(DATA!AS453),DATA!AS453,"n/a")</f>
        <v>2E-3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2.4900000000000002</v>
      </c>
      <c r="F3395" s="77">
        <f>+IF(ISNUMBER(DATA!O454),DATA!O454,"n/a")</f>
        <v>1.4E-2</v>
      </c>
      <c r="G3395" s="87">
        <f>+IF(ISNUMBER(DATA!X454),DATA!X454,"n/a")</f>
        <v>2.5299999999999998</v>
      </c>
      <c r="H3395" s="77">
        <f>+IF(ISNUMBER(DATA!Y454),DATA!Y454,"n/a")</f>
        <v>6.9000000000000006E-2</v>
      </c>
      <c r="I3395" s="87">
        <f>+IF(ISNUMBER(DATA!AH454),DATA!AH454,"n/a")</f>
        <v>2.65</v>
      </c>
      <c r="J3395" s="77">
        <f>+IF(ISNUMBER(DATA!AI454),DATA!AI454,"n/a")</f>
        <v>0.16300000000000001</v>
      </c>
      <c r="K3395" s="87">
        <f>+IF(ISNUMBER(DATA!AR454),DATA!AR454,"n/a")</f>
        <v>2.73</v>
      </c>
      <c r="L3395" s="77">
        <f>+IF(ISNUMBER(DATA!AS454),DATA!AS454,"n/a")</f>
        <v>0.21099999999999999</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2.4900000000000002</v>
      </c>
      <c r="F3396" s="77">
        <f>+IF(ISNUMBER(DATA!O455),DATA!O455,"n/a")</f>
        <v>0.05</v>
      </c>
      <c r="G3396" s="87">
        <f>+IF(ISNUMBER(DATA!X455),DATA!X455,"n/a")</f>
        <v>2.57</v>
      </c>
      <c r="H3396" s="77">
        <f>+IF(ISNUMBER(DATA!Y455),DATA!Y455,"n/a")</f>
        <v>2.4E-2</v>
      </c>
      <c r="I3396" s="87">
        <f>+IF(ISNUMBER(DATA!AH455),DATA!AH455,"n/a")</f>
        <v>2.57</v>
      </c>
      <c r="J3396" s="77">
        <f>+IF(ISNUMBER(DATA!AI455),DATA!AI455,"n/a")</f>
        <v>0</v>
      </c>
      <c r="K3396" s="87">
        <f>+IF(ISNUMBER(DATA!AR455),DATA!AR455,"n/a")</f>
        <v>2.57</v>
      </c>
      <c r="L3396" s="77">
        <f>+IF(ISNUMBER(DATA!AS455),DATA!AS455,"n/a")</f>
        <v>1.4999999999999999E-2</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1.95</v>
      </c>
      <c r="F3397" s="77">
        <f>+IF(ISNUMBER(DATA!O456),DATA!O456,"n/a")</f>
        <v>-6.3E-2</v>
      </c>
      <c r="G3397" s="87">
        <f>+IF(ISNUMBER(DATA!X456),DATA!X456,"n/a")</f>
        <v>1.96</v>
      </c>
      <c r="H3397" s="77">
        <f>+IF(ISNUMBER(DATA!Y456),DATA!Y456,"n/a")</f>
        <v>-5.2999999999999999E-2</v>
      </c>
      <c r="I3397" s="87">
        <f>+IF(ISNUMBER(DATA!AH456),DATA!AH456,"n/a")</f>
        <v>2.0299999999999998</v>
      </c>
      <c r="J3397" s="77">
        <f>+IF(ISNUMBER(DATA!AI456),DATA!AI456,"n/a")</f>
        <v>-1.2999999999999999E-2</v>
      </c>
      <c r="K3397" s="87">
        <f>+IF(ISNUMBER(DATA!AR456),DATA!AR456,"n/a")</f>
        <v>2.0299999999999998</v>
      </c>
      <c r="L3397" s="77">
        <f>+IF(ISNUMBER(DATA!AS456),DATA!AS456,"n/a")</f>
        <v>-3.7999999999999999E-2</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2.11</v>
      </c>
      <c r="F3398" s="77">
        <f>+IF(ISNUMBER(DATA!O457),DATA!O457,"n/a")</f>
        <v>9.2999999999999999E-2</v>
      </c>
      <c r="G3398" s="87">
        <f>+IF(ISNUMBER(DATA!X457),DATA!X457,"n/a")</f>
        <v>2.11</v>
      </c>
      <c r="H3398" s="77">
        <f>+IF(ISNUMBER(DATA!Y457),DATA!Y457,"n/a")</f>
        <v>9.8000000000000004E-2</v>
      </c>
      <c r="I3398" s="87">
        <f>+IF(ISNUMBER(DATA!AH457),DATA!AH457,"n/a")</f>
        <v>2.17</v>
      </c>
      <c r="J3398" s="77">
        <f>+IF(ISNUMBER(DATA!AI457),DATA!AI457,"n/a")</f>
        <v>7.0000000000000007E-2</v>
      </c>
      <c r="K3398" s="87">
        <f>+IF(ISNUMBER(DATA!AR457),DATA!AR457,"n/a")</f>
        <v>2.2200000000000002</v>
      </c>
      <c r="L3398" s="77">
        <f>+IF(ISNUMBER(DATA!AS457),DATA!AS457,"n/a")</f>
        <v>1.7999999999999999E-2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2.83</v>
      </c>
      <c r="F3399" s="77">
        <f>+IF(ISNUMBER(DATA!O458),DATA!O458,"n/a")</f>
        <v>-2.9000000000000001E-2</v>
      </c>
      <c r="G3399" s="87">
        <f>+IF(ISNUMBER(DATA!X458),DATA!X458,"n/a")</f>
        <v>2.8</v>
      </c>
      <c r="H3399" s="77">
        <f>+IF(ISNUMBER(DATA!Y458),DATA!Y458,"n/a")</f>
        <v>3.3000000000000002E-2</v>
      </c>
      <c r="I3399" s="87">
        <f>+IF(ISNUMBER(DATA!AH458),DATA!AH458,"n/a")</f>
        <v>2.8</v>
      </c>
      <c r="J3399" s="77">
        <f>+IF(ISNUMBER(DATA!AI458),DATA!AI458,"n/a")</f>
        <v>5.2999999999999999E-2</v>
      </c>
      <c r="K3399" s="87">
        <f>+IF(ISNUMBER(DATA!AR458),DATA!AR458,"n/a")</f>
        <v>2.9</v>
      </c>
      <c r="L3399" s="77">
        <f>+IF(ISNUMBER(DATA!AS458),DATA!AS458,"n/a")</f>
        <v>0.107</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2.97</v>
      </c>
      <c r="F3400" s="77">
        <f>+IF(ISNUMBER(DATA!O459),DATA!O459,"n/a")</f>
        <v>0.04</v>
      </c>
      <c r="G3400" s="87">
        <f>+IF(ISNUMBER(DATA!X459),DATA!X459,"n/a")</f>
        <v>2.95</v>
      </c>
      <c r="H3400" s="77">
        <f>+IF(ISNUMBER(DATA!Y459),DATA!Y459,"n/a")</f>
        <v>1.2999999999999999E-2</v>
      </c>
      <c r="I3400" s="87">
        <f>+IF(ISNUMBER(DATA!AH459),DATA!AH459,"n/a")</f>
        <v>2.9</v>
      </c>
      <c r="J3400" s="77">
        <f>+IF(ISNUMBER(DATA!AI459),DATA!AI459,"n/a")</f>
        <v>8.0000000000000002E-3</v>
      </c>
      <c r="K3400" s="87">
        <f>+IF(ISNUMBER(DATA!AR459),DATA!AR459,"n/a")</f>
        <v>2.92</v>
      </c>
      <c r="L3400" s="77">
        <f>+IF(ISNUMBER(DATA!AS459),DATA!AS459,"n/a")</f>
        <v>0.03</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2.85</v>
      </c>
      <c r="F3401" s="77">
        <f>+IF(ISNUMBER(DATA!O460),DATA!O460,"n/a")</f>
        <v>4.9000000000000002E-2</v>
      </c>
      <c r="G3401" s="87">
        <f>+IF(ISNUMBER(DATA!X460),DATA!X460,"n/a")</f>
        <v>3.03</v>
      </c>
      <c r="H3401" s="77">
        <f>+IF(ISNUMBER(DATA!Y460),DATA!Y460,"n/a")</f>
        <v>0.109</v>
      </c>
      <c r="I3401" s="87">
        <f>+IF(ISNUMBER(DATA!AH460),DATA!AH460,"n/a")</f>
        <v>3.06</v>
      </c>
      <c r="J3401" s="77">
        <f>+IF(ISNUMBER(DATA!AI460),DATA!AI460,"n/a")</f>
        <v>0.108</v>
      </c>
      <c r="K3401" s="87">
        <f>+IF(ISNUMBER(DATA!AR460),DATA!AR460,"n/a")</f>
        <v>2.95</v>
      </c>
      <c r="L3401" s="77">
        <f>+IF(ISNUMBER(DATA!AS460),DATA!AS460,"n/a")</f>
        <v>8.3000000000000004E-2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2.83</v>
      </c>
      <c r="F3402" s="77">
        <f>+IF(ISNUMBER(DATA!O461),DATA!O461,"n/a")</f>
        <v>-2.3E-2</v>
      </c>
      <c r="G3402" s="87">
        <f>+IF(ISNUMBER(DATA!X461),DATA!X461,"n/a")</f>
        <v>2.84</v>
      </c>
      <c r="H3402" s="77">
        <f>+IF(ISNUMBER(DATA!Y461),DATA!Y461,"n/a")</f>
        <v>-2.8000000000000001E-2</v>
      </c>
      <c r="I3402" s="87">
        <f>+IF(ISNUMBER(DATA!AH461),DATA!AH461,"n/a")</f>
        <v>2.85</v>
      </c>
      <c r="J3402" s="77">
        <f>+IF(ISNUMBER(DATA!AI461),DATA!AI461,"n/a")</f>
        <v>-0.04</v>
      </c>
      <c r="K3402" s="87">
        <f>+IF(ISNUMBER(DATA!AR461),DATA!AR461,"n/a")</f>
        <v>2.87</v>
      </c>
      <c r="L3402" s="77">
        <f>+IF(ISNUMBER(DATA!AS461),DATA!AS461,"n/a")</f>
        <v>-1.7000000000000001E-2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2.92</v>
      </c>
      <c r="F3403" s="77">
        <f>+IF(ISNUMBER(DATA!O462),DATA!O462,"n/a")</f>
        <v>-4.7E-2</v>
      </c>
      <c r="G3403" s="87">
        <f>+IF(ISNUMBER(DATA!X462),DATA!X462,"n/a")</f>
        <v>2.9</v>
      </c>
      <c r="H3403" s="77">
        <f>+IF(ISNUMBER(DATA!Y462),DATA!Y462,"n/a")</f>
        <v>-3.3000000000000002E-2</v>
      </c>
      <c r="I3403" s="87">
        <f>+IF(ISNUMBER(DATA!AH462),DATA!AH462,"n/a")</f>
        <v>2.92</v>
      </c>
      <c r="J3403" s="77">
        <f>+IF(ISNUMBER(DATA!AI462),DATA!AI462,"n/a")</f>
        <v>-1.4E-2</v>
      </c>
      <c r="K3403" s="87">
        <f>+IF(ISNUMBER(DATA!AR462),DATA!AR462,"n/a")</f>
        <v>2.92</v>
      </c>
      <c r="L3403" s="77">
        <f>+IF(ISNUMBER(DATA!AS462),DATA!AS462,"n/a")</f>
        <v>-3.1E-2</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2.56</v>
      </c>
      <c r="F3404" s="77">
        <f>+IF(ISNUMBER(DATA!O463),DATA!O463,"n/a")</f>
        <v>5.0999999999999997E-2</v>
      </c>
      <c r="G3404" s="87">
        <f>+IF(ISNUMBER(DATA!X463),DATA!X463,"n/a")</f>
        <v>2.65</v>
      </c>
      <c r="H3404" s="77">
        <f>+IF(ISNUMBER(DATA!Y463),DATA!Y463,"n/a")</f>
        <v>2.8000000000000001E-2</v>
      </c>
      <c r="I3404" s="87">
        <f>+IF(ISNUMBER(DATA!AH463),DATA!AH463,"n/a")</f>
        <v>2.64</v>
      </c>
      <c r="J3404" s="77">
        <f>+IF(ISNUMBER(DATA!AI463),DATA!AI463,"n/a")</f>
        <v>4.0000000000000001E-3</v>
      </c>
      <c r="K3404" s="87">
        <f>+IF(ISNUMBER(DATA!AR463),DATA!AR463,"n/a")</f>
        <v>2.64</v>
      </c>
      <c r="L3404" s="77">
        <f>+IF(ISNUMBER(DATA!AS463),DATA!AS463,"n/a")</f>
        <v>2.4E-2</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2.42</v>
      </c>
      <c r="F3405" s="77">
        <f>+IF(ISNUMBER(DATA!O464),DATA!O464,"n/a")</f>
        <v>7.9000000000000001E-2</v>
      </c>
      <c r="G3405" s="87">
        <f>+IF(ISNUMBER(DATA!X464),DATA!X464,"n/a")</f>
        <v>2.52</v>
      </c>
      <c r="H3405" s="77">
        <f>+IF(ISNUMBER(DATA!Y464),DATA!Y464,"n/a")</f>
        <v>0.09</v>
      </c>
      <c r="I3405" s="87">
        <f>+IF(ISNUMBER(DATA!AH464),DATA!AH464,"n/a")</f>
        <v>2.61</v>
      </c>
      <c r="J3405" s="77">
        <f>+IF(ISNUMBER(DATA!AI464),DATA!AI464,"n/a")</f>
        <v>0.13300000000000001</v>
      </c>
      <c r="K3405" s="87">
        <f>+IF(ISNUMBER(DATA!AR464),DATA!AR464,"n/a")</f>
        <v>2.58</v>
      </c>
      <c r="L3405" s="77">
        <f>+IF(ISNUMBER(DATA!AS464),DATA!AS464,"n/a")</f>
        <v>0.13800000000000001</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2.78</v>
      </c>
      <c r="F3406" s="77">
        <f>+IF(ISNUMBER(DATA!O465),DATA!O465,"n/a")</f>
        <v>6.8000000000000005E-2</v>
      </c>
      <c r="G3406" s="87">
        <f>+IF(ISNUMBER(DATA!X465),DATA!X465,"n/a")</f>
        <v>2.93</v>
      </c>
      <c r="H3406" s="77">
        <f>+IF(ISNUMBER(DATA!Y465),DATA!Y465,"n/a")</f>
        <v>0.109</v>
      </c>
      <c r="I3406" s="87">
        <f>+IF(ISNUMBER(DATA!AH465),DATA!AH465,"n/a")</f>
        <v>2.97</v>
      </c>
      <c r="J3406" s="77">
        <f>+IF(ISNUMBER(DATA!AI465),DATA!AI465,"n/a")</f>
        <v>0.106</v>
      </c>
      <c r="K3406" s="87">
        <f>+IF(ISNUMBER(DATA!AR465),DATA!AR465,"n/a")</f>
        <v>2.83</v>
      </c>
      <c r="L3406" s="77">
        <f>+IF(ISNUMBER(DATA!AS465),DATA!AS465,"n/a")</f>
        <v>7.0999999999999994E-2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3.32</v>
      </c>
      <c r="F3407" s="77">
        <f>+IF(ISNUMBER(DATA!O466),DATA!O466,"n/a")</f>
        <v>8.6999999999999994E-2</v>
      </c>
      <c r="G3407" s="87">
        <f>+IF(ISNUMBER(DATA!X466),DATA!X466,"n/a")</f>
        <v>3.19</v>
      </c>
      <c r="H3407" s="77">
        <f>+IF(ISNUMBER(DATA!Y466),DATA!Y466,"n/a")</f>
        <v>0.114</v>
      </c>
      <c r="I3407" s="87">
        <f>+IF(ISNUMBER(DATA!AH466),DATA!AH466,"n/a")</f>
        <v>3.04</v>
      </c>
      <c r="J3407" s="77">
        <f>+IF(ISNUMBER(DATA!AI466),DATA!AI466,"n/a")</f>
        <v>8.7999999999999995E-2</v>
      </c>
      <c r="K3407" s="87">
        <f>+IF(ISNUMBER(DATA!AR466),DATA!AR466,"n/a")</f>
        <v>2.97</v>
      </c>
      <c r="L3407" s="77">
        <f>+IF(ISNUMBER(DATA!AS466),DATA!AS466,"n/a")</f>
        <v>0.10299999999999999</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3.03</v>
      </c>
      <c r="F3408" s="77">
        <f>+IF(ISNUMBER(DATA!O467),DATA!O467,"n/a")</f>
        <v>-4.0000000000000001E-3</v>
      </c>
      <c r="G3408" s="87">
        <f>+IF(ISNUMBER(DATA!X467),DATA!X467,"n/a")</f>
        <v>3.02</v>
      </c>
      <c r="H3408" s="77">
        <f>+IF(ISNUMBER(DATA!Y467),DATA!Y467,"n/a")</f>
        <v>-5.0000000000000001E-3</v>
      </c>
      <c r="I3408" s="87">
        <f>+IF(ISNUMBER(DATA!AH467),DATA!AH467,"n/a")</f>
        <v>3.03</v>
      </c>
      <c r="J3408" s="77">
        <f>+IF(ISNUMBER(DATA!AI467),DATA!AI467,"n/a")</f>
        <v>5.0000000000000001E-3</v>
      </c>
      <c r="K3408" s="87">
        <f>+IF(ISNUMBER(DATA!AR467),DATA!AR467,"n/a")</f>
        <v>2.98</v>
      </c>
      <c r="L3408" s="77">
        <f>+IF(ISNUMBER(DATA!AS467),DATA!AS467,"n/a")</f>
        <v>1.9E-2</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1.82</v>
      </c>
      <c r="F3409" s="77">
        <f>+IF(ISNUMBER(DATA!O468),DATA!O468,"n/a")</f>
        <v>8.5999999999999993E-2</v>
      </c>
      <c r="G3409" s="87">
        <f>+IF(ISNUMBER(DATA!X468),DATA!X468,"n/a")</f>
        <v>1.8</v>
      </c>
      <c r="H3409" s="77">
        <f>+IF(ISNUMBER(DATA!Y468),DATA!Y468,"n/a")</f>
        <v>5.0999999999999997E-2</v>
      </c>
      <c r="I3409" s="87">
        <f>+IF(ISNUMBER(DATA!AH468),DATA!AH468,"n/a")</f>
        <v>1.81</v>
      </c>
      <c r="J3409" s="77">
        <f>+IF(ISNUMBER(DATA!AI468),DATA!AI468,"n/a")</f>
        <v>-8.7999999999999995E-2</v>
      </c>
      <c r="K3409" s="87">
        <f>+IF(ISNUMBER(DATA!AR468),DATA!AR468,"n/a")</f>
        <v>1.78</v>
      </c>
      <c r="L3409" s="77">
        <f>+IF(ISNUMBER(DATA!AS468),DATA!AS468,"n/a")</f>
        <v>-0.187</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2.96</v>
      </c>
      <c r="F3410" s="77">
        <f>+IF(ISNUMBER(DATA!O469),DATA!O469,"n/a")</f>
        <v>-3.5000000000000003E-2</v>
      </c>
      <c r="G3410" s="87">
        <f>+IF(ISNUMBER(DATA!X469),DATA!X469,"n/a")</f>
        <v>3.03</v>
      </c>
      <c r="H3410" s="77">
        <f>+IF(ISNUMBER(DATA!Y469),DATA!Y469,"n/a")</f>
        <v>7.0000000000000001E-3</v>
      </c>
      <c r="I3410" s="87">
        <f>+IF(ISNUMBER(DATA!AH469),DATA!AH469,"n/a")</f>
        <v>3.06</v>
      </c>
      <c r="J3410" s="77">
        <f>+IF(ISNUMBER(DATA!AI469),DATA!AI469,"n/a")</f>
        <v>1.4E-2</v>
      </c>
      <c r="K3410" s="87">
        <f>+IF(ISNUMBER(DATA!AR469),DATA!AR469,"n/a")</f>
        <v>3.02</v>
      </c>
      <c r="L3410" s="77">
        <f>+IF(ISNUMBER(DATA!AS469),DATA!AS469,"n/a")</f>
        <v>2.9000000000000001E-2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2.71</v>
      </c>
      <c r="F3411" s="77">
        <f>+IF(ISNUMBER(DATA!O470),DATA!O470,"n/a")</f>
        <v>1.9E-2</v>
      </c>
      <c r="G3411" s="87">
        <f>+IF(ISNUMBER(DATA!X470),DATA!X470,"n/a")</f>
        <v>2.76</v>
      </c>
      <c r="H3411" s="77">
        <f>+IF(ISNUMBER(DATA!Y470),DATA!Y470,"n/a")</f>
        <v>2.3E-2</v>
      </c>
      <c r="I3411" s="87">
        <f>+IF(ISNUMBER(DATA!AH470),DATA!AH470,"n/a")</f>
        <v>2.79</v>
      </c>
      <c r="J3411" s="77">
        <f>+IF(ISNUMBER(DATA!AI470),DATA!AI470,"n/a")</f>
        <v>2.1000000000000001E-2</v>
      </c>
      <c r="K3411" s="87">
        <f>+IF(ISNUMBER(DATA!AR470),DATA!AR470,"n/a")</f>
        <v>2.73</v>
      </c>
      <c r="L3411" s="77">
        <f>+IF(ISNUMBER(DATA!AS470),DATA!AS470,"n/a")</f>
        <v>8.0000000000000002E-3</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3.17</v>
      </c>
      <c r="F3412" s="77">
        <f>+IF(ISNUMBER(DATA!O471),DATA!O471,"n/a")</f>
        <v>4.1000000000000002E-2</v>
      </c>
      <c r="G3412" s="87">
        <f>+IF(ISNUMBER(DATA!X471),DATA!X471,"n/a")</f>
        <v>3.2</v>
      </c>
      <c r="H3412" s="77">
        <f>+IF(ISNUMBER(DATA!Y471),DATA!Y471,"n/a")</f>
        <v>4.8000000000000001E-2</v>
      </c>
      <c r="I3412" s="87">
        <f>+IF(ISNUMBER(DATA!AH471),DATA!AH471,"n/a")</f>
        <v>3.22</v>
      </c>
      <c r="J3412" s="77">
        <f>+IF(ISNUMBER(DATA!AI471),DATA!AI471,"n/a")</f>
        <v>6.7000000000000004E-2</v>
      </c>
      <c r="K3412" s="87">
        <f>+IF(ISNUMBER(DATA!AR471),DATA!AR471,"n/a")</f>
        <v>3.18</v>
      </c>
      <c r="L3412" s="77">
        <f>+IF(ISNUMBER(DATA!AS471),DATA!AS471,"n/a")</f>
        <v>6.7000000000000004E-2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2.63</v>
      </c>
      <c r="F3413" s="77">
        <f>+IF(ISNUMBER(DATA!O472),DATA!O472,"n/a")</f>
        <v>0.1</v>
      </c>
      <c r="G3413" s="87">
        <f>+IF(ISNUMBER(DATA!X472),DATA!X472,"n/a")</f>
        <v>2.59</v>
      </c>
      <c r="H3413" s="77">
        <f>+IF(ISNUMBER(DATA!Y472),DATA!Y472,"n/a")</f>
        <v>7.2999999999999995E-2</v>
      </c>
      <c r="I3413" s="87">
        <f>+IF(ISNUMBER(DATA!AH472),DATA!AH472,"n/a")</f>
        <v>2.62</v>
      </c>
      <c r="J3413" s="77">
        <f>+IF(ISNUMBER(DATA!AI472),DATA!AI472,"n/a")</f>
        <v>0.08</v>
      </c>
      <c r="K3413" s="87">
        <f>+IF(ISNUMBER(DATA!AR472),DATA!AR472,"n/a")</f>
        <v>2.59</v>
      </c>
      <c r="L3413" s="77">
        <f>+IF(ISNUMBER(DATA!AS472),DATA!AS472,"n/a")</f>
        <v>8.5999999999999993E-2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2.64</v>
      </c>
      <c r="F3414" s="77">
        <f>+IF(ISNUMBER(DATA!O473),DATA!O473,"n/a")</f>
        <v>-6.0000000000000001E-3</v>
      </c>
      <c r="G3414" s="87">
        <f>+IF(ISNUMBER(DATA!X473),DATA!X473,"n/a")</f>
        <v>2.69</v>
      </c>
      <c r="H3414" s="77">
        <f>+IF(ISNUMBER(DATA!Y473),DATA!Y473,"n/a")</f>
        <v>3.2000000000000001E-2</v>
      </c>
      <c r="I3414" s="87">
        <f>+IF(ISNUMBER(DATA!AH473),DATA!AH473,"n/a")</f>
        <v>2.77</v>
      </c>
      <c r="J3414" s="77">
        <f>+IF(ISNUMBER(DATA!AI473),DATA!AI473,"n/a")</f>
        <v>5.6000000000000001E-2</v>
      </c>
      <c r="K3414" s="87">
        <f>+IF(ISNUMBER(DATA!AR473),DATA!AR473,"n/a")</f>
        <v>2.77</v>
      </c>
      <c r="L3414" s="77">
        <f>+IF(ISNUMBER(DATA!AS473),DATA!AS473,"n/a")</f>
        <v>7.1999999999999995E-2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2.46</v>
      </c>
      <c r="F3415" s="77">
        <f>+IF(ISNUMBER(DATA!O474),DATA!O474,"n/a")</f>
        <v>2.1000000000000001E-2</v>
      </c>
      <c r="G3415" s="87">
        <f>+IF(ISNUMBER(DATA!X474),DATA!X474,"n/a")</f>
        <v>2.36</v>
      </c>
      <c r="H3415" s="77">
        <f>+IF(ISNUMBER(DATA!Y474),DATA!Y474,"n/a")</f>
        <v>-7.0000000000000001E-3</v>
      </c>
      <c r="I3415" s="87">
        <f>+IF(ISNUMBER(DATA!AH474),DATA!AH474,"n/a")</f>
        <v>2.35</v>
      </c>
      <c r="J3415" s="77">
        <f>+IF(ISNUMBER(DATA!AI474),DATA!AI474,"n/a")</f>
        <v>-1.7000000000000001E-2</v>
      </c>
      <c r="K3415" s="87">
        <f>+IF(ISNUMBER(DATA!AR474),DATA!AR474,"n/a")</f>
        <v>2.39</v>
      </c>
      <c r="L3415" s="77">
        <f>+IF(ISNUMBER(DATA!AS474),DATA!AS474,"n/a")</f>
        <v>-0.01</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3.09</v>
      </c>
      <c r="F3416" s="77">
        <f>+IF(ISNUMBER(DATA!O475),DATA!O475,"n/a")</f>
        <v>0.17</v>
      </c>
      <c r="G3416" s="87">
        <f>+IF(ISNUMBER(DATA!X475),DATA!X475,"n/a")</f>
        <v>2.98</v>
      </c>
      <c r="H3416" s="77">
        <f>+IF(ISNUMBER(DATA!Y475),DATA!Y475,"n/a")</f>
        <v>0.13</v>
      </c>
      <c r="I3416" s="87">
        <f>+IF(ISNUMBER(DATA!AH475),DATA!AH475,"n/a")</f>
        <v>3.04</v>
      </c>
      <c r="J3416" s="77">
        <f>+IF(ISNUMBER(DATA!AI475),DATA!AI475,"n/a")</f>
        <v>0.14299999999999999</v>
      </c>
      <c r="K3416" s="87">
        <f>+IF(ISNUMBER(DATA!AR475),DATA!AR475,"n/a")</f>
        <v>3.03</v>
      </c>
      <c r="L3416" s="77">
        <f>+IF(ISNUMBER(DATA!AS475),DATA!AS475,"n/a")</f>
        <v>0.13200000000000001</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2.08</v>
      </c>
      <c r="F3417" s="77">
        <f>+IF(ISNUMBER(DATA!O476),DATA!O476,"n/a")</f>
        <v>8.5999999999999993E-2</v>
      </c>
      <c r="G3417" s="87">
        <f>+IF(ISNUMBER(DATA!X476),DATA!X476,"n/a")</f>
        <v>2.06</v>
      </c>
      <c r="H3417" s="77">
        <f>+IF(ISNUMBER(DATA!Y476),DATA!Y476,"n/a")</f>
        <v>0.05</v>
      </c>
      <c r="I3417" s="87">
        <f>+IF(ISNUMBER(DATA!AH476),DATA!AH476,"n/a")</f>
        <v>2.06</v>
      </c>
      <c r="J3417" s="77">
        <f>+IF(ISNUMBER(DATA!AI476),DATA!AI476,"n/a")</f>
        <v>2.1000000000000001E-2</v>
      </c>
      <c r="K3417" s="87">
        <f>+IF(ISNUMBER(DATA!AR476),DATA!AR476,"n/a")</f>
        <v>2.04</v>
      </c>
      <c r="L3417" s="77">
        <f>+IF(ISNUMBER(DATA!AS476),DATA!AS476,"n/a")</f>
        <v>-5.0000000000000001E-3</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2.62</v>
      </c>
      <c r="F3418" s="77">
        <f>+IF(ISNUMBER(DATA!O477),DATA!O477,"n/a")</f>
        <v>2.1999999999999999E-2</v>
      </c>
      <c r="G3418" s="87">
        <f>+IF(ISNUMBER(DATA!X477),DATA!X477,"n/a")</f>
        <v>2.67</v>
      </c>
      <c r="H3418" s="77">
        <f>+IF(ISNUMBER(DATA!Y477),DATA!Y477,"n/a")</f>
        <v>1.6E-2</v>
      </c>
      <c r="I3418" s="87">
        <f>+IF(ISNUMBER(DATA!AH477),DATA!AH477,"n/a")</f>
        <v>2.67</v>
      </c>
      <c r="J3418" s="77">
        <f>+IF(ISNUMBER(DATA!AI477),DATA!AI477,"n/a")</f>
        <v>-3.0000000000000001E-3</v>
      </c>
      <c r="K3418" s="87">
        <f>+IF(ISNUMBER(DATA!AR477),DATA!AR477,"n/a")</f>
        <v>2.65</v>
      </c>
      <c r="L3418" s="77">
        <f>+IF(ISNUMBER(DATA!AS477),DATA!AS477,"n/a")</f>
        <v>7.0000000000000001E-3</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3.15</v>
      </c>
      <c r="F3419" s="77">
        <f>+IF(ISNUMBER(DATA!O478),DATA!O478,"n/a")</f>
        <v>1.2E-2</v>
      </c>
      <c r="G3419" s="87">
        <f>+IF(ISNUMBER(DATA!X478),DATA!X478,"n/a")</f>
        <v>3.01</v>
      </c>
      <c r="H3419" s="77">
        <f>+IF(ISNUMBER(DATA!Y478),DATA!Y478,"n/a")</f>
        <v>-1.7000000000000001E-2</v>
      </c>
      <c r="I3419" s="87">
        <f>+IF(ISNUMBER(DATA!AH478),DATA!AH478,"n/a")</f>
        <v>3.01</v>
      </c>
      <c r="J3419" s="77">
        <f>+IF(ISNUMBER(DATA!AI478),DATA!AI478,"n/a")</f>
        <v>-3.0000000000000001E-3</v>
      </c>
      <c r="K3419" s="87">
        <f>+IF(ISNUMBER(DATA!AR478),DATA!AR478,"n/a")</f>
        <v>3</v>
      </c>
      <c r="L3419" s="77">
        <f>+IF(ISNUMBER(DATA!AS478),DATA!AS478,"n/a")</f>
        <v>8.9999999999999993E-3</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2.52</v>
      </c>
      <c r="F3420" s="77">
        <f>+IF(ISNUMBER(DATA!O479),DATA!O479,"n/a")</f>
        <v>7.0000000000000007E-2</v>
      </c>
      <c r="G3420" s="87">
        <f>+IF(ISNUMBER(DATA!X479),DATA!X479,"n/a")</f>
        <v>2.6</v>
      </c>
      <c r="H3420" s="77">
        <f>+IF(ISNUMBER(DATA!Y479),DATA!Y479,"n/a")</f>
        <v>4.3999999999999997E-2</v>
      </c>
      <c r="I3420" s="87">
        <f>+IF(ISNUMBER(DATA!AH479),DATA!AH479,"n/a")</f>
        <v>2.6</v>
      </c>
      <c r="J3420" s="77">
        <f>+IF(ISNUMBER(DATA!AI479),DATA!AI479,"n/a")</f>
        <v>1.7999999999999999E-2</v>
      </c>
      <c r="K3420" s="87">
        <f>+IF(ISNUMBER(DATA!AR479),DATA!AR479,"n/a")</f>
        <v>2.58</v>
      </c>
      <c r="L3420" s="77">
        <f>+IF(ISNUMBER(DATA!AS479),DATA!AS479,"n/a")</f>
        <v>2.5000000000000001E-2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2.0299999999999998</v>
      </c>
      <c r="F3421" s="77">
        <f>+IF(ISNUMBER(DATA!O480),DATA!O480,"n/a")</f>
        <v>9.5000000000000001E-2</v>
      </c>
      <c r="G3421" s="87">
        <f>+IF(ISNUMBER(DATA!X480),DATA!X480,"n/a")</f>
        <v>2.1800000000000002</v>
      </c>
      <c r="H3421" s="77">
        <f>+IF(ISNUMBER(DATA!Y480),DATA!Y480,"n/a")</f>
        <v>9.7000000000000003E-2</v>
      </c>
      <c r="I3421" s="87">
        <f>+IF(ISNUMBER(DATA!AH480),DATA!AH480,"n/a")</f>
        <v>2.33</v>
      </c>
      <c r="J3421" s="77">
        <f>+IF(ISNUMBER(DATA!AI480),DATA!AI480,"n/a")</f>
        <v>0.16200000000000001</v>
      </c>
      <c r="K3421" s="87">
        <f>+IF(ISNUMBER(DATA!AR480),DATA!AR480,"n/a")</f>
        <v>2.2599999999999998</v>
      </c>
      <c r="L3421" s="77">
        <f>+IF(ISNUMBER(DATA!AS480),DATA!AS480,"n/a")</f>
        <v>0.16</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2.79</v>
      </c>
      <c r="F3422" s="77">
        <f>+IF(ISNUMBER(DATA!O481),DATA!O481,"n/a")</f>
        <v>4.1000000000000002E-2</v>
      </c>
      <c r="G3422" s="87">
        <f>+IF(ISNUMBER(DATA!X481),DATA!X481,"n/a")</f>
        <v>2.78</v>
      </c>
      <c r="H3422" s="77">
        <f>+IF(ISNUMBER(DATA!Y481),DATA!Y481,"n/a")</f>
        <v>0.113</v>
      </c>
      <c r="I3422" s="87">
        <f>+IF(ISNUMBER(DATA!AH481),DATA!AH481,"n/a")</f>
        <v>2.77</v>
      </c>
      <c r="J3422" s="77">
        <f>+IF(ISNUMBER(DATA!AI481),DATA!AI481,"n/a")</f>
        <v>0.13900000000000001</v>
      </c>
      <c r="K3422" s="87">
        <f>+IF(ISNUMBER(DATA!AR481),DATA!AR481,"n/a")</f>
        <v>2.76</v>
      </c>
      <c r="L3422" s="77">
        <f>+IF(ISNUMBER(DATA!AS481),DATA!AS481,"n/a")</f>
        <v>0.17699999999999999</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79223</v>
      </c>
      <c r="F3424" s="77">
        <f>+IF(ISNUMBER(DATA!G913),DATA!G913,"n/a")</f>
        <v>0.45</v>
      </c>
      <c r="G3424" s="76">
        <f>+IF(ISNUMBER(DATA!P913),DATA!P913,"n/a")</f>
        <v>193763</v>
      </c>
      <c r="H3424" s="77">
        <f>+IF(ISNUMBER(DATA!Q913),DATA!Q913,"n/a")</f>
        <v>0.19600000000000001</v>
      </c>
      <c r="I3424" s="76">
        <f>+IF(ISNUMBER(DATA!Z913),DATA!Z913,"n/a")</f>
        <v>377404</v>
      </c>
      <c r="J3424" s="77">
        <f>+IF(ISNUMBER(DATA!AA913),DATA!AA913,"n/a")</f>
        <v>0.17799999999999999</v>
      </c>
      <c r="K3424" s="76">
        <f>+IF(ISNUMBER(DATA!AJ913),DATA!AJ913,"n/a")</f>
        <v>784147</v>
      </c>
      <c r="L3424" s="77">
        <f>+IF(ISNUMBER(DATA!AK913),DATA!AK913,"n/a")</f>
        <v>0.20499999999999999</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125050</v>
      </c>
      <c r="F3425" s="77">
        <f>+IF(ISNUMBER(DATA!G914),DATA!G914,"n/a")</f>
        <v>7.4999999999999997E-2</v>
      </c>
      <c r="G3425" s="76">
        <f>+IF(ISNUMBER(DATA!P914),DATA!P914,"n/a")</f>
        <v>374269</v>
      </c>
      <c r="H3425" s="77">
        <f>+IF(ISNUMBER(DATA!Q914),DATA!Q914,"n/a")</f>
        <v>3.9E-2</v>
      </c>
      <c r="I3425" s="76">
        <f>+IF(ISNUMBER(DATA!Z914),DATA!Z914,"n/a")</f>
        <v>727811</v>
      </c>
      <c r="J3425" s="77">
        <f>+IF(ISNUMBER(DATA!AA914),DATA!AA914,"n/a")</f>
        <v>3.9E-2</v>
      </c>
      <c r="K3425" s="76">
        <f>+IF(ISNUMBER(DATA!AJ914),DATA!AJ914,"n/a")</f>
        <v>1503603</v>
      </c>
      <c r="L3425" s="77">
        <f>+IF(ISNUMBER(DATA!AK914),DATA!AK914,"n/a")</f>
        <v>0.10299999999999999</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227599</v>
      </c>
      <c r="F3426" s="77">
        <f>+IF(ISNUMBER(DATA!G915),DATA!G915,"n/a")</f>
        <v>-8.1000000000000003E-2</v>
      </c>
      <c r="G3426" s="76">
        <f>+IF(ISNUMBER(DATA!P915),DATA!P915,"n/a")</f>
        <v>708049</v>
      </c>
      <c r="H3426" s="77">
        <f>+IF(ISNUMBER(DATA!Q915),DATA!Q915,"n/a")</f>
        <v>-7.4999999999999997E-2</v>
      </c>
      <c r="I3426" s="76">
        <f>+IF(ISNUMBER(DATA!Z915),DATA!Z915,"n/a")</f>
        <v>1331313</v>
      </c>
      <c r="J3426" s="77">
        <f>+IF(ISNUMBER(DATA!AA915),DATA!AA915,"n/a")</f>
        <v>-0.12</v>
      </c>
      <c r="K3426" s="76">
        <f>+IF(ISNUMBER(DATA!AJ915),DATA!AJ915,"n/a")</f>
        <v>2948775</v>
      </c>
      <c r="L3426" s="77">
        <f>+IF(ISNUMBER(DATA!AK915),DATA!AK915,"n/a")</f>
        <v>-4.8000000000000001E-2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82649</v>
      </c>
      <c r="F3427" s="77">
        <f>+IF(ISNUMBER(DATA!G916),DATA!G916,"n/a")</f>
        <v>0.02</v>
      </c>
      <c r="G3427" s="76">
        <f>+IF(ISNUMBER(DATA!P916),DATA!P916,"n/a")</f>
        <v>258676</v>
      </c>
      <c r="H3427" s="77">
        <f>+IF(ISNUMBER(DATA!Q916),DATA!Q916,"n/a")</f>
        <v>5.0999999999999997E-2</v>
      </c>
      <c r="I3427" s="76">
        <f>+IF(ISNUMBER(DATA!Z916),DATA!Z916,"n/a")</f>
        <v>532651</v>
      </c>
      <c r="J3427" s="77">
        <f>+IF(ISNUMBER(DATA!AA916),DATA!AA916,"n/a")</f>
        <v>0.105</v>
      </c>
      <c r="K3427" s="76">
        <f>+IF(ISNUMBER(DATA!AJ916),DATA!AJ916,"n/a")</f>
        <v>1103894</v>
      </c>
      <c r="L3427" s="77">
        <f>+IF(ISNUMBER(DATA!AK916),DATA!AK916,"n/a")</f>
        <v>0.19900000000000001</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200619</v>
      </c>
      <c r="F3428" s="77">
        <f>+IF(ISNUMBER(DATA!G917),DATA!G917,"n/a")</f>
        <v>-0.186</v>
      </c>
      <c r="G3428" s="76">
        <f>+IF(ISNUMBER(DATA!P917),DATA!P917,"n/a")</f>
        <v>640487</v>
      </c>
      <c r="H3428" s="77">
        <f>+IF(ISNUMBER(DATA!Q917),DATA!Q917,"n/a")</f>
        <v>-0.152</v>
      </c>
      <c r="I3428" s="76">
        <f>+IF(ISNUMBER(DATA!Z917),DATA!Z917,"n/a")</f>
        <v>1309330</v>
      </c>
      <c r="J3428" s="77">
        <f>+IF(ISNUMBER(DATA!AA917),DATA!AA917,"n/a")</f>
        <v>-0.11799999999999999</v>
      </c>
      <c r="K3428" s="76">
        <f>+IF(ISNUMBER(DATA!AJ917),DATA!AJ917,"n/a")</f>
        <v>2842305</v>
      </c>
      <c r="L3428" s="77">
        <f>+IF(ISNUMBER(DATA!AK917),DATA!AK917,"n/a")</f>
        <v>3.0000000000000001E-3</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105386</v>
      </c>
      <c r="F3429" s="77">
        <f>+IF(ISNUMBER(DATA!G918),DATA!G918,"n/a")</f>
        <v>5.2999999999999999E-2</v>
      </c>
      <c r="G3429" s="76">
        <f>+IF(ISNUMBER(DATA!P918),DATA!P918,"n/a")</f>
        <v>323224</v>
      </c>
      <c r="H3429" s="77">
        <f>+IF(ISNUMBER(DATA!Q918),DATA!Q918,"n/a")</f>
        <v>2.8000000000000001E-2</v>
      </c>
      <c r="I3429" s="76">
        <f>+IF(ISNUMBER(DATA!Z918),DATA!Z918,"n/a")</f>
        <v>655890</v>
      </c>
      <c r="J3429" s="77">
        <f>+IF(ISNUMBER(DATA!AA918),DATA!AA918,"n/a")</f>
        <v>-1.0999999999999999E-2</v>
      </c>
      <c r="K3429" s="76">
        <f>+IF(ISNUMBER(DATA!AJ918),DATA!AJ918,"n/a")</f>
        <v>1373062</v>
      </c>
      <c r="L3429" s="77">
        <f>+IF(ISNUMBER(DATA!AK918),DATA!AK918,"n/a")</f>
        <v>5.5E-2</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50689</v>
      </c>
      <c r="F3430" s="77">
        <f>+IF(ISNUMBER(DATA!G919),DATA!G919,"n/a")</f>
        <v>0.109</v>
      </c>
      <c r="G3430" s="76">
        <f>+IF(ISNUMBER(DATA!P919),DATA!P919,"n/a")</f>
        <v>188587</v>
      </c>
      <c r="H3430" s="77">
        <f>+IF(ISNUMBER(DATA!Q919),DATA!Q919,"n/a")</f>
        <v>0.318</v>
      </c>
      <c r="I3430" s="76">
        <f>+IF(ISNUMBER(DATA!Z919),DATA!Z919,"n/a")</f>
        <v>366943</v>
      </c>
      <c r="J3430" s="77">
        <f>+IF(ISNUMBER(DATA!AA919),DATA!AA919,"n/a")</f>
        <v>0.35599999999999998</v>
      </c>
      <c r="K3430" s="76">
        <f>+IF(ISNUMBER(DATA!AJ919),DATA!AJ919,"n/a")</f>
        <v>708759</v>
      </c>
      <c r="L3430" s="77">
        <f>+IF(ISNUMBER(DATA!AK919),DATA!AK919,"n/a")</f>
        <v>0.48499999999999999</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154659</v>
      </c>
      <c r="F3431" s="77">
        <f>+IF(ISNUMBER(DATA!G920),DATA!G920,"n/a")</f>
        <v>5.3999999999999999E-2</v>
      </c>
      <c r="G3431" s="76">
        <f>+IF(ISNUMBER(DATA!P920),DATA!P920,"n/a")</f>
        <v>463643</v>
      </c>
      <c r="H3431" s="77">
        <f>+IF(ISNUMBER(DATA!Q920),DATA!Q920,"n/a")</f>
        <v>3.6999999999999998E-2</v>
      </c>
      <c r="I3431" s="76">
        <f>+IF(ISNUMBER(DATA!Z920),DATA!Z920,"n/a")</f>
        <v>918077</v>
      </c>
      <c r="J3431" s="77">
        <f>+IF(ISNUMBER(DATA!AA920),DATA!AA920,"n/a")</f>
        <v>4.9000000000000002E-2</v>
      </c>
      <c r="K3431" s="76">
        <f>+IF(ISNUMBER(DATA!AJ920),DATA!AJ920,"n/a")</f>
        <v>2040617</v>
      </c>
      <c r="L3431" s="77">
        <f>+IF(ISNUMBER(DATA!AK920),DATA!AK920,"n/a")</f>
        <v>0.16800000000000001</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88572</v>
      </c>
      <c r="F3432" s="77">
        <f>+IF(ISNUMBER(DATA!G921),DATA!G921,"n/a")</f>
        <v>0.32200000000000001</v>
      </c>
      <c r="G3432" s="76">
        <f>+IF(ISNUMBER(DATA!P921),DATA!P921,"n/a")</f>
        <v>276712</v>
      </c>
      <c r="H3432" s="77">
        <f>+IF(ISNUMBER(DATA!Q921),DATA!Q921,"n/a")</f>
        <v>0.29699999999999999</v>
      </c>
      <c r="I3432" s="76">
        <f>+IF(ISNUMBER(DATA!Z921),DATA!Z921,"n/a")</f>
        <v>547361</v>
      </c>
      <c r="J3432" s="77">
        <f>+IF(ISNUMBER(DATA!AA921),DATA!AA921,"n/a")</f>
        <v>0.23599999999999999</v>
      </c>
      <c r="K3432" s="76">
        <f>+IF(ISNUMBER(DATA!AJ921),DATA!AJ921,"n/a")</f>
        <v>1094752</v>
      </c>
      <c r="L3432" s="77">
        <f>+IF(ISNUMBER(DATA!AK921),DATA!AK921,"n/a")</f>
        <v>0.25900000000000001</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45959</v>
      </c>
      <c r="F3433" s="77">
        <f>+IF(ISNUMBER(DATA!G922),DATA!G922,"n/a")</f>
        <v>0.13500000000000001</v>
      </c>
      <c r="G3433" s="76">
        <f>+IF(ISNUMBER(DATA!P922),DATA!P922,"n/a")</f>
        <v>154694</v>
      </c>
      <c r="H3433" s="77">
        <f>+IF(ISNUMBER(DATA!Q922),DATA!Q922,"n/a")</f>
        <v>0.13800000000000001</v>
      </c>
      <c r="I3433" s="76">
        <f>+IF(ISNUMBER(DATA!Z922),DATA!Z922,"n/a")</f>
        <v>346840</v>
      </c>
      <c r="J3433" s="77">
        <f>+IF(ISNUMBER(DATA!AA922),DATA!AA922,"n/a")</f>
        <v>0.187</v>
      </c>
      <c r="K3433" s="76">
        <f>+IF(ISNUMBER(DATA!AJ922),DATA!AJ922,"n/a")</f>
        <v>708381</v>
      </c>
      <c r="L3433" s="77">
        <f>+IF(ISNUMBER(DATA!AK922),DATA!AK922,"n/a")</f>
        <v>0.29399999999999998</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54010</v>
      </c>
      <c r="F3434" s="77">
        <f>+IF(ISNUMBER(DATA!G923),DATA!G923,"n/a")</f>
        <v>0.21299999999999999</v>
      </c>
      <c r="G3434" s="76">
        <f>+IF(ISNUMBER(DATA!P923),DATA!P923,"n/a")</f>
        <v>166379</v>
      </c>
      <c r="H3434" s="77">
        <f>+IF(ISNUMBER(DATA!Q923),DATA!Q923,"n/a")</f>
        <v>0.14899999999999999</v>
      </c>
      <c r="I3434" s="76">
        <f>+IF(ISNUMBER(DATA!Z923),DATA!Z923,"n/a")</f>
        <v>349088</v>
      </c>
      <c r="J3434" s="77">
        <f>+IF(ISNUMBER(DATA!AA923),DATA!AA923,"n/a")</f>
        <v>0.14599999999999999</v>
      </c>
      <c r="K3434" s="76">
        <f>+IF(ISNUMBER(DATA!AJ923),DATA!AJ923,"n/a")</f>
        <v>731838</v>
      </c>
      <c r="L3434" s="77">
        <f>+IF(ISNUMBER(DATA!AK923),DATA!AK923,"n/a")</f>
        <v>0.251</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165495</v>
      </c>
      <c r="F3435" s="77">
        <f>+IF(ISNUMBER(DATA!G924),DATA!G924,"n/a")</f>
        <v>0.25700000000000001</v>
      </c>
      <c r="G3435" s="76">
        <f>+IF(ISNUMBER(DATA!P924),DATA!P924,"n/a")</f>
        <v>519736</v>
      </c>
      <c r="H3435" s="77">
        <f>+IF(ISNUMBER(DATA!Q924),DATA!Q924,"n/a")</f>
        <v>0.26600000000000001</v>
      </c>
      <c r="I3435" s="76">
        <f>+IF(ISNUMBER(DATA!Z924),DATA!Z924,"n/a")</f>
        <v>1034896</v>
      </c>
      <c r="J3435" s="77">
        <f>+IF(ISNUMBER(DATA!AA924),DATA!AA924,"n/a")</f>
        <v>0.28999999999999998</v>
      </c>
      <c r="K3435" s="76">
        <f>+IF(ISNUMBER(DATA!AJ924),DATA!AJ924,"n/a")</f>
        <v>2061382</v>
      </c>
      <c r="L3435" s="77">
        <f>+IF(ISNUMBER(DATA!AK924),DATA!AK924,"n/a")</f>
        <v>0.31900000000000001</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180473</v>
      </c>
      <c r="F3436" s="77">
        <f>+IF(ISNUMBER(DATA!G925),DATA!G925,"n/a")</f>
        <v>0.249</v>
      </c>
      <c r="G3436" s="76">
        <f>+IF(ISNUMBER(DATA!P925),DATA!P925,"n/a")</f>
        <v>555967</v>
      </c>
      <c r="H3436" s="77">
        <f>+IF(ISNUMBER(DATA!Q925),DATA!Q925,"n/a")</f>
        <v>0.27500000000000002</v>
      </c>
      <c r="I3436" s="76">
        <f>+IF(ISNUMBER(DATA!Z925),DATA!Z925,"n/a")</f>
        <v>1065331</v>
      </c>
      <c r="J3436" s="77">
        <f>+IF(ISNUMBER(DATA!AA925),DATA!AA925,"n/a")</f>
        <v>0.21099999999999999</v>
      </c>
      <c r="K3436" s="76">
        <f>+IF(ISNUMBER(DATA!AJ925),DATA!AJ925,"n/a")</f>
        <v>2076156</v>
      </c>
      <c r="L3436" s="77">
        <f>+IF(ISNUMBER(DATA!AK925),DATA!AK925,"n/a")</f>
        <v>0.13800000000000001</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65976</v>
      </c>
      <c r="F3437" s="77">
        <f>+IF(ISNUMBER(DATA!G926),DATA!G926,"n/a")</f>
        <v>-1.4999999999999999E-2</v>
      </c>
      <c r="G3437" s="76">
        <f>+IF(ISNUMBER(DATA!P926),DATA!P926,"n/a")</f>
        <v>195343</v>
      </c>
      <c r="H3437" s="77">
        <f>+IF(ISNUMBER(DATA!Q926),DATA!Q926,"n/a")</f>
        <v>-2.1000000000000001E-2</v>
      </c>
      <c r="I3437" s="76">
        <f>+IF(ISNUMBER(DATA!Z926),DATA!Z926,"n/a")</f>
        <v>401175</v>
      </c>
      <c r="J3437" s="77">
        <f>+IF(ISNUMBER(DATA!AA926),DATA!AA926,"n/a")</f>
        <v>-3.6999999999999998E-2</v>
      </c>
      <c r="K3437" s="76">
        <f>+IF(ISNUMBER(DATA!AJ926),DATA!AJ926,"n/a")</f>
        <v>927205</v>
      </c>
      <c r="L3437" s="77">
        <f>+IF(ISNUMBER(DATA!AK926),DATA!AK926,"n/a")</f>
        <v>9.8000000000000004E-2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26382</v>
      </c>
      <c r="F3438" s="77">
        <f>+IF(ISNUMBER(DATA!G927),DATA!G927,"n/a")</f>
        <v>0.33</v>
      </c>
      <c r="G3438" s="76">
        <f>+IF(ISNUMBER(DATA!P927),DATA!P927,"n/a")</f>
        <v>78151</v>
      </c>
      <c r="H3438" s="77">
        <f>+IF(ISNUMBER(DATA!Q927),DATA!Q927,"n/a")</f>
        <v>0.26400000000000001</v>
      </c>
      <c r="I3438" s="76">
        <f>+IF(ISNUMBER(DATA!Z927),DATA!Z927,"n/a")</f>
        <v>157487</v>
      </c>
      <c r="J3438" s="77">
        <f>+IF(ISNUMBER(DATA!AA927),DATA!AA927,"n/a")</f>
        <v>0.16300000000000001</v>
      </c>
      <c r="K3438" s="76">
        <f>+IF(ISNUMBER(DATA!AJ927),DATA!AJ927,"n/a")</f>
        <v>318762</v>
      </c>
      <c r="L3438" s="77">
        <f>+IF(ISNUMBER(DATA!AK927),DATA!AK927,"n/a")</f>
        <v>0.2</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119244</v>
      </c>
      <c r="F3439" s="77">
        <f>+IF(ISNUMBER(DATA!G928),DATA!G928,"n/a")</f>
        <v>-0.21299999999999999</v>
      </c>
      <c r="G3439" s="76">
        <f>+IF(ISNUMBER(DATA!P928),DATA!P928,"n/a")</f>
        <v>363546</v>
      </c>
      <c r="H3439" s="77">
        <f>+IF(ISNUMBER(DATA!Q928),DATA!Q928,"n/a")</f>
        <v>-0.22900000000000001</v>
      </c>
      <c r="I3439" s="76">
        <f>+IF(ISNUMBER(DATA!Z928),DATA!Z928,"n/a")</f>
        <v>729364</v>
      </c>
      <c r="J3439" s="77">
        <f>+IF(ISNUMBER(DATA!AA928),DATA!AA928,"n/a")</f>
        <v>-0.23799999999999999</v>
      </c>
      <c r="K3439" s="76">
        <f>+IF(ISNUMBER(DATA!AJ928),DATA!AJ928,"n/a")</f>
        <v>1640202</v>
      </c>
      <c r="L3439" s="77">
        <f>+IF(ISNUMBER(DATA!AK928),DATA!AK928,"n/a")</f>
        <v>-0.11700000000000001</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95555</v>
      </c>
      <c r="F3440" s="77">
        <f>+IF(ISNUMBER(DATA!G929),DATA!G929,"n/a")</f>
        <v>-0.42599999999999999</v>
      </c>
      <c r="G3440" s="76">
        <f>+IF(ISNUMBER(DATA!P929),DATA!P929,"n/a")</f>
        <v>341311</v>
      </c>
      <c r="H3440" s="77">
        <f>+IF(ISNUMBER(DATA!Q929),DATA!Q929,"n/a")</f>
        <v>-0.32400000000000001</v>
      </c>
      <c r="I3440" s="76">
        <f>+IF(ISNUMBER(DATA!Z929),DATA!Z929,"n/a")</f>
        <v>689093</v>
      </c>
      <c r="J3440" s="77">
        <f>+IF(ISNUMBER(DATA!AA929),DATA!AA929,"n/a")</f>
        <v>-0.33500000000000002</v>
      </c>
      <c r="K3440" s="76">
        <f>+IF(ISNUMBER(DATA!AJ929),DATA!AJ929,"n/a")</f>
        <v>1653865</v>
      </c>
      <c r="L3440" s="77">
        <f>+IF(ISNUMBER(DATA!AK929),DATA!AK929,"n/a")</f>
        <v>-0.20799999999999999</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135675</v>
      </c>
      <c r="F3441" s="77">
        <f>+IF(ISNUMBER(DATA!G930),DATA!G930,"n/a")</f>
        <v>0.314</v>
      </c>
      <c r="G3441" s="76">
        <f>+IF(ISNUMBER(DATA!P930),DATA!P930,"n/a")</f>
        <v>425777</v>
      </c>
      <c r="H3441" s="77">
        <f>+IF(ISNUMBER(DATA!Q930),DATA!Q930,"n/a")</f>
        <v>0.33900000000000002</v>
      </c>
      <c r="I3441" s="76">
        <f>+IF(ISNUMBER(DATA!Z930),DATA!Z930,"n/a")</f>
        <v>829253</v>
      </c>
      <c r="J3441" s="77">
        <f>+IF(ISNUMBER(DATA!AA930),DATA!AA930,"n/a")</f>
        <v>0.33500000000000002</v>
      </c>
      <c r="K3441" s="76">
        <f>+IF(ISNUMBER(DATA!AJ930),DATA!AJ930,"n/a")</f>
        <v>1612282</v>
      </c>
      <c r="L3441" s="77">
        <f>+IF(ISNUMBER(DATA!AK930),DATA!AK930,"n/a")</f>
        <v>0.246</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59293</v>
      </c>
      <c r="F3442" s="77">
        <f>+IF(ISNUMBER(DATA!G931),DATA!G931,"n/a")</f>
        <v>0.27</v>
      </c>
      <c r="G3442" s="76">
        <f>+IF(ISNUMBER(DATA!P931),DATA!P931,"n/a")</f>
        <v>188198</v>
      </c>
      <c r="H3442" s="77">
        <f>+IF(ISNUMBER(DATA!Q931),DATA!Q931,"n/a")</f>
        <v>0.27</v>
      </c>
      <c r="I3442" s="76">
        <f>+IF(ISNUMBER(DATA!Z931),DATA!Z931,"n/a")</f>
        <v>378203</v>
      </c>
      <c r="J3442" s="77">
        <f>+IF(ISNUMBER(DATA!AA931),DATA!AA931,"n/a")</f>
        <v>0.24199999999999999</v>
      </c>
      <c r="K3442" s="76">
        <f>+IF(ISNUMBER(DATA!AJ931),DATA!AJ931,"n/a")</f>
        <v>764522</v>
      </c>
      <c r="L3442" s="77">
        <f>+IF(ISNUMBER(DATA!AK931),DATA!AK931,"n/a")</f>
        <v>0.33800000000000002</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60763</v>
      </c>
      <c r="F3443" s="77">
        <f>+IF(ISNUMBER(DATA!G932),DATA!G932,"n/a")</f>
        <v>-0.06</v>
      </c>
      <c r="G3443" s="76">
        <f>+IF(ISNUMBER(DATA!P932),DATA!P932,"n/a")</f>
        <v>181664</v>
      </c>
      <c r="H3443" s="77">
        <f>+IF(ISNUMBER(DATA!Q932),DATA!Q932,"n/a")</f>
        <v>2.1000000000000001E-2</v>
      </c>
      <c r="I3443" s="76">
        <f>+IF(ISNUMBER(DATA!Z932),DATA!Z932,"n/a")</f>
        <v>368554</v>
      </c>
      <c r="J3443" s="77">
        <f>+IF(ISNUMBER(DATA!AA932),DATA!AA932,"n/a")</f>
        <v>0.11600000000000001</v>
      </c>
      <c r="K3443" s="76">
        <f>+IF(ISNUMBER(DATA!AJ932),DATA!AJ932,"n/a")</f>
        <v>789382</v>
      </c>
      <c r="L3443" s="77">
        <f>+IF(ISNUMBER(DATA!AK932),DATA!AK932,"n/a")</f>
        <v>0.215</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132583</v>
      </c>
      <c r="F3444" s="77">
        <f>+IF(ISNUMBER(DATA!G933),DATA!G933,"n/a")</f>
        <v>0.32800000000000001</v>
      </c>
      <c r="G3444" s="76">
        <f>+IF(ISNUMBER(DATA!P933),DATA!P933,"n/a")</f>
        <v>432813</v>
      </c>
      <c r="H3444" s="77">
        <f>+IF(ISNUMBER(DATA!Q933),DATA!Q933,"n/a")</f>
        <v>0.56599999999999995</v>
      </c>
      <c r="I3444" s="76">
        <f>+IF(ISNUMBER(DATA!Z933),DATA!Z933,"n/a")</f>
        <v>821094</v>
      </c>
      <c r="J3444" s="77">
        <f>+IF(ISNUMBER(DATA!AA933),DATA!AA933,"n/a")</f>
        <v>0.88800000000000001</v>
      </c>
      <c r="K3444" s="76">
        <f>+IF(ISNUMBER(DATA!AJ933),DATA!AJ933,"n/a")</f>
        <v>1598269</v>
      </c>
      <c r="L3444" s="77">
        <f>+IF(ISNUMBER(DATA!AK933),DATA!AK933,"n/a")</f>
        <v>0.98499999999999999</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353746</v>
      </c>
      <c r="F3445" s="77">
        <f>+IF(ISNUMBER(DATA!G934),DATA!G934,"n/a")</f>
        <v>-1E-3</v>
      </c>
      <c r="G3445" s="76">
        <f>+IF(ISNUMBER(DATA!P934),DATA!P934,"n/a")</f>
        <v>1126806</v>
      </c>
      <c r="H3445" s="77">
        <f>+IF(ISNUMBER(DATA!Q934),DATA!Q934,"n/a")</f>
        <v>4.1000000000000002E-2</v>
      </c>
      <c r="I3445" s="76">
        <f>+IF(ISNUMBER(DATA!Z934),DATA!Z934,"n/a")</f>
        <v>2247104</v>
      </c>
      <c r="J3445" s="77">
        <f>+IF(ISNUMBER(DATA!AA934),DATA!AA934,"n/a")</f>
        <v>5.6000000000000001E-2</v>
      </c>
      <c r="K3445" s="76">
        <f>+IF(ISNUMBER(DATA!AJ934),DATA!AJ934,"n/a")</f>
        <v>4812097</v>
      </c>
      <c r="L3445" s="77">
        <f>+IF(ISNUMBER(DATA!AK934),DATA!AK934,"n/a")</f>
        <v>0.08</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27796</v>
      </c>
      <c r="F3446" s="77">
        <f>+IF(ISNUMBER(DATA!G935),DATA!G935,"n/a")</f>
        <v>0.248</v>
      </c>
      <c r="G3446" s="76">
        <f>+IF(ISNUMBER(DATA!P935),DATA!P935,"n/a")</f>
        <v>89106</v>
      </c>
      <c r="H3446" s="77">
        <f>+IF(ISNUMBER(DATA!Q935),DATA!Q935,"n/a")</f>
        <v>0.247</v>
      </c>
      <c r="I3446" s="76">
        <f>+IF(ISNUMBER(DATA!Z935),DATA!Z935,"n/a")</f>
        <v>177422</v>
      </c>
      <c r="J3446" s="77">
        <f>+IF(ISNUMBER(DATA!AA935),DATA!AA935,"n/a")</f>
        <v>0.186</v>
      </c>
      <c r="K3446" s="76">
        <f>+IF(ISNUMBER(DATA!AJ935),DATA!AJ935,"n/a")</f>
        <v>344665</v>
      </c>
      <c r="L3446" s="77">
        <f>+IF(ISNUMBER(DATA!AK935),DATA!AK935,"n/a")</f>
        <v>0.13800000000000001</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203567</v>
      </c>
      <c r="F3447" s="77">
        <f>+IF(ISNUMBER(DATA!G936),DATA!G936,"n/a")</f>
        <v>1.7000000000000001E-2</v>
      </c>
      <c r="G3447" s="76">
        <f>+IF(ISNUMBER(DATA!P936),DATA!P936,"n/a")</f>
        <v>600897</v>
      </c>
      <c r="H3447" s="77">
        <f>+IF(ISNUMBER(DATA!Q936),DATA!Q936,"n/a")</f>
        <v>4.7E-2</v>
      </c>
      <c r="I3447" s="76">
        <f>+IF(ISNUMBER(DATA!Z936),DATA!Z936,"n/a")</f>
        <v>1192005</v>
      </c>
      <c r="J3447" s="77">
        <f>+IF(ISNUMBER(DATA!AA936),DATA!AA936,"n/a")</f>
        <v>0.13</v>
      </c>
      <c r="K3447" s="76">
        <f>+IF(ISNUMBER(DATA!AJ936),DATA!AJ936,"n/a")</f>
        <v>2515749</v>
      </c>
      <c r="L3447" s="77">
        <f>+IF(ISNUMBER(DATA!AK936),DATA!AK936,"n/a")</f>
        <v>0.19500000000000001</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215595</v>
      </c>
      <c r="F3448" s="77">
        <f>+IF(ISNUMBER(DATA!G937),DATA!G937,"n/a")</f>
        <v>0.23599999999999999</v>
      </c>
      <c r="G3448" s="76">
        <f>+IF(ISNUMBER(DATA!P937),DATA!P937,"n/a")</f>
        <v>655687</v>
      </c>
      <c r="H3448" s="77">
        <f>+IF(ISNUMBER(DATA!Q937),DATA!Q937,"n/a")</f>
        <v>0.36299999999999999</v>
      </c>
      <c r="I3448" s="76">
        <f>+IF(ISNUMBER(DATA!Z937),DATA!Z937,"n/a")</f>
        <v>1186256</v>
      </c>
      <c r="J3448" s="77">
        <f>+IF(ISNUMBER(DATA!AA937),DATA!AA937,"n/a")</f>
        <v>0.49199999999999999</v>
      </c>
      <c r="K3448" s="76">
        <f>+IF(ISNUMBER(DATA!AJ937),DATA!AJ937,"n/a")</f>
        <v>2348638</v>
      </c>
      <c r="L3448" s="77">
        <f>+IF(ISNUMBER(DATA!AK937),DATA!AK937,"n/a")</f>
        <v>0.89200000000000002</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229579</v>
      </c>
      <c r="F3449" s="77">
        <f>+IF(ISNUMBER(DATA!G938),DATA!G938,"n/a")</f>
        <v>0.185</v>
      </c>
      <c r="G3449" s="76">
        <f>+IF(ISNUMBER(DATA!P938),DATA!P938,"n/a")</f>
        <v>706604</v>
      </c>
      <c r="H3449" s="77">
        <f>+IF(ISNUMBER(DATA!Q938),DATA!Q938,"n/a")</f>
        <v>0.36099999999999999</v>
      </c>
      <c r="I3449" s="76">
        <f>+IF(ISNUMBER(DATA!Z938),DATA!Z938,"n/a")</f>
        <v>1323516</v>
      </c>
      <c r="J3449" s="77">
        <f>+IF(ISNUMBER(DATA!AA938),DATA!AA938,"n/a")</f>
        <v>0.52900000000000003</v>
      </c>
      <c r="K3449" s="76">
        <f>+IF(ISNUMBER(DATA!AJ938),DATA!AJ938,"n/a")</f>
        <v>2381798</v>
      </c>
      <c r="L3449" s="77">
        <f>+IF(ISNUMBER(DATA!AK938),DATA!AK938,"n/a")</f>
        <v>0.55000000000000004</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46328</v>
      </c>
      <c r="F3450" s="77">
        <f>+IF(ISNUMBER(DATA!G939),DATA!G939,"n/a")</f>
        <v>0.23599999999999999</v>
      </c>
      <c r="G3450" s="76">
        <f>+IF(ISNUMBER(DATA!P939),DATA!P939,"n/a")</f>
        <v>151176</v>
      </c>
      <c r="H3450" s="77">
        <f>+IF(ISNUMBER(DATA!Q939),DATA!Q939,"n/a")</f>
        <v>0.217</v>
      </c>
      <c r="I3450" s="76">
        <f>+IF(ISNUMBER(DATA!Z939),DATA!Z939,"n/a")</f>
        <v>302527</v>
      </c>
      <c r="J3450" s="77">
        <f>+IF(ISNUMBER(DATA!AA939),DATA!AA939,"n/a")</f>
        <v>0.19700000000000001</v>
      </c>
      <c r="K3450" s="76">
        <f>+IF(ISNUMBER(DATA!AJ939),DATA!AJ939,"n/a")</f>
        <v>582508</v>
      </c>
      <c r="L3450" s="77">
        <f>+IF(ISNUMBER(DATA!AK939),DATA!AK939,"n/a")</f>
        <v>0.14899999999999999</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85295</v>
      </c>
      <c r="F3451" s="77">
        <f>+IF(ISNUMBER(DATA!G940),DATA!G940,"n/a")</f>
        <v>5.1999999999999998E-2</v>
      </c>
      <c r="G3451" s="76">
        <f>+IF(ISNUMBER(DATA!P940),DATA!P940,"n/a")</f>
        <v>249660</v>
      </c>
      <c r="H3451" s="77">
        <f>+IF(ISNUMBER(DATA!Q940),DATA!Q940,"n/a")</f>
        <v>0.05</v>
      </c>
      <c r="I3451" s="76">
        <f>+IF(ISNUMBER(DATA!Z940),DATA!Z940,"n/a")</f>
        <v>492945</v>
      </c>
      <c r="J3451" s="77">
        <f>+IF(ISNUMBER(DATA!AA940),DATA!AA940,"n/a")</f>
        <v>7.6999999999999999E-2</v>
      </c>
      <c r="K3451" s="76">
        <f>+IF(ISNUMBER(DATA!AJ940),DATA!AJ940,"n/a")</f>
        <v>1101616</v>
      </c>
      <c r="L3451" s="77">
        <f>+IF(ISNUMBER(DATA!AK940),DATA!AK940,"n/a")</f>
        <v>0.23699999999999999</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505604</v>
      </c>
      <c r="F3452" s="77">
        <f>+IF(ISNUMBER(DATA!G941),DATA!G941,"n/a")</f>
        <v>-0.13</v>
      </c>
      <c r="G3452" s="76">
        <f>+IF(ISNUMBER(DATA!P941),DATA!P941,"n/a")</f>
        <v>1583294</v>
      </c>
      <c r="H3452" s="77">
        <f>+IF(ISNUMBER(DATA!Q941),DATA!Q941,"n/a")</f>
        <v>-0.158</v>
      </c>
      <c r="I3452" s="76">
        <f>+IF(ISNUMBER(DATA!Z941),DATA!Z941,"n/a")</f>
        <v>3184640</v>
      </c>
      <c r="J3452" s="77">
        <f>+IF(ISNUMBER(DATA!AA941),DATA!AA941,"n/a")</f>
        <v>-0.13300000000000001</v>
      </c>
      <c r="K3452" s="76">
        <f>+IF(ISNUMBER(DATA!AJ941),DATA!AJ941,"n/a")</f>
        <v>7041743</v>
      </c>
      <c r="L3452" s="77">
        <f>+IF(ISNUMBER(DATA!AK941),DATA!AK941,"n/a")</f>
        <v>-3.7999999999999999E-2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165541</v>
      </c>
      <c r="F3453" s="77">
        <f>+IF(ISNUMBER(DATA!G942),DATA!G942,"n/a")</f>
        <v>0.17100000000000001</v>
      </c>
      <c r="G3453" s="76">
        <f>+IF(ISNUMBER(DATA!P942),DATA!P942,"n/a")</f>
        <v>496093</v>
      </c>
      <c r="H3453" s="77">
        <f>+IF(ISNUMBER(DATA!Q942),DATA!Q942,"n/a")</f>
        <v>0.13900000000000001</v>
      </c>
      <c r="I3453" s="76">
        <f>+IF(ISNUMBER(DATA!Z942),DATA!Z942,"n/a")</f>
        <v>1013350</v>
      </c>
      <c r="J3453" s="77">
        <f>+IF(ISNUMBER(DATA!AA942),DATA!AA942,"n/a")</f>
        <v>0.14599999999999999</v>
      </c>
      <c r="K3453" s="76">
        <f>+IF(ISNUMBER(DATA!AJ942),DATA!AJ942,"n/a")</f>
        <v>2081355</v>
      </c>
      <c r="L3453" s="77">
        <f>+IF(ISNUMBER(DATA!AK942),DATA!AK942,"n/a")</f>
        <v>0.23899999999999999</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27889</v>
      </c>
      <c r="F3454" s="77">
        <f>+IF(ISNUMBER(DATA!G943),DATA!G943,"n/a")</f>
        <v>0.30099999999999999</v>
      </c>
      <c r="G3454" s="76">
        <f>+IF(ISNUMBER(DATA!P943),DATA!P943,"n/a")</f>
        <v>87524</v>
      </c>
      <c r="H3454" s="77">
        <f>+IF(ISNUMBER(DATA!Q943),DATA!Q943,"n/a")</f>
        <v>0.314</v>
      </c>
      <c r="I3454" s="76">
        <f>+IF(ISNUMBER(DATA!Z943),DATA!Z943,"n/a")</f>
        <v>166342</v>
      </c>
      <c r="J3454" s="77">
        <f>+IF(ISNUMBER(DATA!AA943),DATA!AA943,"n/a")</f>
        <v>0.186</v>
      </c>
      <c r="K3454" s="76">
        <f>+IF(ISNUMBER(DATA!AJ943),DATA!AJ943,"n/a")</f>
        <v>335994</v>
      </c>
      <c r="L3454" s="77">
        <f>+IF(ISNUMBER(DATA!AK943),DATA!AK943,"n/a")</f>
        <v>0.17100000000000001</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127106</v>
      </c>
      <c r="F3455" s="77">
        <f>+IF(ISNUMBER(DATA!G944),DATA!G944,"n/a")</f>
        <v>5.5E-2</v>
      </c>
      <c r="G3455" s="76">
        <f>+IF(ISNUMBER(DATA!P944),DATA!P944,"n/a")</f>
        <v>375699</v>
      </c>
      <c r="H3455" s="77">
        <f>+IF(ISNUMBER(DATA!Q944),DATA!Q944,"n/a")</f>
        <v>0.13200000000000001</v>
      </c>
      <c r="I3455" s="76">
        <f>+IF(ISNUMBER(DATA!Z944),DATA!Z944,"n/a")</f>
        <v>748367</v>
      </c>
      <c r="J3455" s="77">
        <f>+IF(ISNUMBER(DATA!AA944),DATA!AA944,"n/a")</f>
        <v>0.20699999999999999</v>
      </c>
      <c r="K3455" s="76">
        <f>+IF(ISNUMBER(DATA!AJ944),DATA!AJ944,"n/a")</f>
        <v>1552733</v>
      </c>
      <c r="L3455" s="77">
        <f>+IF(ISNUMBER(DATA!AK944),DATA!AK944,"n/a")</f>
        <v>0.26500000000000001</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48674</v>
      </c>
      <c r="F3456" s="77">
        <f>+IF(ISNUMBER(DATA!G945),DATA!G945,"n/a")</f>
        <v>0.25800000000000001</v>
      </c>
      <c r="G3456" s="76">
        <f>+IF(ISNUMBER(DATA!P945),DATA!P945,"n/a")</f>
        <v>149481</v>
      </c>
      <c r="H3456" s="77">
        <f>+IF(ISNUMBER(DATA!Q945),DATA!Q945,"n/a")</f>
        <v>0.26300000000000001</v>
      </c>
      <c r="I3456" s="76">
        <f>+IF(ISNUMBER(DATA!Z945),DATA!Z945,"n/a")</f>
        <v>305586</v>
      </c>
      <c r="J3456" s="77">
        <f>+IF(ISNUMBER(DATA!AA945),DATA!AA945,"n/a")</f>
        <v>0.28100000000000003</v>
      </c>
      <c r="K3456" s="76">
        <f>+IF(ISNUMBER(DATA!AJ945),DATA!AJ945,"n/a")</f>
        <v>637340</v>
      </c>
      <c r="L3456" s="77">
        <f>+IF(ISNUMBER(DATA!AK945),DATA!AK945,"n/a")</f>
        <v>0.36299999999999999</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171707</v>
      </c>
      <c r="F3457" s="77">
        <f>+IF(ISNUMBER(DATA!G946),DATA!G946,"n/a")</f>
        <v>-0.193</v>
      </c>
      <c r="G3457" s="76">
        <f>+IF(ISNUMBER(DATA!P946),DATA!P946,"n/a")</f>
        <v>536129</v>
      </c>
      <c r="H3457" s="77">
        <f>+IF(ISNUMBER(DATA!Q946),DATA!Q946,"n/a")</f>
        <v>-0.19600000000000001</v>
      </c>
      <c r="I3457" s="76">
        <f>+IF(ISNUMBER(DATA!Z946),DATA!Z946,"n/a")</f>
        <v>1038632</v>
      </c>
      <c r="J3457" s="77">
        <f>+IF(ISNUMBER(DATA!AA946),DATA!AA946,"n/a")</f>
        <v>-0.184</v>
      </c>
      <c r="K3457" s="76">
        <f>+IF(ISNUMBER(DATA!AJ946),DATA!AJ946,"n/a")</f>
        <v>2363253</v>
      </c>
      <c r="L3457" s="77">
        <f>+IF(ISNUMBER(DATA!AK946),DATA!AK946,"n/a")</f>
        <v>-4.7E-2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122052</v>
      </c>
      <c r="F3458" s="77">
        <f>+IF(ISNUMBER(DATA!G947),DATA!G947,"n/a")</f>
        <v>-7.0999999999999994E-2</v>
      </c>
      <c r="G3458" s="76">
        <f>+IF(ISNUMBER(DATA!P947),DATA!P947,"n/a")</f>
        <v>382295</v>
      </c>
      <c r="H3458" s="77">
        <f>+IF(ISNUMBER(DATA!Q947),DATA!Q947,"n/a")</f>
        <v>-3.6999999999999998E-2</v>
      </c>
      <c r="I3458" s="76">
        <f>+IF(ISNUMBER(DATA!Z947),DATA!Z947,"n/a")</f>
        <v>736000</v>
      </c>
      <c r="J3458" s="77">
        <f>+IF(ISNUMBER(DATA!AA947),DATA!AA947,"n/a")</f>
        <v>2.8000000000000001E-2</v>
      </c>
      <c r="K3458" s="76">
        <f>+IF(ISNUMBER(DATA!AJ947),DATA!AJ947,"n/a")</f>
        <v>1633441</v>
      </c>
      <c r="L3458" s="77">
        <f>+IF(ISNUMBER(DATA!AK947),DATA!AK947,"n/a")</f>
        <v>0.13800000000000001</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82739</v>
      </c>
      <c r="F3459" s="77">
        <f>+IF(ISNUMBER(DATA!G948),DATA!G948,"n/a")</f>
        <v>0.104</v>
      </c>
      <c r="G3459" s="76">
        <f>+IF(ISNUMBER(DATA!P948),DATA!P948,"n/a")</f>
        <v>280169</v>
      </c>
      <c r="H3459" s="77">
        <f>+IF(ISNUMBER(DATA!Q948),DATA!Q948,"n/a")</f>
        <v>0.13</v>
      </c>
      <c r="I3459" s="76">
        <f>+IF(ISNUMBER(DATA!Z948),DATA!Z948,"n/a")</f>
        <v>620181</v>
      </c>
      <c r="J3459" s="77">
        <f>+IF(ISNUMBER(DATA!AA948),DATA!AA948,"n/a")</f>
        <v>0.16900000000000001</v>
      </c>
      <c r="K3459" s="76">
        <f>+IF(ISNUMBER(DATA!AJ948),DATA!AJ948,"n/a")</f>
        <v>1261502</v>
      </c>
      <c r="L3459" s="77">
        <f>+IF(ISNUMBER(DATA!AK948),DATA!AK948,"n/a")</f>
        <v>0.247</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181247</v>
      </c>
      <c r="F3460" s="77">
        <f>+IF(ISNUMBER(DATA!G949),DATA!G949,"n/a")</f>
        <v>6.0999999999999999E-2</v>
      </c>
      <c r="G3460" s="76">
        <f>+IF(ISNUMBER(DATA!P949),DATA!P949,"n/a")</f>
        <v>597203</v>
      </c>
      <c r="H3460" s="77">
        <f>+IF(ISNUMBER(DATA!Q949),DATA!Q949,"n/a")</f>
        <v>0.183</v>
      </c>
      <c r="I3460" s="76">
        <f>+IF(ISNUMBER(DATA!Z949),DATA!Z949,"n/a")</f>
        <v>1199040</v>
      </c>
      <c r="J3460" s="77">
        <f>+IF(ISNUMBER(DATA!AA949),DATA!AA949,"n/a")</f>
        <v>0.14799999999999999</v>
      </c>
      <c r="K3460" s="76">
        <f>+IF(ISNUMBER(DATA!AJ949),DATA!AJ949,"n/a")</f>
        <v>2400428</v>
      </c>
      <c r="L3460" s="77">
        <f>+IF(ISNUMBER(DATA!AK949),DATA!AK949,"n/a")</f>
        <v>0.106</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72411</v>
      </c>
      <c r="F3461" s="77">
        <f>+IF(ISNUMBER(DATA!G950),DATA!G950,"n/a")</f>
        <v>8.8999999999999996E-2</v>
      </c>
      <c r="G3461" s="76">
        <f>+IF(ISNUMBER(DATA!P950),DATA!P950,"n/a")</f>
        <v>223222</v>
      </c>
      <c r="H3461" s="77">
        <f>+IF(ISNUMBER(DATA!Q950),DATA!Q950,"n/a")</f>
        <v>5.8999999999999997E-2</v>
      </c>
      <c r="I3461" s="76">
        <f>+IF(ISNUMBER(DATA!Z950),DATA!Z950,"n/a")</f>
        <v>441076</v>
      </c>
      <c r="J3461" s="77">
        <f>+IF(ISNUMBER(DATA!AA950),DATA!AA950,"n/a")</f>
        <v>8.1000000000000003E-2</v>
      </c>
      <c r="K3461" s="76">
        <f>+IF(ISNUMBER(DATA!AJ950),DATA!AJ950,"n/a")</f>
        <v>942551</v>
      </c>
      <c r="L3461" s="77">
        <f>+IF(ISNUMBER(DATA!AK950),DATA!AK950,"n/a")</f>
        <v>0.25700000000000001</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90929</v>
      </c>
      <c r="F3462" s="77">
        <f>+IF(ISNUMBER(DATA!G951),DATA!G951,"n/a")</f>
        <v>0.214</v>
      </c>
      <c r="G3462" s="76">
        <f>+IF(ISNUMBER(DATA!P951),DATA!P951,"n/a")</f>
        <v>284785</v>
      </c>
      <c r="H3462" s="77">
        <f>+IF(ISNUMBER(DATA!Q951),DATA!Q951,"n/a")</f>
        <v>0.193</v>
      </c>
      <c r="I3462" s="76">
        <f>+IF(ISNUMBER(DATA!Z951),DATA!Z951,"n/a")</f>
        <v>565597</v>
      </c>
      <c r="J3462" s="77">
        <f>+IF(ISNUMBER(DATA!AA951),DATA!AA951,"n/a")</f>
        <v>0.191</v>
      </c>
      <c r="K3462" s="76">
        <f>+IF(ISNUMBER(DATA!AJ951),DATA!AJ951,"n/a")</f>
        <v>1213321</v>
      </c>
      <c r="L3462" s="77">
        <f>+IF(ISNUMBER(DATA!AK951),DATA!AK951,"n/a")</f>
        <v>0.34</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40375</v>
      </c>
      <c r="F3463" s="77">
        <f>+IF(ISNUMBER(DATA!G952),DATA!G952,"n/a")</f>
        <v>-0.16800000000000001</v>
      </c>
      <c r="G3463" s="76">
        <f>+IF(ISNUMBER(DATA!P952),DATA!P952,"n/a")</f>
        <v>129247</v>
      </c>
      <c r="H3463" s="77">
        <f>+IF(ISNUMBER(DATA!Q952),DATA!Q952,"n/a")</f>
        <v>-0.19500000000000001</v>
      </c>
      <c r="I3463" s="76">
        <f>+IF(ISNUMBER(DATA!Z952),DATA!Z952,"n/a")</f>
        <v>272196</v>
      </c>
      <c r="J3463" s="77">
        <f>+IF(ISNUMBER(DATA!AA952),DATA!AA952,"n/a")</f>
        <v>-0.18099999999999999</v>
      </c>
      <c r="K3463" s="76">
        <f>+IF(ISNUMBER(DATA!AJ952),DATA!AJ952,"n/a")</f>
        <v>622323</v>
      </c>
      <c r="L3463" s="77">
        <f>+IF(ISNUMBER(DATA!AK952),DATA!AK952,"n/a")</f>
        <v>-5.0000000000000001E-3</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79760</v>
      </c>
      <c r="F3464" s="77">
        <f>+IF(ISNUMBER(DATA!G953),DATA!G953,"n/a")</f>
        <v>-0.27400000000000002</v>
      </c>
      <c r="G3464" s="76">
        <f>+IF(ISNUMBER(DATA!P953),DATA!P953,"n/a")</f>
        <v>286392</v>
      </c>
      <c r="H3464" s="77">
        <f>+IF(ISNUMBER(DATA!Q953),DATA!Q953,"n/a")</f>
        <v>-0.128</v>
      </c>
      <c r="I3464" s="76">
        <f>+IF(ISNUMBER(DATA!Z953),DATA!Z953,"n/a")</f>
        <v>573677</v>
      </c>
      <c r="J3464" s="77">
        <f>+IF(ISNUMBER(DATA!AA953),DATA!AA953,"n/a")</f>
        <v>-0.123</v>
      </c>
      <c r="K3464" s="76">
        <f>+IF(ISNUMBER(DATA!AJ953),DATA!AJ953,"n/a")</f>
        <v>1278124</v>
      </c>
      <c r="L3464" s="77">
        <f>+IF(ISNUMBER(DATA!AK953),DATA!AK953,"n/a")</f>
        <v>-6.7000000000000004E-2</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46265</v>
      </c>
      <c r="F3465" s="77">
        <f>+IF(ISNUMBER(DATA!G954),DATA!G954,"n/a")</f>
        <v>8.7999999999999995E-2</v>
      </c>
      <c r="G3465" s="76">
        <f>+IF(ISNUMBER(DATA!P954),DATA!P954,"n/a")</f>
        <v>138681</v>
      </c>
      <c r="H3465" s="77">
        <f>+IF(ISNUMBER(DATA!Q954),DATA!Q954,"n/a")</f>
        <v>0.129</v>
      </c>
      <c r="I3465" s="76">
        <f>+IF(ISNUMBER(DATA!Z954),DATA!Z954,"n/a")</f>
        <v>284690</v>
      </c>
      <c r="J3465" s="77">
        <f>+IF(ISNUMBER(DATA!AA954),DATA!AA954,"n/a")</f>
        <v>0.17599999999999999</v>
      </c>
      <c r="K3465" s="76">
        <f>+IF(ISNUMBER(DATA!AJ954),DATA!AJ954,"n/a")</f>
        <v>585863</v>
      </c>
      <c r="L3465" s="77">
        <f>+IF(ISNUMBER(DATA!AK954),DATA!AK954,"n/a")</f>
        <v>0.19400000000000001</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92449</v>
      </c>
      <c r="F3466" s="77">
        <f>+IF(ISNUMBER(DATA!G955),DATA!G955,"n/a")</f>
        <v>-2.7E-2</v>
      </c>
      <c r="G3466" s="76">
        <f>+IF(ISNUMBER(DATA!P955),DATA!P955,"n/a")</f>
        <v>299740</v>
      </c>
      <c r="H3466" s="77">
        <f>+IF(ISNUMBER(DATA!Q955),DATA!Q955,"n/a")</f>
        <v>-3.0000000000000001E-3</v>
      </c>
      <c r="I3466" s="76">
        <f>+IF(ISNUMBER(DATA!Z955),DATA!Z955,"n/a")</f>
        <v>613714</v>
      </c>
      <c r="J3466" s="77">
        <f>+IF(ISNUMBER(DATA!AA955),DATA!AA955,"n/a")</f>
        <v>8.0000000000000002E-3</v>
      </c>
      <c r="K3466" s="76">
        <f>+IF(ISNUMBER(DATA!AJ955),DATA!AJ955,"n/a")</f>
        <v>1300641</v>
      </c>
      <c r="L3466" s="77">
        <f>+IF(ISNUMBER(DATA!AK955),DATA!AK955,"n/a")</f>
        <v>3.9E-2</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188429</v>
      </c>
      <c r="F3467" s="77">
        <f>+IF(ISNUMBER(DATA!G956),DATA!G956,"n/a")</f>
        <v>-0.25</v>
      </c>
      <c r="G3467" s="76">
        <f>+IF(ISNUMBER(DATA!P956),DATA!P956,"n/a")</f>
        <v>615239</v>
      </c>
      <c r="H3467" s="77">
        <f>+IF(ISNUMBER(DATA!Q956),DATA!Q956,"n/a")</f>
        <v>-0.21</v>
      </c>
      <c r="I3467" s="76">
        <f>+IF(ISNUMBER(DATA!Z956),DATA!Z956,"n/a")</f>
        <v>1230758</v>
      </c>
      <c r="J3467" s="77">
        <f>+IF(ISNUMBER(DATA!AA956),DATA!AA956,"n/a")</f>
        <v>-0.217</v>
      </c>
      <c r="K3467" s="76">
        <f>+IF(ISNUMBER(DATA!AJ956),DATA!AJ956,"n/a")</f>
        <v>2654101</v>
      </c>
      <c r="L3467" s="77">
        <f>+IF(ISNUMBER(DATA!AK956),DATA!AK956,"n/a")</f>
        <v>-0.19900000000000001</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225620</v>
      </c>
      <c r="F3468" s="77">
        <f>+IF(ISNUMBER(DATA!G957),DATA!G957,"n/a")</f>
        <v>0.128</v>
      </c>
      <c r="G3468" s="76">
        <f>+IF(ISNUMBER(DATA!P957),DATA!P957,"n/a")</f>
        <v>703019</v>
      </c>
      <c r="H3468" s="77">
        <f>+IF(ISNUMBER(DATA!Q957),DATA!Q957,"n/a")</f>
        <v>0.20100000000000001</v>
      </c>
      <c r="I3468" s="76">
        <f>+IF(ISNUMBER(DATA!Z957),DATA!Z957,"n/a")</f>
        <v>1373551</v>
      </c>
      <c r="J3468" s="77">
        <f>+IF(ISNUMBER(DATA!AA957),DATA!AA957,"n/a")</f>
        <v>0.154</v>
      </c>
      <c r="K3468" s="76">
        <f>+IF(ISNUMBER(DATA!AJ957),DATA!AJ957,"n/a")</f>
        <v>2824810</v>
      </c>
      <c r="L3468" s="77">
        <f>+IF(ISNUMBER(DATA!AK957),DATA!AK957,"n/a")</f>
        <v>0.109</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123769</v>
      </c>
      <c r="F3469" s="77">
        <f>+IF(ISNUMBER(DATA!G958),DATA!G958,"n/a")</f>
        <v>4.0000000000000001E-3</v>
      </c>
      <c r="G3469" s="76">
        <f>+IF(ISNUMBER(DATA!P958),DATA!P958,"n/a")</f>
        <v>386132</v>
      </c>
      <c r="H3469" s="77">
        <f>+IF(ISNUMBER(DATA!Q958),DATA!Q958,"n/a")</f>
        <v>3.9E-2</v>
      </c>
      <c r="I3469" s="76">
        <f>+IF(ISNUMBER(DATA!Z958),DATA!Z958,"n/a")</f>
        <v>778411</v>
      </c>
      <c r="J3469" s="77">
        <f>+IF(ISNUMBER(DATA!AA958),DATA!AA958,"n/a")</f>
        <v>0.11600000000000001</v>
      </c>
      <c r="K3469" s="76">
        <f>+IF(ISNUMBER(DATA!AJ958),DATA!AJ958,"n/a")</f>
        <v>1645009</v>
      </c>
      <c r="L3469" s="77">
        <f>+IF(ISNUMBER(DATA!AK958),DATA!AK958,"n/a")</f>
        <v>0.27</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76112</v>
      </c>
      <c r="F3470" s="77">
        <f>+IF(ISNUMBER(DATA!G959),DATA!G959,"n/a")</f>
        <v>0.192</v>
      </c>
      <c r="G3470" s="76">
        <f>+IF(ISNUMBER(DATA!P959),DATA!P959,"n/a")</f>
        <v>241882</v>
      </c>
      <c r="H3470" s="77">
        <f>+IF(ISNUMBER(DATA!Q959),DATA!Q959,"n/a")</f>
        <v>0.247</v>
      </c>
      <c r="I3470" s="76">
        <f>+IF(ISNUMBER(DATA!Z959),DATA!Z959,"n/a")</f>
        <v>453600</v>
      </c>
      <c r="J3470" s="77">
        <f>+IF(ISNUMBER(DATA!AA959),DATA!AA959,"n/a")</f>
        <v>0.16500000000000001</v>
      </c>
      <c r="K3470" s="76">
        <f>+IF(ISNUMBER(DATA!AJ959),DATA!AJ959,"n/a")</f>
        <v>970790</v>
      </c>
      <c r="L3470" s="77">
        <f>+IF(ISNUMBER(DATA!AK959),DATA!AK959,"n/a")</f>
        <v>0.21299999999999999</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161796</v>
      </c>
      <c r="F3471" s="77">
        <f>+IF(ISNUMBER(DATA!G960),DATA!G960,"n/a")</f>
        <v>0.09</v>
      </c>
      <c r="G3471" s="76">
        <f>+IF(ISNUMBER(DATA!P960),DATA!P960,"n/a")</f>
        <v>454622</v>
      </c>
      <c r="H3471" s="77">
        <f>+IF(ISNUMBER(DATA!Q960),DATA!Q960,"n/a")</f>
        <v>0.107</v>
      </c>
      <c r="I3471" s="76">
        <f>+IF(ISNUMBER(DATA!Z960),DATA!Z960,"n/a")</f>
        <v>888970</v>
      </c>
      <c r="J3471" s="77">
        <f>+IF(ISNUMBER(DATA!AA960),DATA!AA960,"n/a")</f>
        <v>0.183</v>
      </c>
      <c r="K3471" s="76">
        <f>+IF(ISNUMBER(DATA!AJ960),DATA!AJ960,"n/a")</f>
        <v>1905044</v>
      </c>
      <c r="L3471" s="77">
        <f>+IF(ISNUMBER(DATA!AK960),DATA!AK960,"n/a")</f>
        <v>0.25600000000000001</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36932</v>
      </c>
      <c r="F3472" s="77">
        <f>+IF(ISNUMBER(DATA!G961),DATA!G961,"n/a")</f>
        <v>0.30099999999999999</v>
      </c>
      <c r="G3472" s="76">
        <f>+IF(ISNUMBER(DATA!P961),DATA!P961,"n/a")</f>
        <v>113330</v>
      </c>
      <c r="H3472" s="77">
        <f>+IF(ISNUMBER(DATA!Q961),DATA!Q961,"n/a")</f>
        <v>0.23799999999999999</v>
      </c>
      <c r="I3472" s="76">
        <f>+IF(ISNUMBER(DATA!Z961),DATA!Z961,"n/a")</f>
        <v>240647</v>
      </c>
      <c r="J3472" s="77">
        <f>+IF(ISNUMBER(DATA!AA961),DATA!AA961,"n/a")</f>
        <v>0.23799999999999999</v>
      </c>
      <c r="K3472" s="76">
        <f>+IF(ISNUMBER(DATA!AJ961),DATA!AJ961,"n/a")</f>
        <v>477859</v>
      </c>
      <c r="L3472" s="77">
        <f>+IF(ISNUMBER(DATA!AK961),DATA!AK961,"n/a")</f>
        <v>0.39</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129904</v>
      </c>
      <c r="F3473" s="77">
        <f>+IF(ISNUMBER(DATA!G962),DATA!G962,"n/a")</f>
        <v>0.13500000000000001</v>
      </c>
      <c r="G3473" s="76">
        <f>+IF(ISNUMBER(DATA!P962),DATA!P962,"n/a")</f>
        <v>409617</v>
      </c>
      <c r="H3473" s="77">
        <f>+IF(ISNUMBER(DATA!Q962),DATA!Q962,"n/a")</f>
        <v>0.19800000000000001</v>
      </c>
      <c r="I3473" s="76">
        <f>+IF(ISNUMBER(DATA!Z962),DATA!Z962,"n/a")</f>
        <v>842620</v>
      </c>
      <c r="J3473" s="77">
        <f>+IF(ISNUMBER(DATA!AA962),DATA!AA962,"n/a")</f>
        <v>0.34599999999999997</v>
      </c>
      <c r="K3473" s="76">
        <f>+IF(ISNUMBER(DATA!AJ962),DATA!AJ962,"n/a")</f>
        <v>1728778</v>
      </c>
      <c r="L3473" s="77">
        <f>+IF(ISNUMBER(DATA!AK962),DATA!AK962,"n/a")</f>
        <v>0.438</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16922</v>
      </c>
      <c r="F3475" s="77">
        <f>+IF(ISNUMBER(DATA!I913),DATA!I913,"n/a")</f>
        <v>0.41499999999999998</v>
      </c>
      <c r="G3475" s="86">
        <f>+IF(ISNUMBER(DATA!R913),DATA!R913,"n/a")</f>
        <v>42256</v>
      </c>
      <c r="H3475" s="77">
        <f>+IF(ISNUMBER(DATA!S913),DATA!S913,"n/a")</f>
        <v>0.16</v>
      </c>
      <c r="I3475" s="86">
        <f>+IF(ISNUMBER(DATA!AB913),DATA!AB913,"n/a")</f>
        <v>85343</v>
      </c>
      <c r="J3475" s="77">
        <f>+IF(ISNUMBER(DATA!AC913),DATA!AC913,"n/a")</f>
        <v>0.187</v>
      </c>
      <c r="K3475" s="86">
        <f>+IF(ISNUMBER(DATA!AL913),DATA!AL913,"n/a")</f>
        <v>173885</v>
      </c>
      <c r="L3475" s="77">
        <f>+IF(ISNUMBER(DATA!AM913),DATA!AM913,"n/a")</f>
        <v>0.214</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28612</v>
      </c>
      <c r="F3476" s="77">
        <f>+IF(ISNUMBER(DATA!I914),DATA!I914,"n/a")</f>
        <v>0.14199999999999999</v>
      </c>
      <c r="G3476" s="86">
        <f>+IF(ISNUMBER(DATA!R914),DATA!R914,"n/a")</f>
        <v>85691</v>
      </c>
      <c r="H3476" s="77">
        <f>+IF(ISNUMBER(DATA!S914),DATA!S914,"n/a")</f>
        <v>8.6999999999999994E-2</v>
      </c>
      <c r="I3476" s="86">
        <f>+IF(ISNUMBER(DATA!AB914),DATA!AB914,"n/a")</f>
        <v>167471</v>
      </c>
      <c r="J3476" s="77">
        <f>+IF(ISNUMBER(DATA!AC914),DATA!AC914,"n/a")</f>
        <v>8.8999999999999996E-2</v>
      </c>
      <c r="K3476" s="86">
        <f>+IF(ISNUMBER(DATA!AL914),DATA!AL914,"n/a")</f>
        <v>333493</v>
      </c>
      <c r="L3476" s="77">
        <f>+IF(ISNUMBER(DATA!AM914),DATA!AM914,"n/a")</f>
        <v>0.11</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53301</v>
      </c>
      <c r="F3477" s="77">
        <f>+IF(ISNUMBER(DATA!I915),DATA!I915,"n/a")</f>
        <v>-0.14899999999999999</v>
      </c>
      <c r="G3477" s="86">
        <f>+IF(ISNUMBER(DATA!R915),DATA!R915,"n/a")</f>
        <v>167040</v>
      </c>
      <c r="H3477" s="77">
        <f>+IF(ISNUMBER(DATA!S915),DATA!S915,"n/a")</f>
        <v>-0.13200000000000001</v>
      </c>
      <c r="I3477" s="86">
        <f>+IF(ISNUMBER(DATA!AB915),DATA!AB915,"n/a")</f>
        <v>318977</v>
      </c>
      <c r="J3477" s="77">
        <f>+IF(ISNUMBER(DATA!AC915),DATA!AC915,"n/a")</f>
        <v>-0.17100000000000001</v>
      </c>
      <c r="K3477" s="86">
        <f>+IF(ISNUMBER(DATA!AL915),DATA!AL915,"n/a")</f>
        <v>727717</v>
      </c>
      <c r="L3477" s="77">
        <f>+IF(ISNUMBER(DATA!AM915),DATA!AM915,"n/a")</f>
        <v>-5.8000000000000003E-2</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19345</v>
      </c>
      <c r="F3478" s="77">
        <f>+IF(ISNUMBER(DATA!I916),DATA!I916,"n/a")</f>
        <v>-5.0000000000000001E-3</v>
      </c>
      <c r="G3478" s="86">
        <f>+IF(ISNUMBER(DATA!R916),DATA!R916,"n/a")</f>
        <v>60139</v>
      </c>
      <c r="H3478" s="77">
        <f>+IF(ISNUMBER(DATA!S916),DATA!S916,"n/a")</f>
        <v>4.8000000000000001E-2</v>
      </c>
      <c r="I3478" s="86">
        <f>+IF(ISNUMBER(DATA!AB916),DATA!AB916,"n/a")</f>
        <v>124760</v>
      </c>
      <c r="J3478" s="77">
        <f>+IF(ISNUMBER(DATA!AC916),DATA!AC916,"n/a")</f>
        <v>0.123</v>
      </c>
      <c r="K3478" s="86">
        <f>+IF(ISNUMBER(DATA!AL916),DATA!AL916,"n/a")</f>
        <v>255064</v>
      </c>
      <c r="L3478" s="77">
        <f>+IF(ISNUMBER(DATA!AM916),DATA!AM916,"n/a")</f>
        <v>0.21299999999999999</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52506</v>
      </c>
      <c r="F3479" s="77">
        <f>+IF(ISNUMBER(DATA!I917),DATA!I917,"n/a")</f>
        <v>-0.215</v>
      </c>
      <c r="G3479" s="86">
        <f>+IF(ISNUMBER(DATA!R917),DATA!R917,"n/a")</f>
        <v>169489</v>
      </c>
      <c r="H3479" s="77">
        <f>+IF(ISNUMBER(DATA!S917),DATA!S917,"n/a")</f>
        <v>-0.16</v>
      </c>
      <c r="I3479" s="86">
        <f>+IF(ISNUMBER(DATA!AB917),DATA!AB917,"n/a")</f>
        <v>345890</v>
      </c>
      <c r="J3479" s="77">
        <f>+IF(ISNUMBER(DATA!AC917),DATA!AC917,"n/a")</f>
        <v>-0.122</v>
      </c>
      <c r="K3479" s="86">
        <f>+IF(ISNUMBER(DATA!AL917),DATA!AL917,"n/a")</f>
        <v>771034</v>
      </c>
      <c r="L3479" s="77">
        <f>+IF(ISNUMBER(DATA!AM917),DATA!AM917,"n/a")</f>
        <v>4.1000000000000002E-2</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25584</v>
      </c>
      <c r="F3480" s="77">
        <f>+IF(ISNUMBER(DATA!I918),DATA!I918,"n/a")</f>
        <v>4.2999999999999997E-2</v>
      </c>
      <c r="G3480" s="86">
        <f>+IF(ISNUMBER(DATA!R918),DATA!R918,"n/a")</f>
        <v>78025</v>
      </c>
      <c r="H3480" s="77">
        <f>+IF(ISNUMBER(DATA!S918),DATA!S918,"n/a")</f>
        <v>1.4999999999999999E-2</v>
      </c>
      <c r="I3480" s="86">
        <f>+IF(ISNUMBER(DATA!AB918),DATA!AB918,"n/a")</f>
        <v>158146</v>
      </c>
      <c r="J3480" s="77">
        <f>+IF(ISNUMBER(DATA!AC918),DATA!AC918,"n/a")</f>
        <v>-2.1000000000000001E-2</v>
      </c>
      <c r="K3480" s="86">
        <f>+IF(ISNUMBER(DATA!AL918),DATA!AL918,"n/a")</f>
        <v>333343</v>
      </c>
      <c r="L3480" s="77">
        <f>+IF(ISNUMBER(DATA!AM918),DATA!AM918,"n/a")</f>
        <v>4.5999999999999999E-2</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11320</v>
      </c>
      <c r="F3481" s="77">
        <f>+IF(ISNUMBER(DATA!I919),DATA!I919,"n/a")</f>
        <v>0.106</v>
      </c>
      <c r="G3481" s="86">
        <f>+IF(ISNUMBER(DATA!R919),DATA!R919,"n/a")</f>
        <v>41604</v>
      </c>
      <c r="H3481" s="77">
        <f>+IF(ISNUMBER(DATA!S919),DATA!S919,"n/a")</f>
        <v>0.307</v>
      </c>
      <c r="I3481" s="86">
        <f>+IF(ISNUMBER(DATA!AB919),DATA!AB919,"n/a")</f>
        <v>79986</v>
      </c>
      <c r="J3481" s="77">
        <f>+IF(ISNUMBER(DATA!AC919),DATA!AC919,"n/a")</f>
        <v>0.311</v>
      </c>
      <c r="K3481" s="86">
        <f>+IF(ISNUMBER(DATA!AL919),DATA!AL919,"n/a")</f>
        <v>157922</v>
      </c>
      <c r="L3481" s="77">
        <f>+IF(ISNUMBER(DATA!AM919),DATA!AM919,"n/a")</f>
        <v>0.47299999999999998</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32680</v>
      </c>
      <c r="F3482" s="77">
        <f>+IF(ISNUMBER(DATA!I920),DATA!I920,"n/a")</f>
        <v>1.6E-2</v>
      </c>
      <c r="G3482" s="86">
        <f>+IF(ISNUMBER(DATA!R920),DATA!R920,"n/a")</f>
        <v>98027</v>
      </c>
      <c r="H3482" s="77">
        <f>+IF(ISNUMBER(DATA!S920),DATA!S920,"n/a")</f>
        <v>1.7999999999999999E-2</v>
      </c>
      <c r="I3482" s="86">
        <f>+IF(ISNUMBER(DATA!AB920),DATA!AB920,"n/a")</f>
        <v>192115</v>
      </c>
      <c r="J3482" s="77">
        <f>+IF(ISNUMBER(DATA!AC920),DATA!AC920,"n/a")</f>
        <v>2.1000000000000001E-2</v>
      </c>
      <c r="K3482" s="86">
        <f>+IF(ISNUMBER(DATA!AL920),DATA!AL920,"n/a")</f>
        <v>439672</v>
      </c>
      <c r="L3482" s="77">
        <f>+IF(ISNUMBER(DATA!AM920),DATA!AM920,"n/a")</f>
        <v>0.16</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21535</v>
      </c>
      <c r="F3483" s="77">
        <f>+IF(ISNUMBER(DATA!I921),DATA!I921,"n/a")</f>
        <v>0.30499999999999999</v>
      </c>
      <c r="G3483" s="86">
        <f>+IF(ISNUMBER(DATA!R921),DATA!R921,"n/a")</f>
        <v>66966</v>
      </c>
      <c r="H3483" s="77">
        <f>+IF(ISNUMBER(DATA!S921),DATA!S921,"n/a")</f>
        <v>0.20200000000000001</v>
      </c>
      <c r="I3483" s="86">
        <f>+IF(ISNUMBER(DATA!AB921),DATA!AB921,"n/a")</f>
        <v>130055</v>
      </c>
      <c r="J3483" s="77">
        <f>+IF(ISNUMBER(DATA!AC921),DATA!AC921,"n/a")</f>
        <v>0.109</v>
      </c>
      <c r="K3483" s="86">
        <f>+IF(ISNUMBER(DATA!AL921),DATA!AL921,"n/a")</f>
        <v>271382</v>
      </c>
      <c r="L3483" s="77">
        <f>+IF(ISNUMBER(DATA!AM921),DATA!AM921,"n/a")</f>
        <v>0.16500000000000001</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9857</v>
      </c>
      <c r="F3484" s="77">
        <f>+IF(ISNUMBER(DATA!I922),DATA!I922,"n/a")</f>
        <v>0.158</v>
      </c>
      <c r="G3484" s="86">
        <f>+IF(ISNUMBER(DATA!R922),DATA!R922,"n/a")</f>
        <v>33398</v>
      </c>
      <c r="H3484" s="77">
        <f>+IF(ISNUMBER(DATA!S922),DATA!S922,"n/a")</f>
        <v>0.157</v>
      </c>
      <c r="I3484" s="86">
        <f>+IF(ISNUMBER(DATA!AB922),DATA!AB922,"n/a")</f>
        <v>75009</v>
      </c>
      <c r="J3484" s="77">
        <f>+IF(ISNUMBER(DATA!AC922),DATA!AC922,"n/a")</f>
        <v>0.24399999999999999</v>
      </c>
      <c r="K3484" s="86">
        <f>+IF(ISNUMBER(DATA!AL922),DATA!AL922,"n/a")</f>
        <v>154440</v>
      </c>
      <c r="L3484" s="77">
        <f>+IF(ISNUMBER(DATA!AM922),DATA!AM922,"n/a")</f>
        <v>0.34</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12319</v>
      </c>
      <c r="F3485" s="77">
        <f>+IF(ISNUMBER(DATA!I923),DATA!I923,"n/a")</f>
        <v>0.15</v>
      </c>
      <c r="G3485" s="86">
        <f>+IF(ISNUMBER(DATA!R923),DATA!R923,"n/a")</f>
        <v>37260</v>
      </c>
      <c r="H3485" s="77">
        <f>+IF(ISNUMBER(DATA!S923),DATA!S923,"n/a")</f>
        <v>9.6000000000000002E-2</v>
      </c>
      <c r="I3485" s="86">
        <f>+IF(ISNUMBER(DATA!AB923),DATA!AB923,"n/a")</f>
        <v>77919</v>
      </c>
      <c r="J3485" s="77">
        <f>+IF(ISNUMBER(DATA!AC923),DATA!AC923,"n/a")</f>
        <v>0.111</v>
      </c>
      <c r="K3485" s="86">
        <f>+IF(ISNUMBER(DATA!AL923),DATA!AL923,"n/a")</f>
        <v>170461</v>
      </c>
      <c r="L3485" s="77">
        <f>+IF(ISNUMBER(DATA!AM923),DATA!AM923,"n/a")</f>
        <v>0.247</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37728</v>
      </c>
      <c r="F3486" s="77">
        <f>+IF(ISNUMBER(DATA!I924),DATA!I924,"n/a")</f>
        <v>0.26</v>
      </c>
      <c r="G3486" s="86">
        <f>+IF(ISNUMBER(DATA!R924),DATA!R924,"n/a")</f>
        <v>118085</v>
      </c>
      <c r="H3486" s="77">
        <f>+IF(ISNUMBER(DATA!S924),DATA!S924,"n/a")</f>
        <v>0.38400000000000001</v>
      </c>
      <c r="I3486" s="86">
        <f>+IF(ISNUMBER(DATA!AB924),DATA!AB924,"n/a")</f>
        <v>235418</v>
      </c>
      <c r="J3486" s="77">
        <f>+IF(ISNUMBER(DATA!AC924),DATA!AC924,"n/a")</f>
        <v>0.41899999999999998</v>
      </c>
      <c r="K3486" s="86">
        <f>+IF(ISNUMBER(DATA!AL924),DATA!AL924,"n/a")</f>
        <v>468180</v>
      </c>
      <c r="L3486" s="77">
        <f>+IF(ISNUMBER(DATA!AM924),DATA!AM924,"n/a")</f>
        <v>0.45</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40255</v>
      </c>
      <c r="F3487" s="77">
        <f>+IF(ISNUMBER(DATA!I925),DATA!I925,"n/a")</f>
        <v>0.22900000000000001</v>
      </c>
      <c r="G3487" s="86">
        <f>+IF(ISNUMBER(DATA!R925),DATA!R925,"n/a")</f>
        <v>126390</v>
      </c>
      <c r="H3487" s="77">
        <f>+IF(ISNUMBER(DATA!S925),DATA!S925,"n/a")</f>
        <v>0.33900000000000002</v>
      </c>
      <c r="I3487" s="86">
        <f>+IF(ISNUMBER(DATA!AB925),DATA!AB925,"n/a")</f>
        <v>242174</v>
      </c>
      <c r="J3487" s="77">
        <f>+IF(ISNUMBER(DATA!AC925),DATA!AC925,"n/a")</f>
        <v>0.27800000000000002</v>
      </c>
      <c r="K3487" s="86">
        <f>+IF(ISNUMBER(DATA!AL925),DATA!AL925,"n/a")</f>
        <v>474353</v>
      </c>
      <c r="L3487" s="77">
        <f>+IF(ISNUMBER(DATA!AM925),DATA!AM925,"n/a")</f>
        <v>0.183</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14117</v>
      </c>
      <c r="F3488" s="77">
        <f>+IF(ISNUMBER(DATA!I926),DATA!I926,"n/a")</f>
        <v>-9.4E-2</v>
      </c>
      <c r="G3488" s="86">
        <f>+IF(ISNUMBER(DATA!R926),DATA!R926,"n/a")</f>
        <v>40451</v>
      </c>
      <c r="H3488" s="77">
        <f>+IF(ISNUMBER(DATA!S926),DATA!S926,"n/a")</f>
        <v>-9.1999999999999998E-2</v>
      </c>
      <c r="I3488" s="86">
        <f>+IF(ISNUMBER(DATA!AB926),DATA!AB926,"n/a")</f>
        <v>82248</v>
      </c>
      <c r="J3488" s="77">
        <f>+IF(ISNUMBER(DATA!AC926),DATA!AC926,"n/a")</f>
        <v>-0.11799999999999999</v>
      </c>
      <c r="K3488" s="86">
        <f>+IF(ISNUMBER(DATA!AL926),DATA!AL926,"n/a")</f>
        <v>204754</v>
      </c>
      <c r="L3488" s="77">
        <f>+IF(ISNUMBER(DATA!AM926),DATA!AM926,"n/a")</f>
        <v>5.8000000000000003E-2</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7484</v>
      </c>
      <c r="F3489" s="77">
        <f>+IF(ISNUMBER(DATA!I927),DATA!I927,"n/a")</f>
        <v>0.56599999999999995</v>
      </c>
      <c r="G3489" s="86">
        <f>+IF(ISNUMBER(DATA!R927),DATA!R927,"n/a")</f>
        <v>21962</v>
      </c>
      <c r="H3489" s="77">
        <f>+IF(ISNUMBER(DATA!S927),DATA!S927,"n/a")</f>
        <v>0.47699999999999998</v>
      </c>
      <c r="I3489" s="86">
        <f>+IF(ISNUMBER(DATA!AB927),DATA!AB927,"n/a")</f>
        <v>42225</v>
      </c>
      <c r="J3489" s="77">
        <f>+IF(ISNUMBER(DATA!AC927),DATA!AC927,"n/a")</f>
        <v>0.24299999999999999</v>
      </c>
      <c r="K3489" s="86">
        <f>+IF(ISNUMBER(DATA!AL927),DATA!AL927,"n/a")</f>
        <v>81941</v>
      </c>
      <c r="L3489" s="77">
        <f>+IF(ISNUMBER(DATA!AM927),DATA!AM927,"n/a")</f>
        <v>0.20200000000000001</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30426</v>
      </c>
      <c r="F3490" s="77">
        <f>+IF(ISNUMBER(DATA!I928),DATA!I928,"n/a")</f>
        <v>-0.22700000000000001</v>
      </c>
      <c r="G3490" s="86">
        <f>+IF(ISNUMBER(DATA!R928),DATA!R928,"n/a")</f>
        <v>93960</v>
      </c>
      <c r="H3490" s="77">
        <f>+IF(ISNUMBER(DATA!S928),DATA!S928,"n/a")</f>
        <v>-0.23499999999999999</v>
      </c>
      <c r="I3490" s="86">
        <f>+IF(ISNUMBER(DATA!AB928),DATA!AB928,"n/a")</f>
        <v>188734</v>
      </c>
      <c r="J3490" s="77">
        <f>+IF(ISNUMBER(DATA!AC928),DATA!AC928,"n/a")</f>
        <v>-0.255</v>
      </c>
      <c r="K3490" s="86">
        <f>+IF(ISNUMBER(DATA!AL928),DATA!AL928,"n/a")</f>
        <v>430187</v>
      </c>
      <c r="L3490" s="77">
        <f>+IF(ISNUMBER(DATA!AM928),DATA!AM928,"n/a")</f>
        <v>-0.11899999999999999</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23320</v>
      </c>
      <c r="F3491" s="77">
        <f>+IF(ISNUMBER(DATA!I929),DATA!I929,"n/a")</f>
        <v>-0.46500000000000002</v>
      </c>
      <c r="G3491" s="86">
        <f>+IF(ISNUMBER(DATA!R929),DATA!R929,"n/a")</f>
        <v>89064</v>
      </c>
      <c r="H3491" s="77">
        <f>+IF(ISNUMBER(DATA!S929),DATA!S929,"n/a")</f>
        <v>-0.33</v>
      </c>
      <c r="I3491" s="86">
        <f>+IF(ISNUMBER(DATA!AB929),DATA!AB929,"n/a")</f>
        <v>182489</v>
      </c>
      <c r="J3491" s="77">
        <f>+IF(ISNUMBER(DATA!AC929),DATA!AC929,"n/a")</f>
        <v>-0.34899999999999998</v>
      </c>
      <c r="K3491" s="86">
        <f>+IF(ISNUMBER(DATA!AL929),DATA!AL929,"n/a")</f>
        <v>439133</v>
      </c>
      <c r="L3491" s="77">
        <f>+IF(ISNUMBER(DATA!AM929),DATA!AM929,"n/a")</f>
        <v>-0.20599999999999999</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30601</v>
      </c>
      <c r="F3492" s="77">
        <f>+IF(ISNUMBER(DATA!I930),DATA!I930,"n/a")</f>
        <v>0.34799999999999998</v>
      </c>
      <c r="G3492" s="86">
        <f>+IF(ISNUMBER(DATA!R930),DATA!R930,"n/a")</f>
        <v>96473</v>
      </c>
      <c r="H3492" s="77">
        <f>+IF(ISNUMBER(DATA!S930),DATA!S930,"n/a")</f>
        <v>0.47199999999999998</v>
      </c>
      <c r="I3492" s="86">
        <f>+IF(ISNUMBER(DATA!AB930),DATA!AB930,"n/a")</f>
        <v>188218</v>
      </c>
      <c r="J3492" s="77">
        <f>+IF(ISNUMBER(DATA!AC930),DATA!AC930,"n/a")</f>
        <v>0.47399999999999998</v>
      </c>
      <c r="K3492" s="86">
        <f>+IF(ISNUMBER(DATA!AL930),DATA!AL930,"n/a")</f>
        <v>366343</v>
      </c>
      <c r="L3492" s="77">
        <f>+IF(ISNUMBER(DATA!AM930),DATA!AM930,"n/a")</f>
        <v>0.31900000000000001</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15004</v>
      </c>
      <c r="F3493" s="77">
        <f>+IF(ISNUMBER(DATA!I931),DATA!I931,"n/a")</f>
        <v>0.23400000000000001</v>
      </c>
      <c r="G3493" s="86">
        <f>+IF(ISNUMBER(DATA!R931),DATA!R931,"n/a")</f>
        <v>46676</v>
      </c>
      <c r="H3493" s="77">
        <f>+IF(ISNUMBER(DATA!S931),DATA!S931,"n/a")</f>
        <v>0.22700000000000001</v>
      </c>
      <c r="I3493" s="86">
        <f>+IF(ISNUMBER(DATA!AB931),DATA!AB931,"n/a")</f>
        <v>92226</v>
      </c>
      <c r="J3493" s="77">
        <f>+IF(ISNUMBER(DATA!AC931),DATA!AC931,"n/a")</f>
        <v>0.189</v>
      </c>
      <c r="K3493" s="86">
        <f>+IF(ISNUMBER(DATA!AL931),DATA!AL931,"n/a")</f>
        <v>190956</v>
      </c>
      <c r="L3493" s="77">
        <f>+IF(ISNUMBER(DATA!AM931),DATA!AM931,"n/a")</f>
        <v>0.30099999999999999</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14885</v>
      </c>
      <c r="F3494" s="77">
        <f>+IF(ISNUMBER(DATA!I932),DATA!I932,"n/a")</f>
        <v>-0.12</v>
      </c>
      <c r="G3494" s="86">
        <f>+IF(ISNUMBER(DATA!R932),DATA!R932,"n/a")</f>
        <v>43471</v>
      </c>
      <c r="H3494" s="77">
        <f>+IF(ISNUMBER(DATA!S932),DATA!S932,"n/a")</f>
        <v>-1.4999999999999999E-2</v>
      </c>
      <c r="I3494" s="86">
        <f>+IF(ISNUMBER(DATA!AB932),DATA!AB932,"n/a")</f>
        <v>88788</v>
      </c>
      <c r="J3494" s="77">
        <f>+IF(ISNUMBER(DATA!AC932),DATA!AC932,"n/a")</f>
        <v>0.109</v>
      </c>
      <c r="K3494" s="86">
        <f>+IF(ISNUMBER(DATA!AL932),DATA!AL932,"n/a")</f>
        <v>191065</v>
      </c>
      <c r="L3494" s="77">
        <f>+IF(ISNUMBER(DATA!AM932),DATA!AM932,"n/a")</f>
        <v>0.222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24968</v>
      </c>
      <c r="F3495" s="77">
        <f>+IF(ISNUMBER(DATA!I933),DATA!I933,"n/a")</f>
        <v>0.34300000000000003</v>
      </c>
      <c r="G3495" s="86">
        <f>+IF(ISNUMBER(DATA!R933),DATA!R933,"n/a")</f>
        <v>79899</v>
      </c>
      <c r="H3495" s="77">
        <f>+IF(ISNUMBER(DATA!S933),DATA!S933,"n/a")</f>
        <v>0.626</v>
      </c>
      <c r="I3495" s="86">
        <f>+IF(ISNUMBER(DATA!AB933),DATA!AB933,"n/a")</f>
        <v>150511</v>
      </c>
      <c r="J3495" s="77">
        <f>+IF(ISNUMBER(DATA!AC933),DATA!AC933,"n/a")</f>
        <v>0.875</v>
      </c>
      <c r="K3495" s="86">
        <f>+IF(ISNUMBER(DATA!AL933),DATA!AL933,"n/a")</f>
        <v>295044</v>
      </c>
      <c r="L3495" s="77">
        <f>+IF(ISNUMBER(DATA!AM933),DATA!AM933,"n/a")</f>
        <v>0.871</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73153</v>
      </c>
      <c r="F3496" s="77">
        <f>+IF(ISNUMBER(DATA!I934),DATA!I934,"n/a")</f>
        <v>1E-3</v>
      </c>
      <c r="G3496" s="86">
        <f>+IF(ISNUMBER(DATA!R934),DATA!R934,"n/a")</f>
        <v>233128</v>
      </c>
      <c r="H3496" s="77">
        <f>+IF(ISNUMBER(DATA!S934),DATA!S934,"n/a")</f>
        <v>6.4000000000000001E-2</v>
      </c>
      <c r="I3496" s="86">
        <f>+IF(ISNUMBER(DATA!AB934),DATA!AB934,"n/a")</f>
        <v>463053</v>
      </c>
      <c r="J3496" s="77">
        <f>+IF(ISNUMBER(DATA!AC934),DATA!AC934,"n/a")</f>
        <v>9.2999999999999999E-2</v>
      </c>
      <c r="K3496" s="86">
        <f>+IF(ISNUMBER(DATA!AL934),DATA!AL934,"n/a")</f>
        <v>992067</v>
      </c>
      <c r="L3496" s="77">
        <f>+IF(ISNUMBER(DATA!AM934),DATA!AM934,"n/a")</f>
        <v>0.128</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6464</v>
      </c>
      <c r="F3497" s="77">
        <f>+IF(ISNUMBER(DATA!I935),DATA!I935,"n/a")</f>
        <v>0.59</v>
      </c>
      <c r="G3497" s="86">
        <f>+IF(ISNUMBER(DATA!R935),DATA!R935,"n/a")</f>
        <v>20357</v>
      </c>
      <c r="H3497" s="77">
        <f>+IF(ISNUMBER(DATA!S935),DATA!S935,"n/a")</f>
        <v>0.43099999999999999</v>
      </c>
      <c r="I3497" s="86">
        <f>+IF(ISNUMBER(DATA!AB935),DATA!AB935,"n/a")</f>
        <v>40309</v>
      </c>
      <c r="J3497" s="77">
        <f>+IF(ISNUMBER(DATA!AC935),DATA!AC935,"n/a")</f>
        <v>0.29699999999999999</v>
      </c>
      <c r="K3497" s="86">
        <f>+IF(ISNUMBER(DATA!AL935),DATA!AL935,"n/a")</f>
        <v>75087</v>
      </c>
      <c r="L3497" s="77">
        <f>+IF(ISNUMBER(DATA!AM935),DATA!AM935,"n/a")</f>
        <v>0.13500000000000001</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50639</v>
      </c>
      <c r="F3498" s="77">
        <f>+IF(ISNUMBER(DATA!I936),DATA!I936,"n/a")</f>
        <v>-2.3E-2</v>
      </c>
      <c r="G3498" s="86">
        <f>+IF(ISNUMBER(DATA!R936),DATA!R936,"n/a")</f>
        <v>145957</v>
      </c>
      <c r="H3498" s="77">
        <f>+IF(ISNUMBER(DATA!S936),DATA!S936,"n/a")</f>
        <v>3.5000000000000003E-2</v>
      </c>
      <c r="I3498" s="86">
        <f>+IF(ISNUMBER(DATA!AB936),DATA!AB936,"n/a")</f>
        <v>290745</v>
      </c>
      <c r="J3498" s="77">
        <f>+IF(ISNUMBER(DATA!AC936),DATA!AC936,"n/a")</f>
        <v>0.14499999999999999</v>
      </c>
      <c r="K3498" s="86">
        <f>+IF(ISNUMBER(DATA!AL936),DATA!AL936,"n/a")</f>
        <v>609438</v>
      </c>
      <c r="L3498" s="77">
        <f>+IF(ISNUMBER(DATA!AM936),DATA!AM936,"n/a")</f>
        <v>0.20799999999999999</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58639</v>
      </c>
      <c r="F3499" s="77">
        <f>+IF(ISNUMBER(DATA!I937),DATA!I937,"n/a")</f>
        <v>0.30099999999999999</v>
      </c>
      <c r="G3499" s="86">
        <f>+IF(ISNUMBER(DATA!R937),DATA!R937,"n/a")</f>
        <v>177465</v>
      </c>
      <c r="H3499" s="77">
        <f>+IF(ISNUMBER(DATA!S937),DATA!S937,"n/a")</f>
        <v>0.42499999999999999</v>
      </c>
      <c r="I3499" s="86">
        <f>+IF(ISNUMBER(DATA!AB937),DATA!AB937,"n/a")</f>
        <v>311683</v>
      </c>
      <c r="J3499" s="77">
        <f>+IF(ISNUMBER(DATA!AC937),DATA!AC937,"n/a")</f>
        <v>0.47699999999999998</v>
      </c>
      <c r="K3499" s="86">
        <f>+IF(ISNUMBER(DATA!AL937),DATA!AL937,"n/a")</f>
        <v>621792</v>
      </c>
      <c r="L3499" s="77">
        <f>+IF(ISNUMBER(DATA!AM937),DATA!AM937,"n/a")</f>
        <v>0.88900000000000001</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59580</v>
      </c>
      <c r="F3500" s="77">
        <f>+IF(ISNUMBER(DATA!I938),DATA!I938,"n/a")</f>
        <v>5.5E-2</v>
      </c>
      <c r="G3500" s="86">
        <f>+IF(ISNUMBER(DATA!R938),DATA!R938,"n/a")</f>
        <v>181322</v>
      </c>
      <c r="H3500" s="77">
        <f>+IF(ISNUMBER(DATA!S938),DATA!S938,"n/a")</f>
        <v>0.21099999999999999</v>
      </c>
      <c r="I3500" s="86">
        <f>+IF(ISNUMBER(DATA!AB938),DATA!AB938,"n/a")</f>
        <v>330829</v>
      </c>
      <c r="J3500" s="77">
        <f>+IF(ISNUMBER(DATA!AC938),DATA!AC938,"n/a")</f>
        <v>0.36699999999999999</v>
      </c>
      <c r="K3500" s="86">
        <f>+IF(ISNUMBER(DATA!AL938),DATA!AL938,"n/a")</f>
        <v>607440</v>
      </c>
      <c r="L3500" s="77">
        <f>+IF(ISNUMBER(DATA!AM938),DATA!AM938,"n/a")</f>
        <v>0.47</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11178</v>
      </c>
      <c r="F3501" s="77">
        <f>+IF(ISNUMBER(DATA!I939),DATA!I939,"n/a")</f>
        <v>0.40400000000000003</v>
      </c>
      <c r="G3501" s="86">
        <f>+IF(ISNUMBER(DATA!R939),DATA!R939,"n/a")</f>
        <v>35519</v>
      </c>
      <c r="H3501" s="77">
        <f>+IF(ISNUMBER(DATA!S939),DATA!S939,"n/a")</f>
        <v>0.32800000000000001</v>
      </c>
      <c r="I3501" s="86">
        <f>+IF(ISNUMBER(DATA!AB939),DATA!AB939,"n/a")</f>
        <v>70708</v>
      </c>
      <c r="J3501" s="77">
        <f>+IF(ISNUMBER(DATA!AC939),DATA!AC939,"n/a")</f>
        <v>0.28299999999999997</v>
      </c>
      <c r="K3501" s="86">
        <f>+IF(ISNUMBER(DATA!AL939),DATA!AL939,"n/a")</f>
        <v>132459</v>
      </c>
      <c r="L3501" s="77">
        <f>+IF(ISNUMBER(DATA!AM939),DATA!AM939,"n/a")</f>
        <v>0.158</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20875</v>
      </c>
      <c r="F3502" s="77">
        <f>+IF(ISNUMBER(DATA!I940),DATA!I940,"n/a")</f>
        <v>6.3E-2</v>
      </c>
      <c r="G3502" s="86">
        <f>+IF(ISNUMBER(DATA!R940),DATA!R940,"n/a")</f>
        <v>57757</v>
      </c>
      <c r="H3502" s="77">
        <f>+IF(ISNUMBER(DATA!S940),DATA!S940,"n/a")</f>
        <v>8.5999999999999993E-2</v>
      </c>
      <c r="I3502" s="86">
        <f>+IF(ISNUMBER(DATA!AB940),DATA!AB940,"n/a")</f>
        <v>112194</v>
      </c>
      <c r="J3502" s="77">
        <f>+IF(ISNUMBER(DATA!AC940),DATA!AC940,"n/a")</f>
        <v>0.13500000000000001</v>
      </c>
      <c r="K3502" s="86">
        <f>+IF(ISNUMBER(DATA!AL940),DATA!AL940,"n/a")</f>
        <v>258000</v>
      </c>
      <c r="L3502" s="77">
        <f>+IF(ISNUMBER(DATA!AM940),DATA!AM940,"n/a")</f>
        <v>0.32300000000000001</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148109</v>
      </c>
      <c r="F3503" s="77">
        <f>+IF(ISNUMBER(DATA!I941),DATA!I941,"n/a")</f>
        <v>5.0999999999999997E-2</v>
      </c>
      <c r="G3503" s="86">
        <f>+IF(ISNUMBER(DATA!R941),DATA!R941,"n/a")</f>
        <v>447624</v>
      </c>
      <c r="H3503" s="77">
        <f>+IF(ISNUMBER(DATA!S941),DATA!S941,"n/a")</f>
        <v>-4.1000000000000002E-2</v>
      </c>
      <c r="I3503" s="86">
        <f>+IF(ISNUMBER(DATA!AB941),DATA!AB941,"n/a")</f>
        <v>910424</v>
      </c>
      <c r="J3503" s="77">
        <f>+IF(ISNUMBER(DATA!AC941),DATA!AC941,"n/a")</f>
        <v>4.0000000000000001E-3</v>
      </c>
      <c r="K3503" s="86">
        <f>+IF(ISNUMBER(DATA!AL941),DATA!AL941,"n/a")</f>
        <v>1940697</v>
      </c>
      <c r="L3503" s="77">
        <f>+IF(ISNUMBER(DATA!AM941),DATA!AM941,"n/a")</f>
        <v>9.4E-2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40408</v>
      </c>
      <c r="F3504" s="77">
        <f>+IF(ISNUMBER(DATA!I942),DATA!I942,"n/a")</f>
        <v>0.121</v>
      </c>
      <c r="G3504" s="86">
        <f>+IF(ISNUMBER(DATA!R942),DATA!R942,"n/a")</f>
        <v>123507</v>
      </c>
      <c r="H3504" s="77">
        <f>+IF(ISNUMBER(DATA!S942),DATA!S942,"n/a")</f>
        <v>0.126</v>
      </c>
      <c r="I3504" s="86">
        <f>+IF(ISNUMBER(DATA!AB942),DATA!AB942,"n/a")</f>
        <v>253945</v>
      </c>
      <c r="J3504" s="77">
        <f>+IF(ISNUMBER(DATA!AC942),DATA!AC942,"n/a")</f>
        <v>0.155</v>
      </c>
      <c r="K3504" s="86">
        <f>+IF(ISNUMBER(DATA!AL942),DATA!AL942,"n/a")</f>
        <v>526343</v>
      </c>
      <c r="L3504" s="77">
        <f>+IF(ISNUMBER(DATA!AM942),DATA!AM942,"n/a")</f>
        <v>0.28699999999999998</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6170</v>
      </c>
      <c r="F3505" s="77">
        <f>+IF(ISNUMBER(DATA!I943),DATA!I943,"n/a")</f>
        <v>0.36</v>
      </c>
      <c r="G3505" s="86">
        <f>+IF(ISNUMBER(DATA!R943),DATA!R943,"n/a")</f>
        <v>18256</v>
      </c>
      <c r="H3505" s="77">
        <f>+IF(ISNUMBER(DATA!S943),DATA!S943,"n/a")</f>
        <v>0.41799999999999998</v>
      </c>
      <c r="I3505" s="86">
        <f>+IF(ISNUMBER(DATA!AB943),DATA!AB943,"n/a")</f>
        <v>34377</v>
      </c>
      <c r="J3505" s="77">
        <f>+IF(ISNUMBER(DATA!AC943),DATA!AC943,"n/a")</f>
        <v>0.27900000000000003</v>
      </c>
      <c r="K3505" s="86">
        <f>+IF(ISNUMBER(DATA!AL943),DATA!AL943,"n/a")</f>
        <v>73043</v>
      </c>
      <c r="L3505" s="77">
        <f>+IF(ISNUMBER(DATA!AM943),DATA!AM943,"n/a")</f>
        <v>0.308</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31262</v>
      </c>
      <c r="F3506" s="77">
        <f>+IF(ISNUMBER(DATA!I944),DATA!I944,"n/a")</f>
        <v>-1.9E-2</v>
      </c>
      <c r="G3506" s="86">
        <f>+IF(ISNUMBER(DATA!R944),DATA!R944,"n/a")</f>
        <v>91528</v>
      </c>
      <c r="H3506" s="77">
        <f>+IF(ISNUMBER(DATA!S944),DATA!S944,"n/a")</f>
        <v>9.8000000000000004E-2</v>
      </c>
      <c r="I3506" s="86">
        <f>+IF(ISNUMBER(DATA!AB944),DATA!AB944,"n/a")</f>
        <v>184352</v>
      </c>
      <c r="J3506" s="77">
        <f>+IF(ISNUMBER(DATA!AC944),DATA!AC944,"n/a")</f>
        <v>0.216</v>
      </c>
      <c r="K3506" s="86">
        <f>+IF(ISNUMBER(DATA!AL944),DATA!AL944,"n/a")</f>
        <v>383609</v>
      </c>
      <c r="L3506" s="77">
        <f>+IF(ISNUMBER(DATA!AM944),DATA!AM944,"n/a")</f>
        <v>0.29099999999999998</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11390</v>
      </c>
      <c r="F3507" s="77">
        <f>+IF(ISNUMBER(DATA!I945),DATA!I945,"n/a")</f>
        <v>0.23899999999999999</v>
      </c>
      <c r="G3507" s="86">
        <f>+IF(ISNUMBER(DATA!R945),DATA!R945,"n/a")</f>
        <v>34282</v>
      </c>
      <c r="H3507" s="77">
        <f>+IF(ISNUMBER(DATA!S945),DATA!S945,"n/a")</f>
        <v>0.26100000000000001</v>
      </c>
      <c r="I3507" s="86">
        <f>+IF(ISNUMBER(DATA!AB945),DATA!AB945,"n/a")</f>
        <v>69063</v>
      </c>
      <c r="J3507" s="77">
        <f>+IF(ISNUMBER(DATA!AC945),DATA!AC945,"n/a")</f>
        <v>0.26800000000000002</v>
      </c>
      <c r="K3507" s="86">
        <f>+IF(ISNUMBER(DATA!AL945),DATA!AL945,"n/a")</f>
        <v>147373</v>
      </c>
      <c r="L3507" s="77">
        <f>+IF(ISNUMBER(DATA!AM945),DATA!AM945,"n/a")</f>
        <v>0.36899999999999999</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46713</v>
      </c>
      <c r="F3508" s="77">
        <f>+IF(ISNUMBER(DATA!I946),DATA!I946,"n/a")</f>
        <v>-0.107</v>
      </c>
      <c r="G3508" s="86">
        <f>+IF(ISNUMBER(DATA!R946),DATA!R946,"n/a")</f>
        <v>142891</v>
      </c>
      <c r="H3508" s="77">
        <f>+IF(ISNUMBER(DATA!S946),DATA!S946,"n/a")</f>
        <v>-0.14499999999999999</v>
      </c>
      <c r="I3508" s="86">
        <f>+IF(ISNUMBER(DATA!AB946),DATA!AB946,"n/a")</f>
        <v>277992</v>
      </c>
      <c r="J3508" s="77">
        <f>+IF(ISNUMBER(DATA!AC946),DATA!AC946,"n/a")</f>
        <v>-0.13200000000000001</v>
      </c>
      <c r="K3508" s="86">
        <f>+IF(ISNUMBER(DATA!AL946),DATA!AL946,"n/a")</f>
        <v>623371</v>
      </c>
      <c r="L3508" s="77">
        <f>+IF(ISNUMBER(DATA!AM946),DATA!AM946,"n/a")</f>
        <v>0.03</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26351</v>
      </c>
      <c r="F3509" s="77">
        <f>+IF(ISNUMBER(DATA!I947),DATA!I947,"n/a")</f>
        <v>-1.2999999999999999E-2</v>
      </c>
      <c r="G3509" s="86">
        <f>+IF(ISNUMBER(DATA!R947),DATA!R947,"n/a")</f>
        <v>83983</v>
      </c>
      <c r="H3509" s="77">
        <f>+IF(ISNUMBER(DATA!S947),DATA!S947,"n/a")</f>
        <v>7.0999999999999994E-2</v>
      </c>
      <c r="I3509" s="86">
        <f>+IF(ISNUMBER(DATA!AB947),DATA!AB947,"n/a")</f>
        <v>164458</v>
      </c>
      <c r="J3509" s="77">
        <f>+IF(ISNUMBER(DATA!AC947),DATA!AC947,"n/a")</f>
        <v>0.158</v>
      </c>
      <c r="K3509" s="86">
        <f>+IF(ISNUMBER(DATA!AL947),DATA!AL947,"n/a")</f>
        <v>369134</v>
      </c>
      <c r="L3509" s="77">
        <f>+IF(ISNUMBER(DATA!AM947),DATA!AM947,"n/a")</f>
        <v>0.27500000000000002</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18346</v>
      </c>
      <c r="F3510" s="77">
        <f>+IF(ISNUMBER(DATA!I948),DATA!I948,"n/a")</f>
        <v>0.124</v>
      </c>
      <c r="G3510" s="86">
        <f>+IF(ISNUMBER(DATA!R948),DATA!R948,"n/a")</f>
        <v>62852</v>
      </c>
      <c r="H3510" s="77">
        <f>+IF(ISNUMBER(DATA!S948),DATA!S948,"n/a")</f>
        <v>0.14399999999999999</v>
      </c>
      <c r="I3510" s="86">
        <f>+IF(ISNUMBER(DATA!AB948),DATA!AB948,"n/a")</f>
        <v>139537</v>
      </c>
      <c r="J3510" s="77">
        <f>+IF(ISNUMBER(DATA!AC948),DATA!AC948,"n/a")</f>
        <v>0.17599999999999999</v>
      </c>
      <c r="K3510" s="86">
        <f>+IF(ISNUMBER(DATA!AL948),DATA!AL948,"n/a")</f>
        <v>284793</v>
      </c>
      <c r="L3510" s="77">
        <f>+IF(ISNUMBER(DATA!AM948),DATA!AM948,"n/a")</f>
        <v>0.25600000000000001</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52958</v>
      </c>
      <c r="F3511" s="77">
        <f>+IF(ISNUMBER(DATA!I949),DATA!I949,"n/a")</f>
        <v>3.6999999999999998E-2</v>
      </c>
      <c r="G3511" s="86">
        <f>+IF(ISNUMBER(DATA!R949),DATA!R949,"n/a")</f>
        <v>177327</v>
      </c>
      <c r="H3511" s="77">
        <f>+IF(ISNUMBER(DATA!S949),DATA!S949,"n/a")</f>
        <v>0.16700000000000001</v>
      </c>
      <c r="I3511" s="86">
        <f>+IF(ISNUMBER(DATA!AB949),DATA!AB949,"n/a")</f>
        <v>359949</v>
      </c>
      <c r="J3511" s="77">
        <f>+IF(ISNUMBER(DATA!AC949),DATA!AC949,"n/a")</f>
        <v>0.28899999999999998</v>
      </c>
      <c r="K3511" s="86">
        <f>+IF(ISNUMBER(DATA!AL949),DATA!AL949,"n/a")</f>
        <v>718719</v>
      </c>
      <c r="L3511" s="77">
        <f>+IF(ISNUMBER(DATA!AM949),DATA!AM949,"n/a")</f>
        <v>0.36099999999999999</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16091</v>
      </c>
      <c r="F3512" s="77">
        <f>+IF(ISNUMBER(DATA!I950),DATA!I950,"n/a")</f>
        <v>0.04</v>
      </c>
      <c r="G3512" s="86">
        <f>+IF(ISNUMBER(DATA!R950),DATA!R950,"n/a")</f>
        <v>48786</v>
      </c>
      <c r="H3512" s="77">
        <f>+IF(ISNUMBER(DATA!S950),DATA!S950,"n/a")</f>
        <v>5.0000000000000001E-3</v>
      </c>
      <c r="I3512" s="86">
        <f>+IF(ISNUMBER(DATA!AB950),DATA!AB950,"n/a")</f>
        <v>95281</v>
      </c>
      <c r="J3512" s="77">
        <f>+IF(ISNUMBER(DATA!AC950),DATA!AC950,"n/a")</f>
        <v>0.02</v>
      </c>
      <c r="K3512" s="86">
        <f>+IF(ISNUMBER(DATA!AL950),DATA!AL950,"n/a")</f>
        <v>211546</v>
      </c>
      <c r="L3512" s="77">
        <f>+IF(ISNUMBER(DATA!AM950),DATA!AM950,"n/a")</f>
        <v>0.26200000000000001</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20723</v>
      </c>
      <c r="F3513" s="77">
        <f>+IF(ISNUMBER(DATA!I951),DATA!I951,"n/a")</f>
        <v>0.121</v>
      </c>
      <c r="G3513" s="86">
        <f>+IF(ISNUMBER(DATA!R951),DATA!R951,"n/a")</f>
        <v>64539</v>
      </c>
      <c r="H3513" s="77">
        <f>+IF(ISNUMBER(DATA!S951),DATA!S951,"n/a")</f>
        <v>0.122</v>
      </c>
      <c r="I3513" s="86">
        <f>+IF(ISNUMBER(DATA!AB951),DATA!AB951,"n/a")</f>
        <v>126727</v>
      </c>
      <c r="J3513" s="77">
        <f>+IF(ISNUMBER(DATA!AC951),DATA!AC951,"n/a")</f>
        <v>0.126</v>
      </c>
      <c r="K3513" s="86">
        <f>+IF(ISNUMBER(DATA!AL951),DATA!AL951,"n/a")</f>
        <v>282406</v>
      </c>
      <c r="L3513" s="77">
        <f>+IF(ISNUMBER(DATA!AM951),DATA!AM951,"n/a")</f>
        <v>0.376</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8911</v>
      </c>
      <c r="F3514" s="77">
        <f>+IF(ISNUMBER(DATA!I952),DATA!I952,"n/a")</f>
        <v>-0.184</v>
      </c>
      <c r="G3514" s="86">
        <f>+IF(ISNUMBER(DATA!R952),DATA!R952,"n/a")</f>
        <v>28043</v>
      </c>
      <c r="H3514" s="77">
        <f>+IF(ISNUMBER(DATA!S952),DATA!S952,"n/a")</f>
        <v>-0.189</v>
      </c>
      <c r="I3514" s="86">
        <f>+IF(ISNUMBER(DATA!AB952),DATA!AB952,"n/a")</f>
        <v>57665</v>
      </c>
      <c r="J3514" s="77">
        <f>+IF(ISNUMBER(DATA!AC952),DATA!AC952,"n/a")</f>
        <v>-0.186</v>
      </c>
      <c r="K3514" s="86">
        <f>+IF(ISNUMBER(DATA!AL952),DATA!AL952,"n/a")</f>
        <v>135318</v>
      </c>
      <c r="L3514" s="77">
        <f>+IF(ISNUMBER(DATA!AM952),DATA!AM952,"n/a")</f>
        <v>0.05</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16709</v>
      </c>
      <c r="F3515" s="77">
        <f>+IF(ISNUMBER(DATA!I953),DATA!I953,"n/a")</f>
        <v>-0.33300000000000002</v>
      </c>
      <c r="G3515" s="86">
        <f>+IF(ISNUMBER(DATA!R953),DATA!R953,"n/a")</f>
        <v>59401</v>
      </c>
      <c r="H3515" s="77">
        <f>+IF(ISNUMBER(DATA!S953),DATA!S953,"n/a")</f>
        <v>-0.17899999999999999</v>
      </c>
      <c r="I3515" s="86">
        <f>+IF(ISNUMBER(DATA!AB953),DATA!AB953,"n/a")</f>
        <v>116075</v>
      </c>
      <c r="J3515" s="77">
        <f>+IF(ISNUMBER(DATA!AC953),DATA!AC953,"n/a")</f>
        <v>-0.189</v>
      </c>
      <c r="K3515" s="86">
        <f>+IF(ISNUMBER(DATA!AL953),DATA!AL953,"n/a")</f>
        <v>263912</v>
      </c>
      <c r="L3515" s="77">
        <f>+IF(ISNUMBER(DATA!AM953),DATA!AM953,"n/a")</f>
        <v>-0.13</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11236</v>
      </c>
      <c r="F3516" s="77">
        <f>+IF(ISNUMBER(DATA!I954),DATA!I954,"n/a")</f>
        <v>0.13200000000000001</v>
      </c>
      <c r="G3516" s="86">
        <f>+IF(ISNUMBER(DATA!R954),DATA!R954,"n/a")</f>
        <v>32880</v>
      </c>
      <c r="H3516" s="77">
        <f>+IF(ISNUMBER(DATA!S954),DATA!S954,"n/a")</f>
        <v>0.161</v>
      </c>
      <c r="I3516" s="86">
        <f>+IF(ISNUMBER(DATA!AB954),DATA!AB954,"n/a")</f>
        <v>66096</v>
      </c>
      <c r="J3516" s="77">
        <f>+IF(ISNUMBER(DATA!AC954),DATA!AC954,"n/a")</f>
        <v>0.188</v>
      </c>
      <c r="K3516" s="86">
        <f>+IF(ISNUMBER(DATA!AL954),DATA!AL954,"n/a")</f>
        <v>136711</v>
      </c>
      <c r="L3516" s="77">
        <f>+IF(ISNUMBER(DATA!AM954),DATA!AM954,"n/a")</f>
        <v>0.217</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19260</v>
      </c>
      <c r="F3517" s="77">
        <f>+IF(ISNUMBER(DATA!I955),DATA!I955,"n/a")</f>
        <v>-1.7000000000000001E-2</v>
      </c>
      <c r="G3517" s="86">
        <f>+IF(ISNUMBER(DATA!R955),DATA!R955,"n/a")</f>
        <v>64625</v>
      </c>
      <c r="H3517" s="77">
        <f>+IF(ISNUMBER(DATA!S955),DATA!S955,"n/a")</f>
        <v>3.9E-2</v>
      </c>
      <c r="I3517" s="86">
        <f>+IF(ISNUMBER(DATA!AB955),DATA!AB955,"n/a")</f>
        <v>132117</v>
      </c>
      <c r="J3517" s="77">
        <f>+IF(ISNUMBER(DATA!AC955),DATA!AC955,"n/a")</f>
        <v>6.9000000000000006E-2</v>
      </c>
      <c r="K3517" s="86">
        <f>+IF(ISNUMBER(DATA!AL955),DATA!AL955,"n/a")</f>
        <v>274879</v>
      </c>
      <c r="L3517" s="77">
        <f>+IF(ISNUMBER(DATA!AM955),DATA!AM955,"n/a")</f>
        <v>0.108</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32665</v>
      </c>
      <c r="F3518" s="77">
        <f>+IF(ISNUMBER(DATA!I956),DATA!I956,"n/a")</f>
        <v>-0.36099999999999999</v>
      </c>
      <c r="G3518" s="86">
        <f>+IF(ISNUMBER(DATA!R956),DATA!R956,"n/a")</f>
        <v>111311</v>
      </c>
      <c r="H3518" s="77">
        <f>+IF(ISNUMBER(DATA!S956),DATA!S956,"n/a")</f>
        <v>-0.29199999999999998</v>
      </c>
      <c r="I3518" s="86">
        <f>+IF(ISNUMBER(DATA!AB956),DATA!AB956,"n/a")</f>
        <v>214274</v>
      </c>
      <c r="J3518" s="77">
        <f>+IF(ISNUMBER(DATA!AC956),DATA!AC956,"n/a")</f>
        <v>-0.313</v>
      </c>
      <c r="K3518" s="86">
        <f>+IF(ISNUMBER(DATA!AL956),DATA!AL956,"n/a")</f>
        <v>455579</v>
      </c>
      <c r="L3518" s="77">
        <f>+IF(ISNUMBER(DATA!AM956),DATA!AM956,"n/a")</f>
        <v>-0.29399999999999998</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59450</v>
      </c>
      <c r="F3519" s="77">
        <f>+IF(ISNUMBER(DATA!I957),DATA!I957,"n/a")</f>
        <v>6.9000000000000006E-2</v>
      </c>
      <c r="G3519" s="86">
        <f>+IF(ISNUMBER(DATA!R957),DATA!R957,"n/a")</f>
        <v>188789</v>
      </c>
      <c r="H3519" s="77">
        <f>+IF(ISNUMBER(DATA!S957),DATA!S957,"n/a")</f>
        <v>0.17399999999999999</v>
      </c>
      <c r="I3519" s="86">
        <f>+IF(ISNUMBER(DATA!AB957),DATA!AB957,"n/a")</f>
        <v>373076</v>
      </c>
      <c r="J3519" s="77">
        <f>+IF(ISNUMBER(DATA!AC957),DATA!AC957,"n/a")</f>
        <v>0.17399999999999999</v>
      </c>
      <c r="K3519" s="86">
        <f>+IF(ISNUMBER(DATA!AL957),DATA!AL957,"n/a")</f>
        <v>766788</v>
      </c>
      <c r="L3519" s="77">
        <f>+IF(ISNUMBER(DATA!AM957),DATA!AM957,"n/a")</f>
        <v>0.16600000000000001</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28477</v>
      </c>
      <c r="F3520" s="77">
        <f>+IF(ISNUMBER(DATA!I958),DATA!I958,"n/a")</f>
        <v>1.7999999999999999E-2</v>
      </c>
      <c r="G3520" s="86">
        <f>+IF(ISNUMBER(DATA!R958),DATA!R958,"n/a")</f>
        <v>88165</v>
      </c>
      <c r="H3520" s="77">
        <f>+IF(ISNUMBER(DATA!S958),DATA!S958,"n/a")</f>
        <v>6.2E-2</v>
      </c>
      <c r="I3520" s="86">
        <f>+IF(ISNUMBER(DATA!AB958),DATA!AB958,"n/a")</f>
        <v>179053</v>
      </c>
      <c r="J3520" s="77">
        <f>+IF(ISNUMBER(DATA!AC958),DATA!AC958,"n/a")</f>
        <v>0.14799999999999999</v>
      </c>
      <c r="K3520" s="86">
        <f>+IF(ISNUMBER(DATA!AL958),DATA!AL958,"n/a")</f>
        <v>374493</v>
      </c>
      <c r="L3520" s="77">
        <f>+IF(ISNUMBER(DATA!AM958),DATA!AM958,"n/a")</f>
        <v>0.3</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17611</v>
      </c>
      <c r="F3521" s="77">
        <f>+IF(ISNUMBER(DATA!I959),DATA!I959,"n/a")</f>
        <v>0.20200000000000001</v>
      </c>
      <c r="G3521" s="86">
        <f>+IF(ISNUMBER(DATA!R959),DATA!R959,"n/a")</f>
        <v>56039</v>
      </c>
      <c r="H3521" s="77">
        <f>+IF(ISNUMBER(DATA!S959),DATA!S959,"n/a")</f>
        <v>0.32</v>
      </c>
      <c r="I3521" s="86">
        <f>+IF(ISNUMBER(DATA!AB959),DATA!AB959,"n/a")</f>
        <v>101930</v>
      </c>
      <c r="J3521" s="77">
        <f>+IF(ISNUMBER(DATA!AC959),DATA!AC959,"n/a")</f>
        <v>0.19600000000000001</v>
      </c>
      <c r="K3521" s="86">
        <f>+IF(ISNUMBER(DATA!AL959),DATA!AL959,"n/a")</f>
        <v>226155</v>
      </c>
      <c r="L3521" s="77">
        <f>+IF(ISNUMBER(DATA!AM959),DATA!AM959,"n/a")</f>
        <v>0.255</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39681</v>
      </c>
      <c r="F3522" s="77">
        <f>+IF(ISNUMBER(DATA!I960),DATA!I960,"n/a")</f>
        <v>4.0000000000000001E-3</v>
      </c>
      <c r="G3522" s="86">
        <f>+IF(ISNUMBER(DATA!R960),DATA!R960,"n/a")</f>
        <v>109947</v>
      </c>
      <c r="H3522" s="77">
        <f>+IF(ISNUMBER(DATA!S960),DATA!S960,"n/a")</f>
        <v>6.2E-2</v>
      </c>
      <c r="I3522" s="86">
        <f>+IF(ISNUMBER(DATA!AB960),DATA!AB960,"n/a")</f>
        <v>218051</v>
      </c>
      <c r="J3522" s="77">
        <f>+IF(ISNUMBER(DATA!AC960),DATA!AC960,"n/a")</f>
        <v>0.18</v>
      </c>
      <c r="K3522" s="86">
        <f>+IF(ISNUMBER(DATA!AL960),DATA!AL960,"n/a")</f>
        <v>472698</v>
      </c>
      <c r="L3522" s="77">
        <f>+IF(ISNUMBER(DATA!AM960),DATA!AM960,"n/a")</f>
        <v>0.27600000000000002</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8661</v>
      </c>
      <c r="F3523" s="77">
        <f>+IF(ISNUMBER(DATA!I961),DATA!I961,"n/a")</f>
        <v>0.247</v>
      </c>
      <c r="G3523" s="86">
        <f>+IF(ISNUMBER(DATA!R961),DATA!R961,"n/a")</f>
        <v>26380</v>
      </c>
      <c r="H3523" s="77">
        <f>+IF(ISNUMBER(DATA!S961),DATA!S961,"n/a")</f>
        <v>0.20200000000000001</v>
      </c>
      <c r="I3523" s="86">
        <f>+IF(ISNUMBER(DATA!AB961),DATA!AB961,"n/a")</f>
        <v>55957</v>
      </c>
      <c r="J3523" s="77">
        <f>+IF(ISNUMBER(DATA!AC961),DATA!AC961,"n/a")</f>
        <v>0.21099999999999999</v>
      </c>
      <c r="K3523" s="86">
        <f>+IF(ISNUMBER(DATA!AL961),DATA!AL961,"n/a")</f>
        <v>114413</v>
      </c>
      <c r="L3523" s="77">
        <f>+IF(ISNUMBER(DATA!AM961),DATA!AM961,"n/a")</f>
        <v>0.40100000000000002</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43282</v>
      </c>
      <c r="F3524" s="77">
        <f>+IF(ISNUMBER(DATA!I962),DATA!I962,"n/a")</f>
        <v>0.155</v>
      </c>
      <c r="G3524" s="86">
        <f>+IF(ISNUMBER(DATA!R962),DATA!R962,"n/a")</f>
        <v>138471</v>
      </c>
      <c r="H3524" s="77">
        <f>+IF(ISNUMBER(DATA!S962),DATA!S962,"n/a")</f>
        <v>0.59699999999999998</v>
      </c>
      <c r="I3524" s="86">
        <f>+IF(ISNUMBER(DATA!AB962),DATA!AB962,"n/a")</f>
        <v>281422</v>
      </c>
      <c r="J3524" s="77">
        <f>+IF(ISNUMBER(DATA!AC962),DATA!AC962,"n/a")</f>
        <v>0.91800000000000004</v>
      </c>
      <c r="K3524" s="86">
        <f>+IF(ISNUMBER(DATA!AL962),DATA!AL962,"n/a")</f>
        <v>582334</v>
      </c>
      <c r="L3524" s="77">
        <f>+IF(ISNUMBER(DATA!AM962),DATA!AM962,"n/a")</f>
        <v>1.1639999999999999</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25746</v>
      </c>
      <c r="F3526" s="77">
        <f>+IF(ISNUMBER(DATA!K913),DATA!K913,"n/a")</f>
        <v>0.439</v>
      </c>
      <c r="G3526" s="86">
        <f>+IF(ISNUMBER(DATA!T913),DATA!T913,"n/a")</f>
        <v>63602</v>
      </c>
      <c r="H3526" s="77">
        <f>+IF(ISNUMBER(DATA!U913),DATA!U913,"n/a")</f>
        <v>0.157</v>
      </c>
      <c r="I3526" s="86">
        <f>+IF(ISNUMBER(DATA!AD913),DATA!AD913,"n/a")</f>
        <v>128321</v>
      </c>
      <c r="J3526" s="77">
        <f>+IF(ISNUMBER(DATA!AE913),DATA!AE913,"n/a")</f>
        <v>0.17499999999999999</v>
      </c>
      <c r="K3526" s="86">
        <f>+IF(ISNUMBER(DATA!AN913),DATA!AN913,"n/a")</f>
        <v>261248</v>
      </c>
      <c r="L3526" s="77">
        <f>+IF(ISNUMBER(DATA!AO913),DATA!AO913,"n/a")</f>
        <v>0.158</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51708</v>
      </c>
      <c r="F3527" s="77">
        <f>+IF(ISNUMBER(DATA!K914),DATA!K914,"n/a")</f>
        <v>0.08</v>
      </c>
      <c r="G3527" s="86">
        <f>+IF(ISNUMBER(DATA!T914),DATA!T914,"n/a")</f>
        <v>158265</v>
      </c>
      <c r="H3527" s="77">
        <f>+IF(ISNUMBER(DATA!U914),DATA!U914,"n/a")</f>
        <v>4.7E-2</v>
      </c>
      <c r="I3527" s="86">
        <f>+IF(ISNUMBER(DATA!AD914),DATA!AD914,"n/a")</f>
        <v>313504</v>
      </c>
      <c r="J3527" s="77">
        <f>+IF(ISNUMBER(DATA!AE914),DATA!AE914,"n/a")</f>
        <v>0.06</v>
      </c>
      <c r="K3527" s="86">
        <f>+IF(ISNUMBER(DATA!AN914),DATA!AN914,"n/a")</f>
        <v>630197</v>
      </c>
      <c r="L3527" s="77">
        <f>+IF(ISNUMBER(DATA!AO914),DATA!AO914,"n/a")</f>
        <v>7.0999999999999994E-2</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94766</v>
      </c>
      <c r="F3528" s="77">
        <f>+IF(ISNUMBER(DATA!K915),DATA!K915,"n/a")</f>
        <v>-0.16600000000000001</v>
      </c>
      <c r="G3528" s="86">
        <f>+IF(ISNUMBER(DATA!T915),DATA!T915,"n/a")</f>
        <v>297177</v>
      </c>
      <c r="H3528" s="77">
        <f>+IF(ISNUMBER(DATA!U915),DATA!U915,"n/a")</f>
        <v>-0.14499999999999999</v>
      </c>
      <c r="I3528" s="86">
        <f>+IF(ISNUMBER(DATA!AD915),DATA!AD915,"n/a")</f>
        <v>564458</v>
      </c>
      <c r="J3528" s="77">
        <f>+IF(ISNUMBER(DATA!AE915),DATA!AE915,"n/a")</f>
        <v>-0.191</v>
      </c>
      <c r="K3528" s="86">
        <f>+IF(ISNUMBER(DATA!AN915),DATA!AN915,"n/a")</f>
        <v>1294180</v>
      </c>
      <c r="L3528" s="77">
        <f>+IF(ISNUMBER(DATA!AO915),DATA!AO915,"n/a")</f>
        <v>-9.8000000000000004E-2</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34868</v>
      </c>
      <c r="F3529" s="77">
        <f>+IF(ISNUMBER(DATA!K916),DATA!K916,"n/a")</f>
        <v>-4.0000000000000001E-3</v>
      </c>
      <c r="G3529" s="86">
        <f>+IF(ISNUMBER(DATA!T916),DATA!T916,"n/a")</f>
        <v>108874</v>
      </c>
      <c r="H3529" s="77">
        <f>+IF(ISNUMBER(DATA!U916),DATA!U916,"n/a")</f>
        <v>4.9000000000000002E-2</v>
      </c>
      <c r="I3529" s="86">
        <f>+IF(ISNUMBER(DATA!AD916),DATA!AD916,"n/a")</f>
        <v>226338</v>
      </c>
      <c r="J3529" s="77">
        <f>+IF(ISNUMBER(DATA!AE916),DATA!AE916,"n/a")</f>
        <v>0.112</v>
      </c>
      <c r="K3529" s="86">
        <f>+IF(ISNUMBER(DATA!AN916),DATA!AN916,"n/a")</f>
        <v>461164</v>
      </c>
      <c r="L3529" s="77">
        <f>+IF(ISNUMBER(DATA!AO916),DATA!AO916,"n/a")</f>
        <v>0.152</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72297</v>
      </c>
      <c r="F3530" s="77">
        <f>+IF(ISNUMBER(DATA!K917),DATA!K917,"n/a")</f>
        <v>-0.27600000000000002</v>
      </c>
      <c r="G3530" s="86">
        <f>+IF(ISNUMBER(DATA!T917),DATA!T917,"n/a")</f>
        <v>227449</v>
      </c>
      <c r="H3530" s="77">
        <f>+IF(ISNUMBER(DATA!U917),DATA!U917,"n/a")</f>
        <v>-0.23899999999999999</v>
      </c>
      <c r="I3530" s="86">
        <f>+IF(ISNUMBER(DATA!AD917),DATA!AD917,"n/a")</f>
        <v>456831</v>
      </c>
      <c r="J3530" s="77">
        <f>+IF(ISNUMBER(DATA!AE917),DATA!AE917,"n/a")</f>
        <v>-0.22600000000000001</v>
      </c>
      <c r="K3530" s="86">
        <f>+IF(ISNUMBER(DATA!AN917),DATA!AN917,"n/a")</f>
        <v>1062236</v>
      </c>
      <c r="L3530" s="77">
        <f>+IF(ISNUMBER(DATA!AO917),DATA!AO917,"n/a")</f>
        <v>-7.3999999999999996E-2</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44983</v>
      </c>
      <c r="F3531" s="77">
        <f>+IF(ISNUMBER(DATA!K918),DATA!K918,"n/a")</f>
        <v>4.4999999999999998E-2</v>
      </c>
      <c r="G3531" s="86">
        <f>+IF(ISNUMBER(DATA!T918),DATA!T918,"n/a")</f>
        <v>138261</v>
      </c>
      <c r="H3531" s="77">
        <f>+IF(ISNUMBER(DATA!U918),DATA!U918,"n/a")</f>
        <v>1.6E-2</v>
      </c>
      <c r="I3531" s="86">
        <f>+IF(ISNUMBER(DATA!AD918),DATA!AD918,"n/a")</f>
        <v>280054</v>
      </c>
      <c r="J3531" s="77">
        <f>+IF(ISNUMBER(DATA!AE918),DATA!AE918,"n/a")</f>
        <v>-1.7999999999999999E-2</v>
      </c>
      <c r="K3531" s="86">
        <f>+IF(ISNUMBER(DATA!AN918),DATA!AN918,"n/a")</f>
        <v>588371</v>
      </c>
      <c r="L3531" s="77">
        <f>+IF(ISNUMBER(DATA!AO918),DATA!AO918,"n/a")</f>
        <v>2.9000000000000001E-2</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18569</v>
      </c>
      <c r="F3532" s="77">
        <f>+IF(ISNUMBER(DATA!K919),DATA!K919,"n/a")</f>
        <v>8.5000000000000006E-2</v>
      </c>
      <c r="G3532" s="86">
        <f>+IF(ISNUMBER(DATA!T919),DATA!T919,"n/a")</f>
        <v>70233</v>
      </c>
      <c r="H3532" s="77">
        <f>+IF(ISNUMBER(DATA!U919),DATA!U919,"n/a")</f>
        <v>0.27100000000000002</v>
      </c>
      <c r="I3532" s="86">
        <f>+IF(ISNUMBER(DATA!AD919),DATA!AD919,"n/a")</f>
        <v>134842</v>
      </c>
      <c r="J3532" s="77">
        <f>+IF(ISNUMBER(DATA!AE919),DATA!AE919,"n/a")</f>
        <v>0.33100000000000002</v>
      </c>
      <c r="K3532" s="86">
        <f>+IF(ISNUMBER(DATA!AN919),DATA!AN919,"n/a")</f>
        <v>260694</v>
      </c>
      <c r="L3532" s="77">
        <f>+IF(ISNUMBER(DATA!AO919),DATA!AO919,"n/a")</f>
        <v>0.44500000000000001</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55948</v>
      </c>
      <c r="F3533" s="77">
        <f>+IF(ISNUMBER(DATA!K920),DATA!K920,"n/a")</f>
        <v>5.6000000000000001E-2</v>
      </c>
      <c r="G3533" s="86">
        <f>+IF(ISNUMBER(DATA!T920),DATA!T920,"n/a")</f>
        <v>175490</v>
      </c>
      <c r="H3533" s="77">
        <f>+IF(ISNUMBER(DATA!U920),DATA!U920,"n/a")</f>
        <v>2.8000000000000001E-2</v>
      </c>
      <c r="I3533" s="86">
        <f>+IF(ISNUMBER(DATA!AD920),DATA!AD920,"n/a")</f>
        <v>349910</v>
      </c>
      <c r="J3533" s="77">
        <f>+IF(ISNUMBER(DATA!AE920),DATA!AE920,"n/a")</f>
        <v>4.4999999999999998E-2</v>
      </c>
      <c r="K3533" s="86">
        <f>+IF(ISNUMBER(DATA!AN920),DATA!AN920,"n/a")</f>
        <v>758847</v>
      </c>
      <c r="L3533" s="77">
        <f>+IF(ISNUMBER(DATA!AO920),DATA!AO920,"n/a")</f>
        <v>0.14899999999999999</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32994</v>
      </c>
      <c r="F3534" s="77">
        <f>+IF(ISNUMBER(DATA!K921),DATA!K921,"n/a")</f>
        <v>0.33700000000000002</v>
      </c>
      <c r="G3534" s="86">
        <f>+IF(ISNUMBER(DATA!T921),DATA!T921,"n/a")</f>
        <v>101259</v>
      </c>
      <c r="H3534" s="77">
        <f>+IF(ISNUMBER(DATA!U921),DATA!U921,"n/a")</f>
        <v>0.13200000000000001</v>
      </c>
      <c r="I3534" s="86">
        <f>+IF(ISNUMBER(DATA!AD921),DATA!AD921,"n/a")</f>
        <v>195754</v>
      </c>
      <c r="J3534" s="77">
        <f>+IF(ISNUMBER(DATA!AE921),DATA!AE921,"n/a")</f>
        <v>2.9000000000000001E-2</v>
      </c>
      <c r="K3534" s="86">
        <f>+IF(ISNUMBER(DATA!AN921),DATA!AN921,"n/a")</f>
        <v>398859</v>
      </c>
      <c r="L3534" s="77">
        <f>+IF(ISNUMBER(DATA!AO921),DATA!AO921,"n/a")</f>
        <v>5.0999999999999997E-2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15726</v>
      </c>
      <c r="F3535" s="77">
        <f>+IF(ISNUMBER(DATA!K922),DATA!K922,"n/a")</f>
        <v>0.17499999999999999</v>
      </c>
      <c r="G3535" s="86">
        <f>+IF(ISNUMBER(DATA!T922),DATA!T922,"n/a")</f>
        <v>53945</v>
      </c>
      <c r="H3535" s="77">
        <f>+IF(ISNUMBER(DATA!U922),DATA!U922,"n/a")</f>
        <v>0.155</v>
      </c>
      <c r="I3535" s="86">
        <f>+IF(ISNUMBER(DATA!AD922),DATA!AD922,"n/a")</f>
        <v>120932</v>
      </c>
      <c r="J3535" s="77">
        <f>+IF(ISNUMBER(DATA!AE922),DATA!AE922,"n/a")</f>
        <v>0.191</v>
      </c>
      <c r="K3535" s="86">
        <f>+IF(ISNUMBER(DATA!AN922),DATA!AN922,"n/a")</f>
        <v>245959</v>
      </c>
      <c r="L3535" s="77">
        <f>+IF(ISNUMBER(DATA!AO922),DATA!AO922,"n/a")</f>
        <v>0.246</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22344</v>
      </c>
      <c r="F3536" s="77">
        <f>+IF(ISNUMBER(DATA!K923),DATA!K923,"n/a")</f>
        <v>0.252</v>
      </c>
      <c r="G3536" s="86">
        <f>+IF(ISNUMBER(DATA!T923),DATA!T923,"n/a")</f>
        <v>69038</v>
      </c>
      <c r="H3536" s="77">
        <f>+IF(ISNUMBER(DATA!U923),DATA!U923,"n/a")</f>
        <v>0.17599999999999999</v>
      </c>
      <c r="I3536" s="86">
        <f>+IF(ISNUMBER(DATA!AD923),DATA!AD923,"n/a")</f>
        <v>145177</v>
      </c>
      <c r="J3536" s="77">
        <f>+IF(ISNUMBER(DATA!AE923),DATA!AE923,"n/a")</f>
        <v>0.188</v>
      </c>
      <c r="K3536" s="86">
        <f>+IF(ISNUMBER(DATA!AN923),DATA!AN923,"n/a")</f>
        <v>300334</v>
      </c>
      <c r="L3536" s="77">
        <f>+IF(ISNUMBER(DATA!AO923),DATA!AO923,"n/a")</f>
        <v>0.251</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56781</v>
      </c>
      <c r="F3537" s="77">
        <f>+IF(ISNUMBER(DATA!K924),DATA!K924,"n/a")</f>
        <v>0.17100000000000001</v>
      </c>
      <c r="G3537" s="86">
        <f>+IF(ISNUMBER(DATA!T924),DATA!T924,"n/a")</f>
        <v>175575</v>
      </c>
      <c r="H3537" s="77">
        <f>+IF(ISNUMBER(DATA!U924),DATA!U924,"n/a")</f>
        <v>0.157</v>
      </c>
      <c r="I3537" s="86">
        <f>+IF(ISNUMBER(DATA!AD924),DATA!AD924,"n/a")</f>
        <v>350275</v>
      </c>
      <c r="J3537" s="77">
        <f>+IF(ISNUMBER(DATA!AE924),DATA!AE924,"n/a")</f>
        <v>0.16400000000000001</v>
      </c>
      <c r="K3537" s="86">
        <f>+IF(ISNUMBER(DATA!AN924),DATA!AN924,"n/a")</f>
        <v>708060</v>
      </c>
      <c r="L3537" s="77">
        <f>+IF(ISNUMBER(DATA!AO924),DATA!AO924,"n/a")</f>
        <v>0.2</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67840</v>
      </c>
      <c r="F3538" s="77">
        <f>+IF(ISNUMBER(DATA!K925),DATA!K925,"n/a")</f>
        <v>0.17</v>
      </c>
      <c r="G3538" s="86">
        <f>+IF(ISNUMBER(DATA!T925),DATA!T925,"n/a")</f>
        <v>212403</v>
      </c>
      <c r="H3538" s="77">
        <f>+IF(ISNUMBER(DATA!U925),DATA!U925,"n/a")</f>
        <v>0.215</v>
      </c>
      <c r="I3538" s="86">
        <f>+IF(ISNUMBER(DATA!AD925),DATA!AD925,"n/a")</f>
        <v>409186</v>
      </c>
      <c r="J3538" s="77">
        <f>+IF(ISNUMBER(DATA!AE925),DATA!AE925,"n/a")</f>
        <v>0.17799999999999999</v>
      </c>
      <c r="K3538" s="86">
        <f>+IF(ISNUMBER(DATA!AN925),DATA!AN925,"n/a")</f>
        <v>817282</v>
      </c>
      <c r="L3538" s="77">
        <f>+IF(ISNUMBER(DATA!AO925),DATA!AO925,"n/a")</f>
        <v>0.14199999999999999</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24160</v>
      </c>
      <c r="F3539" s="77">
        <f>+IF(ISNUMBER(DATA!K926),DATA!K926,"n/a")</f>
        <v>-3.3000000000000002E-2</v>
      </c>
      <c r="G3539" s="86">
        <f>+IF(ISNUMBER(DATA!T926),DATA!T926,"n/a")</f>
        <v>73732</v>
      </c>
      <c r="H3539" s="77">
        <f>+IF(ISNUMBER(DATA!U926),DATA!U926,"n/a")</f>
        <v>-3.2000000000000001E-2</v>
      </c>
      <c r="I3539" s="86">
        <f>+IF(ISNUMBER(DATA!AD926),DATA!AD926,"n/a")</f>
        <v>152501</v>
      </c>
      <c r="J3539" s="77">
        <f>+IF(ISNUMBER(DATA!AE926),DATA!AE926,"n/a")</f>
        <v>-0.04</v>
      </c>
      <c r="K3539" s="86">
        <f>+IF(ISNUMBER(DATA!AN926),DATA!AN926,"n/a")</f>
        <v>344834</v>
      </c>
      <c r="L3539" s="77">
        <f>+IF(ISNUMBER(DATA!AO926),DATA!AO926,"n/a")</f>
        <v>7.5999999999999998E-2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12722</v>
      </c>
      <c r="F3540" s="77">
        <f>+IF(ISNUMBER(DATA!K927),DATA!K927,"n/a")</f>
        <v>0.58199999999999996</v>
      </c>
      <c r="G3540" s="86">
        <f>+IF(ISNUMBER(DATA!T927),DATA!T927,"n/a")</f>
        <v>39048</v>
      </c>
      <c r="H3540" s="77">
        <f>+IF(ISNUMBER(DATA!U927),DATA!U927,"n/a")</f>
        <v>0.41899999999999998</v>
      </c>
      <c r="I3540" s="86">
        <f>+IF(ISNUMBER(DATA!AD927),DATA!AD927,"n/a")</f>
        <v>74503</v>
      </c>
      <c r="J3540" s="77">
        <f>+IF(ISNUMBER(DATA!AE927),DATA!AE927,"n/a")</f>
        <v>0.20599999999999999</v>
      </c>
      <c r="K3540" s="86">
        <f>+IF(ISNUMBER(DATA!AN927),DATA!AN927,"n/a")</f>
        <v>136963</v>
      </c>
      <c r="L3540" s="77">
        <f>+IF(ISNUMBER(DATA!AO927),DATA!AO927,"n/a")</f>
        <v>0.108</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46879</v>
      </c>
      <c r="F3541" s="77">
        <f>+IF(ISNUMBER(DATA!K928),DATA!K928,"n/a")</f>
        <v>-0.29399999999999998</v>
      </c>
      <c r="G3541" s="86">
        <f>+IF(ISNUMBER(DATA!T928),DATA!T928,"n/a")</f>
        <v>145429</v>
      </c>
      <c r="H3541" s="77">
        <f>+IF(ISNUMBER(DATA!U928),DATA!U928,"n/a")</f>
        <v>-0.30499999999999999</v>
      </c>
      <c r="I3541" s="86">
        <f>+IF(ISNUMBER(DATA!AD928),DATA!AD928,"n/a")</f>
        <v>292327</v>
      </c>
      <c r="J3541" s="77">
        <f>+IF(ISNUMBER(DATA!AE928),DATA!AE928,"n/a")</f>
        <v>-0.32600000000000001</v>
      </c>
      <c r="K3541" s="86">
        <f>+IF(ISNUMBER(DATA!AN928),DATA!AN928,"n/a")</f>
        <v>682024</v>
      </c>
      <c r="L3541" s="77">
        <f>+IF(ISNUMBER(DATA!AO928),DATA!AO928,"n/a")</f>
        <v>-0.19800000000000001</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33733</v>
      </c>
      <c r="F3542" s="77">
        <f>+IF(ISNUMBER(DATA!K929),DATA!K929,"n/a")</f>
        <v>-0.54700000000000004</v>
      </c>
      <c r="G3542" s="86">
        <f>+IF(ISNUMBER(DATA!T929),DATA!T929,"n/a")</f>
        <v>130083</v>
      </c>
      <c r="H3542" s="77">
        <f>+IF(ISNUMBER(DATA!U929),DATA!U929,"n/a")</f>
        <v>-0.42499999999999999</v>
      </c>
      <c r="I3542" s="86">
        <f>+IF(ISNUMBER(DATA!AD929),DATA!AD929,"n/a")</f>
        <v>266476</v>
      </c>
      <c r="J3542" s="77">
        <f>+IF(ISNUMBER(DATA!AE929),DATA!AE929,"n/a")</f>
        <v>-0.442</v>
      </c>
      <c r="K3542" s="86">
        <f>+IF(ISNUMBER(DATA!AN929),DATA!AN929,"n/a")</f>
        <v>680537</v>
      </c>
      <c r="L3542" s="77">
        <f>+IF(ISNUMBER(DATA!AO929),DATA!AO929,"n/a")</f>
        <v>-0.28599999999999998</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47039</v>
      </c>
      <c r="F3543" s="77">
        <f>+IF(ISNUMBER(DATA!K930),DATA!K930,"n/a")</f>
        <v>0.22</v>
      </c>
      <c r="G3543" s="86">
        <f>+IF(ISNUMBER(DATA!T930),DATA!T930,"n/a")</f>
        <v>145733</v>
      </c>
      <c r="H3543" s="77">
        <f>+IF(ISNUMBER(DATA!U930),DATA!U930,"n/a")</f>
        <v>0.215</v>
      </c>
      <c r="I3543" s="86">
        <f>+IF(ISNUMBER(DATA!AD930),DATA!AD930,"n/a")</f>
        <v>283130</v>
      </c>
      <c r="J3543" s="77">
        <f>+IF(ISNUMBER(DATA!AE930),DATA!AE930,"n/a")</f>
        <v>0.218</v>
      </c>
      <c r="K3543" s="86">
        <f>+IF(ISNUMBER(DATA!AN930),DATA!AN930,"n/a")</f>
        <v>559235</v>
      </c>
      <c r="L3543" s="77">
        <f>+IF(ISNUMBER(DATA!AO930),DATA!AO930,"n/a")</f>
        <v>0.17299999999999999</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20918</v>
      </c>
      <c r="F3544" s="77">
        <f>+IF(ISNUMBER(DATA!K931),DATA!K931,"n/a")</f>
        <v>0.252</v>
      </c>
      <c r="G3544" s="86">
        <f>+IF(ISNUMBER(DATA!T931),DATA!T931,"n/a")</f>
        <v>67494</v>
      </c>
      <c r="H3544" s="77">
        <f>+IF(ISNUMBER(DATA!U931),DATA!U931,"n/a")</f>
        <v>0.224</v>
      </c>
      <c r="I3544" s="86">
        <f>+IF(ISNUMBER(DATA!AD931),DATA!AD931,"n/a")</f>
        <v>135761</v>
      </c>
      <c r="J3544" s="77">
        <f>+IF(ISNUMBER(DATA!AE931),DATA!AE931,"n/a")</f>
        <v>0.17399999999999999</v>
      </c>
      <c r="K3544" s="86">
        <f>+IF(ISNUMBER(DATA!AN931),DATA!AN931,"n/a")</f>
        <v>271393</v>
      </c>
      <c r="L3544" s="77">
        <f>+IF(ISNUMBER(DATA!AO931),DATA!AO931,"n/a")</f>
        <v>0.223</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27994</v>
      </c>
      <c r="F3545" s="77">
        <f>+IF(ISNUMBER(DATA!K932),DATA!K932,"n/a")</f>
        <v>-8.1000000000000003E-2</v>
      </c>
      <c r="G3545" s="86">
        <f>+IF(ISNUMBER(DATA!T932),DATA!T932,"n/a")</f>
        <v>80728</v>
      </c>
      <c r="H3545" s="77">
        <f>+IF(ISNUMBER(DATA!U932),DATA!U932,"n/a")</f>
        <v>1E-3</v>
      </c>
      <c r="I3545" s="86">
        <f>+IF(ISNUMBER(DATA!AD932),DATA!AD932,"n/a")</f>
        <v>163353</v>
      </c>
      <c r="J3545" s="77">
        <f>+IF(ISNUMBER(DATA!AE932),DATA!AE932,"n/a")</f>
        <v>0.10199999999999999</v>
      </c>
      <c r="K3545" s="86">
        <f>+IF(ISNUMBER(DATA!AN932),DATA!AN932,"n/a")</f>
        <v>342544</v>
      </c>
      <c r="L3545" s="77">
        <f>+IF(ISNUMBER(DATA!AO932),DATA!AO932,"n/a")</f>
        <v>0.159</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47730</v>
      </c>
      <c r="F3546" s="77">
        <f>+IF(ISNUMBER(DATA!K933),DATA!K933,"n/a")</f>
        <v>0.36499999999999999</v>
      </c>
      <c r="G3546" s="86">
        <f>+IF(ISNUMBER(DATA!T933),DATA!T933,"n/a")</f>
        <v>157106</v>
      </c>
      <c r="H3546" s="77">
        <f>+IF(ISNUMBER(DATA!U933),DATA!U933,"n/a")</f>
        <v>0.63900000000000001</v>
      </c>
      <c r="I3546" s="86">
        <f>+IF(ISNUMBER(DATA!AD933),DATA!AD933,"n/a")</f>
        <v>300511</v>
      </c>
      <c r="J3546" s="77">
        <f>+IF(ISNUMBER(DATA!AE933),DATA!AE933,"n/a")</f>
        <v>0.95699999999999996</v>
      </c>
      <c r="K3546" s="86">
        <f>+IF(ISNUMBER(DATA!AN933),DATA!AN933,"n/a")</f>
        <v>570919</v>
      </c>
      <c r="L3546" s="77">
        <f>+IF(ISNUMBER(DATA!AO933),DATA!AO933,"n/a")</f>
        <v>1</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149850</v>
      </c>
      <c r="F3547" s="77">
        <f>+IF(ISNUMBER(DATA!K934),DATA!K934,"n/a")</f>
        <v>1.7999999999999999E-2</v>
      </c>
      <c r="G3547" s="86">
        <f>+IF(ISNUMBER(DATA!T934),DATA!T934,"n/a")</f>
        <v>485796</v>
      </c>
      <c r="H3547" s="77">
        <f>+IF(ISNUMBER(DATA!U934),DATA!U934,"n/a")</f>
        <v>7.0000000000000007E-2</v>
      </c>
      <c r="I3547" s="86">
        <f>+IF(ISNUMBER(DATA!AD934),DATA!AD934,"n/a")</f>
        <v>973376</v>
      </c>
      <c r="J3547" s="77">
        <f>+IF(ISNUMBER(DATA!AE934),DATA!AE934,"n/a")</f>
        <v>0.10100000000000001</v>
      </c>
      <c r="K3547" s="86">
        <f>+IF(ISNUMBER(DATA!AN934),DATA!AN934,"n/a")</f>
        <v>2032647</v>
      </c>
      <c r="L3547" s="77">
        <f>+IF(ISNUMBER(DATA!AO934),DATA!AO934,"n/a")</f>
        <v>0.11899999999999999</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9578</v>
      </c>
      <c r="F3548" s="77">
        <f>+IF(ISNUMBER(DATA!K935),DATA!K935,"n/a")</f>
        <v>0.502</v>
      </c>
      <c r="G3548" s="86">
        <f>+IF(ISNUMBER(DATA!T935),DATA!T935,"n/a")</f>
        <v>32290</v>
      </c>
      <c r="H3548" s="77">
        <f>+IF(ISNUMBER(DATA!U935),DATA!U935,"n/a")</f>
        <v>0.308</v>
      </c>
      <c r="I3548" s="86">
        <f>+IF(ISNUMBER(DATA!AD935),DATA!AD935,"n/a")</f>
        <v>64237</v>
      </c>
      <c r="J3548" s="77">
        <f>+IF(ISNUMBER(DATA!AE935),DATA!AE935,"n/a")</f>
        <v>0.151</v>
      </c>
      <c r="K3548" s="86">
        <f>+IF(ISNUMBER(DATA!AN935),DATA!AN935,"n/a")</f>
        <v>112974</v>
      </c>
      <c r="L3548" s="77">
        <f>+IF(ISNUMBER(DATA!AO935),DATA!AO935,"n/a")</f>
        <v>-2.5999999999999999E-2</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91670</v>
      </c>
      <c r="F3549" s="77">
        <f>+IF(ISNUMBER(DATA!K936),DATA!K936,"n/a")</f>
        <v>-2.5000000000000001E-2</v>
      </c>
      <c r="G3549" s="86">
        <f>+IF(ISNUMBER(DATA!T936),DATA!T936,"n/a")</f>
        <v>264304</v>
      </c>
      <c r="H3549" s="77">
        <f>+IF(ISNUMBER(DATA!U936),DATA!U936,"n/a")</f>
        <v>3.3000000000000002E-2</v>
      </c>
      <c r="I3549" s="86">
        <f>+IF(ISNUMBER(DATA!AD936),DATA!AD936,"n/a")</f>
        <v>525088</v>
      </c>
      <c r="J3549" s="77">
        <f>+IF(ISNUMBER(DATA!AE936),DATA!AE936,"n/a")</f>
        <v>0.13300000000000001</v>
      </c>
      <c r="K3549" s="86">
        <f>+IF(ISNUMBER(DATA!AN936),DATA!AN936,"n/a")</f>
        <v>1088091</v>
      </c>
      <c r="L3549" s="77">
        <f>+IF(ISNUMBER(DATA!AO936),DATA!AO936,"n/a")</f>
        <v>0.16200000000000001</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114203</v>
      </c>
      <c r="F3550" s="77">
        <f>+IF(ISNUMBER(DATA!K937),DATA!K937,"n/a")</f>
        <v>0.312</v>
      </c>
      <c r="G3550" s="86">
        <f>+IF(ISNUMBER(DATA!T937),DATA!T937,"n/a")</f>
        <v>348628</v>
      </c>
      <c r="H3550" s="77">
        <f>+IF(ISNUMBER(DATA!U937),DATA!U937,"n/a")</f>
        <v>0.434</v>
      </c>
      <c r="I3550" s="86">
        <f>+IF(ISNUMBER(DATA!AD937),DATA!AD937,"n/a")</f>
        <v>611867</v>
      </c>
      <c r="J3550" s="77">
        <f>+IF(ISNUMBER(DATA!AE937),DATA!AE937,"n/a")</f>
        <v>0.49099999999999999</v>
      </c>
      <c r="K3550" s="86">
        <f>+IF(ISNUMBER(DATA!AN937),DATA!AN937,"n/a")</f>
        <v>1204615</v>
      </c>
      <c r="L3550" s="77">
        <f>+IF(ISNUMBER(DATA!AO937),DATA!AO937,"n/a")</f>
        <v>0.91300000000000003</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111905</v>
      </c>
      <c r="F3551" s="77">
        <f>+IF(ISNUMBER(DATA!K938),DATA!K938,"n/a")</f>
        <v>6.8000000000000005E-2</v>
      </c>
      <c r="G3551" s="86">
        <f>+IF(ISNUMBER(DATA!T938),DATA!T938,"n/a")</f>
        <v>347326</v>
      </c>
      <c r="H3551" s="77">
        <f>+IF(ISNUMBER(DATA!U938),DATA!U938,"n/a")</f>
        <v>0.216</v>
      </c>
      <c r="I3551" s="86">
        <f>+IF(ISNUMBER(DATA!AD938),DATA!AD938,"n/a")</f>
        <v>637486</v>
      </c>
      <c r="J3551" s="77">
        <f>+IF(ISNUMBER(DATA!AE938),DATA!AE938,"n/a")</f>
        <v>0.38200000000000001</v>
      </c>
      <c r="K3551" s="86">
        <f>+IF(ISNUMBER(DATA!AN938),DATA!AN938,"n/a")</f>
        <v>1122822</v>
      </c>
      <c r="L3551" s="77">
        <f>+IF(ISNUMBER(DATA!AO938),DATA!AO938,"n/a")</f>
        <v>0.48</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17646</v>
      </c>
      <c r="F3552" s="77">
        <f>+IF(ISNUMBER(DATA!K939),DATA!K939,"n/a")</f>
        <v>0.318</v>
      </c>
      <c r="G3552" s="86">
        <f>+IF(ISNUMBER(DATA!T939),DATA!T939,"n/a")</f>
        <v>58792</v>
      </c>
      <c r="H3552" s="77">
        <f>+IF(ISNUMBER(DATA!U939),DATA!U939,"n/a")</f>
        <v>0.219</v>
      </c>
      <c r="I3552" s="86">
        <f>+IF(ISNUMBER(DATA!AD939),DATA!AD939,"n/a")</f>
        <v>118897</v>
      </c>
      <c r="J3552" s="77">
        <f>+IF(ISNUMBER(DATA!AE939),DATA!AE939,"n/a")</f>
        <v>0.18099999999999999</v>
      </c>
      <c r="K3552" s="86">
        <f>+IF(ISNUMBER(DATA!AN939),DATA!AN939,"n/a")</f>
        <v>216080</v>
      </c>
      <c r="L3552" s="77">
        <f>+IF(ISNUMBER(DATA!AO939),DATA!AO939,"n/a")</f>
        <v>5.1999999999999998E-2</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30526</v>
      </c>
      <c r="F3553" s="77">
        <f>+IF(ISNUMBER(DATA!K940),DATA!K940,"n/a")</f>
        <v>3.4000000000000002E-2</v>
      </c>
      <c r="G3553" s="86">
        <f>+IF(ISNUMBER(DATA!T940),DATA!T940,"n/a")</f>
        <v>91225</v>
      </c>
      <c r="H3553" s="77">
        <f>+IF(ISNUMBER(DATA!U940),DATA!U940,"n/a")</f>
        <v>7.0000000000000007E-2</v>
      </c>
      <c r="I3553" s="86">
        <f>+IF(ISNUMBER(DATA!AD940),DATA!AD940,"n/a")</f>
        <v>184381</v>
      </c>
      <c r="J3553" s="77">
        <f>+IF(ISNUMBER(DATA!AE940),DATA!AE940,"n/a")</f>
        <v>9.6000000000000002E-2</v>
      </c>
      <c r="K3553" s="86">
        <f>+IF(ISNUMBER(DATA!AN940),DATA!AN940,"n/a")</f>
        <v>400118</v>
      </c>
      <c r="L3553" s="77">
        <f>+IF(ISNUMBER(DATA!AO940),DATA!AO940,"n/a")</f>
        <v>0.20599999999999999</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189016</v>
      </c>
      <c r="F3554" s="77">
        <f>+IF(ISNUMBER(DATA!K941),DATA!K941,"n/a")</f>
        <v>-0.19</v>
      </c>
      <c r="G3554" s="86">
        <f>+IF(ISNUMBER(DATA!T941),DATA!T941,"n/a")</f>
        <v>565578</v>
      </c>
      <c r="H3554" s="77">
        <f>+IF(ISNUMBER(DATA!U941),DATA!U941,"n/a")</f>
        <v>-0.26</v>
      </c>
      <c r="I3554" s="86">
        <f>+IF(ISNUMBER(DATA!AD941),DATA!AD941,"n/a")</f>
        <v>1143224</v>
      </c>
      <c r="J3554" s="77">
        <f>+IF(ISNUMBER(DATA!AE941),DATA!AE941,"n/a")</f>
        <v>-0.23400000000000001</v>
      </c>
      <c r="K3554" s="86">
        <f>+IF(ISNUMBER(DATA!AN941),DATA!AN941,"n/a")</f>
        <v>2610459</v>
      </c>
      <c r="L3554" s="77">
        <f>+IF(ISNUMBER(DATA!AO941),DATA!AO941,"n/a")</f>
        <v>-0.113</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58143</v>
      </c>
      <c r="F3555" s="77">
        <f>+IF(ISNUMBER(DATA!K942),DATA!K942,"n/a")</f>
        <v>0.17499999999999999</v>
      </c>
      <c r="G3555" s="86">
        <f>+IF(ISNUMBER(DATA!T942),DATA!T942,"n/a")</f>
        <v>174840</v>
      </c>
      <c r="H3555" s="77">
        <f>+IF(ISNUMBER(DATA!U942),DATA!U942,"n/a")</f>
        <v>0.15</v>
      </c>
      <c r="I3555" s="86">
        <f>+IF(ISNUMBER(DATA!AD942),DATA!AD942,"n/a")</f>
        <v>356159</v>
      </c>
      <c r="J3555" s="77">
        <f>+IF(ISNUMBER(DATA!AE942),DATA!AE942,"n/a")</f>
        <v>0.16400000000000001</v>
      </c>
      <c r="K3555" s="86">
        <f>+IF(ISNUMBER(DATA!AN942),DATA!AN942,"n/a")</f>
        <v>732067</v>
      </c>
      <c r="L3555" s="77">
        <f>+IF(ISNUMBER(DATA!AO942),DATA!AO942,"n/a")</f>
        <v>0.23499999999999999</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10026</v>
      </c>
      <c r="F3556" s="77">
        <f>+IF(ISNUMBER(DATA!K943),DATA!K943,"n/a")</f>
        <v>0.57099999999999995</v>
      </c>
      <c r="G3556" s="86">
        <f>+IF(ISNUMBER(DATA!T943),DATA!T943,"n/a")</f>
        <v>32173</v>
      </c>
      <c r="H3556" s="77">
        <f>+IF(ISNUMBER(DATA!U943),DATA!U943,"n/a")</f>
        <v>0.60399999999999998</v>
      </c>
      <c r="I3556" s="86">
        <f>+IF(ISNUMBER(DATA!AD943),DATA!AD943,"n/a")</f>
        <v>61639</v>
      </c>
      <c r="J3556" s="77">
        <f>+IF(ISNUMBER(DATA!AE943),DATA!AE943,"n/a")</f>
        <v>0.45</v>
      </c>
      <c r="K3556" s="86">
        <f>+IF(ISNUMBER(DATA!AN943),DATA!AN943,"n/a")</f>
        <v>119540</v>
      </c>
      <c r="L3556" s="77">
        <f>+IF(ISNUMBER(DATA!AO943),DATA!AO943,"n/a")</f>
        <v>0.40500000000000003</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55090</v>
      </c>
      <c r="F3557" s="77">
        <f>+IF(ISNUMBER(DATA!K944),DATA!K944,"n/a")</f>
        <v>2E-3</v>
      </c>
      <c r="G3557" s="86">
        <f>+IF(ISNUMBER(DATA!T944),DATA!T944,"n/a")</f>
        <v>158895</v>
      </c>
      <c r="H3557" s="77">
        <f>+IF(ISNUMBER(DATA!U944),DATA!U944,"n/a")</f>
        <v>8.6999999999999994E-2</v>
      </c>
      <c r="I3557" s="86">
        <f>+IF(ISNUMBER(DATA!AD944),DATA!AD944,"n/a")</f>
        <v>317810</v>
      </c>
      <c r="J3557" s="77">
        <f>+IF(ISNUMBER(DATA!AE944),DATA!AE944,"n/a")</f>
        <v>0.17499999999999999</v>
      </c>
      <c r="K3557" s="86">
        <f>+IF(ISNUMBER(DATA!AN944),DATA!AN944,"n/a")</f>
        <v>651776</v>
      </c>
      <c r="L3557" s="77">
        <f>+IF(ISNUMBER(DATA!AO944),DATA!AO944,"n/a")</f>
        <v>0.19600000000000001</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15789</v>
      </c>
      <c r="F3558" s="77">
        <f>+IF(ISNUMBER(DATA!K945),DATA!K945,"n/a")</f>
        <v>0.24299999999999999</v>
      </c>
      <c r="G3558" s="86">
        <f>+IF(ISNUMBER(DATA!T945),DATA!T945,"n/a")</f>
        <v>49615</v>
      </c>
      <c r="H3558" s="77">
        <f>+IF(ISNUMBER(DATA!U945),DATA!U945,"n/a")</f>
        <v>0.23799999999999999</v>
      </c>
      <c r="I3558" s="86">
        <f>+IF(ISNUMBER(DATA!AD945),DATA!AD945,"n/a")</f>
        <v>102513</v>
      </c>
      <c r="J3558" s="77">
        <f>+IF(ISNUMBER(DATA!AE945),DATA!AE945,"n/a")</f>
        <v>0.24</v>
      </c>
      <c r="K3558" s="86">
        <f>+IF(ISNUMBER(DATA!AN945),DATA!AN945,"n/a")</f>
        <v>209670</v>
      </c>
      <c r="L3558" s="77">
        <f>+IF(ISNUMBER(DATA!AO945),DATA!AO945,"n/a")</f>
        <v>0.28799999999999998</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66753</v>
      </c>
      <c r="F3559" s="77">
        <f>+IF(ISNUMBER(DATA!K946),DATA!K946,"n/a")</f>
        <v>-0.247</v>
      </c>
      <c r="G3559" s="86">
        <f>+IF(ISNUMBER(DATA!T946),DATA!T946,"n/a")</f>
        <v>201494</v>
      </c>
      <c r="H3559" s="77">
        <f>+IF(ISNUMBER(DATA!U946),DATA!U946,"n/a")</f>
        <v>-0.28399999999999997</v>
      </c>
      <c r="I3559" s="86">
        <f>+IF(ISNUMBER(DATA!AD946),DATA!AD946,"n/a")</f>
        <v>393782</v>
      </c>
      <c r="J3559" s="77">
        <f>+IF(ISNUMBER(DATA!AE946),DATA!AE946,"n/a")</f>
        <v>-0.26600000000000001</v>
      </c>
      <c r="K3559" s="86">
        <f>+IF(ISNUMBER(DATA!AN946),DATA!AN946,"n/a")</f>
        <v>924488</v>
      </c>
      <c r="L3559" s="77">
        <f>+IF(ISNUMBER(DATA!AO946),DATA!AO946,"n/a")</f>
        <v>-0.104</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37492</v>
      </c>
      <c r="F3560" s="77">
        <f>+IF(ISNUMBER(DATA!K947),DATA!K947,"n/a")</f>
        <v>-0.123</v>
      </c>
      <c r="G3560" s="86">
        <f>+IF(ISNUMBER(DATA!T947),DATA!T947,"n/a")</f>
        <v>123498</v>
      </c>
      <c r="H3560" s="77">
        <f>+IF(ISNUMBER(DATA!U947),DATA!U947,"n/a")</f>
        <v>-0.11799999999999999</v>
      </c>
      <c r="I3560" s="86">
        <f>+IF(ISNUMBER(DATA!AD947),DATA!AD947,"n/a")</f>
        <v>251281</v>
      </c>
      <c r="J3560" s="77">
        <f>+IF(ISNUMBER(DATA!AE947),DATA!AE947,"n/a")</f>
        <v>-4.5999999999999999E-2</v>
      </c>
      <c r="K3560" s="86">
        <f>+IF(ISNUMBER(DATA!AN947),DATA!AN947,"n/a")</f>
        <v>566562</v>
      </c>
      <c r="L3560" s="77">
        <f>+IF(ISNUMBER(DATA!AO947),DATA!AO947,"n/a")</f>
        <v>3.4000000000000002E-2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28321</v>
      </c>
      <c r="F3561" s="77">
        <f>+IF(ISNUMBER(DATA!K948),DATA!K948,"n/a")</f>
        <v>0.125</v>
      </c>
      <c r="G3561" s="86">
        <f>+IF(ISNUMBER(DATA!T948),DATA!T948,"n/a")</f>
        <v>95674</v>
      </c>
      <c r="H3561" s="77">
        <f>+IF(ISNUMBER(DATA!U948),DATA!U948,"n/a")</f>
        <v>0.13700000000000001</v>
      </c>
      <c r="I3561" s="86">
        <f>+IF(ISNUMBER(DATA!AD948),DATA!AD948,"n/a")</f>
        <v>211947</v>
      </c>
      <c r="J3561" s="77">
        <f>+IF(ISNUMBER(DATA!AE948),DATA!AE948,"n/a")</f>
        <v>0.16700000000000001</v>
      </c>
      <c r="K3561" s="86">
        <f>+IF(ISNUMBER(DATA!AN948),DATA!AN948,"n/a")</f>
        <v>438073</v>
      </c>
      <c r="L3561" s="77">
        <f>+IF(ISNUMBER(DATA!AO948),DATA!AO948,"n/a")</f>
        <v>0.20599999999999999</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114790</v>
      </c>
      <c r="F3562" s="77">
        <f>+IF(ISNUMBER(DATA!K949),DATA!K949,"n/a")</f>
        <v>1.2999999999999999E-2</v>
      </c>
      <c r="G3562" s="86">
        <f>+IF(ISNUMBER(DATA!T949),DATA!T949,"n/a")</f>
        <v>382137</v>
      </c>
      <c r="H3562" s="77">
        <f>+IF(ISNUMBER(DATA!U949),DATA!U949,"n/a")</f>
        <v>0.13800000000000001</v>
      </c>
      <c r="I3562" s="86">
        <f>+IF(ISNUMBER(DATA!AD949),DATA!AD949,"n/a")</f>
        <v>773637</v>
      </c>
      <c r="J3562" s="77">
        <f>+IF(ISNUMBER(DATA!AE949),DATA!AE949,"n/a")</f>
        <v>0.30499999999999999</v>
      </c>
      <c r="K3562" s="86">
        <f>+IF(ISNUMBER(DATA!AN949),DATA!AN949,"n/a")</f>
        <v>1553552</v>
      </c>
      <c r="L3562" s="77">
        <f>+IF(ISNUMBER(DATA!AO949),DATA!AO949,"n/a")</f>
        <v>0.43</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25758</v>
      </c>
      <c r="F3563" s="77">
        <f>+IF(ISNUMBER(DATA!K950),DATA!K950,"n/a")</f>
        <v>0.13600000000000001</v>
      </c>
      <c r="G3563" s="86">
        <f>+IF(ISNUMBER(DATA!T950),DATA!T950,"n/a")</f>
        <v>77447</v>
      </c>
      <c r="H3563" s="77">
        <f>+IF(ISNUMBER(DATA!U950),DATA!U950,"n/a")</f>
        <v>2.5999999999999999E-2</v>
      </c>
      <c r="I3563" s="86">
        <f>+IF(ISNUMBER(DATA!AD950),DATA!AD950,"n/a")</f>
        <v>151069</v>
      </c>
      <c r="J3563" s="77">
        <f>+IF(ISNUMBER(DATA!AE950),DATA!AE950,"n/a")</f>
        <v>2.8000000000000001E-2</v>
      </c>
      <c r="K3563" s="86">
        <f>+IF(ISNUMBER(DATA!AN950),DATA!AN950,"n/a")</f>
        <v>328023</v>
      </c>
      <c r="L3563" s="77">
        <f>+IF(ISNUMBER(DATA!AO950),DATA!AO950,"n/a")</f>
        <v>0.18099999999999999</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35841</v>
      </c>
      <c r="F3564" s="77">
        <f>+IF(ISNUMBER(DATA!K951),DATA!K951,"n/a")</f>
        <v>0.19900000000000001</v>
      </c>
      <c r="G3564" s="86">
        <f>+IF(ISNUMBER(DATA!T951),DATA!T951,"n/a")</f>
        <v>111023</v>
      </c>
      <c r="H3564" s="77">
        <f>+IF(ISNUMBER(DATA!U951),DATA!U951,"n/a")</f>
        <v>0.16700000000000001</v>
      </c>
      <c r="I3564" s="86">
        <f>+IF(ISNUMBER(DATA!AD951),DATA!AD951,"n/a")</f>
        <v>218059</v>
      </c>
      <c r="J3564" s="77">
        <f>+IF(ISNUMBER(DATA!AE951),DATA!AE951,"n/a")</f>
        <v>0.16700000000000001</v>
      </c>
      <c r="K3564" s="86">
        <f>+IF(ISNUMBER(DATA!AN951),DATA!AN951,"n/a")</f>
        <v>474202</v>
      </c>
      <c r="L3564" s="77">
        <f>+IF(ISNUMBER(DATA!AO951),DATA!AO951,"n/a")</f>
        <v>0.33</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12980</v>
      </c>
      <c r="F3565" s="77">
        <f>+IF(ISNUMBER(DATA!K952),DATA!K952,"n/a")</f>
        <v>-0.17299999999999999</v>
      </c>
      <c r="G3565" s="86">
        <f>+IF(ISNUMBER(DATA!T952),DATA!T952,"n/a")</f>
        <v>41478</v>
      </c>
      <c r="H3565" s="77">
        <f>+IF(ISNUMBER(DATA!U952),DATA!U952,"n/a")</f>
        <v>-0.19700000000000001</v>
      </c>
      <c r="I3565" s="86">
        <f>+IF(ISNUMBER(DATA!AD952),DATA!AD952,"n/a")</f>
        <v>86844</v>
      </c>
      <c r="J3565" s="77">
        <f>+IF(ISNUMBER(DATA!AE952),DATA!AE952,"n/a")</f>
        <v>-0.19800000000000001</v>
      </c>
      <c r="K3565" s="86">
        <f>+IF(ISNUMBER(DATA!AN952),DATA!AN952,"n/a")</f>
        <v>196751</v>
      </c>
      <c r="L3565" s="77">
        <f>+IF(ISNUMBER(DATA!AO952),DATA!AO952,"n/a")</f>
        <v>-4.7E-2</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32113</v>
      </c>
      <c r="F3566" s="77">
        <f>+IF(ISNUMBER(DATA!K953),DATA!K953,"n/a")</f>
        <v>-0.32500000000000001</v>
      </c>
      <c r="G3566" s="86">
        <f>+IF(ISNUMBER(DATA!T953),DATA!T953,"n/a")</f>
        <v>117986</v>
      </c>
      <c r="H3566" s="77">
        <f>+IF(ISNUMBER(DATA!U953),DATA!U953,"n/a")</f>
        <v>-0.16400000000000001</v>
      </c>
      <c r="I3566" s="86">
        <f>+IF(ISNUMBER(DATA!AD953),DATA!AD953,"n/a")</f>
        <v>234566</v>
      </c>
      <c r="J3566" s="77">
        <f>+IF(ISNUMBER(DATA!AE953),DATA!AE953,"n/a")</f>
        <v>-0.16500000000000001</v>
      </c>
      <c r="K3566" s="86">
        <f>+IF(ISNUMBER(DATA!AN953),DATA!AN953,"n/a")</f>
        <v>521687</v>
      </c>
      <c r="L3566" s="77">
        <f>+IF(ISNUMBER(DATA!AO953),DATA!AO953,"n/a")</f>
        <v>-0.12</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18917</v>
      </c>
      <c r="F3567" s="77">
        <f>+IF(ISNUMBER(DATA!K954),DATA!K954,"n/a")</f>
        <v>0.128</v>
      </c>
      <c r="G3567" s="86">
        <f>+IF(ISNUMBER(DATA!T954),DATA!T954,"n/a")</f>
        <v>56082</v>
      </c>
      <c r="H3567" s="77">
        <f>+IF(ISNUMBER(DATA!U954),DATA!U954,"n/a")</f>
        <v>0.126</v>
      </c>
      <c r="I3567" s="86">
        <f>+IF(ISNUMBER(DATA!AD954),DATA!AD954,"n/a")</f>
        <v>111950</v>
      </c>
      <c r="J3567" s="77">
        <f>+IF(ISNUMBER(DATA!AE954),DATA!AE954,"n/a")</f>
        <v>0.14599999999999999</v>
      </c>
      <c r="K3567" s="86">
        <f>+IF(ISNUMBER(DATA!AN954),DATA!AN954,"n/a")</f>
        <v>226714</v>
      </c>
      <c r="L3567" s="77">
        <f>+IF(ISNUMBER(DATA!AO954),DATA!AO954,"n/a")</f>
        <v>0.13200000000000001</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39599</v>
      </c>
      <c r="F3568" s="77">
        <f>+IF(ISNUMBER(DATA!K955),DATA!K955,"n/a")</f>
        <v>-2.1999999999999999E-2</v>
      </c>
      <c r="G3568" s="86">
        <f>+IF(ISNUMBER(DATA!T955),DATA!T955,"n/a")</f>
        <v>133614</v>
      </c>
      <c r="H3568" s="77">
        <f>+IF(ISNUMBER(DATA!U955),DATA!U955,"n/a")</f>
        <v>3.3000000000000002E-2</v>
      </c>
      <c r="I3568" s="86">
        <f>+IF(ISNUMBER(DATA!AD955),DATA!AD955,"n/a")</f>
        <v>274704</v>
      </c>
      <c r="J3568" s="77">
        <f>+IF(ISNUMBER(DATA!AE955),DATA!AE955,"n/a")</f>
        <v>6.0999999999999999E-2</v>
      </c>
      <c r="K3568" s="86">
        <f>+IF(ISNUMBER(DATA!AN955),DATA!AN955,"n/a")</f>
        <v>569468</v>
      </c>
      <c r="L3568" s="77">
        <f>+IF(ISNUMBER(DATA!AO955),DATA!AO955,"n/a")</f>
        <v>0.09</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65508</v>
      </c>
      <c r="F3569" s="77">
        <f>+IF(ISNUMBER(DATA!K956),DATA!K956,"n/a")</f>
        <v>-0.31900000000000001</v>
      </c>
      <c r="G3569" s="86">
        <f>+IF(ISNUMBER(DATA!T956),DATA!T956,"n/a")</f>
        <v>224372</v>
      </c>
      <c r="H3569" s="77">
        <f>+IF(ISNUMBER(DATA!U956),DATA!U956,"n/a")</f>
        <v>-0.251</v>
      </c>
      <c r="I3569" s="86">
        <f>+IF(ISNUMBER(DATA!AD956),DATA!AD956,"n/a")</f>
        <v>437584</v>
      </c>
      <c r="J3569" s="77">
        <f>+IF(ISNUMBER(DATA!AE956),DATA!AE956,"n/a")</f>
        <v>-0.26900000000000002</v>
      </c>
      <c r="K3569" s="86">
        <f>+IF(ISNUMBER(DATA!AN956),DATA!AN956,"n/a")</f>
        <v>928964</v>
      </c>
      <c r="L3569" s="77">
        <f>+IF(ISNUMBER(DATA!AO956),DATA!AO956,"n/a")</f>
        <v>-0.251</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123401</v>
      </c>
      <c r="F3570" s="77">
        <f>+IF(ISNUMBER(DATA!K957),DATA!K957,"n/a")</f>
        <v>5.7000000000000002E-2</v>
      </c>
      <c r="G3570" s="86">
        <f>+IF(ISNUMBER(DATA!T957),DATA!T957,"n/a")</f>
        <v>394212</v>
      </c>
      <c r="H3570" s="77">
        <f>+IF(ISNUMBER(DATA!U957),DATA!U957,"n/a")</f>
        <v>0.158</v>
      </c>
      <c r="I3570" s="86">
        <f>+IF(ISNUMBER(DATA!AD957),DATA!AD957,"n/a")</f>
        <v>780099</v>
      </c>
      <c r="J3570" s="77">
        <f>+IF(ISNUMBER(DATA!AE957),DATA!AE957,"n/a")</f>
        <v>0.154</v>
      </c>
      <c r="K3570" s="86">
        <f>+IF(ISNUMBER(DATA!AN957),DATA!AN957,"n/a")</f>
        <v>1596324</v>
      </c>
      <c r="L3570" s="77">
        <f>+IF(ISNUMBER(DATA!AO957),DATA!AO957,"n/a")</f>
        <v>0.14799999999999999</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51034</v>
      </c>
      <c r="F3571" s="77">
        <f>+IF(ISNUMBER(DATA!K958),DATA!K958,"n/a")</f>
        <v>5.0000000000000001E-3</v>
      </c>
      <c r="G3571" s="86">
        <f>+IF(ISNUMBER(DATA!T958),DATA!T958,"n/a")</f>
        <v>157340</v>
      </c>
      <c r="H3571" s="77">
        <f>+IF(ISNUMBER(DATA!U958),DATA!U958,"n/a")</f>
        <v>2.7E-2</v>
      </c>
      <c r="I3571" s="86">
        <f>+IF(ISNUMBER(DATA!AD958),DATA!AD958,"n/a")</f>
        <v>318014</v>
      </c>
      <c r="J3571" s="77">
        <f>+IF(ISNUMBER(DATA!AE958),DATA!AE958,"n/a")</f>
        <v>0.11600000000000001</v>
      </c>
      <c r="K3571" s="86">
        <f>+IF(ISNUMBER(DATA!AN958),DATA!AN958,"n/a")</f>
        <v>667046</v>
      </c>
      <c r="L3571" s="77">
        <f>+IF(ISNUMBER(DATA!AO958),DATA!AO958,"n/a")</f>
        <v>0.222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24446</v>
      </c>
      <c r="F3572" s="77">
        <f>+IF(ISNUMBER(DATA!K959),DATA!K959,"n/a")</f>
        <v>0.17899999999999999</v>
      </c>
      <c r="G3572" s="86">
        <f>+IF(ISNUMBER(DATA!T959),DATA!T959,"n/a")</f>
        <v>82025</v>
      </c>
      <c r="H3572" s="77">
        <f>+IF(ISNUMBER(DATA!U959),DATA!U959,"n/a")</f>
        <v>0.28799999999999998</v>
      </c>
      <c r="I3572" s="86">
        <f>+IF(ISNUMBER(DATA!AD959),DATA!AD959,"n/a")</f>
        <v>152335</v>
      </c>
      <c r="J3572" s="77">
        <f>+IF(ISNUMBER(DATA!AE959),DATA!AE959,"n/a")</f>
        <v>0.182</v>
      </c>
      <c r="K3572" s="86">
        <f>+IF(ISNUMBER(DATA!AN959),DATA!AN959,"n/a")</f>
        <v>327527</v>
      </c>
      <c r="L3572" s="77">
        <f>+IF(ISNUMBER(DATA!AO959),DATA!AO959,"n/a")</f>
        <v>0.22700000000000001</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70285</v>
      </c>
      <c r="F3573" s="77">
        <f>+IF(ISNUMBER(DATA!K960),DATA!K960,"n/a")</f>
        <v>1.4E-2</v>
      </c>
      <c r="G3573" s="86">
        <f>+IF(ISNUMBER(DATA!T960),DATA!T960,"n/a")</f>
        <v>196571</v>
      </c>
      <c r="H3573" s="77">
        <f>+IF(ISNUMBER(DATA!U960),DATA!U960,"n/a")</f>
        <v>0.05</v>
      </c>
      <c r="I3573" s="86">
        <f>+IF(ISNUMBER(DATA!AD960),DATA!AD960,"n/a")</f>
        <v>388053</v>
      </c>
      <c r="J3573" s="77">
        <f>+IF(ISNUMBER(DATA!AE960),DATA!AE960,"n/a")</f>
        <v>0.13800000000000001</v>
      </c>
      <c r="K3573" s="86">
        <f>+IF(ISNUMBER(DATA!AN960),DATA!AN960,"n/a")</f>
        <v>822260</v>
      </c>
      <c r="L3573" s="77">
        <f>+IF(ISNUMBER(DATA!AO960),DATA!AO960,"n/a")</f>
        <v>0.17799999999999999</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13852</v>
      </c>
      <c r="F3574" s="77">
        <f>+IF(ISNUMBER(DATA!K961),DATA!K961,"n/a")</f>
        <v>0.312</v>
      </c>
      <c r="G3574" s="86">
        <f>+IF(ISNUMBER(DATA!T961),DATA!T961,"n/a")</f>
        <v>42360</v>
      </c>
      <c r="H3574" s="77">
        <f>+IF(ISNUMBER(DATA!U961),DATA!U961,"n/a")</f>
        <v>0.23499999999999999</v>
      </c>
      <c r="I3574" s="86">
        <f>+IF(ISNUMBER(DATA!AD961),DATA!AD961,"n/a")</f>
        <v>90367</v>
      </c>
      <c r="J3574" s="77">
        <f>+IF(ISNUMBER(DATA!AE961),DATA!AE961,"n/a")</f>
        <v>0.25</v>
      </c>
      <c r="K3574" s="86">
        <f>+IF(ISNUMBER(DATA!AN961),DATA!AN961,"n/a")</f>
        <v>178217</v>
      </c>
      <c r="L3574" s="77">
        <f>+IF(ISNUMBER(DATA!AO961),DATA!AO961,"n/a")</f>
        <v>0.34300000000000003</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46355</v>
      </c>
      <c r="F3575" s="77">
        <f>+IF(ISNUMBER(DATA!K962),DATA!K962,"n/a")</f>
        <v>0.13400000000000001</v>
      </c>
      <c r="G3575" s="86">
        <f>+IF(ISNUMBER(DATA!T962),DATA!T962,"n/a")</f>
        <v>145905</v>
      </c>
      <c r="H3575" s="77">
        <f>+IF(ISNUMBER(DATA!U962),DATA!U962,"n/a")</f>
        <v>0.09</v>
      </c>
      <c r="I3575" s="86">
        <f>+IF(ISNUMBER(DATA!AD962),DATA!AD962,"n/a")</f>
        <v>298548</v>
      </c>
      <c r="J3575" s="77">
        <f>+IF(ISNUMBER(DATA!AE962),DATA!AE962,"n/a")</f>
        <v>0.16800000000000001</v>
      </c>
      <c r="K3575" s="86">
        <f>+IF(ISNUMBER(DATA!AN962),DATA!AN962,"n/a")</f>
        <v>607689</v>
      </c>
      <c r="L3575" s="77">
        <f>+IF(ISNUMBER(DATA!AO962),DATA!AO962,"n/a")</f>
        <v>0.19</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4.68</v>
      </c>
      <c r="F3577" s="77">
        <f>+IF(ISNUMBER(DATA!M913),DATA!M913,"n/a")</f>
        <v>2.5000000000000001E-2</v>
      </c>
      <c r="G3577" s="87">
        <f>+IF(ISNUMBER(DATA!V913),DATA!V913,"n/a")</f>
        <v>4.59</v>
      </c>
      <c r="H3577" s="77">
        <f>+IF(ISNUMBER(DATA!W913),DATA!W913,"n/a")</f>
        <v>3.1E-2</v>
      </c>
      <c r="I3577" s="87">
        <f>+IF(ISNUMBER(DATA!AF913),DATA!AF913,"n/a")</f>
        <v>4.42</v>
      </c>
      <c r="J3577" s="77">
        <f>+IF(ISNUMBER(DATA!AG913),DATA!AG913,"n/a")</f>
        <v>-8.0000000000000002E-3</v>
      </c>
      <c r="K3577" s="87">
        <f>+IF(ISNUMBER(DATA!AP913),DATA!AP913,"n/a")</f>
        <v>4.51</v>
      </c>
      <c r="L3577" s="77">
        <f>+IF(ISNUMBER(DATA!AQ913),DATA!AQ913,"n/a")</f>
        <v>-7.0000000000000001E-3</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4.37</v>
      </c>
      <c r="F3578" s="77">
        <f>+IF(ISNUMBER(DATA!M914),DATA!M914,"n/a")</f>
        <v>-5.8000000000000003E-2</v>
      </c>
      <c r="G3578" s="87">
        <f>+IF(ISNUMBER(DATA!V914),DATA!V914,"n/a")</f>
        <v>4.37</v>
      </c>
      <c r="H3578" s="77">
        <f>+IF(ISNUMBER(DATA!W914),DATA!W914,"n/a")</f>
        <v>-4.3999999999999997E-2</v>
      </c>
      <c r="I3578" s="87">
        <f>+IF(ISNUMBER(DATA!AF914),DATA!AF914,"n/a")</f>
        <v>4.3499999999999996</v>
      </c>
      <c r="J3578" s="77">
        <f>+IF(ISNUMBER(DATA!AG914),DATA!AG914,"n/a")</f>
        <v>-4.5999999999999999E-2</v>
      </c>
      <c r="K3578" s="87">
        <f>+IF(ISNUMBER(DATA!AP914),DATA!AP914,"n/a")</f>
        <v>4.51</v>
      </c>
      <c r="L3578" s="77">
        <f>+IF(ISNUMBER(DATA!AQ914),DATA!AQ914,"n/a")</f>
        <v>-6.0000000000000001E-3</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4.2699999999999996</v>
      </c>
      <c r="F3579" s="77">
        <f>+IF(ISNUMBER(DATA!M915),DATA!M915,"n/a")</f>
        <v>7.9000000000000001E-2</v>
      </c>
      <c r="G3579" s="87">
        <f>+IF(ISNUMBER(DATA!V915),DATA!V915,"n/a")</f>
        <v>4.24</v>
      </c>
      <c r="H3579" s="77">
        <f>+IF(ISNUMBER(DATA!W915),DATA!W915,"n/a")</f>
        <v>6.7000000000000004E-2</v>
      </c>
      <c r="I3579" s="87">
        <f>+IF(ISNUMBER(DATA!AF915),DATA!AF915,"n/a")</f>
        <v>4.17</v>
      </c>
      <c r="J3579" s="77">
        <f>+IF(ISNUMBER(DATA!AG915),DATA!AG915,"n/a")</f>
        <v>6.0999999999999999E-2</v>
      </c>
      <c r="K3579" s="87">
        <f>+IF(ISNUMBER(DATA!AP915),DATA!AP915,"n/a")</f>
        <v>4.05</v>
      </c>
      <c r="L3579" s="77">
        <f>+IF(ISNUMBER(DATA!AQ915),DATA!AQ915,"n/a")</f>
        <v>1.0999999999999999E-2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4.2699999999999996</v>
      </c>
      <c r="F3580" s="77">
        <f>+IF(ISNUMBER(DATA!M916),DATA!M916,"n/a")</f>
        <v>2.5000000000000001E-2</v>
      </c>
      <c r="G3580" s="87">
        <f>+IF(ISNUMBER(DATA!V916),DATA!V916,"n/a")</f>
        <v>4.3</v>
      </c>
      <c r="H3580" s="77">
        <f>+IF(ISNUMBER(DATA!W916),DATA!W916,"n/a")</f>
        <v>3.0000000000000001E-3</v>
      </c>
      <c r="I3580" s="87">
        <f>+IF(ISNUMBER(DATA!AF916),DATA!AF916,"n/a")</f>
        <v>4.2699999999999996</v>
      </c>
      <c r="J3580" s="77">
        <f>+IF(ISNUMBER(DATA!AG916),DATA!AG916,"n/a")</f>
        <v>-1.6E-2</v>
      </c>
      <c r="K3580" s="87">
        <f>+IF(ISNUMBER(DATA!AP916),DATA!AP916,"n/a")</f>
        <v>4.33</v>
      </c>
      <c r="L3580" s="77">
        <f>+IF(ISNUMBER(DATA!AQ916),DATA!AQ916,"n/a")</f>
        <v>-1.2E-2</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3.82</v>
      </c>
      <c r="F3581" s="77">
        <f>+IF(ISNUMBER(DATA!M917),DATA!M917,"n/a")</f>
        <v>3.5999999999999997E-2</v>
      </c>
      <c r="G3581" s="87">
        <f>+IF(ISNUMBER(DATA!V917),DATA!V917,"n/a")</f>
        <v>3.78</v>
      </c>
      <c r="H3581" s="77">
        <f>+IF(ISNUMBER(DATA!W917),DATA!W917,"n/a")</f>
        <v>8.9999999999999993E-3</v>
      </c>
      <c r="I3581" s="87">
        <f>+IF(ISNUMBER(DATA!AF917),DATA!AF917,"n/a")</f>
        <v>3.79</v>
      </c>
      <c r="J3581" s="77">
        <f>+IF(ISNUMBER(DATA!AG917),DATA!AG917,"n/a")</f>
        <v>5.0000000000000001E-3</v>
      </c>
      <c r="K3581" s="87">
        <f>+IF(ISNUMBER(DATA!AP917),DATA!AP917,"n/a")</f>
        <v>3.69</v>
      </c>
      <c r="L3581" s="77">
        <f>+IF(ISNUMBER(DATA!AQ917),DATA!AQ917,"n/a")</f>
        <v>-3.5999999999999997E-2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4.12</v>
      </c>
      <c r="F3582" s="77">
        <f>+IF(ISNUMBER(DATA!M918),DATA!M918,"n/a")</f>
        <v>0.01</v>
      </c>
      <c r="G3582" s="87">
        <f>+IF(ISNUMBER(DATA!V918),DATA!V918,"n/a")</f>
        <v>4.1399999999999997</v>
      </c>
      <c r="H3582" s="77">
        <f>+IF(ISNUMBER(DATA!W918),DATA!W918,"n/a")</f>
        <v>1.2999999999999999E-2</v>
      </c>
      <c r="I3582" s="87">
        <f>+IF(ISNUMBER(DATA!AF918),DATA!AF918,"n/a")</f>
        <v>4.1500000000000004</v>
      </c>
      <c r="J3582" s="77">
        <f>+IF(ISNUMBER(DATA!AG918),DATA!AG918,"n/a")</f>
        <v>0.01</v>
      </c>
      <c r="K3582" s="87">
        <f>+IF(ISNUMBER(DATA!AP918),DATA!AP918,"n/a")</f>
        <v>4.12</v>
      </c>
      <c r="L3582" s="77">
        <f>+IF(ISNUMBER(DATA!AQ918),DATA!AQ918,"n/a")</f>
        <v>8.9999999999999993E-3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4.4800000000000004</v>
      </c>
      <c r="F3583" s="77">
        <f>+IF(ISNUMBER(DATA!M919),DATA!M919,"n/a")</f>
        <v>3.0000000000000001E-3</v>
      </c>
      <c r="G3583" s="87">
        <f>+IF(ISNUMBER(DATA!V919),DATA!V919,"n/a")</f>
        <v>4.53</v>
      </c>
      <c r="H3583" s="77">
        <f>+IF(ISNUMBER(DATA!W919),DATA!W919,"n/a")</f>
        <v>8.0000000000000002E-3</v>
      </c>
      <c r="I3583" s="87">
        <f>+IF(ISNUMBER(DATA!AF919),DATA!AF919,"n/a")</f>
        <v>4.59</v>
      </c>
      <c r="J3583" s="77">
        <f>+IF(ISNUMBER(DATA!AG919),DATA!AG919,"n/a")</f>
        <v>3.5000000000000003E-2</v>
      </c>
      <c r="K3583" s="87">
        <f>+IF(ISNUMBER(DATA!AP919),DATA!AP919,"n/a")</f>
        <v>4.49</v>
      </c>
      <c r="L3583" s="77">
        <f>+IF(ISNUMBER(DATA!AQ919),DATA!AQ919,"n/a")</f>
        <v>8.0000000000000002E-3</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4.7300000000000004</v>
      </c>
      <c r="F3584" s="77">
        <f>+IF(ISNUMBER(DATA!M920),DATA!M920,"n/a")</f>
        <v>3.6999999999999998E-2</v>
      </c>
      <c r="G3584" s="87">
        <f>+IF(ISNUMBER(DATA!V920),DATA!V920,"n/a")</f>
        <v>4.7300000000000004</v>
      </c>
      <c r="H3584" s="77">
        <f>+IF(ISNUMBER(DATA!W920),DATA!W920,"n/a")</f>
        <v>1.7999999999999999E-2</v>
      </c>
      <c r="I3584" s="87">
        <f>+IF(ISNUMBER(DATA!AF920),DATA!AF920,"n/a")</f>
        <v>4.78</v>
      </c>
      <c r="J3584" s="77">
        <f>+IF(ISNUMBER(DATA!AG920),DATA!AG920,"n/a")</f>
        <v>2.8000000000000001E-2</v>
      </c>
      <c r="K3584" s="87">
        <f>+IF(ISNUMBER(DATA!AP920),DATA!AP920,"n/a")</f>
        <v>4.6399999999999997</v>
      </c>
      <c r="L3584" s="77">
        <f>+IF(ISNUMBER(DATA!AQ920),DATA!AQ920,"n/a")</f>
        <v>7.0000000000000001E-3</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4.1100000000000003</v>
      </c>
      <c r="F3585" s="77">
        <f>+IF(ISNUMBER(DATA!M921),DATA!M921,"n/a")</f>
        <v>1.2999999999999999E-2</v>
      </c>
      <c r="G3585" s="87">
        <f>+IF(ISNUMBER(DATA!V921),DATA!V921,"n/a")</f>
        <v>4.13</v>
      </c>
      <c r="H3585" s="77">
        <f>+IF(ISNUMBER(DATA!W921),DATA!W921,"n/a")</f>
        <v>7.9000000000000001E-2</v>
      </c>
      <c r="I3585" s="87">
        <f>+IF(ISNUMBER(DATA!AF921),DATA!AF921,"n/a")</f>
        <v>4.21</v>
      </c>
      <c r="J3585" s="77">
        <f>+IF(ISNUMBER(DATA!AG921),DATA!AG921,"n/a")</f>
        <v>0.114</v>
      </c>
      <c r="K3585" s="87">
        <f>+IF(ISNUMBER(DATA!AP921),DATA!AP921,"n/a")</f>
        <v>4.03</v>
      </c>
      <c r="L3585" s="77">
        <f>+IF(ISNUMBER(DATA!AQ921),DATA!AQ921,"n/a")</f>
        <v>8.1000000000000003E-2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4.66</v>
      </c>
      <c r="F3586" s="77">
        <f>+IF(ISNUMBER(DATA!M922),DATA!M922,"n/a")</f>
        <v>-1.9E-2</v>
      </c>
      <c r="G3586" s="87">
        <f>+IF(ISNUMBER(DATA!V922),DATA!V922,"n/a")</f>
        <v>4.63</v>
      </c>
      <c r="H3586" s="77">
        <f>+IF(ISNUMBER(DATA!W922),DATA!W922,"n/a")</f>
        <v>-1.7000000000000001E-2</v>
      </c>
      <c r="I3586" s="87">
        <f>+IF(ISNUMBER(DATA!AF922),DATA!AF922,"n/a")</f>
        <v>4.62</v>
      </c>
      <c r="J3586" s="77">
        <f>+IF(ISNUMBER(DATA!AG922),DATA!AG922,"n/a")</f>
        <v>-4.5999999999999999E-2</v>
      </c>
      <c r="K3586" s="87">
        <f>+IF(ISNUMBER(DATA!AP922),DATA!AP922,"n/a")</f>
        <v>4.59</v>
      </c>
      <c r="L3586" s="77">
        <f>+IF(ISNUMBER(DATA!AQ922),DATA!AQ922,"n/a")</f>
        <v>-3.5000000000000003E-2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4.38</v>
      </c>
      <c r="F3587" s="77">
        <f>+IF(ISNUMBER(DATA!M923),DATA!M923,"n/a")</f>
        <v>5.3999999999999999E-2</v>
      </c>
      <c r="G3587" s="87">
        <f>+IF(ISNUMBER(DATA!V923),DATA!V923,"n/a")</f>
        <v>4.47</v>
      </c>
      <c r="H3587" s="77">
        <f>+IF(ISNUMBER(DATA!W923),DATA!W923,"n/a")</f>
        <v>4.8000000000000001E-2</v>
      </c>
      <c r="I3587" s="87">
        <f>+IF(ISNUMBER(DATA!AF923),DATA!AF923,"n/a")</f>
        <v>4.4800000000000004</v>
      </c>
      <c r="J3587" s="77">
        <f>+IF(ISNUMBER(DATA!AG923),DATA!AG923,"n/a")</f>
        <v>3.2000000000000001E-2</v>
      </c>
      <c r="K3587" s="87">
        <f>+IF(ISNUMBER(DATA!AP923),DATA!AP923,"n/a")</f>
        <v>4.29</v>
      </c>
      <c r="L3587" s="77">
        <f>+IF(ISNUMBER(DATA!AQ923),DATA!AQ923,"n/a")</f>
        <v>3.0000000000000001E-3</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4.3899999999999997</v>
      </c>
      <c r="F3588" s="77">
        <f>+IF(ISNUMBER(DATA!M924),DATA!M924,"n/a")</f>
        <v>-2E-3</v>
      </c>
      <c r="G3588" s="87">
        <f>+IF(ISNUMBER(DATA!V924),DATA!V924,"n/a")</f>
        <v>4.4000000000000004</v>
      </c>
      <c r="H3588" s="77">
        <f>+IF(ISNUMBER(DATA!W924),DATA!W924,"n/a")</f>
        <v>-8.5000000000000006E-2</v>
      </c>
      <c r="I3588" s="87">
        <f>+IF(ISNUMBER(DATA!AF924),DATA!AF924,"n/a")</f>
        <v>4.4000000000000004</v>
      </c>
      <c r="J3588" s="77">
        <f>+IF(ISNUMBER(DATA!AG924),DATA!AG924,"n/a")</f>
        <v>-9.0999999999999998E-2</v>
      </c>
      <c r="K3588" s="87">
        <f>+IF(ISNUMBER(DATA!AP924),DATA!AP924,"n/a")</f>
        <v>4.4000000000000004</v>
      </c>
      <c r="L3588" s="77">
        <f>+IF(ISNUMBER(DATA!AQ924),DATA!AQ924,"n/a")</f>
        <v>-0.09</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4.4800000000000004</v>
      </c>
      <c r="F3589" s="77">
        <f>+IF(ISNUMBER(DATA!M925),DATA!M925,"n/a")</f>
        <v>1.6E-2</v>
      </c>
      <c r="G3589" s="87">
        <f>+IF(ISNUMBER(DATA!V925),DATA!V925,"n/a")</f>
        <v>4.4000000000000004</v>
      </c>
      <c r="H3589" s="77">
        <f>+IF(ISNUMBER(DATA!W925),DATA!W925,"n/a")</f>
        <v>-4.8000000000000001E-2</v>
      </c>
      <c r="I3589" s="87">
        <f>+IF(ISNUMBER(DATA!AF925),DATA!AF925,"n/a")</f>
        <v>4.4000000000000004</v>
      </c>
      <c r="J3589" s="77">
        <f>+IF(ISNUMBER(DATA!AG925),DATA!AG925,"n/a")</f>
        <v>-5.1999999999999998E-2</v>
      </c>
      <c r="K3589" s="87">
        <f>+IF(ISNUMBER(DATA!AP925),DATA!AP925,"n/a")</f>
        <v>4.38</v>
      </c>
      <c r="L3589" s="77">
        <f>+IF(ISNUMBER(DATA!AQ925),DATA!AQ925,"n/a")</f>
        <v>-3.7999999999999999E-2</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4.67</v>
      </c>
      <c r="F3590" s="77">
        <f>+IF(ISNUMBER(DATA!M926),DATA!M926,"n/a")</f>
        <v>8.7999999999999995E-2</v>
      </c>
      <c r="G3590" s="87">
        <f>+IF(ISNUMBER(DATA!V926),DATA!V926,"n/a")</f>
        <v>4.83</v>
      </c>
      <c r="H3590" s="77">
        <f>+IF(ISNUMBER(DATA!W926),DATA!W926,"n/a")</f>
        <v>7.8E-2</v>
      </c>
      <c r="I3590" s="87">
        <f>+IF(ISNUMBER(DATA!AF926),DATA!AF926,"n/a")</f>
        <v>4.88</v>
      </c>
      <c r="J3590" s="77">
        <f>+IF(ISNUMBER(DATA!AG926),DATA!AG926,"n/a")</f>
        <v>9.1999999999999998E-2</v>
      </c>
      <c r="K3590" s="87">
        <f>+IF(ISNUMBER(DATA!AP926),DATA!AP926,"n/a")</f>
        <v>4.53</v>
      </c>
      <c r="L3590" s="77">
        <f>+IF(ISNUMBER(DATA!AQ926),DATA!AQ926,"n/a")</f>
        <v>3.7999999999999999E-2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3.53</v>
      </c>
      <c r="F3591" s="77">
        <f>+IF(ISNUMBER(DATA!M927),DATA!M927,"n/a")</f>
        <v>-0.151</v>
      </c>
      <c r="G3591" s="87">
        <f>+IF(ISNUMBER(DATA!V927),DATA!V927,"n/a")</f>
        <v>3.56</v>
      </c>
      <c r="H3591" s="77">
        <f>+IF(ISNUMBER(DATA!W927),DATA!W927,"n/a")</f>
        <v>-0.14399999999999999</v>
      </c>
      <c r="I3591" s="87">
        <f>+IF(ISNUMBER(DATA!AF927),DATA!AF927,"n/a")</f>
        <v>3.73</v>
      </c>
      <c r="J3591" s="77">
        <f>+IF(ISNUMBER(DATA!AG927),DATA!AG927,"n/a")</f>
        <v>-6.4000000000000001E-2</v>
      </c>
      <c r="K3591" s="87">
        <f>+IF(ISNUMBER(DATA!AP927),DATA!AP927,"n/a")</f>
        <v>3.89</v>
      </c>
      <c r="L3591" s="77">
        <f>+IF(ISNUMBER(DATA!AQ927),DATA!AQ927,"n/a")</f>
        <v>-2E-3</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3.92</v>
      </c>
      <c r="F3592" s="77">
        <f>+IF(ISNUMBER(DATA!M928),DATA!M928,"n/a")</f>
        <v>1.7999999999999999E-2</v>
      </c>
      <c r="G3592" s="87">
        <f>+IF(ISNUMBER(DATA!V928),DATA!V928,"n/a")</f>
        <v>3.87</v>
      </c>
      <c r="H3592" s="77">
        <f>+IF(ISNUMBER(DATA!W928),DATA!W928,"n/a")</f>
        <v>8.9999999999999993E-3</v>
      </c>
      <c r="I3592" s="87">
        <f>+IF(ISNUMBER(DATA!AF928),DATA!AF928,"n/a")</f>
        <v>3.86</v>
      </c>
      <c r="J3592" s="77">
        <f>+IF(ISNUMBER(DATA!AG928),DATA!AG928,"n/a")</f>
        <v>2.3E-2</v>
      </c>
      <c r="K3592" s="87">
        <f>+IF(ISNUMBER(DATA!AP928),DATA!AP928,"n/a")</f>
        <v>3.81</v>
      </c>
      <c r="L3592" s="77">
        <f>+IF(ISNUMBER(DATA!AQ928),DATA!AQ928,"n/a")</f>
        <v>2E-3</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4.0999999999999996</v>
      </c>
      <c r="F3593" s="77">
        <f>+IF(ISNUMBER(DATA!M929),DATA!M929,"n/a")</f>
        <v>7.3999999999999996E-2</v>
      </c>
      <c r="G3593" s="87">
        <f>+IF(ISNUMBER(DATA!V929),DATA!V929,"n/a")</f>
        <v>3.83</v>
      </c>
      <c r="H3593" s="77">
        <f>+IF(ISNUMBER(DATA!W929),DATA!W929,"n/a")</f>
        <v>8.9999999999999993E-3</v>
      </c>
      <c r="I3593" s="87">
        <f>+IF(ISNUMBER(DATA!AF929),DATA!AF929,"n/a")</f>
        <v>3.78</v>
      </c>
      <c r="J3593" s="77">
        <f>+IF(ISNUMBER(DATA!AG929),DATA!AG929,"n/a")</f>
        <v>2.1999999999999999E-2</v>
      </c>
      <c r="K3593" s="87">
        <f>+IF(ISNUMBER(DATA!AP929),DATA!AP929,"n/a")</f>
        <v>3.77</v>
      </c>
      <c r="L3593" s="77">
        <f>+IF(ISNUMBER(DATA!AQ929),DATA!AQ929,"n/a")</f>
        <v>-3.0000000000000001E-3</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4.43</v>
      </c>
      <c r="F3594" s="77">
        <f>+IF(ISNUMBER(DATA!M930),DATA!M930,"n/a")</f>
        <v>-2.5000000000000001E-2</v>
      </c>
      <c r="G3594" s="87">
        <f>+IF(ISNUMBER(DATA!V930),DATA!V930,"n/a")</f>
        <v>4.41</v>
      </c>
      <c r="H3594" s="77">
        <f>+IF(ISNUMBER(DATA!W930),DATA!W930,"n/a")</f>
        <v>-0.09</v>
      </c>
      <c r="I3594" s="87">
        <f>+IF(ISNUMBER(DATA!AF930),DATA!AF930,"n/a")</f>
        <v>4.41</v>
      </c>
      <c r="J3594" s="77">
        <f>+IF(ISNUMBER(DATA!AG930),DATA!AG930,"n/a")</f>
        <v>-9.4E-2</v>
      </c>
      <c r="K3594" s="87">
        <f>+IF(ISNUMBER(DATA!AP930),DATA!AP930,"n/a")</f>
        <v>4.4000000000000004</v>
      </c>
      <c r="L3594" s="77">
        <f>+IF(ISNUMBER(DATA!AQ930),DATA!AQ930,"n/a")</f>
        <v>-5.5E-2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3.95</v>
      </c>
      <c r="F3595" s="77">
        <f>+IF(ISNUMBER(DATA!M931),DATA!M931,"n/a")</f>
        <v>0.03</v>
      </c>
      <c r="G3595" s="87">
        <f>+IF(ISNUMBER(DATA!V931),DATA!V931,"n/a")</f>
        <v>4.03</v>
      </c>
      <c r="H3595" s="77">
        <f>+IF(ISNUMBER(DATA!W931),DATA!W931,"n/a")</f>
        <v>3.5000000000000003E-2</v>
      </c>
      <c r="I3595" s="87">
        <f>+IF(ISNUMBER(DATA!AF931),DATA!AF931,"n/a")</f>
        <v>4.0999999999999996</v>
      </c>
      <c r="J3595" s="77">
        <f>+IF(ISNUMBER(DATA!AG931),DATA!AG931,"n/a")</f>
        <v>4.4999999999999998E-2</v>
      </c>
      <c r="K3595" s="87">
        <f>+IF(ISNUMBER(DATA!AP931),DATA!AP931,"n/a")</f>
        <v>4</v>
      </c>
      <c r="L3595" s="77">
        <f>+IF(ISNUMBER(DATA!AQ931),DATA!AQ931,"n/a")</f>
        <v>2.8000000000000001E-2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4.08</v>
      </c>
      <c r="F3596" s="77">
        <f>+IF(ISNUMBER(DATA!M932),DATA!M932,"n/a")</f>
        <v>6.8000000000000005E-2</v>
      </c>
      <c r="G3596" s="87">
        <f>+IF(ISNUMBER(DATA!V932),DATA!V932,"n/a")</f>
        <v>4.18</v>
      </c>
      <c r="H3596" s="77">
        <f>+IF(ISNUMBER(DATA!W932),DATA!W932,"n/a")</f>
        <v>3.5999999999999997E-2</v>
      </c>
      <c r="I3596" s="87">
        <f>+IF(ISNUMBER(DATA!AF932),DATA!AF932,"n/a")</f>
        <v>4.1500000000000004</v>
      </c>
      <c r="J3596" s="77">
        <f>+IF(ISNUMBER(DATA!AG932),DATA!AG932,"n/a")</f>
        <v>6.0000000000000001E-3</v>
      </c>
      <c r="K3596" s="87">
        <f>+IF(ISNUMBER(DATA!AP932),DATA!AP932,"n/a")</f>
        <v>4.13</v>
      </c>
      <c r="L3596" s="77">
        <f>+IF(ISNUMBER(DATA!AQ932),DATA!AQ932,"n/a")</f>
        <v>-5.0000000000000001E-3</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5.31</v>
      </c>
      <c r="F3597" s="77">
        <f>+IF(ISNUMBER(DATA!M933),DATA!M933,"n/a")</f>
        <v>-1.2E-2</v>
      </c>
      <c r="G3597" s="87">
        <f>+IF(ISNUMBER(DATA!V933),DATA!V933,"n/a")</f>
        <v>5.42</v>
      </c>
      <c r="H3597" s="77">
        <f>+IF(ISNUMBER(DATA!W933),DATA!W933,"n/a")</f>
        <v>-3.6999999999999998E-2</v>
      </c>
      <c r="I3597" s="87">
        <f>+IF(ISNUMBER(DATA!AF933),DATA!AF933,"n/a")</f>
        <v>5.46</v>
      </c>
      <c r="J3597" s="77">
        <f>+IF(ISNUMBER(DATA!AG933),DATA!AG933,"n/a")</f>
        <v>7.0000000000000001E-3</v>
      </c>
      <c r="K3597" s="87">
        <f>+IF(ISNUMBER(DATA!AP933),DATA!AP933,"n/a")</f>
        <v>5.42</v>
      </c>
      <c r="L3597" s="77">
        <f>+IF(ISNUMBER(DATA!AQ933),DATA!AQ933,"n/a")</f>
        <v>6.0999999999999999E-2</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4.84</v>
      </c>
      <c r="F3598" s="77">
        <f>+IF(ISNUMBER(DATA!M934),DATA!M934,"n/a")</f>
        <v>-2E-3</v>
      </c>
      <c r="G3598" s="87">
        <f>+IF(ISNUMBER(DATA!V934),DATA!V934,"n/a")</f>
        <v>4.83</v>
      </c>
      <c r="H3598" s="77">
        <f>+IF(ISNUMBER(DATA!W934),DATA!W934,"n/a")</f>
        <v>-2.1000000000000001E-2</v>
      </c>
      <c r="I3598" s="87">
        <f>+IF(ISNUMBER(DATA!AF934),DATA!AF934,"n/a")</f>
        <v>4.8499999999999996</v>
      </c>
      <c r="J3598" s="77">
        <f>+IF(ISNUMBER(DATA!AG934),DATA!AG934,"n/a")</f>
        <v>-3.4000000000000002E-2</v>
      </c>
      <c r="K3598" s="87">
        <f>+IF(ISNUMBER(DATA!AP934),DATA!AP934,"n/a")</f>
        <v>4.8499999999999996</v>
      </c>
      <c r="L3598" s="77">
        <f>+IF(ISNUMBER(DATA!AQ934),DATA!AQ934,"n/a")</f>
        <v>-4.2000000000000003E-2</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4.3</v>
      </c>
      <c r="F3599" s="77">
        <f>+IF(ISNUMBER(DATA!M935),DATA!M935,"n/a")</f>
        <v>-0.215</v>
      </c>
      <c r="G3599" s="87">
        <f>+IF(ISNUMBER(DATA!V935),DATA!V935,"n/a")</f>
        <v>4.38</v>
      </c>
      <c r="H3599" s="77">
        <f>+IF(ISNUMBER(DATA!W935),DATA!W935,"n/a")</f>
        <v>-0.128</v>
      </c>
      <c r="I3599" s="87">
        <f>+IF(ISNUMBER(DATA!AF935),DATA!AF935,"n/a")</f>
        <v>4.4000000000000004</v>
      </c>
      <c r="J3599" s="77">
        <f>+IF(ISNUMBER(DATA!AG935),DATA!AG935,"n/a")</f>
        <v>-8.5999999999999993E-2</v>
      </c>
      <c r="K3599" s="87">
        <f>+IF(ISNUMBER(DATA!AP935),DATA!AP935,"n/a")</f>
        <v>4.59</v>
      </c>
      <c r="L3599" s="77">
        <f>+IF(ISNUMBER(DATA!AQ935),DATA!AQ935,"n/a")</f>
        <v>3.0000000000000001E-3</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4.0199999999999996</v>
      </c>
      <c r="F3600" s="77">
        <f>+IF(ISNUMBER(DATA!M936),DATA!M936,"n/a")</f>
        <v>4.1000000000000002E-2</v>
      </c>
      <c r="G3600" s="87">
        <f>+IF(ISNUMBER(DATA!V936),DATA!V936,"n/a")</f>
        <v>4.12</v>
      </c>
      <c r="H3600" s="77">
        <f>+IF(ISNUMBER(DATA!W936),DATA!W936,"n/a")</f>
        <v>1.2E-2</v>
      </c>
      <c r="I3600" s="87">
        <f>+IF(ISNUMBER(DATA!AF936),DATA!AF936,"n/a")</f>
        <v>4.0999999999999996</v>
      </c>
      <c r="J3600" s="77">
        <f>+IF(ISNUMBER(DATA!AG936),DATA!AG936,"n/a")</f>
        <v>-1.2999999999999999E-2</v>
      </c>
      <c r="K3600" s="87">
        <f>+IF(ISNUMBER(DATA!AP936),DATA!AP936,"n/a")</f>
        <v>4.13</v>
      </c>
      <c r="L3600" s="77">
        <f>+IF(ISNUMBER(DATA!AQ936),DATA!AQ936,"n/a")</f>
        <v>-1.0999999999999999E-2</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3.68</v>
      </c>
      <c r="F3601" s="77">
        <f>+IF(ISNUMBER(DATA!M937),DATA!M937,"n/a")</f>
        <v>-0.05</v>
      </c>
      <c r="G3601" s="87">
        <f>+IF(ISNUMBER(DATA!V937),DATA!V937,"n/a")</f>
        <v>3.69</v>
      </c>
      <c r="H3601" s="77">
        <f>+IF(ISNUMBER(DATA!W937),DATA!W937,"n/a")</f>
        <v>-4.3999999999999997E-2</v>
      </c>
      <c r="I3601" s="87">
        <f>+IF(ISNUMBER(DATA!AF937),DATA!AF937,"n/a")</f>
        <v>3.81</v>
      </c>
      <c r="J3601" s="77">
        <f>+IF(ISNUMBER(DATA!AG937),DATA!AG937,"n/a")</f>
        <v>0.01</v>
      </c>
      <c r="K3601" s="87">
        <f>+IF(ISNUMBER(DATA!AP937),DATA!AP937,"n/a")</f>
        <v>3.78</v>
      </c>
      <c r="L3601" s="77">
        <f>+IF(ISNUMBER(DATA!AQ937),DATA!AQ937,"n/a")</f>
        <v>2E-3</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3.85</v>
      </c>
      <c r="F3602" s="77">
        <f>+IF(ISNUMBER(DATA!M938),DATA!M938,"n/a")</f>
        <v>0.124</v>
      </c>
      <c r="G3602" s="87">
        <f>+IF(ISNUMBER(DATA!V938),DATA!V938,"n/a")</f>
        <v>3.9</v>
      </c>
      <c r="H3602" s="77">
        <f>+IF(ISNUMBER(DATA!W938),DATA!W938,"n/a")</f>
        <v>0.124</v>
      </c>
      <c r="I3602" s="87">
        <f>+IF(ISNUMBER(DATA!AF938),DATA!AF938,"n/a")</f>
        <v>4</v>
      </c>
      <c r="J3602" s="77">
        <f>+IF(ISNUMBER(DATA!AG938),DATA!AG938,"n/a")</f>
        <v>0.11799999999999999</v>
      </c>
      <c r="K3602" s="87">
        <f>+IF(ISNUMBER(DATA!AP938),DATA!AP938,"n/a")</f>
        <v>3.92</v>
      </c>
      <c r="L3602" s="77">
        <f>+IF(ISNUMBER(DATA!AQ938),DATA!AQ938,"n/a")</f>
        <v>5.3999999999999999E-2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4.1399999999999997</v>
      </c>
      <c r="F3603" s="77">
        <f>+IF(ISNUMBER(DATA!M939),DATA!M939,"n/a")</f>
        <v>-0.12</v>
      </c>
      <c r="G3603" s="87">
        <f>+IF(ISNUMBER(DATA!V939),DATA!V939,"n/a")</f>
        <v>4.26</v>
      </c>
      <c r="H3603" s="77">
        <f>+IF(ISNUMBER(DATA!W939),DATA!W939,"n/a")</f>
        <v>-8.4000000000000005E-2</v>
      </c>
      <c r="I3603" s="87">
        <f>+IF(ISNUMBER(DATA!AF939),DATA!AF939,"n/a")</f>
        <v>4.28</v>
      </c>
      <c r="J3603" s="77">
        <f>+IF(ISNUMBER(DATA!AG939),DATA!AG939,"n/a")</f>
        <v>-6.7000000000000004E-2</v>
      </c>
      <c r="K3603" s="87">
        <f>+IF(ISNUMBER(DATA!AP939),DATA!AP939,"n/a")</f>
        <v>4.4000000000000004</v>
      </c>
      <c r="L3603" s="77">
        <f>+IF(ISNUMBER(DATA!AQ939),DATA!AQ939,"n/a")</f>
        <v>-8.0000000000000002E-3</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4.09</v>
      </c>
      <c r="F3604" s="77">
        <f>+IF(ISNUMBER(DATA!M940),DATA!M940,"n/a")</f>
        <v>-0.01</v>
      </c>
      <c r="G3604" s="87">
        <f>+IF(ISNUMBER(DATA!V940),DATA!V940,"n/a")</f>
        <v>4.32</v>
      </c>
      <c r="H3604" s="77">
        <f>+IF(ISNUMBER(DATA!W940),DATA!W940,"n/a")</f>
        <v>-3.3000000000000002E-2</v>
      </c>
      <c r="I3604" s="87">
        <f>+IF(ISNUMBER(DATA!AF940),DATA!AF940,"n/a")</f>
        <v>4.3899999999999997</v>
      </c>
      <c r="J3604" s="77">
        <f>+IF(ISNUMBER(DATA!AG940),DATA!AG940,"n/a")</f>
        <v>-5.1999999999999998E-2</v>
      </c>
      <c r="K3604" s="87">
        <f>+IF(ISNUMBER(DATA!AP940),DATA!AP940,"n/a")</f>
        <v>4.2699999999999996</v>
      </c>
      <c r="L3604" s="77">
        <f>+IF(ISNUMBER(DATA!AQ940),DATA!AQ940,"n/a")</f>
        <v>-6.5000000000000002E-2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3.41</v>
      </c>
      <c r="F3605" s="77">
        <f>+IF(ISNUMBER(DATA!M941),DATA!M941,"n/a")</f>
        <v>-0.17199999999999999</v>
      </c>
      <c r="G3605" s="87">
        <f>+IF(ISNUMBER(DATA!V941),DATA!V941,"n/a")</f>
        <v>3.54</v>
      </c>
      <c r="H3605" s="77">
        <f>+IF(ISNUMBER(DATA!W941),DATA!W941,"n/a")</f>
        <v>-0.122</v>
      </c>
      <c r="I3605" s="87">
        <f>+IF(ISNUMBER(DATA!AF941),DATA!AF941,"n/a")</f>
        <v>3.5</v>
      </c>
      <c r="J3605" s="77">
        <f>+IF(ISNUMBER(DATA!AG941),DATA!AG941,"n/a")</f>
        <v>-0.13600000000000001</v>
      </c>
      <c r="K3605" s="87">
        <f>+IF(ISNUMBER(DATA!AP941),DATA!AP941,"n/a")</f>
        <v>3.63</v>
      </c>
      <c r="L3605" s="77">
        <f>+IF(ISNUMBER(DATA!AQ941),DATA!AQ941,"n/a")</f>
        <v>-0.12</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4.0999999999999996</v>
      </c>
      <c r="F3606" s="77">
        <f>+IF(ISNUMBER(DATA!M942),DATA!M942,"n/a")</f>
        <v>4.4999999999999998E-2</v>
      </c>
      <c r="G3606" s="87">
        <f>+IF(ISNUMBER(DATA!V942),DATA!V942,"n/a")</f>
        <v>4.0199999999999996</v>
      </c>
      <c r="H3606" s="77">
        <f>+IF(ISNUMBER(DATA!W942),DATA!W942,"n/a")</f>
        <v>1.0999999999999999E-2</v>
      </c>
      <c r="I3606" s="87">
        <f>+IF(ISNUMBER(DATA!AF942),DATA!AF942,"n/a")</f>
        <v>3.99</v>
      </c>
      <c r="J3606" s="77">
        <f>+IF(ISNUMBER(DATA!AG942),DATA!AG942,"n/a")</f>
        <v>-8.0000000000000002E-3</v>
      </c>
      <c r="K3606" s="87">
        <f>+IF(ISNUMBER(DATA!AP942),DATA!AP942,"n/a")</f>
        <v>3.95</v>
      </c>
      <c r="L3606" s="77">
        <f>+IF(ISNUMBER(DATA!AQ942),DATA!AQ942,"n/a")</f>
        <v>-3.6999999999999998E-2</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4.5199999999999996</v>
      </c>
      <c r="F3607" s="77">
        <f>+IF(ISNUMBER(DATA!M943),DATA!M943,"n/a")</f>
        <v>-4.3999999999999997E-2</v>
      </c>
      <c r="G3607" s="87">
        <f>+IF(ISNUMBER(DATA!V943),DATA!V943,"n/a")</f>
        <v>4.79</v>
      </c>
      <c r="H3607" s="77">
        <f>+IF(ISNUMBER(DATA!W943),DATA!W943,"n/a")</f>
        <v>-7.3999999999999996E-2</v>
      </c>
      <c r="I3607" s="87">
        <f>+IF(ISNUMBER(DATA!AF943),DATA!AF943,"n/a")</f>
        <v>4.84</v>
      </c>
      <c r="J3607" s="77">
        <f>+IF(ISNUMBER(DATA!AG943),DATA!AG943,"n/a")</f>
        <v>-7.1999999999999995E-2</v>
      </c>
      <c r="K3607" s="87">
        <f>+IF(ISNUMBER(DATA!AP943),DATA!AP943,"n/a")</f>
        <v>4.5999999999999996</v>
      </c>
      <c r="L3607" s="77">
        <f>+IF(ISNUMBER(DATA!AQ943),DATA!AQ943,"n/a")</f>
        <v>-0.105</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4.07</v>
      </c>
      <c r="F3608" s="77">
        <f>+IF(ISNUMBER(DATA!M944),DATA!M944,"n/a")</f>
        <v>7.5999999999999998E-2</v>
      </c>
      <c r="G3608" s="87">
        <f>+IF(ISNUMBER(DATA!V944),DATA!V944,"n/a")</f>
        <v>4.0999999999999996</v>
      </c>
      <c r="H3608" s="77">
        <f>+IF(ISNUMBER(DATA!W944),DATA!W944,"n/a")</f>
        <v>3.1E-2</v>
      </c>
      <c r="I3608" s="87">
        <f>+IF(ISNUMBER(DATA!AF944),DATA!AF944,"n/a")</f>
        <v>4.0599999999999996</v>
      </c>
      <c r="J3608" s="77">
        <f>+IF(ISNUMBER(DATA!AG944),DATA!AG944,"n/a")</f>
        <v>-8.0000000000000002E-3</v>
      </c>
      <c r="K3608" s="87">
        <f>+IF(ISNUMBER(DATA!AP944),DATA!AP944,"n/a")</f>
        <v>4.05</v>
      </c>
      <c r="L3608" s="77">
        <f>+IF(ISNUMBER(DATA!AQ944),DATA!AQ944,"n/a")</f>
        <v>-0.02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4.2699999999999996</v>
      </c>
      <c r="F3609" s="77">
        <f>+IF(ISNUMBER(DATA!M945),DATA!M945,"n/a")</f>
        <v>1.6E-2</v>
      </c>
      <c r="G3609" s="87">
        <f>+IF(ISNUMBER(DATA!V945),DATA!V945,"n/a")</f>
        <v>4.3600000000000003</v>
      </c>
      <c r="H3609" s="77">
        <f>+IF(ISNUMBER(DATA!W945),DATA!W945,"n/a")</f>
        <v>2E-3</v>
      </c>
      <c r="I3609" s="87">
        <f>+IF(ISNUMBER(DATA!AF945),DATA!AF945,"n/a")</f>
        <v>4.42</v>
      </c>
      <c r="J3609" s="77">
        <f>+IF(ISNUMBER(DATA!AG945),DATA!AG945,"n/a")</f>
        <v>0.01</v>
      </c>
      <c r="K3609" s="87">
        <f>+IF(ISNUMBER(DATA!AP945),DATA!AP945,"n/a")</f>
        <v>4.32</v>
      </c>
      <c r="L3609" s="77">
        <f>+IF(ISNUMBER(DATA!AQ945),DATA!AQ945,"n/a")</f>
        <v>-4.0000000000000001E-3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3.68</v>
      </c>
      <c r="F3610" s="77">
        <f>+IF(ISNUMBER(DATA!M946),DATA!M946,"n/a")</f>
        <v>-9.6000000000000002E-2</v>
      </c>
      <c r="G3610" s="87">
        <f>+IF(ISNUMBER(DATA!V946),DATA!V946,"n/a")</f>
        <v>3.75</v>
      </c>
      <c r="H3610" s="77">
        <f>+IF(ISNUMBER(DATA!W946),DATA!W946,"n/a")</f>
        <v>-0.06</v>
      </c>
      <c r="I3610" s="87">
        <f>+IF(ISNUMBER(DATA!AF946),DATA!AF946,"n/a")</f>
        <v>3.74</v>
      </c>
      <c r="J3610" s="77">
        <f>+IF(ISNUMBER(DATA!AG946),DATA!AG946,"n/a")</f>
        <v>-5.8999999999999997E-2</v>
      </c>
      <c r="K3610" s="87">
        <f>+IF(ISNUMBER(DATA!AP946),DATA!AP946,"n/a")</f>
        <v>3.79</v>
      </c>
      <c r="L3610" s="77">
        <f>+IF(ISNUMBER(DATA!AQ946),DATA!AQ946,"n/a")</f>
        <v>-7.4999999999999997E-2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4.63</v>
      </c>
      <c r="F3611" s="77">
        <f>+IF(ISNUMBER(DATA!M947),DATA!M947,"n/a")</f>
        <v>-5.8000000000000003E-2</v>
      </c>
      <c r="G3611" s="87">
        <f>+IF(ISNUMBER(DATA!V947),DATA!V947,"n/a")</f>
        <v>4.55</v>
      </c>
      <c r="H3611" s="77">
        <f>+IF(ISNUMBER(DATA!W947),DATA!W947,"n/a")</f>
        <v>-0.1</v>
      </c>
      <c r="I3611" s="87">
        <f>+IF(ISNUMBER(DATA!AF947),DATA!AF947,"n/a")</f>
        <v>4.4800000000000004</v>
      </c>
      <c r="J3611" s="77">
        <f>+IF(ISNUMBER(DATA!AG947),DATA!AG947,"n/a")</f>
        <v>-0.112</v>
      </c>
      <c r="K3611" s="87">
        <f>+IF(ISNUMBER(DATA!AP947),DATA!AP947,"n/a")</f>
        <v>4.43</v>
      </c>
      <c r="L3611" s="77">
        <f>+IF(ISNUMBER(DATA!AQ947),DATA!AQ947,"n/a")</f>
        <v>-0.107</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4.51</v>
      </c>
      <c r="F3612" s="77">
        <f>+IF(ISNUMBER(DATA!M948),DATA!M948,"n/a")</f>
        <v>-1.7999999999999999E-2</v>
      </c>
      <c r="G3612" s="87">
        <f>+IF(ISNUMBER(DATA!V948),DATA!V948,"n/a")</f>
        <v>4.46</v>
      </c>
      <c r="H3612" s="77">
        <f>+IF(ISNUMBER(DATA!W948),DATA!W948,"n/a")</f>
        <v>-1.2E-2</v>
      </c>
      <c r="I3612" s="87">
        <f>+IF(ISNUMBER(DATA!AF948),DATA!AF948,"n/a")</f>
        <v>4.4400000000000004</v>
      </c>
      <c r="J3612" s="77">
        <f>+IF(ISNUMBER(DATA!AG948),DATA!AG948,"n/a")</f>
        <v>-6.0000000000000001E-3</v>
      </c>
      <c r="K3612" s="87">
        <f>+IF(ISNUMBER(DATA!AP948),DATA!AP948,"n/a")</f>
        <v>4.43</v>
      </c>
      <c r="L3612" s="77">
        <f>+IF(ISNUMBER(DATA!AQ948),DATA!AQ948,"n/a")</f>
        <v>-7.0000000000000001E-3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3.42</v>
      </c>
      <c r="F3613" s="77">
        <f>+IF(ISNUMBER(DATA!M949),DATA!M949,"n/a")</f>
        <v>2.3E-2</v>
      </c>
      <c r="G3613" s="87">
        <f>+IF(ISNUMBER(DATA!V949),DATA!V949,"n/a")</f>
        <v>3.37</v>
      </c>
      <c r="H3613" s="77">
        <f>+IF(ISNUMBER(DATA!W949),DATA!W949,"n/a")</f>
        <v>1.4E-2</v>
      </c>
      <c r="I3613" s="87">
        <f>+IF(ISNUMBER(DATA!AF949),DATA!AF949,"n/a")</f>
        <v>3.33</v>
      </c>
      <c r="J3613" s="77">
        <f>+IF(ISNUMBER(DATA!AG949),DATA!AG949,"n/a")</f>
        <v>-0.11</v>
      </c>
      <c r="K3613" s="87">
        <f>+IF(ISNUMBER(DATA!AP949),DATA!AP949,"n/a")</f>
        <v>3.34</v>
      </c>
      <c r="L3613" s="77">
        <f>+IF(ISNUMBER(DATA!AQ949),DATA!AQ949,"n/a")</f>
        <v>-0.187</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4.5</v>
      </c>
      <c r="F3614" s="77">
        <f>+IF(ISNUMBER(DATA!M950),DATA!M950,"n/a")</f>
        <v>4.5999999999999999E-2</v>
      </c>
      <c r="G3614" s="87">
        <f>+IF(ISNUMBER(DATA!V950),DATA!V950,"n/a")</f>
        <v>4.58</v>
      </c>
      <c r="H3614" s="77">
        <f>+IF(ISNUMBER(DATA!W950),DATA!W950,"n/a")</f>
        <v>5.2999999999999999E-2</v>
      </c>
      <c r="I3614" s="87">
        <f>+IF(ISNUMBER(DATA!AF950),DATA!AF950,"n/a")</f>
        <v>4.63</v>
      </c>
      <c r="J3614" s="77">
        <f>+IF(ISNUMBER(DATA!AG950),DATA!AG950,"n/a")</f>
        <v>5.8999999999999997E-2</v>
      </c>
      <c r="K3614" s="87">
        <f>+IF(ISNUMBER(DATA!AP950),DATA!AP950,"n/a")</f>
        <v>4.46</v>
      </c>
      <c r="L3614" s="77">
        <f>+IF(ISNUMBER(DATA!AQ950),DATA!AQ950,"n/a")</f>
        <v>-4.0000000000000001E-3</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4.3899999999999997</v>
      </c>
      <c r="F3615" s="77">
        <f>+IF(ISNUMBER(DATA!M951),DATA!M951,"n/a")</f>
        <v>8.3000000000000004E-2</v>
      </c>
      <c r="G3615" s="87">
        <f>+IF(ISNUMBER(DATA!V951),DATA!V951,"n/a")</f>
        <v>4.41</v>
      </c>
      <c r="H3615" s="77">
        <f>+IF(ISNUMBER(DATA!W951),DATA!W951,"n/a")</f>
        <v>6.3E-2</v>
      </c>
      <c r="I3615" s="87">
        <f>+IF(ISNUMBER(DATA!AF951),DATA!AF951,"n/a")</f>
        <v>4.46</v>
      </c>
      <c r="J3615" s="77">
        <f>+IF(ISNUMBER(DATA!AG951),DATA!AG951,"n/a")</f>
        <v>5.8000000000000003E-2</v>
      </c>
      <c r="K3615" s="87">
        <f>+IF(ISNUMBER(DATA!AP951),DATA!AP951,"n/a")</f>
        <v>4.3</v>
      </c>
      <c r="L3615" s="77">
        <f>+IF(ISNUMBER(DATA!AQ951),DATA!AQ951,"n/a")</f>
        <v>-2.5999999999999999E-2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4.53</v>
      </c>
      <c r="F3616" s="77">
        <f>+IF(ISNUMBER(DATA!M952),DATA!M952,"n/a")</f>
        <v>1.9E-2</v>
      </c>
      <c r="G3616" s="87">
        <f>+IF(ISNUMBER(DATA!V952),DATA!V952,"n/a")</f>
        <v>4.6100000000000003</v>
      </c>
      <c r="H3616" s="77">
        <f>+IF(ISNUMBER(DATA!W952),DATA!W952,"n/a")</f>
        <v>-8.0000000000000002E-3</v>
      </c>
      <c r="I3616" s="87">
        <f>+IF(ISNUMBER(DATA!AF952),DATA!AF952,"n/a")</f>
        <v>4.72</v>
      </c>
      <c r="J3616" s="77">
        <f>+IF(ISNUMBER(DATA!AG952),DATA!AG952,"n/a")</f>
        <v>6.0000000000000001E-3</v>
      </c>
      <c r="K3616" s="87">
        <f>+IF(ISNUMBER(DATA!AP952),DATA!AP952,"n/a")</f>
        <v>4.5999999999999996</v>
      </c>
      <c r="L3616" s="77">
        <f>+IF(ISNUMBER(DATA!AQ952),DATA!AQ952,"n/a")</f>
        <v>-5.1999999999999998E-2</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4.7699999999999996</v>
      </c>
      <c r="F3617" s="77">
        <f>+IF(ISNUMBER(DATA!M953),DATA!M953,"n/a")</f>
        <v>8.7999999999999995E-2</v>
      </c>
      <c r="G3617" s="87">
        <f>+IF(ISNUMBER(DATA!V953),DATA!V953,"n/a")</f>
        <v>4.82</v>
      </c>
      <c r="H3617" s="77">
        <f>+IF(ISNUMBER(DATA!W953),DATA!W953,"n/a")</f>
        <v>6.3E-2</v>
      </c>
      <c r="I3617" s="87">
        <f>+IF(ISNUMBER(DATA!AF953),DATA!AF953,"n/a")</f>
        <v>4.9400000000000004</v>
      </c>
      <c r="J3617" s="77">
        <f>+IF(ISNUMBER(DATA!AG953),DATA!AG953,"n/a")</f>
        <v>8.2000000000000003E-2</v>
      </c>
      <c r="K3617" s="87">
        <f>+IF(ISNUMBER(DATA!AP953),DATA!AP953,"n/a")</f>
        <v>4.84</v>
      </c>
      <c r="L3617" s="77">
        <f>+IF(ISNUMBER(DATA!AQ953),DATA!AQ953,"n/a")</f>
        <v>7.1999999999999995E-2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4.12</v>
      </c>
      <c r="F3618" s="77">
        <f>+IF(ISNUMBER(DATA!M954),DATA!M954,"n/a")</f>
        <v>-3.9E-2</v>
      </c>
      <c r="G3618" s="87">
        <f>+IF(ISNUMBER(DATA!V954),DATA!V954,"n/a")</f>
        <v>4.22</v>
      </c>
      <c r="H3618" s="77">
        <f>+IF(ISNUMBER(DATA!W954),DATA!W954,"n/a")</f>
        <v>-2.8000000000000001E-2</v>
      </c>
      <c r="I3618" s="87">
        <f>+IF(ISNUMBER(DATA!AF954),DATA!AF954,"n/a")</f>
        <v>4.3099999999999996</v>
      </c>
      <c r="J3618" s="77">
        <f>+IF(ISNUMBER(DATA!AG954),DATA!AG954,"n/a")</f>
        <v>-0.01</v>
      </c>
      <c r="K3618" s="87">
        <f>+IF(ISNUMBER(DATA!AP954),DATA!AP954,"n/a")</f>
        <v>4.29</v>
      </c>
      <c r="L3618" s="77">
        <f>+IF(ISNUMBER(DATA!AQ954),DATA!AQ954,"n/a")</f>
        <v>-1.9E-2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4.8</v>
      </c>
      <c r="F3619" s="77">
        <f>+IF(ISNUMBER(DATA!M955),DATA!M955,"n/a")</f>
        <v>-0.01</v>
      </c>
      <c r="G3619" s="87">
        <f>+IF(ISNUMBER(DATA!V955),DATA!V955,"n/a")</f>
        <v>4.6399999999999997</v>
      </c>
      <c r="H3619" s="77">
        <f>+IF(ISNUMBER(DATA!W955),DATA!W955,"n/a")</f>
        <v>-4.1000000000000002E-2</v>
      </c>
      <c r="I3619" s="87">
        <f>+IF(ISNUMBER(DATA!AF955),DATA!AF955,"n/a")</f>
        <v>4.6500000000000004</v>
      </c>
      <c r="J3619" s="77">
        <f>+IF(ISNUMBER(DATA!AG955),DATA!AG955,"n/a")</f>
        <v>-5.7000000000000002E-2</v>
      </c>
      <c r="K3619" s="87">
        <f>+IF(ISNUMBER(DATA!AP955),DATA!AP955,"n/a")</f>
        <v>4.7300000000000004</v>
      </c>
      <c r="L3619" s="77">
        <f>+IF(ISNUMBER(DATA!AQ955),DATA!AQ955,"n/a")</f>
        <v>-6.2E-2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5.77</v>
      </c>
      <c r="F3620" s="77">
        <f>+IF(ISNUMBER(DATA!M956),DATA!M956,"n/a")</f>
        <v>0.17299999999999999</v>
      </c>
      <c r="G3620" s="87">
        <f>+IF(ISNUMBER(DATA!V956),DATA!V956,"n/a")</f>
        <v>5.53</v>
      </c>
      <c r="H3620" s="77">
        <f>+IF(ISNUMBER(DATA!W956),DATA!W956,"n/a")</f>
        <v>0.115</v>
      </c>
      <c r="I3620" s="87">
        <f>+IF(ISNUMBER(DATA!AF956),DATA!AF956,"n/a")</f>
        <v>5.74</v>
      </c>
      <c r="J3620" s="77">
        <f>+IF(ISNUMBER(DATA!AG956),DATA!AG956,"n/a")</f>
        <v>0.14000000000000001</v>
      </c>
      <c r="K3620" s="87">
        <f>+IF(ISNUMBER(DATA!AP956),DATA!AP956,"n/a")</f>
        <v>5.83</v>
      </c>
      <c r="L3620" s="77">
        <f>+IF(ISNUMBER(DATA!AQ956),DATA!AQ956,"n/a")</f>
        <v>0.13400000000000001</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3.8</v>
      </c>
      <c r="F3621" s="77">
        <f>+IF(ISNUMBER(DATA!M957),DATA!M957,"n/a")</f>
        <v>5.5E-2</v>
      </c>
      <c r="G3621" s="87">
        <f>+IF(ISNUMBER(DATA!V957),DATA!V957,"n/a")</f>
        <v>3.72</v>
      </c>
      <c r="H3621" s="77">
        <f>+IF(ISNUMBER(DATA!W957),DATA!W957,"n/a")</f>
        <v>2.3E-2</v>
      </c>
      <c r="I3621" s="87">
        <f>+IF(ISNUMBER(DATA!AF957),DATA!AF957,"n/a")</f>
        <v>3.68</v>
      </c>
      <c r="J3621" s="77">
        <f>+IF(ISNUMBER(DATA!AG957),DATA!AG957,"n/a")</f>
        <v>-1.7000000000000001E-2</v>
      </c>
      <c r="K3621" s="87">
        <f>+IF(ISNUMBER(DATA!AP957),DATA!AP957,"n/a")</f>
        <v>3.68</v>
      </c>
      <c r="L3621" s="77">
        <f>+IF(ISNUMBER(DATA!AQ957),DATA!AQ957,"n/a")</f>
        <v>-4.9000000000000002E-2</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4.3499999999999996</v>
      </c>
      <c r="F3622" s="77">
        <f>+IF(ISNUMBER(DATA!M958),DATA!M958,"n/a")</f>
        <v>-1.4E-2</v>
      </c>
      <c r="G3622" s="87">
        <f>+IF(ISNUMBER(DATA!V958),DATA!V958,"n/a")</f>
        <v>4.38</v>
      </c>
      <c r="H3622" s="77">
        <f>+IF(ISNUMBER(DATA!W958),DATA!W958,"n/a")</f>
        <v>-2.1000000000000001E-2</v>
      </c>
      <c r="I3622" s="87">
        <f>+IF(ISNUMBER(DATA!AF958),DATA!AF958,"n/a")</f>
        <v>4.3499999999999996</v>
      </c>
      <c r="J3622" s="77">
        <f>+IF(ISNUMBER(DATA!AG958),DATA!AG958,"n/a")</f>
        <v>-2.8000000000000001E-2</v>
      </c>
      <c r="K3622" s="87">
        <f>+IF(ISNUMBER(DATA!AP958),DATA!AP958,"n/a")</f>
        <v>4.3899999999999997</v>
      </c>
      <c r="L3622" s="77">
        <f>+IF(ISNUMBER(DATA!AQ958),DATA!AQ958,"n/a")</f>
        <v>-2.3E-2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4.32</v>
      </c>
      <c r="F3623" s="77">
        <f>+IF(ISNUMBER(DATA!M959),DATA!M959,"n/a")</f>
        <v>-8.0000000000000002E-3</v>
      </c>
      <c r="G3623" s="87">
        <f>+IF(ISNUMBER(DATA!V959),DATA!V959,"n/a")</f>
        <v>4.32</v>
      </c>
      <c r="H3623" s="77">
        <f>+IF(ISNUMBER(DATA!W959),DATA!W959,"n/a")</f>
        <v>-5.6000000000000001E-2</v>
      </c>
      <c r="I3623" s="87">
        <f>+IF(ISNUMBER(DATA!AF959),DATA!AF959,"n/a")</f>
        <v>4.45</v>
      </c>
      <c r="J3623" s="77">
        <f>+IF(ISNUMBER(DATA!AG959),DATA!AG959,"n/a")</f>
        <v>-2.5999999999999999E-2</v>
      </c>
      <c r="K3623" s="87">
        <f>+IF(ISNUMBER(DATA!AP959),DATA!AP959,"n/a")</f>
        <v>4.29</v>
      </c>
      <c r="L3623" s="77">
        <f>+IF(ISNUMBER(DATA!AQ959),DATA!AQ959,"n/a")</f>
        <v>-3.4000000000000002E-2</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4.08</v>
      </c>
      <c r="F3624" s="77">
        <f>+IF(ISNUMBER(DATA!M960),DATA!M960,"n/a")</f>
        <v>8.5999999999999993E-2</v>
      </c>
      <c r="G3624" s="87">
        <f>+IF(ISNUMBER(DATA!V960),DATA!V960,"n/a")</f>
        <v>4.13</v>
      </c>
      <c r="H3624" s="77">
        <f>+IF(ISNUMBER(DATA!W960),DATA!W960,"n/a")</f>
        <v>4.2999999999999997E-2</v>
      </c>
      <c r="I3624" s="87">
        <f>+IF(ISNUMBER(DATA!AF960),DATA!AF960,"n/a")</f>
        <v>4.08</v>
      </c>
      <c r="J3624" s="77">
        <f>+IF(ISNUMBER(DATA!AG960),DATA!AG960,"n/a")</f>
        <v>3.0000000000000001E-3</v>
      </c>
      <c r="K3624" s="87">
        <f>+IF(ISNUMBER(DATA!AP960),DATA!AP960,"n/a")</f>
        <v>4.03</v>
      </c>
      <c r="L3624" s="77">
        <f>+IF(ISNUMBER(DATA!AQ960),DATA!AQ960,"n/a")</f>
        <v>-1.6E-2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4.26</v>
      </c>
      <c r="F3625" s="77">
        <f>+IF(ISNUMBER(DATA!M961),DATA!M961,"n/a")</f>
        <v>4.2999999999999997E-2</v>
      </c>
      <c r="G3625" s="87">
        <f>+IF(ISNUMBER(DATA!V961),DATA!V961,"n/a")</f>
        <v>4.3</v>
      </c>
      <c r="H3625" s="77">
        <f>+IF(ISNUMBER(DATA!W961),DATA!W961,"n/a")</f>
        <v>0.03</v>
      </c>
      <c r="I3625" s="87">
        <f>+IF(ISNUMBER(DATA!AF961),DATA!AF961,"n/a")</f>
        <v>4.3</v>
      </c>
      <c r="J3625" s="77">
        <f>+IF(ISNUMBER(DATA!AG961),DATA!AG961,"n/a")</f>
        <v>2.1999999999999999E-2</v>
      </c>
      <c r="K3625" s="87">
        <f>+IF(ISNUMBER(DATA!AP961),DATA!AP961,"n/a")</f>
        <v>4.18</v>
      </c>
      <c r="L3625" s="77">
        <f>+IF(ISNUMBER(DATA!AQ961),DATA!AQ961,"n/a")</f>
        <v>-7.0000000000000001E-3</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3</v>
      </c>
      <c r="F3626" s="77">
        <f>+IF(ISNUMBER(DATA!M962),DATA!M962,"n/a")</f>
        <v>-1.7000000000000001E-2</v>
      </c>
      <c r="G3626" s="87">
        <f>+IF(ISNUMBER(DATA!V962),DATA!V962,"n/a")</f>
        <v>2.96</v>
      </c>
      <c r="H3626" s="77">
        <f>+IF(ISNUMBER(DATA!W962),DATA!W962,"n/a")</f>
        <v>-0.25</v>
      </c>
      <c r="I3626" s="87">
        <f>+IF(ISNUMBER(DATA!AF962),DATA!AF962,"n/a")</f>
        <v>2.99</v>
      </c>
      <c r="J3626" s="77">
        <f>+IF(ISNUMBER(DATA!AG962),DATA!AG962,"n/a")</f>
        <v>-0.29799999999999999</v>
      </c>
      <c r="K3626" s="87">
        <f>+IF(ISNUMBER(DATA!AP962),DATA!AP962,"n/a")</f>
        <v>2.97</v>
      </c>
      <c r="L3626" s="77">
        <f>+IF(ISNUMBER(DATA!AQ962),DATA!AQ962,"n/a")</f>
        <v>-0.33500000000000002</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3.08</v>
      </c>
      <c r="F3628" s="77">
        <f>+IF(ISNUMBER(DATA!O913),DATA!O913,"n/a")</f>
        <v>8.0000000000000002E-3</v>
      </c>
      <c r="G3628" s="87">
        <f>+IF(ISNUMBER(DATA!X913),DATA!X913,"n/a")</f>
        <v>3.05</v>
      </c>
      <c r="H3628" s="77">
        <f>+IF(ISNUMBER(DATA!Y913),DATA!Y913,"n/a")</f>
        <v>3.3000000000000002E-2</v>
      </c>
      <c r="I3628" s="87">
        <f>+IF(ISNUMBER(DATA!AH913),DATA!AH913,"n/a")</f>
        <v>2.94</v>
      </c>
      <c r="J3628" s="77">
        <f>+IF(ISNUMBER(DATA!AI913),DATA!AI913,"n/a")</f>
        <v>2E-3</v>
      </c>
      <c r="K3628" s="87">
        <f>+IF(ISNUMBER(DATA!AR913),DATA!AR913,"n/a")</f>
        <v>3</v>
      </c>
      <c r="L3628" s="77">
        <f>+IF(ISNUMBER(DATA!AS913),DATA!AS913,"n/a")</f>
        <v>4.1000000000000002E-2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2.42</v>
      </c>
      <c r="F3629" s="77">
        <f>+IF(ISNUMBER(DATA!O914),DATA!O914,"n/a")</f>
        <v>-4.0000000000000001E-3</v>
      </c>
      <c r="G3629" s="87">
        <f>+IF(ISNUMBER(DATA!X914),DATA!X914,"n/a")</f>
        <v>2.36</v>
      </c>
      <c r="H3629" s="77">
        <f>+IF(ISNUMBER(DATA!Y914),DATA!Y914,"n/a")</f>
        <v>-8.0000000000000002E-3</v>
      </c>
      <c r="I3629" s="87">
        <f>+IF(ISNUMBER(DATA!AH914),DATA!AH914,"n/a")</f>
        <v>2.3199999999999998</v>
      </c>
      <c r="J3629" s="77">
        <f>+IF(ISNUMBER(DATA!AI914),DATA!AI914,"n/a")</f>
        <v>-0.02</v>
      </c>
      <c r="K3629" s="87">
        <f>+IF(ISNUMBER(DATA!AR914),DATA!AR914,"n/a")</f>
        <v>2.39</v>
      </c>
      <c r="L3629" s="77">
        <f>+IF(ISNUMBER(DATA!AS914),DATA!AS914,"n/a")</f>
        <v>0.03</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v>
      </c>
      <c r="F3630" s="77">
        <f>+IF(ISNUMBER(DATA!O915),DATA!O915,"n/a")</f>
        <v>0.10100000000000001</v>
      </c>
      <c r="G3630" s="87">
        <f>+IF(ISNUMBER(DATA!X915),DATA!X915,"n/a")</f>
        <v>2.38</v>
      </c>
      <c r="H3630" s="77">
        <f>+IF(ISNUMBER(DATA!Y915),DATA!Y915,"n/a")</f>
        <v>8.3000000000000004E-2</v>
      </c>
      <c r="I3630" s="87">
        <f>+IF(ISNUMBER(DATA!AH915),DATA!AH915,"n/a")</f>
        <v>2.36</v>
      </c>
      <c r="J3630" s="77">
        <f>+IF(ISNUMBER(DATA!AI915),DATA!AI915,"n/a")</f>
        <v>8.6999999999999994E-2</v>
      </c>
      <c r="K3630" s="87">
        <f>+IF(ISNUMBER(DATA!AR915),DATA!AR915,"n/a")</f>
        <v>2.2799999999999998</v>
      </c>
      <c r="L3630" s="77">
        <f>+IF(ISNUMBER(DATA!AS915),DATA!AS915,"n/a")</f>
        <v>5.5E-2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2.37</v>
      </c>
      <c r="F3631" s="77">
        <f>+IF(ISNUMBER(DATA!O916),DATA!O916,"n/a")</f>
        <v>2.5000000000000001E-2</v>
      </c>
      <c r="G3631" s="87">
        <f>+IF(ISNUMBER(DATA!X916),DATA!X916,"n/a")</f>
        <v>2.38</v>
      </c>
      <c r="H3631" s="77">
        <f>+IF(ISNUMBER(DATA!Y916),DATA!Y916,"n/a")</f>
        <v>2E-3</v>
      </c>
      <c r="I3631" s="87">
        <f>+IF(ISNUMBER(DATA!AH916),DATA!AH916,"n/a")</f>
        <v>2.35</v>
      </c>
      <c r="J3631" s="77">
        <f>+IF(ISNUMBER(DATA!AI916),DATA!AI916,"n/a")</f>
        <v>-7.0000000000000001E-3</v>
      </c>
      <c r="K3631" s="87">
        <f>+IF(ISNUMBER(DATA!AR916),DATA!AR916,"n/a")</f>
        <v>2.39</v>
      </c>
      <c r="L3631" s="77">
        <f>+IF(ISNUMBER(DATA!AS916),DATA!AS916,"n/a")</f>
        <v>4.1000000000000002E-2</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2.77</v>
      </c>
      <c r="F3632" s="77">
        <f>+IF(ISNUMBER(DATA!O917),DATA!O917,"n/a")</f>
        <v>0.124</v>
      </c>
      <c r="G3632" s="87">
        <f>+IF(ISNUMBER(DATA!X917),DATA!X917,"n/a")</f>
        <v>2.82</v>
      </c>
      <c r="H3632" s="77">
        <f>+IF(ISNUMBER(DATA!Y917),DATA!Y917,"n/a")</f>
        <v>0.115</v>
      </c>
      <c r="I3632" s="87">
        <f>+IF(ISNUMBER(DATA!AH917),DATA!AH917,"n/a")</f>
        <v>2.87</v>
      </c>
      <c r="J3632" s="77">
        <f>+IF(ISNUMBER(DATA!AI917),DATA!AI917,"n/a")</f>
        <v>0.14000000000000001</v>
      </c>
      <c r="K3632" s="87">
        <f>+IF(ISNUMBER(DATA!AR917),DATA!AR917,"n/a")</f>
        <v>2.68</v>
      </c>
      <c r="L3632" s="77">
        <f>+IF(ISNUMBER(DATA!AS917),DATA!AS917,"n/a")</f>
        <v>8.4000000000000005E-2</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2.34</v>
      </c>
      <c r="F3633" s="77">
        <f>+IF(ISNUMBER(DATA!O918),DATA!O918,"n/a")</f>
        <v>7.0000000000000001E-3</v>
      </c>
      <c r="G3633" s="87">
        <f>+IF(ISNUMBER(DATA!X918),DATA!X918,"n/a")</f>
        <v>2.34</v>
      </c>
      <c r="H3633" s="77">
        <f>+IF(ISNUMBER(DATA!Y918),DATA!Y918,"n/a")</f>
        <v>1.2E-2</v>
      </c>
      <c r="I3633" s="87">
        <f>+IF(ISNUMBER(DATA!AH918),DATA!AH918,"n/a")</f>
        <v>2.34</v>
      </c>
      <c r="J3633" s="77">
        <f>+IF(ISNUMBER(DATA!AI918),DATA!AI918,"n/a")</f>
        <v>7.0000000000000001E-3</v>
      </c>
      <c r="K3633" s="87">
        <f>+IF(ISNUMBER(DATA!AR918),DATA!AR918,"n/a")</f>
        <v>2.33</v>
      </c>
      <c r="L3633" s="77">
        <f>+IF(ISNUMBER(DATA!AS918),DATA!AS918,"n/a")</f>
        <v>2.5000000000000001E-2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2.73</v>
      </c>
      <c r="F3634" s="77">
        <f>+IF(ISNUMBER(DATA!O919),DATA!O919,"n/a")</f>
        <v>2.1999999999999999E-2</v>
      </c>
      <c r="G3634" s="87">
        <f>+IF(ISNUMBER(DATA!X919),DATA!X919,"n/a")</f>
        <v>2.69</v>
      </c>
      <c r="H3634" s="77">
        <f>+IF(ISNUMBER(DATA!Y919),DATA!Y919,"n/a")</f>
        <v>3.6999999999999998E-2</v>
      </c>
      <c r="I3634" s="87">
        <f>+IF(ISNUMBER(DATA!AH919),DATA!AH919,"n/a")</f>
        <v>2.72</v>
      </c>
      <c r="J3634" s="77">
        <f>+IF(ISNUMBER(DATA!AI919),DATA!AI919,"n/a")</f>
        <v>1.9E-2</v>
      </c>
      <c r="K3634" s="87">
        <f>+IF(ISNUMBER(DATA!AR919),DATA!AR919,"n/a")</f>
        <v>2.72</v>
      </c>
      <c r="L3634" s="77">
        <f>+IF(ISNUMBER(DATA!AS919),DATA!AS919,"n/a")</f>
        <v>2.8000000000000001E-2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2.76</v>
      </c>
      <c r="F3635" s="77">
        <f>+IF(ISNUMBER(DATA!O920),DATA!O920,"n/a")</f>
        <v>-2E-3</v>
      </c>
      <c r="G3635" s="87">
        <f>+IF(ISNUMBER(DATA!X920),DATA!X920,"n/a")</f>
        <v>2.64</v>
      </c>
      <c r="H3635" s="77">
        <f>+IF(ISNUMBER(DATA!Y920),DATA!Y920,"n/a")</f>
        <v>8.0000000000000002E-3</v>
      </c>
      <c r="I3635" s="87">
        <f>+IF(ISNUMBER(DATA!AH920),DATA!AH920,"n/a")</f>
        <v>2.62</v>
      </c>
      <c r="J3635" s="77">
        <f>+IF(ISNUMBER(DATA!AI920),DATA!AI920,"n/a")</f>
        <v>4.0000000000000001E-3</v>
      </c>
      <c r="K3635" s="87">
        <f>+IF(ISNUMBER(DATA!AR920),DATA!AR920,"n/a")</f>
        <v>2.69</v>
      </c>
      <c r="L3635" s="77">
        <f>+IF(ISNUMBER(DATA!AS920),DATA!AS920,"n/a")</f>
        <v>1.7000000000000001E-2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2.68</v>
      </c>
      <c r="F3636" s="77">
        <f>+IF(ISNUMBER(DATA!O921),DATA!O921,"n/a")</f>
        <v>-1.0999999999999999E-2</v>
      </c>
      <c r="G3636" s="87">
        <f>+IF(ISNUMBER(DATA!X921),DATA!X921,"n/a")</f>
        <v>2.73</v>
      </c>
      <c r="H3636" s="77">
        <f>+IF(ISNUMBER(DATA!Y921),DATA!Y921,"n/a")</f>
        <v>0.14599999999999999</v>
      </c>
      <c r="I3636" s="87">
        <f>+IF(ISNUMBER(DATA!AH921),DATA!AH921,"n/a")</f>
        <v>2.8</v>
      </c>
      <c r="J3636" s="77">
        <f>+IF(ISNUMBER(DATA!AI921),DATA!AI921,"n/a")</f>
        <v>0.20100000000000001</v>
      </c>
      <c r="K3636" s="87">
        <f>+IF(ISNUMBER(DATA!AR921),DATA!AR921,"n/a")</f>
        <v>2.74</v>
      </c>
      <c r="L3636" s="77">
        <f>+IF(ISNUMBER(DATA!AS921),DATA!AS921,"n/a")</f>
        <v>0.19800000000000001</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2.92</v>
      </c>
      <c r="F3637" s="77">
        <f>+IF(ISNUMBER(DATA!O922),DATA!O922,"n/a")</f>
        <v>-3.4000000000000002E-2</v>
      </c>
      <c r="G3637" s="87">
        <f>+IF(ISNUMBER(DATA!X922),DATA!X922,"n/a")</f>
        <v>2.87</v>
      </c>
      <c r="H3637" s="77">
        <f>+IF(ISNUMBER(DATA!Y922),DATA!Y922,"n/a")</f>
        <v>-1.4999999999999999E-2</v>
      </c>
      <c r="I3637" s="87">
        <f>+IF(ISNUMBER(DATA!AH922),DATA!AH922,"n/a")</f>
        <v>2.87</v>
      </c>
      <c r="J3637" s="77">
        <f>+IF(ISNUMBER(DATA!AI922),DATA!AI922,"n/a")</f>
        <v>-3.0000000000000001E-3</v>
      </c>
      <c r="K3637" s="87">
        <f>+IF(ISNUMBER(DATA!AR922),DATA!AR922,"n/a")</f>
        <v>2.88</v>
      </c>
      <c r="L3637" s="77">
        <f>+IF(ISNUMBER(DATA!AS922),DATA!AS922,"n/a")</f>
        <v>3.9E-2</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2.42</v>
      </c>
      <c r="F3638" s="77">
        <f>+IF(ISNUMBER(DATA!O923),DATA!O923,"n/a")</f>
        <v>-3.1E-2</v>
      </c>
      <c r="G3638" s="87">
        <f>+IF(ISNUMBER(DATA!X923),DATA!X923,"n/a")</f>
        <v>2.41</v>
      </c>
      <c r="H3638" s="77">
        <f>+IF(ISNUMBER(DATA!Y923),DATA!Y923,"n/a")</f>
        <v>-2.3E-2</v>
      </c>
      <c r="I3638" s="87">
        <f>+IF(ISNUMBER(DATA!AH923),DATA!AH923,"n/a")</f>
        <v>2.4</v>
      </c>
      <c r="J3638" s="77">
        <f>+IF(ISNUMBER(DATA!AI923),DATA!AI923,"n/a")</f>
        <v>-3.5999999999999997E-2</v>
      </c>
      <c r="K3638" s="87">
        <f>+IF(ISNUMBER(DATA!AR923),DATA!AR923,"n/a")</f>
        <v>2.44</v>
      </c>
      <c r="L3638" s="77">
        <f>+IF(ISNUMBER(DATA!AS923),DATA!AS923,"n/a")</f>
        <v>0</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2.91</v>
      </c>
      <c r="F3639" s="77">
        <f>+IF(ISNUMBER(DATA!O924),DATA!O924,"n/a")</f>
        <v>7.2999999999999995E-2</v>
      </c>
      <c r="G3639" s="87">
        <f>+IF(ISNUMBER(DATA!X924),DATA!X924,"n/a")</f>
        <v>2.96</v>
      </c>
      <c r="H3639" s="77">
        <f>+IF(ISNUMBER(DATA!Y924),DATA!Y924,"n/a")</f>
        <v>9.5000000000000001E-2</v>
      </c>
      <c r="I3639" s="87">
        <f>+IF(ISNUMBER(DATA!AH924),DATA!AH924,"n/a")</f>
        <v>2.95</v>
      </c>
      <c r="J3639" s="77">
        <f>+IF(ISNUMBER(DATA!AI924),DATA!AI924,"n/a")</f>
        <v>0.108</v>
      </c>
      <c r="K3639" s="87">
        <f>+IF(ISNUMBER(DATA!AR924),DATA!AR924,"n/a")</f>
        <v>2.91</v>
      </c>
      <c r="L3639" s="77">
        <f>+IF(ISNUMBER(DATA!AS924),DATA!AS924,"n/a")</f>
        <v>9.9000000000000005E-2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2.66</v>
      </c>
      <c r="F3640" s="77">
        <f>+IF(ISNUMBER(DATA!O925),DATA!O925,"n/a")</f>
        <v>6.8000000000000005E-2</v>
      </c>
      <c r="G3640" s="87">
        <f>+IF(ISNUMBER(DATA!X925),DATA!X925,"n/a")</f>
        <v>2.62</v>
      </c>
      <c r="H3640" s="77">
        <f>+IF(ISNUMBER(DATA!Y925),DATA!Y925,"n/a")</f>
        <v>0.05</v>
      </c>
      <c r="I3640" s="87">
        <f>+IF(ISNUMBER(DATA!AH925),DATA!AH925,"n/a")</f>
        <v>2.6</v>
      </c>
      <c r="J3640" s="77">
        <f>+IF(ISNUMBER(DATA!AI925),DATA!AI925,"n/a")</f>
        <v>2.8000000000000001E-2</v>
      </c>
      <c r="K3640" s="87">
        <f>+IF(ISNUMBER(DATA!AR925),DATA!AR925,"n/a")</f>
        <v>2.54</v>
      </c>
      <c r="L3640" s="77">
        <f>+IF(ISNUMBER(DATA!AS925),DATA!AS925,"n/a")</f>
        <v>-4.0000000000000001E-3</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2.73</v>
      </c>
      <c r="F3641" s="77">
        <f>+IF(ISNUMBER(DATA!O926),DATA!O926,"n/a")</f>
        <v>1.9E-2</v>
      </c>
      <c r="G3641" s="87">
        <f>+IF(ISNUMBER(DATA!X926),DATA!X926,"n/a")</f>
        <v>2.65</v>
      </c>
      <c r="H3641" s="77">
        <f>+IF(ISNUMBER(DATA!Y926),DATA!Y926,"n/a")</f>
        <v>1.0999999999999999E-2</v>
      </c>
      <c r="I3641" s="87">
        <f>+IF(ISNUMBER(DATA!AH926),DATA!AH926,"n/a")</f>
        <v>2.63</v>
      </c>
      <c r="J3641" s="77">
        <f>+IF(ISNUMBER(DATA!AI926),DATA!AI926,"n/a")</f>
        <v>3.0000000000000001E-3</v>
      </c>
      <c r="K3641" s="87">
        <f>+IF(ISNUMBER(DATA!AR926),DATA!AR926,"n/a")</f>
        <v>2.69</v>
      </c>
      <c r="L3641" s="77">
        <f>+IF(ISNUMBER(DATA!AS926),DATA!AS926,"n/a")</f>
        <v>0.02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2.0699999999999998</v>
      </c>
      <c r="F3642" s="77">
        <f>+IF(ISNUMBER(DATA!O927),DATA!O927,"n/a")</f>
        <v>-0.159</v>
      </c>
      <c r="G3642" s="87">
        <f>+IF(ISNUMBER(DATA!X927),DATA!X927,"n/a")</f>
        <v>2</v>
      </c>
      <c r="H3642" s="77">
        <f>+IF(ISNUMBER(DATA!Y927),DATA!Y927,"n/a")</f>
        <v>-0.109</v>
      </c>
      <c r="I3642" s="87">
        <f>+IF(ISNUMBER(DATA!AH927),DATA!AH927,"n/a")</f>
        <v>2.11</v>
      </c>
      <c r="J3642" s="77">
        <f>+IF(ISNUMBER(DATA!AI927),DATA!AI927,"n/a")</f>
        <v>-3.5000000000000003E-2</v>
      </c>
      <c r="K3642" s="87">
        <f>+IF(ISNUMBER(DATA!AR927),DATA!AR927,"n/a")</f>
        <v>2.33</v>
      </c>
      <c r="L3642" s="77">
        <f>+IF(ISNUMBER(DATA!AS927),DATA!AS927,"n/a")</f>
        <v>8.3000000000000004E-2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2.54</v>
      </c>
      <c r="F3643" s="77">
        <f>+IF(ISNUMBER(DATA!O928),DATA!O928,"n/a")</f>
        <v>0.114</v>
      </c>
      <c r="G3643" s="87">
        <f>+IF(ISNUMBER(DATA!X928),DATA!X928,"n/a")</f>
        <v>2.5</v>
      </c>
      <c r="H3643" s="77">
        <f>+IF(ISNUMBER(DATA!Y928),DATA!Y928,"n/a")</f>
        <v>0.11</v>
      </c>
      <c r="I3643" s="87">
        <f>+IF(ISNUMBER(DATA!AH928),DATA!AH928,"n/a")</f>
        <v>2.5</v>
      </c>
      <c r="J3643" s="77">
        <f>+IF(ISNUMBER(DATA!AI928),DATA!AI928,"n/a")</f>
        <v>0.13100000000000001</v>
      </c>
      <c r="K3643" s="87">
        <f>+IF(ISNUMBER(DATA!AR928),DATA!AR928,"n/a")</f>
        <v>2.4</v>
      </c>
      <c r="L3643" s="77">
        <f>+IF(ISNUMBER(DATA!AS928),DATA!AS928,"n/a")</f>
        <v>0.10199999999999999</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2.83</v>
      </c>
      <c r="F3644" s="77">
        <f>+IF(ISNUMBER(DATA!O929),DATA!O929,"n/a")</f>
        <v>0.26800000000000002</v>
      </c>
      <c r="G3644" s="87">
        <f>+IF(ISNUMBER(DATA!X929),DATA!X929,"n/a")</f>
        <v>2.62</v>
      </c>
      <c r="H3644" s="77">
        <f>+IF(ISNUMBER(DATA!Y929),DATA!Y929,"n/a")</f>
        <v>0.17599999999999999</v>
      </c>
      <c r="I3644" s="87">
        <f>+IF(ISNUMBER(DATA!AH929),DATA!AH929,"n/a")</f>
        <v>2.59</v>
      </c>
      <c r="J3644" s="77">
        <f>+IF(ISNUMBER(DATA!AI929),DATA!AI929,"n/a")</f>
        <v>0.193</v>
      </c>
      <c r="K3644" s="87">
        <f>+IF(ISNUMBER(DATA!AR929),DATA!AR929,"n/a")</f>
        <v>2.4300000000000002</v>
      </c>
      <c r="L3644" s="77">
        <f>+IF(ISNUMBER(DATA!AS929),DATA!AS929,"n/a")</f>
        <v>0.109</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2.88</v>
      </c>
      <c r="F3645" s="77">
        <f>+IF(ISNUMBER(DATA!O930),DATA!O930,"n/a")</f>
        <v>7.6999999999999999E-2</v>
      </c>
      <c r="G3645" s="87">
        <f>+IF(ISNUMBER(DATA!X930),DATA!X930,"n/a")</f>
        <v>2.92</v>
      </c>
      <c r="H3645" s="77">
        <f>+IF(ISNUMBER(DATA!Y930),DATA!Y930,"n/a")</f>
        <v>0.10199999999999999</v>
      </c>
      <c r="I3645" s="87">
        <f>+IF(ISNUMBER(DATA!AH930),DATA!AH930,"n/a")</f>
        <v>2.93</v>
      </c>
      <c r="J3645" s="77">
        <f>+IF(ISNUMBER(DATA!AI930),DATA!AI930,"n/a")</f>
        <v>9.6000000000000002E-2</v>
      </c>
      <c r="K3645" s="87">
        <f>+IF(ISNUMBER(DATA!AR930),DATA!AR930,"n/a")</f>
        <v>2.88</v>
      </c>
      <c r="L3645" s="77">
        <f>+IF(ISNUMBER(DATA!AS930),DATA!AS930,"n/a")</f>
        <v>6.2E-2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2.83</v>
      </c>
      <c r="F3646" s="77">
        <f>+IF(ISNUMBER(DATA!O931),DATA!O931,"n/a")</f>
        <v>1.4E-2</v>
      </c>
      <c r="G3646" s="87">
        <f>+IF(ISNUMBER(DATA!X931),DATA!X931,"n/a")</f>
        <v>2.79</v>
      </c>
      <c r="H3646" s="77">
        <f>+IF(ISNUMBER(DATA!Y931),DATA!Y931,"n/a")</f>
        <v>3.6999999999999998E-2</v>
      </c>
      <c r="I3646" s="87">
        <f>+IF(ISNUMBER(DATA!AH931),DATA!AH931,"n/a")</f>
        <v>2.79</v>
      </c>
      <c r="J3646" s="77">
        <f>+IF(ISNUMBER(DATA!AI931),DATA!AI931,"n/a")</f>
        <v>5.8000000000000003E-2</v>
      </c>
      <c r="K3646" s="87">
        <f>+IF(ISNUMBER(DATA!AR931),DATA!AR931,"n/a")</f>
        <v>2.82</v>
      </c>
      <c r="L3646" s="77">
        <f>+IF(ISNUMBER(DATA!AS931),DATA!AS931,"n/a")</f>
        <v>9.4E-2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2.17</v>
      </c>
      <c r="F3647" s="77">
        <f>+IF(ISNUMBER(DATA!O932),DATA!O932,"n/a")</f>
        <v>2.3E-2</v>
      </c>
      <c r="G3647" s="87">
        <f>+IF(ISNUMBER(DATA!X932),DATA!X932,"n/a")</f>
        <v>2.25</v>
      </c>
      <c r="H3647" s="77">
        <f>+IF(ISNUMBER(DATA!Y932),DATA!Y932,"n/a")</f>
        <v>1.9E-2</v>
      </c>
      <c r="I3647" s="87">
        <f>+IF(ISNUMBER(DATA!AH932),DATA!AH932,"n/a")</f>
        <v>2.2599999999999998</v>
      </c>
      <c r="J3647" s="77">
        <f>+IF(ISNUMBER(DATA!AI932),DATA!AI932,"n/a")</f>
        <v>1.2999999999999999E-2</v>
      </c>
      <c r="K3647" s="87">
        <f>+IF(ISNUMBER(DATA!AR932),DATA!AR932,"n/a")</f>
        <v>2.2999999999999998</v>
      </c>
      <c r="L3647" s="77">
        <f>+IF(ISNUMBER(DATA!AS932),DATA!AS932,"n/a")</f>
        <v>4.8000000000000001E-2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2.78</v>
      </c>
      <c r="F3648" s="77">
        <f>+IF(ISNUMBER(DATA!O933),DATA!O933,"n/a")</f>
        <v>-2.7E-2</v>
      </c>
      <c r="G3648" s="87">
        <f>+IF(ISNUMBER(DATA!X933),DATA!X933,"n/a")</f>
        <v>2.75</v>
      </c>
      <c r="H3648" s="77">
        <f>+IF(ISNUMBER(DATA!Y933),DATA!Y933,"n/a")</f>
        <v>-4.4999999999999998E-2</v>
      </c>
      <c r="I3648" s="87">
        <f>+IF(ISNUMBER(DATA!AH933),DATA!AH933,"n/a")</f>
        <v>2.73</v>
      </c>
      <c r="J3648" s="77">
        <f>+IF(ISNUMBER(DATA!AI933),DATA!AI933,"n/a")</f>
        <v>-3.5999999999999997E-2</v>
      </c>
      <c r="K3648" s="87">
        <f>+IF(ISNUMBER(DATA!AR933),DATA!AR933,"n/a")</f>
        <v>2.8</v>
      </c>
      <c r="L3648" s="77">
        <f>+IF(ISNUMBER(DATA!AS933),DATA!AS933,"n/a")</f>
        <v>-7.0000000000000001E-3</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2.36</v>
      </c>
      <c r="F3649" s="77">
        <f>+IF(ISNUMBER(DATA!O934),DATA!O934,"n/a")</f>
        <v>-1.7999999999999999E-2</v>
      </c>
      <c r="G3649" s="87">
        <f>+IF(ISNUMBER(DATA!X934),DATA!X934,"n/a")</f>
        <v>2.3199999999999998</v>
      </c>
      <c r="H3649" s="77">
        <f>+IF(ISNUMBER(DATA!Y934),DATA!Y934,"n/a")</f>
        <v>-2.8000000000000001E-2</v>
      </c>
      <c r="I3649" s="87">
        <f>+IF(ISNUMBER(DATA!AH934),DATA!AH934,"n/a")</f>
        <v>2.31</v>
      </c>
      <c r="J3649" s="77">
        <f>+IF(ISNUMBER(DATA!AI934),DATA!AI934,"n/a")</f>
        <v>-4.1000000000000002E-2</v>
      </c>
      <c r="K3649" s="87">
        <f>+IF(ISNUMBER(DATA!AR934),DATA!AR934,"n/a")</f>
        <v>2.37</v>
      </c>
      <c r="L3649" s="77">
        <f>+IF(ISNUMBER(DATA!AS934),DATA!AS934,"n/a")</f>
        <v>-3.4000000000000002E-2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2.9</v>
      </c>
      <c r="F3650" s="77">
        <f>+IF(ISNUMBER(DATA!O935),DATA!O935,"n/a")</f>
        <v>-0.16900000000000001</v>
      </c>
      <c r="G3650" s="87">
        <f>+IF(ISNUMBER(DATA!X935),DATA!X935,"n/a")</f>
        <v>2.76</v>
      </c>
      <c r="H3650" s="77">
        <f>+IF(ISNUMBER(DATA!Y935),DATA!Y935,"n/a")</f>
        <v>-4.7E-2</v>
      </c>
      <c r="I3650" s="87">
        <f>+IF(ISNUMBER(DATA!AH935),DATA!AH935,"n/a")</f>
        <v>2.76</v>
      </c>
      <c r="J3650" s="77">
        <f>+IF(ISNUMBER(DATA!AI935),DATA!AI935,"n/a")</f>
        <v>0.03</v>
      </c>
      <c r="K3650" s="87">
        <f>+IF(ISNUMBER(DATA!AR935),DATA!AR935,"n/a")</f>
        <v>3.05</v>
      </c>
      <c r="L3650" s="77">
        <f>+IF(ISNUMBER(DATA!AS935),DATA!AS935,"n/a")</f>
        <v>0.16900000000000001</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2.2200000000000002</v>
      </c>
      <c r="F3651" s="77">
        <f>+IF(ISNUMBER(DATA!O936),DATA!O936,"n/a")</f>
        <v>4.2999999999999997E-2</v>
      </c>
      <c r="G3651" s="87">
        <f>+IF(ISNUMBER(DATA!X936),DATA!X936,"n/a")</f>
        <v>2.27</v>
      </c>
      <c r="H3651" s="77">
        <f>+IF(ISNUMBER(DATA!Y936),DATA!Y936,"n/a")</f>
        <v>1.4E-2</v>
      </c>
      <c r="I3651" s="87">
        <f>+IF(ISNUMBER(DATA!AH936),DATA!AH936,"n/a")</f>
        <v>2.27</v>
      </c>
      <c r="J3651" s="77">
        <f>+IF(ISNUMBER(DATA!AI936),DATA!AI936,"n/a")</f>
        <v>-3.0000000000000001E-3</v>
      </c>
      <c r="K3651" s="87">
        <f>+IF(ISNUMBER(DATA!AR936),DATA!AR936,"n/a")</f>
        <v>2.31</v>
      </c>
      <c r="L3651" s="77">
        <f>+IF(ISNUMBER(DATA!AS936),DATA!AS936,"n/a")</f>
        <v>2.8000000000000001E-2</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1.89</v>
      </c>
      <c r="F3652" s="77">
        <f>+IF(ISNUMBER(DATA!O937),DATA!O937,"n/a")</f>
        <v>-5.8000000000000003E-2</v>
      </c>
      <c r="G3652" s="87">
        <f>+IF(ISNUMBER(DATA!X937),DATA!X937,"n/a")</f>
        <v>1.88</v>
      </c>
      <c r="H3652" s="77">
        <f>+IF(ISNUMBER(DATA!Y937),DATA!Y937,"n/a")</f>
        <v>-4.9000000000000002E-2</v>
      </c>
      <c r="I3652" s="87">
        <f>+IF(ISNUMBER(DATA!AH937),DATA!AH937,"n/a")</f>
        <v>1.94</v>
      </c>
      <c r="J3652" s="77">
        <f>+IF(ISNUMBER(DATA!AI937),DATA!AI937,"n/a")</f>
        <v>0</v>
      </c>
      <c r="K3652" s="87">
        <f>+IF(ISNUMBER(DATA!AR937),DATA!AR937,"n/a")</f>
        <v>1.95</v>
      </c>
      <c r="L3652" s="77">
        <f>+IF(ISNUMBER(DATA!AS937),DATA!AS937,"n/a")</f>
        <v>-1.0999999999999999E-2</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2.0499999999999998</v>
      </c>
      <c r="F3653" s="77">
        <f>+IF(ISNUMBER(DATA!O938),DATA!O938,"n/a")</f>
        <v>0.11</v>
      </c>
      <c r="G3653" s="87">
        <f>+IF(ISNUMBER(DATA!X938),DATA!X938,"n/a")</f>
        <v>2.0299999999999998</v>
      </c>
      <c r="H3653" s="77">
        <f>+IF(ISNUMBER(DATA!Y938),DATA!Y938,"n/a")</f>
        <v>0.12</v>
      </c>
      <c r="I3653" s="87">
        <f>+IF(ISNUMBER(DATA!AH938),DATA!AH938,"n/a")</f>
        <v>2.08</v>
      </c>
      <c r="J3653" s="77">
        <f>+IF(ISNUMBER(DATA!AI938),DATA!AI938,"n/a")</f>
        <v>0.106</v>
      </c>
      <c r="K3653" s="87">
        <f>+IF(ISNUMBER(DATA!AR938),DATA!AR938,"n/a")</f>
        <v>2.12</v>
      </c>
      <c r="L3653" s="77">
        <f>+IF(ISNUMBER(DATA!AS938),DATA!AS938,"n/a")</f>
        <v>4.7E-2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2.63</v>
      </c>
      <c r="F3654" s="77">
        <f>+IF(ISNUMBER(DATA!O939),DATA!O939,"n/a")</f>
        <v>-6.2E-2</v>
      </c>
      <c r="G3654" s="87">
        <f>+IF(ISNUMBER(DATA!X939),DATA!X939,"n/a")</f>
        <v>2.57</v>
      </c>
      <c r="H3654" s="77">
        <f>+IF(ISNUMBER(DATA!Y939),DATA!Y939,"n/a")</f>
        <v>-1E-3</v>
      </c>
      <c r="I3654" s="87">
        <f>+IF(ISNUMBER(DATA!AH939),DATA!AH939,"n/a")</f>
        <v>2.54</v>
      </c>
      <c r="J3654" s="77">
        <f>+IF(ISNUMBER(DATA!AI939),DATA!AI939,"n/a")</f>
        <v>1.4E-2</v>
      </c>
      <c r="K3654" s="87">
        <f>+IF(ISNUMBER(DATA!AR939),DATA!AR939,"n/a")</f>
        <v>2.7</v>
      </c>
      <c r="L3654" s="77">
        <f>+IF(ISNUMBER(DATA!AS939),DATA!AS939,"n/a")</f>
        <v>9.1999999999999998E-2</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2.79</v>
      </c>
      <c r="F3655" s="77">
        <f>+IF(ISNUMBER(DATA!O940),DATA!O940,"n/a")</f>
        <v>1.7999999999999999E-2</v>
      </c>
      <c r="G3655" s="87">
        <f>+IF(ISNUMBER(DATA!X940),DATA!X940,"n/a")</f>
        <v>2.74</v>
      </c>
      <c r="H3655" s="77">
        <f>+IF(ISNUMBER(DATA!Y940),DATA!Y940,"n/a")</f>
        <v>-1.7999999999999999E-2</v>
      </c>
      <c r="I3655" s="87">
        <f>+IF(ISNUMBER(DATA!AH940),DATA!AH940,"n/a")</f>
        <v>2.67</v>
      </c>
      <c r="J3655" s="77">
        <f>+IF(ISNUMBER(DATA!AI940),DATA!AI940,"n/a")</f>
        <v>-1.7999999999999999E-2</v>
      </c>
      <c r="K3655" s="87">
        <f>+IF(ISNUMBER(DATA!AR940),DATA!AR940,"n/a")</f>
        <v>2.75</v>
      </c>
      <c r="L3655" s="77">
        <f>+IF(ISNUMBER(DATA!AS940),DATA!AS940,"n/a")</f>
        <v>2.5000000000000001E-2</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2.67</v>
      </c>
      <c r="F3656" s="77">
        <f>+IF(ISNUMBER(DATA!O941),DATA!O941,"n/a")</f>
        <v>7.4999999999999997E-2</v>
      </c>
      <c r="G3656" s="87">
        <f>+IF(ISNUMBER(DATA!X941),DATA!X941,"n/a")</f>
        <v>2.8</v>
      </c>
      <c r="H3656" s="77">
        <f>+IF(ISNUMBER(DATA!Y941),DATA!Y941,"n/a")</f>
        <v>0.13800000000000001</v>
      </c>
      <c r="I3656" s="87">
        <f>+IF(ISNUMBER(DATA!AH941),DATA!AH941,"n/a")</f>
        <v>2.79</v>
      </c>
      <c r="J3656" s="77">
        <f>+IF(ISNUMBER(DATA!AI941),DATA!AI941,"n/a")</f>
        <v>0.13200000000000001</v>
      </c>
      <c r="K3656" s="87">
        <f>+IF(ISNUMBER(DATA!AR941),DATA!AR941,"n/a")</f>
        <v>2.7</v>
      </c>
      <c r="L3656" s="77">
        <f>+IF(ISNUMBER(DATA!AS941),DATA!AS941,"n/a")</f>
        <v>8.5000000000000006E-2</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2.85</v>
      </c>
      <c r="F3657" s="77">
        <f>+IF(ISNUMBER(DATA!O942),DATA!O942,"n/a")</f>
        <v>-3.0000000000000001E-3</v>
      </c>
      <c r="G3657" s="87">
        <f>+IF(ISNUMBER(DATA!X942),DATA!X942,"n/a")</f>
        <v>2.84</v>
      </c>
      <c r="H3657" s="77">
        <f>+IF(ISNUMBER(DATA!Y942),DATA!Y942,"n/a")</f>
        <v>-8.9999999999999993E-3</v>
      </c>
      <c r="I3657" s="87">
        <f>+IF(ISNUMBER(DATA!AH942),DATA!AH942,"n/a")</f>
        <v>2.85</v>
      </c>
      <c r="J3657" s="77">
        <f>+IF(ISNUMBER(DATA!AI942),DATA!AI942,"n/a")</f>
        <v>-1.6E-2</v>
      </c>
      <c r="K3657" s="87">
        <f>+IF(ISNUMBER(DATA!AR942),DATA!AR942,"n/a")</f>
        <v>2.84</v>
      </c>
      <c r="L3657" s="77">
        <f>+IF(ISNUMBER(DATA!AS942),DATA!AS942,"n/a")</f>
        <v>3.0000000000000001E-3</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2.78</v>
      </c>
      <c r="F3658" s="77">
        <f>+IF(ISNUMBER(DATA!O943),DATA!O943,"n/a")</f>
        <v>-0.17199999999999999</v>
      </c>
      <c r="G3658" s="87">
        <f>+IF(ISNUMBER(DATA!X943),DATA!X943,"n/a")</f>
        <v>2.72</v>
      </c>
      <c r="H3658" s="77">
        <f>+IF(ISNUMBER(DATA!Y943),DATA!Y943,"n/a")</f>
        <v>-0.18099999999999999</v>
      </c>
      <c r="I3658" s="87">
        <f>+IF(ISNUMBER(DATA!AH943),DATA!AH943,"n/a")</f>
        <v>2.7</v>
      </c>
      <c r="J3658" s="77">
        <f>+IF(ISNUMBER(DATA!AI943),DATA!AI943,"n/a")</f>
        <v>-0.182</v>
      </c>
      <c r="K3658" s="87">
        <f>+IF(ISNUMBER(DATA!AR943),DATA!AR943,"n/a")</f>
        <v>2.81</v>
      </c>
      <c r="L3658" s="77">
        <f>+IF(ISNUMBER(DATA!AS943),DATA!AS943,"n/a")</f>
        <v>-0.16600000000000001</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2.31</v>
      </c>
      <c r="F3659" s="77">
        <f>+IF(ISNUMBER(DATA!O944),DATA!O944,"n/a")</f>
        <v>5.1999999999999998E-2</v>
      </c>
      <c r="G3659" s="87">
        <f>+IF(ISNUMBER(DATA!X944),DATA!X944,"n/a")</f>
        <v>2.36</v>
      </c>
      <c r="H3659" s="77">
        <f>+IF(ISNUMBER(DATA!Y944),DATA!Y944,"n/a")</f>
        <v>4.2000000000000003E-2</v>
      </c>
      <c r="I3659" s="87">
        <f>+IF(ISNUMBER(DATA!AH944),DATA!AH944,"n/a")</f>
        <v>2.35</v>
      </c>
      <c r="J3659" s="77">
        <f>+IF(ISNUMBER(DATA!AI944),DATA!AI944,"n/a")</f>
        <v>2.7E-2</v>
      </c>
      <c r="K3659" s="87">
        <f>+IF(ISNUMBER(DATA!AR944),DATA!AR944,"n/a")</f>
        <v>2.38</v>
      </c>
      <c r="L3659" s="77">
        <f>+IF(ISNUMBER(DATA!AS944),DATA!AS944,"n/a")</f>
        <v>5.8000000000000003E-2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3.08</v>
      </c>
      <c r="F3660" s="77">
        <f>+IF(ISNUMBER(DATA!O945),DATA!O945,"n/a")</f>
        <v>1.2E-2</v>
      </c>
      <c r="G3660" s="87">
        <f>+IF(ISNUMBER(DATA!X945),DATA!X945,"n/a")</f>
        <v>3.01</v>
      </c>
      <c r="H3660" s="77">
        <f>+IF(ISNUMBER(DATA!Y945),DATA!Y945,"n/a")</f>
        <v>2.1000000000000001E-2</v>
      </c>
      <c r="I3660" s="87">
        <f>+IF(ISNUMBER(DATA!AH945),DATA!AH945,"n/a")</f>
        <v>2.98</v>
      </c>
      <c r="J3660" s="77">
        <f>+IF(ISNUMBER(DATA!AI945),DATA!AI945,"n/a")</f>
        <v>3.3000000000000002E-2</v>
      </c>
      <c r="K3660" s="87">
        <f>+IF(ISNUMBER(DATA!AR945),DATA!AR945,"n/a")</f>
        <v>3.04</v>
      </c>
      <c r="L3660" s="77">
        <f>+IF(ISNUMBER(DATA!AS945),DATA!AS945,"n/a")</f>
        <v>5.8000000000000003E-2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2.57</v>
      </c>
      <c r="F3661" s="77">
        <f>+IF(ISNUMBER(DATA!O946),DATA!O946,"n/a")</f>
        <v>7.0999999999999994E-2</v>
      </c>
      <c r="G3661" s="87">
        <f>+IF(ISNUMBER(DATA!X946),DATA!X946,"n/a")</f>
        <v>2.66</v>
      </c>
      <c r="H3661" s="77">
        <f>+IF(ISNUMBER(DATA!Y946),DATA!Y946,"n/a")</f>
        <v>0.123</v>
      </c>
      <c r="I3661" s="87">
        <f>+IF(ISNUMBER(DATA!AH946),DATA!AH946,"n/a")</f>
        <v>2.64</v>
      </c>
      <c r="J3661" s="77">
        <f>+IF(ISNUMBER(DATA!AI946),DATA!AI946,"n/a")</f>
        <v>0.112</v>
      </c>
      <c r="K3661" s="87">
        <f>+IF(ISNUMBER(DATA!AR946),DATA!AR946,"n/a")</f>
        <v>2.56</v>
      </c>
      <c r="L3661" s="77">
        <f>+IF(ISNUMBER(DATA!AS946),DATA!AS946,"n/a")</f>
        <v>6.3E-2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3.26</v>
      </c>
      <c r="F3662" s="77">
        <f>+IF(ISNUMBER(DATA!O947),DATA!O947,"n/a")</f>
        <v>5.8999999999999997E-2</v>
      </c>
      <c r="G3662" s="87">
        <f>+IF(ISNUMBER(DATA!X947),DATA!X947,"n/a")</f>
        <v>3.1</v>
      </c>
      <c r="H3662" s="77">
        <f>+IF(ISNUMBER(DATA!Y947),DATA!Y947,"n/a")</f>
        <v>9.1999999999999998E-2</v>
      </c>
      <c r="I3662" s="87">
        <f>+IF(ISNUMBER(DATA!AH947),DATA!AH947,"n/a")</f>
        <v>2.93</v>
      </c>
      <c r="J3662" s="77">
        <f>+IF(ISNUMBER(DATA!AI947),DATA!AI947,"n/a")</f>
        <v>7.6999999999999999E-2</v>
      </c>
      <c r="K3662" s="87">
        <f>+IF(ISNUMBER(DATA!AR947),DATA!AR947,"n/a")</f>
        <v>2.88</v>
      </c>
      <c r="L3662" s="77">
        <f>+IF(ISNUMBER(DATA!AS947),DATA!AS947,"n/a")</f>
        <v>0.10100000000000001</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2.92</v>
      </c>
      <c r="F3663" s="77">
        <f>+IF(ISNUMBER(DATA!O948),DATA!O948,"n/a")</f>
        <v>-1.9E-2</v>
      </c>
      <c r="G3663" s="87">
        <f>+IF(ISNUMBER(DATA!X948),DATA!X948,"n/a")</f>
        <v>2.93</v>
      </c>
      <c r="H3663" s="77">
        <f>+IF(ISNUMBER(DATA!Y948),DATA!Y948,"n/a")</f>
        <v>-6.0000000000000001E-3</v>
      </c>
      <c r="I3663" s="87">
        <f>+IF(ISNUMBER(DATA!AH948),DATA!AH948,"n/a")</f>
        <v>2.93</v>
      </c>
      <c r="J3663" s="77">
        <f>+IF(ISNUMBER(DATA!AI948),DATA!AI948,"n/a")</f>
        <v>2E-3</v>
      </c>
      <c r="K3663" s="87">
        <f>+IF(ISNUMBER(DATA!AR948),DATA!AR948,"n/a")</f>
        <v>2.88</v>
      </c>
      <c r="L3663" s="77">
        <f>+IF(ISNUMBER(DATA!AS948),DATA!AS948,"n/a")</f>
        <v>3.5000000000000003E-2</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1.58</v>
      </c>
      <c r="F3664" s="77">
        <f>+IF(ISNUMBER(DATA!O949),DATA!O949,"n/a")</f>
        <v>4.8000000000000001E-2</v>
      </c>
      <c r="G3664" s="87">
        <f>+IF(ISNUMBER(DATA!X949),DATA!X949,"n/a")</f>
        <v>1.56</v>
      </c>
      <c r="H3664" s="77">
        <f>+IF(ISNUMBER(DATA!Y949),DATA!Y949,"n/a")</f>
        <v>0.04</v>
      </c>
      <c r="I3664" s="87">
        <f>+IF(ISNUMBER(DATA!AH949),DATA!AH949,"n/a")</f>
        <v>1.55</v>
      </c>
      <c r="J3664" s="77">
        <f>+IF(ISNUMBER(DATA!AI949),DATA!AI949,"n/a")</f>
        <v>-0.121</v>
      </c>
      <c r="K3664" s="87">
        <f>+IF(ISNUMBER(DATA!AR949),DATA!AR949,"n/a")</f>
        <v>1.55</v>
      </c>
      <c r="L3664" s="77">
        <f>+IF(ISNUMBER(DATA!AS949),DATA!AS949,"n/a")</f>
        <v>-0.22700000000000001</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2.81</v>
      </c>
      <c r="F3665" s="77">
        <f>+IF(ISNUMBER(DATA!O950),DATA!O950,"n/a")</f>
        <v>-4.2000000000000003E-2</v>
      </c>
      <c r="G3665" s="87">
        <f>+IF(ISNUMBER(DATA!X950),DATA!X950,"n/a")</f>
        <v>2.88</v>
      </c>
      <c r="H3665" s="77">
        <f>+IF(ISNUMBER(DATA!Y950),DATA!Y950,"n/a")</f>
        <v>3.2000000000000001E-2</v>
      </c>
      <c r="I3665" s="87">
        <f>+IF(ISNUMBER(DATA!AH950),DATA!AH950,"n/a")</f>
        <v>2.92</v>
      </c>
      <c r="J3665" s="77">
        <f>+IF(ISNUMBER(DATA!AI950),DATA!AI950,"n/a")</f>
        <v>5.1999999999999998E-2</v>
      </c>
      <c r="K3665" s="87">
        <f>+IF(ISNUMBER(DATA!AR950),DATA!AR950,"n/a")</f>
        <v>2.87</v>
      </c>
      <c r="L3665" s="77">
        <f>+IF(ISNUMBER(DATA!AS950),DATA!AS950,"n/a")</f>
        <v>6.4000000000000001E-2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2.54</v>
      </c>
      <c r="F3666" s="77">
        <f>+IF(ISNUMBER(DATA!O951),DATA!O951,"n/a")</f>
        <v>1.2E-2</v>
      </c>
      <c r="G3666" s="87">
        <f>+IF(ISNUMBER(DATA!X951),DATA!X951,"n/a")</f>
        <v>2.57</v>
      </c>
      <c r="H3666" s="77">
        <f>+IF(ISNUMBER(DATA!Y951),DATA!Y951,"n/a")</f>
        <v>2.1999999999999999E-2</v>
      </c>
      <c r="I3666" s="87">
        <f>+IF(ISNUMBER(DATA!AH951),DATA!AH951,"n/a")</f>
        <v>2.59</v>
      </c>
      <c r="J3666" s="77">
        <f>+IF(ISNUMBER(DATA!AI951),DATA!AI951,"n/a")</f>
        <v>2.1000000000000001E-2</v>
      </c>
      <c r="K3666" s="87">
        <f>+IF(ISNUMBER(DATA!AR951),DATA!AR951,"n/a")</f>
        <v>2.56</v>
      </c>
      <c r="L3666" s="77">
        <f>+IF(ISNUMBER(DATA!AS951),DATA!AS951,"n/a")</f>
        <v>8.0000000000000002E-3</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3.11</v>
      </c>
      <c r="F3667" s="77">
        <f>+IF(ISNUMBER(DATA!O952),DATA!O952,"n/a")</f>
        <v>6.0000000000000001E-3</v>
      </c>
      <c r="G3667" s="87">
        <f>+IF(ISNUMBER(DATA!X952),DATA!X952,"n/a")</f>
        <v>3.12</v>
      </c>
      <c r="H3667" s="77">
        <f>+IF(ISNUMBER(DATA!Y952),DATA!Y952,"n/a")</f>
        <v>3.0000000000000001E-3</v>
      </c>
      <c r="I3667" s="87">
        <f>+IF(ISNUMBER(DATA!AH952),DATA!AH952,"n/a")</f>
        <v>3.13</v>
      </c>
      <c r="J3667" s="77">
        <f>+IF(ISNUMBER(DATA!AI952),DATA!AI952,"n/a")</f>
        <v>0.02</v>
      </c>
      <c r="K3667" s="87">
        <f>+IF(ISNUMBER(DATA!AR952),DATA!AR952,"n/a")</f>
        <v>3.16</v>
      </c>
      <c r="L3667" s="77">
        <f>+IF(ISNUMBER(DATA!AS952),DATA!AS952,"n/a")</f>
        <v>4.4999999999999998E-2</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2.48</v>
      </c>
      <c r="F3668" s="77">
        <f>+IF(ISNUMBER(DATA!O953),DATA!O953,"n/a")</f>
        <v>7.4999999999999997E-2</v>
      </c>
      <c r="G3668" s="87">
        <f>+IF(ISNUMBER(DATA!X953),DATA!X953,"n/a")</f>
        <v>2.4300000000000002</v>
      </c>
      <c r="H3668" s="77">
        <f>+IF(ISNUMBER(DATA!Y953),DATA!Y953,"n/a")</f>
        <v>4.3999999999999997E-2</v>
      </c>
      <c r="I3668" s="87">
        <f>+IF(ISNUMBER(DATA!AH953),DATA!AH953,"n/a")</f>
        <v>2.4500000000000002</v>
      </c>
      <c r="J3668" s="77">
        <f>+IF(ISNUMBER(DATA!AI953),DATA!AI953,"n/a")</f>
        <v>0.05</v>
      </c>
      <c r="K3668" s="87">
        <f>+IF(ISNUMBER(DATA!AR953),DATA!AR953,"n/a")</f>
        <v>2.4500000000000002</v>
      </c>
      <c r="L3668" s="77">
        <f>+IF(ISNUMBER(DATA!AS953),DATA!AS953,"n/a")</f>
        <v>0.06</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2.4500000000000002</v>
      </c>
      <c r="F3669" s="77">
        <f>+IF(ISNUMBER(DATA!O954),DATA!O954,"n/a")</f>
        <v>-3.5999999999999997E-2</v>
      </c>
      <c r="G3669" s="87">
        <f>+IF(ISNUMBER(DATA!X954),DATA!X954,"n/a")</f>
        <v>2.4700000000000002</v>
      </c>
      <c r="H3669" s="77">
        <f>+IF(ISNUMBER(DATA!Y954),DATA!Y954,"n/a")</f>
        <v>2E-3</v>
      </c>
      <c r="I3669" s="87">
        <f>+IF(ISNUMBER(DATA!AH954),DATA!AH954,"n/a")</f>
        <v>2.54</v>
      </c>
      <c r="J3669" s="77">
        <f>+IF(ISNUMBER(DATA!AI954),DATA!AI954,"n/a")</f>
        <v>2.5999999999999999E-2</v>
      </c>
      <c r="K3669" s="87">
        <f>+IF(ISNUMBER(DATA!AR954),DATA!AR954,"n/a")</f>
        <v>2.58</v>
      </c>
      <c r="L3669" s="77">
        <f>+IF(ISNUMBER(DATA!AS954),DATA!AS954,"n/a")</f>
        <v>5.3999999999999999E-2</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2.33</v>
      </c>
      <c r="F3670" s="77">
        <f>+IF(ISNUMBER(DATA!O955),DATA!O955,"n/a")</f>
        <v>-5.0000000000000001E-3</v>
      </c>
      <c r="G3670" s="87">
        <f>+IF(ISNUMBER(DATA!X955),DATA!X955,"n/a")</f>
        <v>2.2400000000000002</v>
      </c>
      <c r="H3670" s="77">
        <f>+IF(ISNUMBER(DATA!Y955),DATA!Y955,"n/a")</f>
        <v>-3.5000000000000003E-2</v>
      </c>
      <c r="I3670" s="87">
        <f>+IF(ISNUMBER(DATA!AH955),DATA!AH955,"n/a")</f>
        <v>2.23</v>
      </c>
      <c r="J3670" s="77">
        <f>+IF(ISNUMBER(DATA!AI955),DATA!AI955,"n/a")</f>
        <v>-0.05</v>
      </c>
      <c r="K3670" s="87">
        <f>+IF(ISNUMBER(DATA!AR955),DATA!AR955,"n/a")</f>
        <v>2.2799999999999998</v>
      </c>
      <c r="L3670" s="77">
        <f>+IF(ISNUMBER(DATA!AS955),DATA!AS955,"n/a")</f>
        <v>-4.5999999999999999E-2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2.88</v>
      </c>
      <c r="F3671" s="77">
        <f>+IF(ISNUMBER(DATA!O956),DATA!O956,"n/a")</f>
        <v>0.10100000000000001</v>
      </c>
      <c r="G3671" s="87">
        <f>+IF(ISNUMBER(DATA!X956),DATA!X956,"n/a")</f>
        <v>2.74</v>
      </c>
      <c r="H3671" s="77">
        <f>+IF(ISNUMBER(DATA!Y956),DATA!Y956,"n/a")</f>
        <v>5.3999999999999999E-2</v>
      </c>
      <c r="I3671" s="87">
        <f>+IF(ISNUMBER(DATA!AH956),DATA!AH956,"n/a")</f>
        <v>2.81</v>
      </c>
      <c r="J3671" s="77">
        <f>+IF(ISNUMBER(DATA!AI956),DATA!AI956,"n/a")</f>
        <v>7.1999999999999995E-2</v>
      </c>
      <c r="K3671" s="87">
        <f>+IF(ISNUMBER(DATA!AR956),DATA!AR956,"n/a")</f>
        <v>2.86</v>
      </c>
      <c r="L3671" s="77">
        <f>+IF(ISNUMBER(DATA!AS956),DATA!AS956,"n/a")</f>
        <v>6.9000000000000006E-2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1.83</v>
      </c>
      <c r="F3672" s="77">
        <f>+IF(ISNUMBER(DATA!O957),DATA!O957,"n/a")</f>
        <v>6.7000000000000004E-2</v>
      </c>
      <c r="G3672" s="87">
        <f>+IF(ISNUMBER(DATA!X957),DATA!X957,"n/a")</f>
        <v>1.78</v>
      </c>
      <c r="H3672" s="77">
        <f>+IF(ISNUMBER(DATA!Y957),DATA!Y957,"n/a")</f>
        <v>3.6999999999999998E-2</v>
      </c>
      <c r="I3672" s="87">
        <f>+IF(ISNUMBER(DATA!AH957),DATA!AH957,"n/a")</f>
        <v>1.76</v>
      </c>
      <c r="J3672" s="77">
        <f>+IF(ISNUMBER(DATA!AI957),DATA!AI957,"n/a")</f>
        <v>0</v>
      </c>
      <c r="K3672" s="87">
        <f>+IF(ISNUMBER(DATA!AR957),DATA!AR957,"n/a")</f>
        <v>1.77</v>
      </c>
      <c r="L3672" s="77">
        <f>+IF(ISNUMBER(DATA!AS957),DATA!AS957,"n/a")</f>
        <v>-3.4000000000000002E-2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2.4300000000000002</v>
      </c>
      <c r="F3673" s="77">
        <f>+IF(ISNUMBER(DATA!O958),DATA!O958,"n/a")</f>
        <v>-1E-3</v>
      </c>
      <c r="G3673" s="87">
        <f>+IF(ISNUMBER(DATA!X958),DATA!X958,"n/a")</f>
        <v>2.4500000000000002</v>
      </c>
      <c r="H3673" s="77">
        <f>+IF(ISNUMBER(DATA!Y958),DATA!Y958,"n/a")</f>
        <v>1.2E-2</v>
      </c>
      <c r="I3673" s="87">
        <f>+IF(ISNUMBER(DATA!AH958),DATA!AH958,"n/a")</f>
        <v>2.4500000000000002</v>
      </c>
      <c r="J3673" s="77">
        <f>+IF(ISNUMBER(DATA!AI958),DATA!AI958,"n/a")</f>
        <v>0</v>
      </c>
      <c r="K3673" s="87">
        <f>+IF(ISNUMBER(DATA!AR958),DATA!AR958,"n/a")</f>
        <v>2.4700000000000002</v>
      </c>
      <c r="L3673" s="77">
        <f>+IF(ISNUMBER(DATA!AS958),DATA!AS958,"n/a")</f>
        <v>3.9E-2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3.11</v>
      </c>
      <c r="F3674" s="77">
        <f>+IF(ISNUMBER(DATA!O959),DATA!O959,"n/a")</f>
        <v>1.2E-2</v>
      </c>
      <c r="G3674" s="87">
        <f>+IF(ISNUMBER(DATA!X959),DATA!X959,"n/a")</f>
        <v>2.95</v>
      </c>
      <c r="H3674" s="77">
        <f>+IF(ISNUMBER(DATA!Y959),DATA!Y959,"n/a")</f>
        <v>-3.2000000000000001E-2</v>
      </c>
      <c r="I3674" s="87">
        <f>+IF(ISNUMBER(DATA!AH959),DATA!AH959,"n/a")</f>
        <v>2.98</v>
      </c>
      <c r="J3674" s="77">
        <f>+IF(ISNUMBER(DATA!AI959),DATA!AI959,"n/a")</f>
        <v>-1.4E-2</v>
      </c>
      <c r="K3674" s="87">
        <f>+IF(ISNUMBER(DATA!AR959),DATA!AR959,"n/a")</f>
        <v>2.96</v>
      </c>
      <c r="L3674" s="77">
        <f>+IF(ISNUMBER(DATA!AS959),DATA!AS959,"n/a")</f>
        <v>-1.2E-2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2.2999999999999998</v>
      </c>
      <c r="F3675" s="77">
        <f>+IF(ISNUMBER(DATA!O960),DATA!O960,"n/a")</f>
        <v>7.4999999999999997E-2</v>
      </c>
      <c r="G3675" s="87">
        <f>+IF(ISNUMBER(DATA!X960),DATA!X960,"n/a")</f>
        <v>2.31</v>
      </c>
      <c r="H3675" s="77">
        <f>+IF(ISNUMBER(DATA!Y960),DATA!Y960,"n/a")</f>
        <v>5.5E-2</v>
      </c>
      <c r="I3675" s="87">
        <f>+IF(ISNUMBER(DATA!AH960),DATA!AH960,"n/a")</f>
        <v>2.29</v>
      </c>
      <c r="J3675" s="77">
        <f>+IF(ISNUMBER(DATA!AI960),DATA!AI960,"n/a")</f>
        <v>0.04</v>
      </c>
      <c r="K3675" s="87">
        <f>+IF(ISNUMBER(DATA!AR960),DATA!AR960,"n/a")</f>
        <v>2.3199999999999998</v>
      </c>
      <c r="L3675" s="77">
        <f>+IF(ISNUMBER(DATA!AS960),DATA!AS960,"n/a")</f>
        <v>6.6000000000000003E-2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2.67</v>
      </c>
      <c r="F3676" s="77">
        <f>+IF(ISNUMBER(DATA!O961),DATA!O961,"n/a")</f>
        <v>-8.0000000000000002E-3</v>
      </c>
      <c r="G3676" s="87">
        <f>+IF(ISNUMBER(DATA!X961),DATA!X961,"n/a")</f>
        <v>2.68</v>
      </c>
      <c r="H3676" s="77">
        <f>+IF(ISNUMBER(DATA!Y961),DATA!Y961,"n/a")</f>
        <v>2E-3</v>
      </c>
      <c r="I3676" s="87">
        <f>+IF(ISNUMBER(DATA!AH961),DATA!AH961,"n/a")</f>
        <v>2.66</v>
      </c>
      <c r="J3676" s="77">
        <f>+IF(ISNUMBER(DATA!AI961),DATA!AI961,"n/a")</f>
        <v>-8.9999999999999993E-3</v>
      </c>
      <c r="K3676" s="87">
        <f>+IF(ISNUMBER(DATA!AR961),DATA!AR961,"n/a")</f>
        <v>2.68</v>
      </c>
      <c r="L3676" s="77">
        <f>+IF(ISNUMBER(DATA!AS961),DATA!AS961,"n/a")</f>
        <v>3.5000000000000003E-2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2.8</v>
      </c>
      <c r="F3677" s="77">
        <f>+IF(ISNUMBER(DATA!O962),DATA!O962,"n/a")</f>
        <v>1E-3</v>
      </c>
      <c r="G3677" s="87">
        <f>+IF(ISNUMBER(DATA!X962),DATA!X962,"n/a")</f>
        <v>2.81</v>
      </c>
      <c r="H3677" s="77">
        <f>+IF(ISNUMBER(DATA!Y962),DATA!Y962,"n/a")</f>
        <v>9.9000000000000005E-2</v>
      </c>
      <c r="I3677" s="87">
        <f>+IF(ISNUMBER(DATA!AH962),DATA!AH962,"n/a")</f>
        <v>2.82</v>
      </c>
      <c r="J3677" s="77">
        <f>+IF(ISNUMBER(DATA!AI962),DATA!AI962,"n/a")</f>
        <v>0.152</v>
      </c>
      <c r="K3677" s="87">
        <f>+IF(ISNUMBER(DATA!AR962),DATA!AR962,"n/a")</f>
        <v>2.84</v>
      </c>
      <c r="L3677" s="77">
        <f>+IF(ISNUMBER(DATA!AS962),DATA!AS962,"n/a")</f>
        <v>0.20799999999999999</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10965</v>
      </c>
      <c r="F3679" s="77">
        <f>+IF(ISNUMBER(DATA!G1031),DATA!G1031,"n/a")</f>
        <v>-2.8000000000000001E-2</v>
      </c>
      <c r="G3679" s="76">
        <f>+IF(ISNUMBER(DATA!P1031),DATA!P1031,"n/a")</f>
        <v>46044</v>
      </c>
      <c r="H3679" s="77">
        <f>+IF(ISNUMBER(DATA!Q1031),DATA!Q1031,"n/a")</f>
        <v>8.0000000000000002E-3</v>
      </c>
      <c r="I3679" s="76">
        <f>+IF(ISNUMBER(DATA!Z1031),DATA!Z1031,"n/a")</f>
        <v>114675</v>
      </c>
      <c r="J3679" s="77">
        <f>+IF(ISNUMBER(DATA!AA1031),DATA!AA1031,"n/a")</f>
        <v>5.3999999999999999E-2</v>
      </c>
      <c r="K3679" s="76">
        <f>+IF(ISNUMBER(DATA!AJ1031),DATA!AJ1031,"n/a")</f>
        <v>202208</v>
      </c>
      <c r="L3679" s="77">
        <f>+IF(ISNUMBER(DATA!AK1031),DATA!AK1031,"n/a")</f>
        <v>4.8000000000000001E-2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55228</v>
      </c>
      <c r="F3680" s="77">
        <f>+IF(ISNUMBER(DATA!G1032),DATA!G1032,"n/a")</f>
        <v>0.63400000000000001</v>
      </c>
      <c r="G3680" s="76">
        <f>+IF(ISNUMBER(DATA!P1032),DATA!P1032,"n/a")</f>
        <v>206830</v>
      </c>
      <c r="H3680" s="77">
        <f>+IF(ISNUMBER(DATA!Q1032),DATA!Q1032,"n/a")</f>
        <v>0.65500000000000003</v>
      </c>
      <c r="I3680" s="76">
        <f>+IF(ISNUMBER(DATA!Z1032),DATA!Z1032,"n/a")</f>
        <v>446493</v>
      </c>
      <c r="J3680" s="77">
        <f>+IF(ISNUMBER(DATA!AA1032),DATA!AA1032,"n/a")</f>
        <v>0.63600000000000001</v>
      </c>
      <c r="K3680" s="76">
        <f>+IF(ISNUMBER(DATA!AJ1032),DATA!AJ1032,"n/a")</f>
        <v>748860</v>
      </c>
      <c r="L3680" s="77">
        <f>+IF(ISNUMBER(DATA!AK1032),DATA!AK1032,"n/a")</f>
        <v>0.42799999999999999</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100284</v>
      </c>
      <c r="F3681" s="77">
        <f>+IF(ISNUMBER(DATA!G1033),DATA!G1033,"n/a")</f>
        <v>0.16300000000000001</v>
      </c>
      <c r="G3681" s="76">
        <f>+IF(ISNUMBER(DATA!P1033),DATA!P1033,"n/a")</f>
        <v>366406</v>
      </c>
      <c r="H3681" s="77">
        <f>+IF(ISNUMBER(DATA!Q1033),DATA!Q1033,"n/a")</f>
        <v>0.182</v>
      </c>
      <c r="I3681" s="76">
        <f>+IF(ISNUMBER(DATA!Z1033),DATA!Z1033,"n/a")</f>
        <v>802720</v>
      </c>
      <c r="J3681" s="77">
        <f>+IF(ISNUMBER(DATA!AA1033),DATA!AA1033,"n/a")</f>
        <v>0.17899999999999999</v>
      </c>
      <c r="K3681" s="76">
        <f>+IF(ISNUMBER(DATA!AJ1033),DATA!AJ1033,"n/a")</f>
        <v>1440696</v>
      </c>
      <c r="L3681" s="77">
        <f>+IF(ISNUMBER(DATA!AK1033),DATA!AK1033,"n/a")</f>
        <v>0.17</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31943</v>
      </c>
      <c r="F3682" s="77">
        <f>+IF(ISNUMBER(DATA!G1034),DATA!G1034,"n/a")</f>
        <v>0.28499999999999998</v>
      </c>
      <c r="G3682" s="76">
        <f>+IF(ISNUMBER(DATA!P1034),DATA!P1034,"n/a")</f>
        <v>122825</v>
      </c>
      <c r="H3682" s="77">
        <f>+IF(ISNUMBER(DATA!Q1034),DATA!Q1034,"n/a")</f>
        <v>0.32300000000000001</v>
      </c>
      <c r="I3682" s="76">
        <f>+IF(ISNUMBER(DATA!Z1034),DATA!Z1034,"n/a")</f>
        <v>268039</v>
      </c>
      <c r="J3682" s="77">
        <f>+IF(ISNUMBER(DATA!AA1034),DATA!AA1034,"n/a")</f>
        <v>0.29699999999999999</v>
      </c>
      <c r="K3682" s="76">
        <f>+IF(ISNUMBER(DATA!AJ1034),DATA!AJ1034,"n/a")</f>
        <v>483246</v>
      </c>
      <c r="L3682" s="77">
        <f>+IF(ISNUMBER(DATA!AK1034),DATA!AK1034,"n/a")</f>
        <v>0.159</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76254</v>
      </c>
      <c r="F3683" s="77">
        <f>+IF(ISNUMBER(DATA!G1035),DATA!G1035,"n/a")</f>
        <v>-0.108</v>
      </c>
      <c r="G3683" s="76">
        <f>+IF(ISNUMBER(DATA!P1035),DATA!P1035,"n/a")</f>
        <v>295555</v>
      </c>
      <c r="H3683" s="77">
        <f>+IF(ISNUMBER(DATA!Q1035),DATA!Q1035,"n/a")</f>
        <v>-0.107</v>
      </c>
      <c r="I3683" s="76">
        <f>+IF(ISNUMBER(DATA!Z1035),DATA!Z1035,"n/a")</f>
        <v>691729</v>
      </c>
      <c r="J3683" s="77">
        <f>+IF(ISNUMBER(DATA!AA1035),DATA!AA1035,"n/a")</f>
        <v>-9.4E-2</v>
      </c>
      <c r="K3683" s="76">
        <f>+IF(ISNUMBER(DATA!AJ1035),DATA!AJ1035,"n/a")</f>
        <v>1269363</v>
      </c>
      <c r="L3683" s="77">
        <f>+IF(ISNUMBER(DATA!AK1035),DATA!AK1035,"n/a")</f>
        <v>-6.6000000000000003E-2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36012</v>
      </c>
      <c r="F3684" s="77">
        <f>+IF(ISNUMBER(DATA!G1036),DATA!G1036,"n/a")</f>
        <v>-0.109</v>
      </c>
      <c r="G3684" s="76">
        <f>+IF(ISNUMBER(DATA!P1036),DATA!P1036,"n/a")</f>
        <v>145796</v>
      </c>
      <c r="H3684" s="77">
        <f>+IF(ISNUMBER(DATA!Q1036),DATA!Q1036,"n/a")</f>
        <v>-0.16500000000000001</v>
      </c>
      <c r="I3684" s="76">
        <f>+IF(ISNUMBER(DATA!Z1036),DATA!Z1036,"n/a")</f>
        <v>420960</v>
      </c>
      <c r="J3684" s="77">
        <f>+IF(ISNUMBER(DATA!AA1036),DATA!AA1036,"n/a")</f>
        <v>-0.09</v>
      </c>
      <c r="K3684" s="76">
        <f>+IF(ISNUMBER(DATA!AJ1036),DATA!AJ1036,"n/a")</f>
        <v>733928</v>
      </c>
      <c r="L3684" s="77">
        <f>+IF(ISNUMBER(DATA!AK1036),DATA!AK1036,"n/a")</f>
        <v>3.9E-2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23815</v>
      </c>
      <c r="F3685" s="77">
        <f>+IF(ISNUMBER(DATA!G1037),DATA!G1037,"n/a")</f>
        <v>-3.5999999999999997E-2</v>
      </c>
      <c r="G3685" s="76">
        <f>+IF(ISNUMBER(DATA!P1037),DATA!P1037,"n/a")</f>
        <v>68596</v>
      </c>
      <c r="H3685" s="77">
        <f>+IF(ISNUMBER(DATA!Q1037),DATA!Q1037,"n/a")</f>
        <v>-0.25</v>
      </c>
      <c r="I3685" s="76">
        <f>+IF(ISNUMBER(DATA!Z1037),DATA!Z1037,"n/a")</f>
        <v>152157</v>
      </c>
      <c r="J3685" s="77">
        <f>+IF(ISNUMBER(DATA!AA1037),DATA!AA1037,"n/a")</f>
        <v>-0.27600000000000002</v>
      </c>
      <c r="K3685" s="76">
        <f>+IF(ISNUMBER(DATA!AJ1037),DATA!AJ1037,"n/a")</f>
        <v>329068</v>
      </c>
      <c r="L3685" s="77">
        <f>+IF(ISNUMBER(DATA!AK1037),DATA!AK1037,"n/a")</f>
        <v>-0.14000000000000001</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90063</v>
      </c>
      <c r="F3686" s="77">
        <f>+IF(ISNUMBER(DATA!G1038),DATA!G1038,"n/a")</f>
        <v>1.2999999999999999E-2</v>
      </c>
      <c r="G3686" s="76">
        <f>+IF(ISNUMBER(DATA!P1038),DATA!P1038,"n/a")</f>
        <v>318472</v>
      </c>
      <c r="H3686" s="77">
        <f>+IF(ISNUMBER(DATA!Q1038),DATA!Q1038,"n/a")</f>
        <v>7.9000000000000001E-2</v>
      </c>
      <c r="I3686" s="76">
        <f>+IF(ISNUMBER(DATA!Z1038),DATA!Z1038,"n/a")</f>
        <v>710506</v>
      </c>
      <c r="J3686" s="77">
        <f>+IF(ISNUMBER(DATA!AA1038),DATA!AA1038,"n/a")</f>
        <v>0.08</v>
      </c>
      <c r="K3686" s="76">
        <f>+IF(ISNUMBER(DATA!AJ1038),DATA!AJ1038,"n/a")</f>
        <v>1329591</v>
      </c>
      <c r="L3686" s="77">
        <f>+IF(ISNUMBER(DATA!AK1038),DATA!AK1038,"n/a")</f>
        <v>9.9000000000000005E-2</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57363</v>
      </c>
      <c r="F3687" s="77">
        <f>+IF(ISNUMBER(DATA!G1039),DATA!G1039,"n/a")</f>
        <v>0.45400000000000001</v>
      </c>
      <c r="G3687" s="76">
        <f>+IF(ISNUMBER(DATA!P1039),DATA!P1039,"n/a")</f>
        <v>215338</v>
      </c>
      <c r="H3687" s="77">
        <f>+IF(ISNUMBER(DATA!Q1039),DATA!Q1039,"n/a")</f>
        <v>1.1140000000000001</v>
      </c>
      <c r="I3687" s="76">
        <f>+IF(ISNUMBER(DATA!Z1039),DATA!Z1039,"n/a")</f>
        <v>466114</v>
      </c>
      <c r="J3687" s="77">
        <f>+IF(ISNUMBER(DATA!AA1039),DATA!AA1039,"n/a")</f>
        <v>1.3560000000000001</v>
      </c>
      <c r="K3687" s="76">
        <f>+IF(ISNUMBER(DATA!AJ1039),DATA!AJ1039,"n/a")</f>
        <v>816450</v>
      </c>
      <c r="L3687" s="77">
        <f>+IF(ISNUMBER(DATA!AK1039),DATA!AK1039,"n/a")</f>
        <v>1.234</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15235</v>
      </c>
      <c r="F3688" s="77">
        <f>+IF(ISNUMBER(DATA!G1040),DATA!G1040,"n/a")</f>
        <v>-1E-3</v>
      </c>
      <c r="G3688" s="76">
        <f>+IF(ISNUMBER(DATA!P1040),DATA!P1040,"n/a")</f>
        <v>68617</v>
      </c>
      <c r="H3688" s="77">
        <f>+IF(ISNUMBER(DATA!Q1040),DATA!Q1040,"n/a")</f>
        <v>0.159</v>
      </c>
      <c r="I3688" s="76">
        <f>+IF(ISNUMBER(DATA!Z1040),DATA!Z1040,"n/a")</f>
        <v>180475</v>
      </c>
      <c r="J3688" s="77">
        <f>+IF(ISNUMBER(DATA!AA1040),DATA!AA1040,"n/a")</f>
        <v>0.2</v>
      </c>
      <c r="K3688" s="76">
        <f>+IF(ISNUMBER(DATA!AJ1040),DATA!AJ1040,"n/a")</f>
        <v>297626</v>
      </c>
      <c r="L3688" s="77">
        <f>+IF(ISNUMBER(DATA!AK1040),DATA!AK1040,"n/a")</f>
        <v>0.14599999999999999</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37148</v>
      </c>
      <c r="F3689" s="77">
        <f>+IF(ISNUMBER(DATA!G1041),DATA!G1041,"n/a")</f>
        <v>0.19400000000000001</v>
      </c>
      <c r="G3689" s="76">
        <f>+IF(ISNUMBER(DATA!P1041),DATA!P1041,"n/a")</f>
        <v>133457</v>
      </c>
      <c r="H3689" s="77">
        <f>+IF(ISNUMBER(DATA!Q1041),DATA!Q1041,"n/a")</f>
        <v>0.47299999999999998</v>
      </c>
      <c r="I3689" s="76">
        <f>+IF(ISNUMBER(DATA!Z1041),DATA!Z1041,"n/a")</f>
        <v>302982</v>
      </c>
      <c r="J3689" s="77">
        <f>+IF(ISNUMBER(DATA!AA1041),DATA!AA1041,"n/a")</f>
        <v>0.56399999999999995</v>
      </c>
      <c r="K3689" s="76">
        <f>+IF(ISNUMBER(DATA!AJ1041),DATA!AJ1041,"n/a")</f>
        <v>537463</v>
      </c>
      <c r="L3689" s="77">
        <f>+IF(ISNUMBER(DATA!AK1041),DATA!AK1041,"n/a")</f>
        <v>0.47199999999999998</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58487</v>
      </c>
      <c r="F3690" s="77">
        <f>+IF(ISNUMBER(DATA!G1042),DATA!G1042,"n/a")</f>
        <v>0.129</v>
      </c>
      <c r="G3690" s="76">
        <f>+IF(ISNUMBER(DATA!P1042),DATA!P1042,"n/a")</f>
        <v>206510</v>
      </c>
      <c r="H3690" s="77">
        <f>+IF(ISNUMBER(DATA!Q1042),DATA!Q1042,"n/a")</f>
        <v>0.34699999999999998</v>
      </c>
      <c r="I3690" s="76">
        <f>+IF(ISNUMBER(DATA!Z1042),DATA!Z1042,"n/a")</f>
        <v>449202</v>
      </c>
      <c r="J3690" s="77">
        <f>+IF(ISNUMBER(DATA!AA1042),DATA!AA1042,"n/a")</f>
        <v>0.41499999999999998</v>
      </c>
      <c r="K3690" s="76">
        <f>+IF(ISNUMBER(DATA!AJ1042),DATA!AJ1042,"n/a")</f>
        <v>860632</v>
      </c>
      <c r="L3690" s="77">
        <f>+IF(ISNUMBER(DATA!AK1042),DATA!AK1042,"n/a")</f>
        <v>0.46300000000000002</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69264</v>
      </c>
      <c r="F3691" s="77">
        <f>+IF(ISNUMBER(DATA!G1043),DATA!G1043,"n/a")</f>
        <v>0.48899999999999999</v>
      </c>
      <c r="G3691" s="76">
        <f>+IF(ISNUMBER(DATA!P1043),DATA!P1043,"n/a")</f>
        <v>246213</v>
      </c>
      <c r="H3691" s="77">
        <f>+IF(ISNUMBER(DATA!Q1043),DATA!Q1043,"n/a")</f>
        <v>0.58499999999999996</v>
      </c>
      <c r="I3691" s="76">
        <f>+IF(ISNUMBER(DATA!Z1043),DATA!Z1043,"n/a")</f>
        <v>545101</v>
      </c>
      <c r="J3691" s="77">
        <f>+IF(ISNUMBER(DATA!AA1043),DATA!AA1043,"n/a")</f>
        <v>0.64700000000000002</v>
      </c>
      <c r="K3691" s="76">
        <f>+IF(ISNUMBER(DATA!AJ1043),DATA!AJ1043,"n/a")</f>
        <v>967214</v>
      </c>
      <c r="L3691" s="77">
        <f>+IF(ISNUMBER(DATA!AK1043),DATA!AK1043,"n/a")</f>
        <v>0.61499999999999999</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113845</v>
      </c>
      <c r="F3692" s="77">
        <f>+IF(ISNUMBER(DATA!G1044),DATA!G1044,"n/a")</f>
        <v>0.14899999999999999</v>
      </c>
      <c r="G3692" s="76">
        <f>+IF(ISNUMBER(DATA!P1044),DATA!P1044,"n/a")</f>
        <v>374474</v>
      </c>
      <c r="H3692" s="77">
        <f>+IF(ISNUMBER(DATA!Q1044),DATA!Q1044,"n/a")</f>
        <v>0.41299999999999998</v>
      </c>
      <c r="I3692" s="76">
        <f>+IF(ISNUMBER(DATA!Z1044),DATA!Z1044,"n/a")</f>
        <v>807880</v>
      </c>
      <c r="J3692" s="77">
        <f>+IF(ISNUMBER(DATA!AA1044),DATA!AA1044,"n/a")</f>
        <v>0.52</v>
      </c>
      <c r="K3692" s="76">
        <f>+IF(ISNUMBER(DATA!AJ1044),DATA!AJ1044,"n/a")</f>
        <v>1460769</v>
      </c>
      <c r="L3692" s="77">
        <f>+IF(ISNUMBER(DATA!AK1044),DATA!AK1044,"n/a")</f>
        <v>0.42799999999999999</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65761</v>
      </c>
      <c r="F3693" s="77">
        <f>+IF(ISNUMBER(DATA!G1045),DATA!G1045,"n/a")</f>
        <v>-6.2E-2</v>
      </c>
      <c r="G3693" s="76">
        <f>+IF(ISNUMBER(DATA!P1045),DATA!P1045,"n/a")</f>
        <v>219337</v>
      </c>
      <c r="H3693" s="77">
        <f>+IF(ISNUMBER(DATA!Q1045),DATA!Q1045,"n/a")</f>
        <v>0.06</v>
      </c>
      <c r="I3693" s="76">
        <f>+IF(ISNUMBER(DATA!Z1045),DATA!Z1045,"n/a")</f>
        <v>484225</v>
      </c>
      <c r="J3693" s="77">
        <f>+IF(ISNUMBER(DATA!AA1045),DATA!AA1045,"n/a")</f>
        <v>0.104</v>
      </c>
      <c r="K3693" s="76">
        <f>+IF(ISNUMBER(DATA!AJ1045),DATA!AJ1045,"n/a")</f>
        <v>915741</v>
      </c>
      <c r="L3693" s="77">
        <f>+IF(ISNUMBER(DATA!AK1045),DATA!AK1045,"n/a")</f>
        <v>8.4000000000000005E-2</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39841</v>
      </c>
      <c r="F3694" s="77">
        <f>+IF(ISNUMBER(DATA!G1046),DATA!G1046,"n/a")</f>
        <v>-5.5E-2</v>
      </c>
      <c r="G3694" s="76">
        <f>+IF(ISNUMBER(DATA!P1046),DATA!P1046,"n/a")</f>
        <v>165866</v>
      </c>
      <c r="H3694" s="77">
        <f>+IF(ISNUMBER(DATA!Q1046),DATA!Q1046,"n/a")</f>
        <v>-0.108</v>
      </c>
      <c r="I3694" s="76">
        <f>+IF(ISNUMBER(DATA!Z1046),DATA!Z1046,"n/a")</f>
        <v>415486</v>
      </c>
      <c r="J3694" s="77">
        <f>+IF(ISNUMBER(DATA!AA1046),DATA!AA1046,"n/a")</f>
        <v>-9.0999999999999998E-2</v>
      </c>
      <c r="K3694" s="76">
        <f>+IF(ISNUMBER(DATA!AJ1046),DATA!AJ1046,"n/a")</f>
        <v>721525</v>
      </c>
      <c r="L3694" s="77">
        <f>+IF(ISNUMBER(DATA!AK1046),DATA!AK1046,"n/a")</f>
        <v>-4.2000000000000003E-2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50222</v>
      </c>
      <c r="F3695" s="77">
        <f>+IF(ISNUMBER(DATA!G1047),DATA!G1047,"n/a")</f>
        <v>-5.8999999999999997E-2</v>
      </c>
      <c r="G3695" s="76">
        <f>+IF(ISNUMBER(DATA!P1047),DATA!P1047,"n/a")</f>
        <v>204454</v>
      </c>
      <c r="H3695" s="77">
        <f>+IF(ISNUMBER(DATA!Q1047),DATA!Q1047,"n/a")</f>
        <v>-0.13800000000000001</v>
      </c>
      <c r="I3695" s="76">
        <f>+IF(ISNUMBER(DATA!Z1047),DATA!Z1047,"n/a")</f>
        <v>526714</v>
      </c>
      <c r="J3695" s="77">
        <f>+IF(ISNUMBER(DATA!AA1047),DATA!AA1047,"n/a")</f>
        <v>-5.3999999999999999E-2</v>
      </c>
      <c r="K3695" s="76">
        <f>+IF(ISNUMBER(DATA!AJ1047),DATA!AJ1047,"n/a")</f>
        <v>880361</v>
      </c>
      <c r="L3695" s="77">
        <f>+IF(ISNUMBER(DATA!AK1047),DATA!AK1047,"n/a")</f>
        <v>-4.5999999999999999E-2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62313</v>
      </c>
      <c r="F3696" s="77">
        <f>+IF(ISNUMBER(DATA!G1048),DATA!G1048,"n/a")</f>
        <v>0.54900000000000004</v>
      </c>
      <c r="G3696" s="76">
        <f>+IF(ISNUMBER(DATA!P1048),DATA!P1048,"n/a")</f>
        <v>208418</v>
      </c>
      <c r="H3696" s="77">
        <f>+IF(ISNUMBER(DATA!Q1048),DATA!Q1048,"n/a")</f>
        <v>0.88200000000000001</v>
      </c>
      <c r="I3696" s="76">
        <f>+IF(ISNUMBER(DATA!Z1048),DATA!Z1048,"n/a")</f>
        <v>434756</v>
      </c>
      <c r="J3696" s="77">
        <f>+IF(ISNUMBER(DATA!AA1048),DATA!AA1048,"n/a")</f>
        <v>1.0329999999999999</v>
      </c>
      <c r="K3696" s="76">
        <f>+IF(ISNUMBER(DATA!AJ1048),DATA!AJ1048,"n/a")</f>
        <v>804540</v>
      </c>
      <c r="L3696" s="77">
        <f>+IF(ISNUMBER(DATA!AK1048),DATA!AK1048,"n/a")</f>
        <v>1.0229999999999999</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36438</v>
      </c>
      <c r="F3697" s="77">
        <f>+IF(ISNUMBER(DATA!G1049),DATA!G1049,"n/a")</f>
        <v>0.21099999999999999</v>
      </c>
      <c r="G3697" s="76">
        <f>+IF(ISNUMBER(DATA!P1049),DATA!P1049,"n/a")</f>
        <v>127676</v>
      </c>
      <c r="H3697" s="77">
        <f>+IF(ISNUMBER(DATA!Q1049),DATA!Q1049,"n/a")</f>
        <v>0.499</v>
      </c>
      <c r="I3697" s="76">
        <f>+IF(ISNUMBER(DATA!Z1049),DATA!Z1049,"n/a")</f>
        <v>278904</v>
      </c>
      <c r="J3697" s="77">
        <f>+IF(ISNUMBER(DATA!AA1049),DATA!AA1049,"n/a")</f>
        <v>0.61799999999999999</v>
      </c>
      <c r="K3697" s="76">
        <f>+IF(ISNUMBER(DATA!AJ1049),DATA!AJ1049,"n/a")</f>
        <v>516930</v>
      </c>
      <c r="L3697" s="77">
        <f>+IF(ISNUMBER(DATA!AK1049),DATA!AK1049,"n/a")</f>
        <v>0.55900000000000005</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26023</v>
      </c>
      <c r="F3698" s="77">
        <f>+IF(ISNUMBER(DATA!G1050),DATA!G1050,"n/a")</f>
        <v>0.30199999999999999</v>
      </c>
      <c r="G3698" s="76">
        <f>+IF(ISNUMBER(DATA!P1050),DATA!P1050,"n/a")</f>
        <v>88211</v>
      </c>
      <c r="H3698" s="77">
        <f>+IF(ISNUMBER(DATA!Q1050),DATA!Q1050,"n/a")</f>
        <v>0.14799999999999999</v>
      </c>
      <c r="I3698" s="76">
        <f>+IF(ISNUMBER(DATA!Z1050),DATA!Z1050,"n/a")</f>
        <v>177276</v>
      </c>
      <c r="J3698" s="77">
        <f>+IF(ISNUMBER(DATA!AA1050),DATA!AA1050,"n/a")</f>
        <v>7.6999999999999999E-2</v>
      </c>
      <c r="K3698" s="76">
        <f>+IF(ISNUMBER(DATA!AJ1050),DATA!AJ1050,"n/a")</f>
        <v>324244</v>
      </c>
      <c r="L3698" s="77">
        <f>+IF(ISNUMBER(DATA!AK1050),DATA!AK1050,"n/a")</f>
        <v>1.0999999999999999E-2</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15388</v>
      </c>
      <c r="F3699" s="77">
        <f>+IF(ISNUMBER(DATA!G1051),DATA!G1051,"n/a")</f>
        <v>7.0000000000000001E-3</v>
      </c>
      <c r="G3699" s="76">
        <f>+IF(ISNUMBER(DATA!P1051),DATA!P1051,"n/a")</f>
        <v>62832</v>
      </c>
      <c r="H3699" s="77">
        <f>+IF(ISNUMBER(DATA!Q1051),DATA!Q1051,"n/a")</f>
        <v>0.247</v>
      </c>
      <c r="I3699" s="76">
        <f>+IF(ISNUMBER(DATA!Z1051),DATA!Z1051,"n/a")</f>
        <v>146061</v>
      </c>
      <c r="J3699" s="77">
        <f>+IF(ISNUMBER(DATA!AA1051),DATA!AA1051,"n/a")</f>
        <v>0.31</v>
      </c>
      <c r="K3699" s="76">
        <f>+IF(ISNUMBER(DATA!AJ1051),DATA!AJ1051,"n/a")</f>
        <v>268407</v>
      </c>
      <c r="L3699" s="77">
        <f>+IF(ISNUMBER(DATA!AK1051),DATA!AK1051,"n/a")</f>
        <v>0.24199999999999999</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135705</v>
      </c>
      <c r="F3700" s="77">
        <f>+IF(ISNUMBER(DATA!G1052),DATA!G1052,"n/a")</f>
        <v>0.188</v>
      </c>
      <c r="G3700" s="76">
        <f>+IF(ISNUMBER(DATA!P1052),DATA!P1052,"n/a")</f>
        <v>448643</v>
      </c>
      <c r="H3700" s="77">
        <f>+IF(ISNUMBER(DATA!Q1052),DATA!Q1052,"n/a")</f>
        <v>0.22500000000000001</v>
      </c>
      <c r="I3700" s="76">
        <f>+IF(ISNUMBER(DATA!Z1052),DATA!Z1052,"n/a")</f>
        <v>934658</v>
      </c>
      <c r="J3700" s="77">
        <f>+IF(ISNUMBER(DATA!AA1052),DATA!AA1052,"n/a")</f>
        <v>0.24</v>
      </c>
      <c r="K3700" s="76">
        <f>+IF(ISNUMBER(DATA!AJ1052),DATA!AJ1052,"n/a")</f>
        <v>1877000</v>
      </c>
      <c r="L3700" s="77">
        <f>+IF(ISNUMBER(DATA!AK1052),DATA!AK1052,"n/a")</f>
        <v>0.33300000000000002</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18834</v>
      </c>
      <c r="F3701" s="77">
        <f>+IF(ISNUMBER(DATA!G1053),DATA!G1053,"n/a")</f>
        <v>0.40100000000000002</v>
      </c>
      <c r="G3701" s="76">
        <f>+IF(ISNUMBER(DATA!P1053),DATA!P1053,"n/a")</f>
        <v>62971</v>
      </c>
      <c r="H3701" s="77">
        <f>+IF(ISNUMBER(DATA!Q1053),DATA!Q1053,"n/a")</f>
        <v>0.84599999999999997</v>
      </c>
      <c r="I3701" s="76">
        <f>+IF(ISNUMBER(DATA!Z1053),DATA!Z1053,"n/a")</f>
        <v>132477</v>
      </c>
      <c r="J3701" s="77">
        <f>+IF(ISNUMBER(DATA!AA1053),DATA!AA1053,"n/a")</f>
        <v>0.995</v>
      </c>
      <c r="K3701" s="76">
        <f>+IF(ISNUMBER(DATA!AJ1053),DATA!AJ1053,"n/a")</f>
        <v>248102</v>
      </c>
      <c r="L3701" s="77">
        <f>+IF(ISNUMBER(DATA!AK1053),DATA!AK1053,"n/a")</f>
        <v>0.877</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80408</v>
      </c>
      <c r="F3702" s="77">
        <f>+IF(ISNUMBER(DATA!G1054),DATA!G1054,"n/a")</f>
        <v>5.8000000000000003E-2</v>
      </c>
      <c r="G3702" s="76">
        <f>+IF(ISNUMBER(DATA!P1054),DATA!P1054,"n/a")</f>
        <v>280300</v>
      </c>
      <c r="H3702" s="77">
        <f>+IF(ISNUMBER(DATA!Q1054),DATA!Q1054,"n/a")</f>
        <v>9.9000000000000005E-2</v>
      </c>
      <c r="I3702" s="76">
        <f>+IF(ISNUMBER(DATA!Z1054),DATA!Z1054,"n/a")</f>
        <v>555400</v>
      </c>
      <c r="J3702" s="77">
        <f>+IF(ISNUMBER(DATA!AA1054),DATA!AA1054,"n/a")</f>
        <v>0.06</v>
      </c>
      <c r="K3702" s="76">
        <f>+IF(ISNUMBER(DATA!AJ1054),DATA!AJ1054,"n/a")</f>
        <v>1075477</v>
      </c>
      <c r="L3702" s="77">
        <f>+IF(ISNUMBER(DATA!AK1054),DATA!AK1054,"n/a")</f>
        <v>4.1000000000000002E-2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22183</v>
      </c>
      <c r="F3703" s="77">
        <f>+IF(ISNUMBER(DATA!G1055),DATA!G1055,"n/a")</f>
        <v>0.10100000000000001</v>
      </c>
      <c r="G3703" s="76">
        <f>+IF(ISNUMBER(DATA!P1055),DATA!P1055,"n/a")</f>
        <v>80618</v>
      </c>
      <c r="H3703" s="77">
        <f>+IF(ISNUMBER(DATA!Q1055),DATA!Q1055,"n/a")</f>
        <v>0.16700000000000001</v>
      </c>
      <c r="I3703" s="76">
        <f>+IF(ISNUMBER(DATA!Z1055),DATA!Z1055,"n/a")</f>
        <v>181571</v>
      </c>
      <c r="J3703" s="77">
        <f>+IF(ISNUMBER(DATA!AA1055),DATA!AA1055,"n/a")</f>
        <v>0.124</v>
      </c>
      <c r="K3703" s="76">
        <f>+IF(ISNUMBER(DATA!AJ1055),DATA!AJ1055,"n/a")</f>
        <v>343259</v>
      </c>
      <c r="L3703" s="77">
        <f>+IF(ISNUMBER(DATA!AK1055),DATA!AK1055,"n/a")</f>
        <v>0.113</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19491</v>
      </c>
      <c r="F3704" s="77">
        <f>+IF(ISNUMBER(DATA!G1056),DATA!G1056,"n/a")</f>
        <v>-1E-3</v>
      </c>
      <c r="G3704" s="76">
        <f>+IF(ISNUMBER(DATA!P1056),DATA!P1056,"n/a")</f>
        <v>75043</v>
      </c>
      <c r="H3704" s="77">
        <f>+IF(ISNUMBER(DATA!Q1056),DATA!Q1056,"n/a")</f>
        <v>0.02</v>
      </c>
      <c r="I3704" s="76">
        <f>+IF(ISNUMBER(DATA!Z1056),DATA!Z1056,"n/a")</f>
        <v>175680</v>
      </c>
      <c r="J3704" s="77">
        <f>+IF(ISNUMBER(DATA!AA1056),DATA!AA1056,"n/a")</f>
        <v>-2.1000000000000001E-2</v>
      </c>
      <c r="K3704" s="76">
        <f>+IF(ISNUMBER(DATA!AJ1056),DATA!AJ1056,"n/a")</f>
        <v>329739</v>
      </c>
      <c r="L3704" s="77">
        <f>+IF(ISNUMBER(DATA!AK1056),DATA!AK1056,"n/a")</f>
        <v>3.1E-2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18382</v>
      </c>
      <c r="F3705" s="77">
        <f>+IF(ISNUMBER(DATA!G1057),DATA!G1057,"n/a")</f>
        <v>0.50700000000000001</v>
      </c>
      <c r="G3705" s="76">
        <f>+IF(ISNUMBER(DATA!P1057),DATA!P1057,"n/a")</f>
        <v>65333</v>
      </c>
      <c r="H3705" s="77">
        <f>+IF(ISNUMBER(DATA!Q1057),DATA!Q1057,"n/a")</f>
        <v>0.75</v>
      </c>
      <c r="I3705" s="76">
        <f>+IF(ISNUMBER(DATA!Z1057),DATA!Z1057,"n/a")</f>
        <v>141937</v>
      </c>
      <c r="J3705" s="77">
        <f>+IF(ISNUMBER(DATA!AA1057),DATA!AA1057,"n/a")</f>
        <v>0.875</v>
      </c>
      <c r="K3705" s="76">
        <f>+IF(ISNUMBER(DATA!AJ1057),DATA!AJ1057,"n/a")</f>
        <v>259782</v>
      </c>
      <c r="L3705" s="77">
        <f>+IF(ISNUMBER(DATA!AK1057),DATA!AK1057,"n/a")</f>
        <v>0.79100000000000004</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28917</v>
      </c>
      <c r="F3706" s="77">
        <f>+IF(ISNUMBER(DATA!G1058),DATA!G1058,"n/a")</f>
        <v>0.247</v>
      </c>
      <c r="G3706" s="76">
        <f>+IF(ISNUMBER(DATA!P1058),DATA!P1058,"n/a")</f>
        <v>103874</v>
      </c>
      <c r="H3706" s="77">
        <f>+IF(ISNUMBER(DATA!Q1058),DATA!Q1058,"n/a")</f>
        <v>0.221</v>
      </c>
      <c r="I3706" s="76">
        <f>+IF(ISNUMBER(DATA!Z1058),DATA!Z1058,"n/a")</f>
        <v>221804</v>
      </c>
      <c r="J3706" s="77">
        <f>+IF(ISNUMBER(DATA!AA1058),DATA!AA1058,"n/a")</f>
        <v>0.189</v>
      </c>
      <c r="K3706" s="76">
        <f>+IF(ISNUMBER(DATA!AJ1058),DATA!AJ1058,"n/a")</f>
        <v>412356</v>
      </c>
      <c r="L3706" s="77">
        <f>+IF(ISNUMBER(DATA!AK1058),DATA!AK1058,"n/a")</f>
        <v>0.127</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193630</v>
      </c>
      <c r="F3707" s="77">
        <f>+IF(ISNUMBER(DATA!G1059),DATA!G1059,"n/a")</f>
        <v>-0.13200000000000001</v>
      </c>
      <c r="G3707" s="76">
        <f>+IF(ISNUMBER(DATA!P1059),DATA!P1059,"n/a")</f>
        <v>847730</v>
      </c>
      <c r="H3707" s="77">
        <f>+IF(ISNUMBER(DATA!Q1059),DATA!Q1059,"n/a")</f>
        <v>-8.5000000000000006E-2</v>
      </c>
      <c r="I3707" s="76">
        <f>+IF(ISNUMBER(DATA!Z1059),DATA!Z1059,"n/a")</f>
        <v>2057527</v>
      </c>
      <c r="J3707" s="77">
        <f>+IF(ISNUMBER(DATA!AA1059),DATA!AA1059,"n/a")</f>
        <v>-2.1000000000000001E-2</v>
      </c>
      <c r="K3707" s="76">
        <f>+IF(ISNUMBER(DATA!AJ1059),DATA!AJ1059,"n/a")</f>
        <v>3601743</v>
      </c>
      <c r="L3707" s="77">
        <f>+IF(ISNUMBER(DATA!AK1059),DATA!AK1059,"n/a")</f>
        <v>9.7000000000000003E-2</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56004</v>
      </c>
      <c r="F3708" s="77">
        <f>+IF(ISNUMBER(DATA!G1060),DATA!G1060,"n/a")</f>
        <v>-6.0999999999999999E-2</v>
      </c>
      <c r="G3708" s="76">
        <f>+IF(ISNUMBER(DATA!P1060),DATA!P1060,"n/a")</f>
        <v>232905</v>
      </c>
      <c r="H3708" s="77">
        <f>+IF(ISNUMBER(DATA!Q1060),DATA!Q1060,"n/a")</f>
        <v>-3.2000000000000001E-2</v>
      </c>
      <c r="I3708" s="76">
        <f>+IF(ISNUMBER(DATA!Z1060),DATA!Z1060,"n/a")</f>
        <v>585136</v>
      </c>
      <c r="J3708" s="77">
        <f>+IF(ISNUMBER(DATA!AA1060),DATA!AA1060,"n/a")</f>
        <v>-1.7000000000000001E-2</v>
      </c>
      <c r="K3708" s="76">
        <f>+IF(ISNUMBER(DATA!AJ1060),DATA!AJ1060,"n/a")</f>
        <v>1042423</v>
      </c>
      <c r="L3708" s="77">
        <f>+IF(ISNUMBER(DATA!AK1060),DATA!AK1060,"n/a")</f>
        <v>-1.7000000000000001E-2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11140</v>
      </c>
      <c r="F3709" s="77">
        <f>+IF(ISNUMBER(DATA!G1061),DATA!G1061,"n/a")</f>
        <v>0.42399999999999999</v>
      </c>
      <c r="G3709" s="76">
        <f>+IF(ISNUMBER(DATA!P1061),DATA!P1061,"n/a")</f>
        <v>44664</v>
      </c>
      <c r="H3709" s="77">
        <f>+IF(ISNUMBER(DATA!Q1061),DATA!Q1061,"n/a")</f>
        <v>0.85399999999999998</v>
      </c>
      <c r="I3709" s="76">
        <f>+IF(ISNUMBER(DATA!Z1061),DATA!Z1061,"n/a")</f>
        <v>109335</v>
      </c>
      <c r="J3709" s="77">
        <f>+IF(ISNUMBER(DATA!AA1061),DATA!AA1061,"n/a")</f>
        <v>1.08</v>
      </c>
      <c r="K3709" s="76">
        <f>+IF(ISNUMBER(DATA!AJ1061),DATA!AJ1061,"n/a")</f>
        <v>183452</v>
      </c>
      <c r="L3709" s="77">
        <f>+IF(ISNUMBER(DATA!AK1061),DATA!AK1061,"n/a")</f>
        <v>0.90800000000000003</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45454</v>
      </c>
      <c r="F3710" s="77">
        <f>+IF(ISNUMBER(DATA!G1062),DATA!G1062,"n/a")</f>
        <v>3.6999999999999998E-2</v>
      </c>
      <c r="G3710" s="76">
        <f>+IF(ISNUMBER(DATA!P1062),DATA!P1062,"n/a")</f>
        <v>163890</v>
      </c>
      <c r="H3710" s="77">
        <f>+IF(ISNUMBER(DATA!Q1062),DATA!Q1062,"n/a")</f>
        <v>8.9999999999999993E-3</v>
      </c>
      <c r="I3710" s="76">
        <f>+IF(ISNUMBER(DATA!Z1062),DATA!Z1062,"n/a")</f>
        <v>337092</v>
      </c>
      <c r="J3710" s="77">
        <f>+IF(ISNUMBER(DATA!AA1062),DATA!AA1062,"n/a")</f>
        <v>-3.1E-2</v>
      </c>
      <c r="K3710" s="76">
        <f>+IF(ISNUMBER(DATA!AJ1062),DATA!AJ1062,"n/a")</f>
        <v>639516</v>
      </c>
      <c r="L3710" s="77">
        <f>+IF(ISNUMBER(DATA!AK1062),DATA!AK1062,"n/a")</f>
        <v>-6.3E-2</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35322</v>
      </c>
      <c r="F3711" s="77">
        <f>+IF(ISNUMBER(DATA!G1063),DATA!G1063,"n/a")</f>
        <v>8.6999999999999994E-2</v>
      </c>
      <c r="G3711" s="76">
        <f>+IF(ISNUMBER(DATA!P1063),DATA!P1063,"n/a")</f>
        <v>120434</v>
      </c>
      <c r="H3711" s="77">
        <f>+IF(ISNUMBER(DATA!Q1063),DATA!Q1063,"n/a")</f>
        <v>0.21099999999999999</v>
      </c>
      <c r="I3711" s="76">
        <f>+IF(ISNUMBER(DATA!Z1063),DATA!Z1063,"n/a")</f>
        <v>264178</v>
      </c>
      <c r="J3711" s="77">
        <f>+IF(ISNUMBER(DATA!AA1063),DATA!AA1063,"n/a")</f>
        <v>0.29799999999999999</v>
      </c>
      <c r="K3711" s="76">
        <f>+IF(ISNUMBER(DATA!AJ1063),DATA!AJ1063,"n/a")</f>
        <v>512605</v>
      </c>
      <c r="L3711" s="77">
        <f>+IF(ISNUMBER(DATA!AK1063),DATA!AK1063,"n/a")</f>
        <v>0.29299999999999998</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66343</v>
      </c>
      <c r="F3712" s="77">
        <f>+IF(ISNUMBER(DATA!G1064),DATA!G1064,"n/a")</f>
        <v>-2.4E-2</v>
      </c>
      <c r="G3712" s="76">
        <f>+IF(ISNUMBER(DATA!P1064),DATA!P1064,"n/a")</f>
        <v>268907</v>
      </c>
      <c r="H3712" s="77">
        <f>+IF(ISNUMBER(DATA!Q1064),DATA!Q1064,"n/a")</f>
        <v>-3.1E-2</v>
      </c>
      <c r="I3712" s="76">
        <f>+IF(ISNUMBER(DATA!Z1064),DATA!Z1064,"n/a")</f>
        <v>640499</v>
      </c>
      <c r="J3712" s="77">
        <f>+IF(ISNUMBER(DATA!AA1064),DATA!AA1064,"n/a")</f>
        <v>-2.3E-2</v>
      </c>
      <c r="K3712" s="76">
        <f>+IF(ISNUMBER(DATA!AJ1064),DATA!AJ1064,"n/a")</f>
        <v>1122162</v>
      </c>
      <c r="L3712" s="77">
        <f>+IF(ISNUMBER(DATA!AK1064),DATA!AK1064,"n/a")</f>
        <v>8.5999999999999993E-2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65242</v>
      </c>
      <c r="F3713" s="77">
        <f>+IF(ISNUMBER(DATA!G1065),DATA!G1065,"n/a")</f>
        <v>0.70299999999999996</v>
      </c>
      <c r="G3713" s="76">
        <f>+IF(ISNUMBER(DATA!P1065),DATA!P1065,"n/a")</f>
        <v>184158</v>
      </c>
      <c r="H3713" s="77">
        <f>+IF(ISNUMBER(DATA!Q1065),DATA!Q1065,"n/a")</f>
        <v>0.51800000000000002</v>
      </c>
      <c r="I3713" s="76">
        <f>+IF(ISNUMBER(DATA!Z1065),DATA!Z1065,"n/a")</f>
        <v>311601</v>
      </c>
      <c r="J3713" s="77">
        <f>+IF(ISNUMBER(DATA!AA1065),DATA!AA1065,"n/a")</f>
        <v>0.30099999999999999</v>
      </c>
      <c r="K3713" s="76">
        <f>+IF(ISNUMBER(DATA!AJ1065),DATA!AJ1065,"n/a")</f>
        <v>582485</v>
      </c>
      <c r="L3713" s="77">
        <f>+IF(ISNUMBER(DATA!AK1065),DATA!AK1065,"n/a")</f>
        <v>0.249</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39814</v>
      </c>
      <c r="F3714" s="77">
        <f>+IF(ISNUMBER(DATA!G1066),DATA!G1066,"n/a")</f>
        <v>6.4000000000000001E-2</v>
      </c>
      <c r="G3714" s="76">
        <f>+IF(ISNUMBER(DATA!P1066),DATA!P1066,"n/a")</f>
        <v>150477</v>
      </c>
      <c r="H3714" s="77">
        <f>+IF(ISNUMBER(DATA!Q1066),DATA!Q1066,"n/a")</f>
        <v>0.112</v>
      </c>
      <c r="I3714" s="76">
        <f>+IF(ISNUMBER(DATA!Z1066),DATA!Z1066,"n/a")</f>
        <v>370283</v>
      </c>
      <c r="J3714" s="77">
        <f>+IF(ISNUMBER(DATA!AA1066),DATA!AA1066,"n/a")</f>
        <v>0.107</v>
      </c>
      <c r="K3714" s="76">
        <f>+IF(ISNUMBER(DATA!AJ1066),DATA!AJ1066,"n/a")</f>
        <v>652811</v>
      </c>
      <c r="L3714" s="77">
        <f>+IF(ISNUMBER(DATA!AK1066),DATA!AK1066,"n/a")</f>
        <v>6.6000000000000003E-2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60423</v>
      </c>
      <c r="F3715" s="77">
        <f>+IF(ISNUMBER(DATA!G1067),DATA!G1067,"n/a")</f>
        <v>0.50800000000000001</v>
      </c>
      <c r="G3715" s="76">
        <f>+IF(ISNUMBER(DATA!P1067),DATA!P1067,"n/a")</f>
        <v>197610</v>
      </c>
      <c r="H3715" s="77">
        <f>+IF(ISNUMBER(DATA!Q1067),DATA!Q1067,"n/a")</f>
        <v>0.33700000000000002</v>
      </c>
      <c r="I3715" s="76">
        <f>+IF(ISNUMBER(DATA!Z1067),DATA!Z1067,"n/a")</f>
        <v>441473</v>
      </c>
      <c r="J3715" s="77">
        <f>+IF(ISNUMBER(DATA!AA1067),DATA!AA1067,"n/a")</f>
        <v>0.34100000000000003</v>
      </c>
      <c r="K3715" s="76">
        <f>+IF(ISNUMBER(DATA!AJ1067),DATA!AJ1067,"n/a")</f>
        <v>800617</v>
      </c>
      <c r="L3715" s="77">
        <f>+IF(ISNUMBER(DATA!AK1067),DATA!AK1067,"n/a")</f>
        <v>0.252</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33451</v>
      </c>
      <c r="F3716" s="77">
        <f>+IF(ISNUMBER(DATA!G1068),DATA!G1068,"n/a")</f>
        <v>-3.0000000000000001E-3</v>
      </c>
      <c r="G3716" s="76">
        <f>+IF(ISNUMBER(DATA!P1068),DATA!P1068,"n/a")</f>
        <v>126094</v>
      </c>
      <c r="H3716" s="77">
        <f>+IF(ISNUMBER(DATA!Q1068),DATA!Q1068,"n/a")</f>
        <v>2.9000000000000001E-2</v>
      </c>
      <c r="I3716" s="76">
        <f>+IF(ISNUMBER(DATA!Z1068),DATA!Z1068,"n/a")</f>
        <v>275278</v>
      </c>
      <c r="J3716" s="77">
        <f>+IF(ISNUMBER(DATA!AA1068),DATA!AA1068,"n/a")</f>
        <v>4.1000000000000002E-2</v>
      </c>
      <c r="K3716" s="76">
        <f>+IF(ISNUMBER(DATA!AJ1068),DATA!AJ1068,"n/a")</f>
        <v>520498</v>
      </c>
      <c r="L3716" s="77">
        <f>+IF(ISNUMBER(DATA!AK1068),DATA!AK1068,"n/a")</f>
        <v>6.4000000000000001E-2</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34616</v>
      </c>
      <c r="F3717" s="77">
        <f>+IF(ISNUMBER(DATA!G1069),DATA!G1069,"n/a")</f>
        <v>0.17899999999999999</v>
      </c>
      <c r="G3717" s="76">
        <f>+IF(ISNUMBER(DATA!P1069),DATA!P1069,"n/a")</f>
        <v>125815</v>
      </c>
      <c r="H3717" s="77">
        <f>+IF(ISNUMBER(DATA!Q1069),DATA!Q1069,"n/a")</f>
        <v>0.252</v>
      </c>
      <c r="I3717" s="76">
        <f>+IF(ISNUMBER(DATA!Z1069),DATA!Z1069,"n/a")</f>
        <v>270893</v>
      </c>
      <c r="J3717" s="77">
        <f>+IF(ISNUMBER(DATA!AA1069),DATA!AA1069,"n/a")</f>
        <v>0.27100000000000002</v>
      </c>
      <c r="K3717" s="76">
        <f>+IF(ISNUMBER(DATA!AJ1069),DATA!AJ1069,"n/a")</f>
        <v>483136</v>
      </c>
      <c r="L3717" s="77">
        <f>+IF(ISNUMBER(DATA!AK1069),DATA!AK1069,"n/a")</f>
        <v>0.27</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27781</v>
      </c>
      <c r="F3718" s="77">
        <f>+IF(ISNUMBER(DATA!G1070),DATA!G1070,"n/a")</f>
        <v>0.47899999999999998</v>
      </c>
      <c r="G3718" s="76">
        <f>+IF(ISNUMBER(DATA!P1070),DATA!P1070,"n/a")</f>
        <v>99101</v>
      </c>
      <c r="H3718" s="77">
        <f>+IF(ISNUMBER(DATA!Q1070),DATA!Q1070,"n/a")</f>
        <v>0.69799999999999995</v>
      </c>
      <c r="I3718" s="76">
        <f>+IF(ISNUMBER(DATA!Z1070),DATA!Z1070,"n/a")</f>
        <v>222319</v>
      </c>
      <c r="J3718" s="77">
        <f>+IF(ISNUMBER(DATA!AA1070),DATA!AA1070,"n/a")</f>
        <v>0.85699999999999998</v>
      </c>
      <c r="K3718" s="76">
        <f>+IF(ISNUMBER(DATA!AJ1070),DATA!AJ1070,"n/a")</f>
        <v>375442</v>
      </c>
      <c r="L3718" s="77">
        <f>+IF(ISNUMBER(DATA!AK1070),DATA!AK1070,"n/a")</f>
        <v>0.66400000000000003</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32591</v>
      </c>
      <c r="F3719" s="77">
        <f>+IF(ISNUMBER(DATA!G1071),DATA!G1071,"n/a")</f>
        <v>-0.13</v>
      </c>
      <c r="G3719" s="76">
        <f>+IF(ISNUMBER(DATA!P1071),DATA!P1071,"n/a")</f>
        <v>119004</v>
      </c>
      <c r="H3719" s="77">
        <f>+IF(ISNUMBER(DATA!Q1071),DATA!Q1071,"n/a")</f>
        <v>-0.128</v>
      </c>
      <c r="I3719" s="76">
        <f>+IF(ISNUMBER(DATA!Z1071),DATA!Z1071,"n/a")</f>
        <v>269309</v>
      </c>
      <c r="J3719" s="77">
        <f>+IF(ISNUMBER(DATA!AA1071),DATA!AA1071,"n/a")</f>
        <v>-0.14000000000000001</v>
      </c>
      <c r="K3719" s="76">
        <f>+IF(ISNUMBER(DATA!AJ1071),DATA!AJ1071,"n/a")</f>
        <v>528684</v>
      </c>
      <c r="L3719" s="77">
        <f>+IF(ISNUMBER(DATA!AK1071),DATA!AK1071,"n/a")</f>
        <v>-8.4000000000000005E-2</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16231</v>
      </c>
      <c r="F3720" s="77">
        <f>+IF(ISNUMBER(DATA!G1072),DATA!G1072,"n/a")</f>
        <v>0.214</v>
      </c>
      <c r="G3720" s="76">
        <f>+IF(ISNUMBER(DATA!P1072),DATA!P1072,"n/a")</f>
        <v>56236</v>
      </c>
      <c r="H3720" s="77">
        <f>+IF(ISNUMBER(DATA!Q1072),DATA!Q1072,"n/a")</f>
        <v>0.34</v>
      </c>
      <c r="I3720" s="76">
        <f>+IF(ISNUMBER(DATA!Z1072),DATA!Z1072,"n/a")</f>
        <v>129162</v>
      </c>
      <c r="J3720" s="77">
        <f>+IF(ISNUMBER(DATA!AA1072),DATA!AA1072,"n/a")</f>
        <v>0.40899999999999997</v>
      </c>
      <c r="K3720" s="76">
        <f>+IF(ISNUMBER(DATA!AJ1072),DATA!AJ1072,"n/a")</f>
        <v>238321</v>
      </c>
      <c r="L3720" s="77">
        <f>+IF(ISNUMBER(DATA!AK1072),DATA!AK1072,"n/a")</f>
        <v>0.51400000000000001</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41130</v>
      </c>
      <c r="F3721" s="77">
        <f>+IF(ISNUMBER(DATA!G1073),DATA!G1073,"n/a")</f>
        <v>0.17199999999999999</v>
      </c>
      <c r="G3721" s="76">
        <f>+IF(ISNUMBER(DATA!P1073),DATA!P1073,"n/a")</f>
        <v>133394</v>
      </c>
      <c r="H3721" s="77">
        <f>+IF(ISNUMBER(DATA!Q1073),DATA!Q1073,"n/a")</f>
        <v>0.13700000000000001</v>
      </c>
      <c r="I3721" s="76">
        <f>+IF(ISNUMBER(DATA!Z1073),DATA!Z1073,"n/a")</f>
        <v>275760</v>
      </c>
      <c r="J3721" s="77">
        <f>+IF(ISNUMBER(DATA!AA1073),DATA!AA1073,"n/a")</f>
        <v>0.09</v>
      </c>
      <c r="K3721" s="76">
        <f>+IF(ISNUMBER(DATA!AJ1073),DATA!AJ1073,"n/a")</f>
        <v>552904</v>
      </c>
      <c r="L3721" s="77">
        <f>+IF(ISNUMBER(DATA!AK1073),DATA!AK1073,"n/a")</f>
        <v>0.157</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74235</v>
      </c>
      <c r="F3722" s="77">
        <f>+IF(ISNUMBER(DATA!G1074),DATA!G1074,"n/a")</f>
        <v>-0.245</v>
      </c>
      <c r="G3722" s="76">
        <f>+IF(ISNUMBER(DATA!P1074),DATA!P1074,"n/a")</f>
        <v>264951</v>
      </c>
      <c r="H3722" s="77">
        <f>+IF(ISNUMBER(DATA!Q1074),DATA!Q1074,"n/a")</f>
        <v>-0.23300000000000001</v>
      </c>
      <c r="I3722" s="76">
        <f>+IF(ISNUMBER(DATA!Z1074),DATA!Z1074,"n/a")</f>
        <v>570865</v>
      </c>
      <c r="J3722" s="77">
        <f>+IF(ISNUMBER(DATA!AA1074),DATA!AA1074,"n/a")</f>
        <v>-0.23400000000000001</v>
      </c>
      <c r="K3722" s="76">
        <f>+IF(ISNUMBER(DATA!AJ1074),DATA!AJ1074,"n/a")</f>
        <v>1116563</v>
      </c>
      <c r="L3722" s="77">
        <f>+IF(ISNUMBER(DATA!AK1074),DATA!AK1074,"n/a")</f>
        <v>-0.189</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72716</v>
      </c>
      <c r="F3723" s="77">
        <f>+IF(ISNUMBER(DATA!G1075),DATA!G1075,"n/a")</f>
        <v>0.34799999999999998</v>
      </c>
      <c r="G3723" s="76">
        <f>+IF(ISNUMBER(DATA!P1075),DATA!P1075,"n/a")</f>
        <v>253038</v>
      </c>
      <c r="H3723" s="77">
        <f>+IF(ISNUMBER(DATA!Q1075),DATA!Q1075,"n/a")</f>
        <v>0.313</v>
      </c>
      <c r="I3723" s="76">
        <f>+IF(ISNUMBER(DATA!Z1075),DATA!Z1075,"n/a")</f>
        <v>551663</v>
      </c>
      <c r="J3723" s="77">
        <f>+IF(ISNUMBER(DATA!AA1075),DATA!AA1075,"n/a")</f>
        <v>0.30299999999999999</v>
      </c>
      <c r="K3723" s="76">
        <f>+IF(ISNUMBER(DATA!AJ1075),DATA!AJ1075,"n/a")</f>
        <v>1022238</v>
      </c>
      <c r="L3723" s="77">
        <f>+IF(ISNUMBER(DATA!AK1075),DATA!AK1075,"n/a")</f>
        <v>0.32800000000000001</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49339</v>
      </c>
      <c r="F3724" s="77">
        <f>+IF(ISNUMBER(DATA!G1076),DATA!G1076,"n/a")</f>
        <v>0.308</v>
      </c>
      <c r="G3724" s="76">
        <f>+IF(ISNUMBER(DATA!P1076),DATA!P1076,"n/a")</f>
        <v>176496</v>
      </c>
      <c r="H3724" s="77">
        <f>+IF(ISNUMBER(DATA!Q1076),DATA!Q1076,"n/a")</f>
        <v>0.186</v>
      </c>
      <c r="I3724" s="76">
        <f>+IF(ISNUMBER(DATA!Z1076),DATA!Z1076,"n/a")</f>
        <v>384164</v>
      </c>
      <c r="J3724" s="77">
        <f>+IF(ISNUMBER(DATA!AA1076),DATA!AA1076,"n/a")</f>
        <v>0.112</v>
      </c>
      <c r="K3724" s="76">
        <f>+IF(ISNUMBER(DATA!AJ1076),DATA!AJ1076,"n/a")</f>
        <v>688545</v>
      </c>
      <c r="L3724" s="77">
        <f>+IF(ISNUMBER(DATA!AK1076),DATA!AK1076,"n/a")</f>
        <v>8.0000000000000002E-3</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26483</v>
      </c>
      <c r="F3725" s="77">
        <f>+IF(ISNUMBER(DATA!G1077),DATA!G1077,"n/a")</f>
        <v>-0.17699999999999999</v>
      </c>
      <c r="G3725" s="76">
        <f>+IF(ISNUMBER(DATA!P1077),DATA!P1077,"n/a")</f>
        <v>104531</v>
      </c>
      <c r="H3725" s="77">
        <f>+IF(ISNUMBER(DATA!Q1077),DATA!Q1077,"n/a")</f>
        <v>-0.126</v>
      </c>
      <c r="I3725" s="76">
        <f>+IF(ISNUMBER(DATA!Z1077),DATA!Z1077,"n/a")</f>
        <v>255650</v>
      </c>
      <c r="J3725" s="77">
        <f>+IF(ISNUMBER(DATA!AA1077),DATA!AA1077,"n/a")</f>
        <v>-7.8E-2</v>
      </c>
      <c r="K3725" s="76">
        <f>+IF(ISNUMBER(DATA!AJ1077),DATA!AJ1077,"n/a")</f>
        <v>462233</v>
      </c>
      <c r="L3725" s="77">
        <f>+IF(ISNUMBER(DATA!AK1077),DATA!AK1077,"n/a")</f>
        <v>-9.5000000000000001E-2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54735</v>
      </c>
      <c r="F3726" s="77">
        <f>+IF(ISNUMBER(DATA!G1078),DATA!G1078,"n/a")</f>
        <v>-5.6000000000000001E-2</v>
      </c>
      <c r="G3726" s="76">
        <f>+IF(ISNUMBER(DATA!P1078),DATA!P1078,"n/a")</f>
        <v>211397</v>
      </c>
      <c r="H3726" s="77">
        <f>+IF(ISNUMBER(DATA!Q1078),DATA!Q1078,"n/a")</f>
        <v>-1.0999999999999999E-2</v>
      </c>
      <c r="I3726" s="76">
        <f>+IF(ISNUMBER(DATA!Z1078),DATA!Z1078,"n/a")</f>
        <v>432795</v>
      </c>
      <c r="J3726" s="77">
        <f>+IF(ISNUMBER(DATA!AA1078),DATA!AA1078,"n/a")</f>
        <v>-5.1999999999999998E-2</v>
      </c>
      <c r="K3726" s="76">
        <f>+IF(ISNUMBER(DATA!AJ1078),DATA!AJ1078,"n/a")</f>
        <v>827678</v>
      </c>
      <c r="L3726" s="77">
        <f>+IF(ISNUMBER(DATA!AK1078),DATA!AK1078,"n/a")</f>
        <v>-9.0999999999999998E-2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32703</v>
      </c>
      <c r="F3727" s="77">
        <f>+IF(ISNUMBER(DATA!G1079),DATA!G1079,"n/a")</f>
        <v>4.3999999999999997E-2</v>
      </c>
      <c r="G3727" s="76">
        <f>+IF(ISNUMBER(DATA!P1079),DATA!P1079,"n/a")</f>
        <v>114003</v>
      </c>
      <c r="H3727" s="77">
        <f>+IF(ISNUMBER(DATA!Q1079),DATA!Q1079,"n/a")</f>
        <v>0.32600000000000001</v>
      </c>
      <c r="I3727" s="76">
        <f>+IF(ISNUMBER(DATA!Z1079),DATA!Z1079,"n/a")</f>
        <v>255749</v>
      </c>
      <c r="J3727" s="77">
        <f>+IF(ISNUMBER(DATA!AA1079),DATA!AA1079,"n/a")</f>
        <v>0.40799999999999997</v>
      </c>
      <c r="K3727" s="76">
        <f>+IF(ISNUMBER(DATA!AJ1079),DATA!AJ1079,"n/a")</f>
        <v>477218</v>
      </c>
      <c r="L3727" s="77">
        <f>+IF(ISNUMBER(DATA!AK1079),DATA!AK1079,"n/a")</f>
        <v>0.37</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40486</v>
      </c>
      <c r="F3728" s="77">
        <f>+IF(ISNUMBER(DATA!G1080),DATA!G1080,"n/a")</f>
        <v>0.15</v>
      </c>
      <c r="G3728" s="76">
        <f>+IF(ISNUMBER(DATA!P1080),DATA!P1080,"n/a")</f>
        <v>134977</v>
      </c>
      <c r="H3728" s="77">
        <f>+IF(ISNUMBER(DATA!Q1080),DATA!Q1080,"n/a")</f>
        <v>0.14399999999999999</v>
      </c>
      <c r="I3728" s="76">
        <f>+IF(ISNUMBER(DATA!Z1080),DATA!Z1080,"n/a")</f>
        <v>263132</v>
      </c>
      <c r="J3728" s="77">
        <f>+IF(ISNUMBER(DATA!AA1080),DATA!AA1080,"n/a")</f>
        <v>8.2000000000000003E-2</v>
      </c>
      <c r="K3728" s="76">
        <f>+IF(ISNUMBER(DATA!AJ1080),DATA!AJ1080,"n/a")</f>
        <v>490760</v>
      </c>
      <c r="L3728" s="77">
        <f>+IF(ISNUMBER(DATA!AK1080),DATA!AK1080,"n/a")</f>
        <v>5.1999999999999998E-2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3103</v>
      </c>
      <c r="F3730" s="77">
        <f>+IF(ISNUMBER(DATA!I1031),DATA!I1031,"n/a")</f>
        <v>5.2999999999999999E-2</v>
      </c>
      <c r="G3730" s="86">
        <f>+IF(ISNUMBER(DATA!R1031),DATA!R1031,"n/a")</f>
        <v>12459</v>
      </c>
      <c r="H3730" s="77">
        <f>+IF(ISNUMBER(DATA!S1031),DATA!S1031,"n/a")</f>
        <v>0.13400000000000001</v>
      </c>
      <c r="I3730" s="86">
        <f>+IF(ISNUMBER(DATA!AB1031),DATA!AB1031,"n/a")</f>
        <v>30495</v>
      </c>
      <c r="J3730" s="77">
        <f>+IF(ISNUMBER(DATA!AC1031),DATA!AC1031,"n/a")</f>
        <v>0.20899999999999999</v>
      </c>
      <c r="K3730" s="86">
        <f>+IF(ISNUMBER(DATA!AL1031),DATA!AL1031,"n/a")</f>
        <v>52271</v>
      </c>
      <c r="L3730" s="77">
        <f>+IF(ISNUMBER(DATA!AM1031),DATA!AM1031,"n/a")</f>
        <v>0.26500000000000001</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7732</v>
      </c>
      <c r="F3731" s="77">
        <f>+IF(ISNUMBER(DATA!I1032),DATA!I1032,"n/a")</f>
        <v>0.73699999999999999</v>
      </c>
      <c r="G3731" s="86">
        <f>+IF(ISNUMBER(DATA!R1032),DATA!R1032,"n/a")</f>
        <v>27612</v>
      </c>
      <c r="H3731" s="77">
        <f>+IF(ISNUMBER(DATA!S1032),DATA!S1032,"n/a")</f>
        <v>0.78400000000000003</v>
      </c>
      <c r="I3731" s="86">
        <f>+IF(ISNUMBER(DATA!AB1032),DATA!AB1032,"n/a")</f>
        <v>58393</v>
      </c>
      <c r="J3731" s="77">
        <f>+IF(ISNUMBER(DATA!AC1032),DATA!AC1032,"n/a")</f>
        <v>0.76900000000000002</v>
      </c>
      <c r="K3731" s="86">
        <f>+IF(ISNUMBER(DATA!AL1032),DATA!AL1032,"n/a")</f>
        <v>99732</v>
      </c>
      <c r="L3731" s="77">
        <f>+IF(ISNUMBER(DATA!AM1032),DATA!AM1032,"n/a")</f>
        <v>0.57499999999999996</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18129</v>
      </c>
      <c r="F3732" s="77">
        <f>+IF(ISNUMBER(DATA!I1033),DATA!I1033,"n/a")</f>
        <v>0.22800000000000001</v>
      </c>
      <c r="G3732" s="86">
        <f>+IF(ISNUMBER(DATA!R1033),DATA!R1033,"n/a")</f>
        <v>63793</v>
      </c>
      <c r="H3732" s="77">
        <f>+IF(ISNUMBER(DATA!S1033),DATA!S1033,"n/a")</f>
        <v>0.20799999999999999</v>
      </c>
      <c r="I3732" s="86">
        <f>+IF(ISNUMBER(DATA!AB1033),DATA!AB1033,"n/a")</f>
        <v>137993</v>
      </c>
      <c r="J3732" s="77">
        <f>+IF(ISNUMBER(DATA!AC1033),DATA!AC1033,"n/a")</f>
        <v>0.21099999999999999</v>
      </c>
      <c r="K3732" s="86">
        <f>+IF(ISNUMBER(DATA!AL1033),DATA!AL1033,"n/a")</f>
        <v>247208</v>
      </c>
      <c r="L3732" s="77">
        <f>+IF(ISNUMBER(DATA!AM1033),DATA!AM1033,"n/a")</f>
        <v>0.23200000000000001</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6976</v>
      </c>
      <c r="F3733" s="77">
        <f>+IF(ISNUMBER(DATA!I1034),DATA!I1034,"n/a")</f>
        <v>1.2490000000000001</v>
      </c>
      <c r="G3733" s="86">
        <f>+IF(ISNUMBER(DATA!R1034),DATA!R1034,"n/a")</f>
        <v>25201</v>
      </c>
      <c r="H3733" s="77">
        <f>+IF(ISNUMBER(DATA!S1034),DATA!S1034,"n/a")</f>
        <v>1.242</v>
      </c>
      <c r="I3733" s="86">
        <f>+IF(ISNUMBER(DATA!AB1034),DATA!AB1034,"n/a")</f>
        <v>52427</v>
      </c>
      <c r="J3733" s="77">
        <f>+IF(ISNUMBER(DATA!AC1034),DATA!AC1034,"n/a")</f>
        <v>1.1120000000000001</v>
      </c>
      <c r="K3733" s="86">
        <f>+IF(ISNUMBER(DATA!AL1034),DATA!AL1034,"n/a")</f>
        <v>91469</v>
      </c>
      <c r="L3733" s="77">
        <f>+IF(ISNUMBER(DATA!AM1034),DATA!AM1034,"n/a")</f>
        <v>0.83899999999999997</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12985</v>
      </c>
      <c r="F3734" s="77">
        <f>+IF(ISNUMBER(DATA!I1035),DATA!I1035,"n/a")</f>
        <v>-9.4E-2</v>
      </c>
      <c r="G3734" s="86">
        <f>+IF(ISNUMBER(DATA!R1035),DATA!R1035,"n/a")</f>
        <v>50155</v>
      </c>
      <c r="H3734" s="77">
        <f>+IF(ISNUMBER(DATA!S1035),DATA!S1035,"n/a")</f>
        <v>-0.12</v>
      </c>
      <c r="I3734" s="86">
        <f>+IF(ISNUMBER(DATA!AB1035),DATA!AB1035,"n/a")</f>
        <v>118954</v>
      </c>
      <c r="J3734" s="77">
        <f>+IF(ISNUMBER(DATA!AC1035),DATA!AC1035,"n/a")</f>
        <v>-9.1999999999999998E-2</v>
      </c>
      <c r="K3734" s="86">
        <f>+IF(ISNUMBER(DATA!AL1035),DATA!AL1035,"n/a")</f>
        <v>216454</v>
      </c>
      <c r="L3734" s="77">
        <f>+IF(ISNUMBER(DATA!AM1035),DATA!AM1035,"n/a")</f>
        <v>-6.8000000000000005E-2</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6368</v>
      </c>
      <c r="F3735" s="77">
        <f>+IF(ISNUMBER(DATA!I1036),DATA!I1036,"n/a")</f>
        <v>-0.12</v>
      </c>
      <c r="G3735" s="86">
        <f>+IF(ISNUMBER(DATA!R1036),DATA!R1036,"n/a")</f>
        <v>25378</v>
      </c>
      <c r="H3735" s="77">
        <f>+IF(ISNUMBER(DATA!S1036),DATA!S1036,"n/a")</f>
        <v>-0.17299999999999999</v>
      </c>
      <c r="I3735" s="86">
        <f>+IF(ISNUMBER(DATA!AB1036),DATA!AB1036,"n/a")</f>
        <v>73619</v>
      </c>
      <c r="J3735" s="77">
        <f>+IF(ISNUMBER(DATA!AC1036),DATA!AC1036,"n/a")</f>
        <v>-0.124</v>
      </c>
      <c r="K3735" s="86">
        <f>+IF(ISNUMBER(DATA!AL1036),DATA!AL1036,"n/a")</f>
        <v>129988</v>
      </c>
      <c r="L3735" s="77">
        <f>+IF(ISNUMBER(DATA!AM1036),DATA!AM1036,"n/a")</f>
        <v>2.9000000000000001E-2</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4490</v>
      </c>
      <c r="F3736" s="77">
        <f>+IF(ISNUMBER(DATA!I1037),DATA!I1037,"n/a")</f>
        <v>0.114</v>
      </c>
      <c r="G3736" s="86">
        <f>+IF(ISNUMBER(DATA!R1037),DATA!R1037,"n/a")</f>
        <v>11705</v>
      </c>
      <c r="H3736" s="77">
        <f>+IF(ISNUMBER(DATA!S1037),DATA!S1037,"n/a")</f>
        <v>-0.184</v>
      </c>
      <c r="I3736" s="86">
        <f>+IF(ISNUMBER(DATA!AB1037),DATA!AB1037,"n/a")</f>
        <v>25816</v>
      </c>
      <c r="J3736" s="77">
        <f>+IF(ISNUMBER(DATA!AC1037),DATA!AC1037,"n/a")</f>
        <v>-0.20499999999999999</v>
      </c>
      <c r="K3736" s="86">
        <f>+IF(ISNUMBER(DATA!AL1037),DATA!AL1037,"n/a")</f>
        <v>55306</v>
      </c>
      <c r="L3736" s="77">
        <f>+IF(ISNUMBER(DATA!AM1037),DATA!AM1037,"n/a")</f>
        <v>-7.5999999999999998E-2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23831</v>
      </c>
      <c r="F3737" s="77">
        <f>+IF(ISNUMBER(DATA!I1038),DATA!I1038,"n/a")</f>
        <v>0.01</v>
      </c>
      <c r="G3737" s="86">
        <f>+IF(ISNUMBER(DATA!R1038),DATA!R1038,"n/a")</f>
        <v>73645</v>
      </c>
      <c r="H3737" s="77">
        <f>+IF(ISNUMBER(DATA!S1038),DATA!S1038,"n/a")</f>
        <v>6.7000000000000004E-2</v>
      </c>
      <c r="I3737" s="86">
        <f>+IF(ISNUMBER(DATA!AB1038),DATA!AB1038,"n/a")</f>
        <v>146356</v>
      </c>
      <c r="J3737" s="77">
        <f>+IF(ISNUMBER(DATA!AC1038),DATA!AC1038,"n/a")</f>
        <v>2.1000000000000001E-2</v>
      </c>
      <c r="K3737" s="86">
        <f>+IF(ISNUMBER(DATA!AL1038),DATA!AL1038,"n/a")</f>
        <v>278318</v>
      </c>
      <c r="L3737" s="77">
        <f>+IF(ISNUMBER(DATA!AM1038),DATA!AM1038,"n/a")</f>
        <v>1.4999999999999999E-2</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15363</v>
      </c>
      <c r="F3738" s="77">
        <f>+IF(ISNUMBER(DATA!I1039),DATA!I1039,"n/a")</f>
        <v>9.9000000000000005E-2</v>
      </c>
      <c r="G3738" s="86">
        <f>+IF(ISNUMBER(DATA!R1039),DATA!R1039,"n/a")</f>
        <v>50525</v>
      </c>
      <c r="H3738" s="77">
        <f>+IF(ISNUMBER(DATA!S1039),DATA!S1039,"n/a")</f>
        <v>0.44500000000000001</v>
      </c>
      <c r="I3738" s="86">
        <f>+IF(ISNUMBER(DATA!AB1039),DATA!AB1039,"n/a")</f>
        <v>99880</v>
      </c>
      <c r="J3738" s="77">
        <f>+IF(ISNUMBER(DATA!AC1039),DATA!AC1039,"n/a")</f>
        <v>0.47</v>
      </c>
      <c r="K3738" s="86">
        <f>+IF(ISNUMBER(DATA!AL1039),DATA!AL1039,"n/a")</f>
        <v>189287</v>
      </c>
      <c r="L3738" s="77">
        <f>+IF(ISNUMBER(DATA!AM1039),DATA!AM1039,"n/a")</f>
        <v>0.47699999999999998</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2319</v>
      </c>
      <c r="F3739" s="77">
        <f>+IF(ISNUMBER(DATA!I1040),DATA!I1040,"n/a")</f>
        <v>1.7000000000000001E-2</v>
      </c>
      <c r="G3739" s="86">
        <f>+IF(ISNUMBER(DATA!R1040),DATA!R1040,"n/a")</f>
        <v>10238</v>
      </c>
      <c r="H3739" s="77">
        <f>+IF(ISNUMBER(DATA!S1040),DATA!S1040,"n/a")</f>
        <v>0.17599999999999999</v>
      </c>
      <c r="I3739" s="86">
        <f>+IF(ISNUMBER(DATA!AB1040),DATA!AB1040,"n/a")</f>
        <v>26246</v>
      </c>
      <c r="J3739" s="77">
        <f>+IF(ISNUMBER(DATA!AC1040),DATA!AC1040,"n/a")</f>
        <v>0.23799999999999999</v>
      </c>
      <c r="K3739" s="86">
        <f>+IF(ISNUMBER(DATA!AL1040),DATA!AL1040,"n/a")</f>
        <v>43789</v>
      </c>
      <c r="L3739" s="77">
        <f>+IF(ISNUMBER(DATA!AM1040),DATA!AM1040,"n/a")</f>
        <v>0.20100000000000001</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11245</v>
      </c>
      <c r="F3740" s="77">
        <f>+IF(ISNUMBER(DATA!I1041),DATA!I1041,"n/a")</f>
        <v>0.02</v>
      </c>
      <c r="G3740" s="86">
        <f>+IF(ISNUMBER(DATA!R1041),DATA!R1041,"n/a")</f>
        <v>35088</v>
      </c>
      <c r="H3740" s="77">
        <f>+IF(ISNUMBER(DATA!S1041),DATA!S1041,"n/a")</f>
        <v>0.223</v>
      </c>
      <c r="I3740" s="86">
        <f>+IF(ISNUMBER(DATA!AB1041),DATA!AB1041,"n/a")</f>
        <v>71870</v>
      </c>
      <c r="J3740" s="77">
        <f>+IF(ISNUMBER(DATA!AC1041),DATA!AC1041,"n/a")</f>
        <v>0.214</v>
      </c>
      <c r="K3740" s="86">
        <f>+IF(ISNUMBER(DATA!AL1041),DATA!AL1041,"n/a")</f>
        <v>138629</v>
      </c>
      <c r="L3740" s="77">
        <f>+IF(ISNUMBER(DATA!AM1041),DATA!AM1041,"n/a")</f>
        <v>0.22600000000000001</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9724</v>
      </c>
      <c r="F3741" s="77">
        <f>+IF(ISNUMBER(DATA!I1042),DATA!I1042,"n/a")</f>
        <v>7.4999999999999997E-2</v>
      </c>
      <c r="G3741" s="86">
        <f>+IF(ISNUMBER(DATA!R1042),DATA!R1042,"n/a")</f>
        <v>34104</v>
      </c>
      <c r="H3741" s="77">
        <f>+IF(ISNUMBER(DATA!S1042),DATA!S1042,"n/a")</f>
        <v>0.38300000000000001</v>
      </c>
      <c r="I3741" s="86">
        <f>+IF(ISNUMBER(DATA!AB1042),DATA!AB1042,"n/a")</f>
        <v>75116</v>
      </c>
      <c r="J3741" s="77">
        <f>+IF(ISNUMBER(DATA!AC1042),DATA!AC1042,"n/a")</f>
        <v>0.52</v>
      </c>
      <c r="K3741" s="86">
        <f>+IF(ISNUMBER(DATA!AL1042),DATA!AL1042,"n/a")</f>
        <v>145144</v>
      </c>
      <c r="L3741" s="77">
        <f>+IF(ISNUMBER(DATA!AM1042),DATA!AM1042,"n/a")</f>
        <v>0.627</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13446</v>
      </c>
      <c r="F3742" s="77">
        <f>+IF(ISNUMBER(DATA!I1043),DATA!I1043,"n/a")</f>
        <v>-5.0000000000000001E-3</v>
      </c>
      <c r="G3742" s="86">
        <f>+IF(ISNUMBER(DATA!R1043),DATA!R1043,"n/a")</f>
        <v>50544</v>
      </c>
      <c r="H3742" s="77">
        <f>+IF(ISNUMBER(DATA!S1043),DATA!S1043,"n/a")</f>
        <v>5.2999999999999999E-2</v>
      </c>
      <c r="I3742" s="86">
        <f>+IF(ISNUMBER(DATA!AB1043),DATA!AB1043,"n/a")</f>
        <v>117562</v>
      </c>
      <c r="J3742" s="77">
        <f>+IF(ISNUMBER(DATA!AC1043),DATA!AC1043,"n/a")</f>
        <v>0.11600000000000001</v>
      </c>
      <c r="K3742" s="86">
        <f>+IF(ISNUMBER(DATA!AL1043),DATA!AL1043,"n/a")</f>
        <v>221973</v>
      </c>
      <c r="L3742" s="77">
        <f>+IF(ISNUMBER(DATA!AM1043),DATA!AM1043,"n/a")</f>
        <v>0.307</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43257</v>
      </c>
      <c r="F3743" s="77">
        <f>+IF(ISNUMBER(DATA!I1044),DATA!I1044,"n/a")</f>
        <v>-7.0000000000000001E-3</v>
      </c>
      <c r="G3743" s="86">
        <f>+IF(ISNUMBER(DATA!R1044),DATA!R1044,"n/a")</f>
        <v>124334</v>
      </c>
      <c r="H3743" s="77">
        <f>+IF(ISNUMBER(DATA!S1044),DATA!S1044,"n/a")</f>
        <v>0.14899999999999999</v>
      </c>
      <c r="I3743" s="86">
        <f>+IF(ISNUMBER(DATA!AB1044),DATA!AB1044,"n/a")</f>
        <v>239795</v>
      </c>
      <c r="J3743" s="77">
        <f>+IF(ISNUMBER(DATA!AC1044),DATA!AC1044,"n/a")</f>
        <v>0.111</v>
      </c>
      <c r="K3743" s="86">
        <f>+IF(ISNUMBER(DATA!AL1044),DATA!AL1044,"n/a")</f>
        <v>463352</v>
      </c>
      <c r="L3743" s="77">
        <f>+IF(ISNUMBER(DATA!AM1044),DATA!AM1044,"n/a")</f>
        <v>0.109</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29564</v>
      </c>
      <c r="F3744" s="77">
        <f>+IF(ISNUMBER(DATA!I1045),DATA!I1045,"n/a")</f>
        <v>-0.13100000000000001</v>
      </c>
      <c r="G3744" s="86">
        <f>+IF(ISNUMBER(DATA!R1045),DATA!R1045,"n/a")</f>
        <v>93301</v>
      </c>
      <c r="H3744" s="77">
        <f>+IF(ISNUMBER(DATA!S1045),DATA!S1045,"n/a")</f>
        <v>3.5999999999999997E-2</v>
      </c>
      <c r="I3744" s="86">
        <f>+IF(ISNUMBER(DATA!AB1045),DATA!AB1045,"n/a")</f>
        <v>181317</v>
      </c>
      <c r="J3744" s="77">
        <f>+IF(ISNUMBER(DATA!AC1045),DATA!AC1045,"n/a")</f>
        <v>-2.5000000000000001E-2</v>
      </c>
      <c r="K3744" s="86">
        <f>+IF(ISNUMBER(DATA!AL1045),DATA!AL1045,"n/a")</f>
        <v>347772</v>
      </c>
      <c r="L3744" s="77">
        <f>+IF(ISNUMBER(DATA!AM1045),DATA!AM1045,"n/a")</f>
        <v>-2.1999999999999999E-2</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7363</v>
      </c>
      <c r="F3745" s="77">
        <f>+IF(ISNUMBER(DATA!I1046),DATA!I1046,"n/a")</f>
        <v>-1.7999999999999999E-2</v>
      </c>
      <c r="G3745" s="86">
        <f>+IF(ISNUMBER(DATA!R1046),DATA!R1046,"n/a")</f>
        <v>29578</v>
      </c>
      <c r="H3745" s="77">
        <f>+IF(ISNUMBER(DATA!S1046),DATA!S1046,"n/a")</f>
        <v>-5.2999999999999999E-2</v>
      </c>
      <c r="I3745" s="86">
        <f>+IF(ISNUMBER(DATA!AB1046),DATA!AB1046,"n/a")</f>
        <v>72689</v>
      </c>
      <c r="J3745" s="77">
        <f>+IF(ISNUMBER(DATA!AC1046),DATA!AC1046,"n/a")</f>
        <v>-4.1000000000000002E-2</v>
      </c>
      <c r="K3745" s="86">
        <f>+IF(ISNUMBER(DATA!AL1046),DATA!AL1046,"n/a")</f>
        <v>127657</v>
      </c>
      <c r="L3745" s="77">
        <f>+IF(ISNUMBER(DATA!AM1046),DATA!AM1046,"n/a")</f>
        <v>8.9999999999999993E-3</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11629</v>
      </c>
      <c r="F3746" s="77">
        <f>+IF(ISNUMBER(DATA!I1047),DATA!I1047,"n/a")</f>
        <v>-3.0000000000000001E-3</v>
      </c>
      <c r="G3746" s="86">
        <f>+IF(ISNUMBER(DATA!R1047),DATA!R1047,"n/a")</f>
        <v>46750</v>
      </c>
      <c r="H3746" s="77">
        <f>+IF(ISNUMBER(DATA!S1047),DATA!S1047,"n/a")</f>
        <v>-0.109</v>
      </c>
      <c r="I3746" s="86">
        <f>+IF(ISNUMBER(DATA!AB1047),DATA!AB1047,"n/a")</f>
        <v>113381</v>
      </c>
      <c r="J3746" s="77">
        <f>+IF(ISNUMBER(DATA!AC1047),DATA!AC1047,"n/a")</f>
        <v>-5.0999999999999997E-2</v>
      </c>
      <c r="K3746" s="86">
        <f>+IF(ISNUMBER(DATA!AL1047),DATA!AL1047,"n/a")</f>
        <v>190275</v>
      </c>
      <c r="L3746" s="77">
        <f>+IF(ISNUMBER(DATA!AM1047),DATA!AM1047,"n/a")</f>
        <v>-3.9E-2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8811</v>
      </c>
      <c r="F3747" s="77">
        <f>+IF(ISNUMBER(DATA!I1048),DATA!I1048,"n/a")</f>
        <v>0.498</v>
      </c>
      <c r="G3747" s="86">
        <f>+IF(ISNUMBER(DATA!R1048),DATA!R1048,"n/a")</f>
        <v>29030</v>
      </c>
      <c r="H3747" s="77">
        <f>+IF(ISNUMBER(DATA!S1048),DATA!S1048,"n/a")</f>
        <v>0.77400000000000002</v>
      </c>
      <c r="I3747" s="86">
        <f>+IF(ISNUMBER(DATA!AB1048),DATA!AB1048,"n/a")</f>
        <v>60308</v>
      </c>
      <c r="J3747" s="77">
        <f>+IF(ISNUMBER(DATA!AC1048),DATA!AC1048,"n/a")</f>
        <v>0.88900000000000001</v>
      </c>
      <c r="K3747" s="86">
        <f>+IF(ISNUMBER(DATA!AL1048),DATA!AL1048,"n/a")</f>
        <v>112187</v>
      </c>
      <c r="L3747" s="77">
        <f>+IF(ISNUMBER(DATA!AM1048),DATA!AM1048,"n/a")</f>
        <v>0.84599999999999997</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11715</v>
      </c>
      <c r="F3748" s="77">
        <f>+IF(ISNUMBER(DATA!I1049),DATA!I1049,"n/a")</f>
        <v>7.8E-2</v>
      </c>
      <c r="G3748" s="86">
        <f>+IF(ISNUMBER(DATA!R1049),DATA!R1049,"n/a")</f>
        <v>35626</v>
      </c>
      <c r="H3748" s="77">
        <f>+IF(ISNUMBER(DATA!S1049),DATA!S1049,"n/a")</f>
        <v>0.217</v>
      </c>
      <c r="I3748" s="86">
        <f>+IF(ISNUMBER(DATA!AB1049),DATA!AB1049,"n/a")</f>
        <v>69796</v>
      </c>
      <c r="J3748" s="77">
        <f>+IF(ISNUMBER(DATA!AC1049),DATA!AC1049,"n/a")</f>
        <v>0.19600000000000001</v>
      </c>
      <c r="K3748" s="86">
        <f>+IF(ISNUMBER(DATA!AL1049),DATA!AL1049,"n/a")</f>
        <v>136949</v>
      </c>
      <c r="L3748" s="77">
        <f>+IF(ISNUMBER(DATA!AM1049),DATA!AM1049,"n/a")</f>
        <v>0.23</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4741</v>
      </c>
      <c r="F3749" s="77">
        <f>+IF(ISNUMBER(DATA!I1050),DATA!I1050,"n/a")</f>
        <v>0.99199999999999999</v>
      </c>
      <c r="G3749" s="86">
        <f>+IF(ISNUMBER(DATA!R1050),DATA!R1050,"n/a")</f>
        <v>15123</v>
      </c>
      <c r="H3749" s="77">
        <f>+IF(ISNUMBER(DATA!S1050),DATA!S1050,"n/a")</f>
        <v>0.67600000000000005</v>
      </c>
      <c r="I3749" s="86">
        <f>+IF(ISNUMBER(DATA!AB1050),DATA!AB1050,"n/a")</f>
        <v>30374</v>
      </c>
      <c r="J3749" s="77">
        <f>+IF(ISNUMBER(DATA!AC1050),DATA!AC1050,"n/a")</f>
        <v>0.57099999999999995</v>
      </c>
      <c r="K3749" s="86">
        <f>+IF(ISNUMBER(DATA!AL1050),DATA!AL1050,"n/a")</f>
        <v>53976</v>
      </c>
      <c r="L3749" s="77">
        <f>+IF(ISNUMBER(DATA!AM1050),DATA!AM1050,"n/a")</f>
        <v>0.43</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2473</v>
      </c>
      <c r="F3750" s="77">
        <f>+IF(ISNUMBER(DATA!I1051),DATA!I1051,"n/a")</f>
        <v>0.01</v>
      </c>
      <c r="G3750" s="86">
        <f>+IF(ISNUMBER(DATA!R1051),DATA!R1051,"n/a")</f>
        <v>10225</v>
      </c>
      <c r="H3750" s="77">
        <f>+IF(ISNUMBER(DATA!S1051),DATA!S1051,"n/a")</f>
        <v>0.26</v>
      </c>
      <c r="I3750" s="86">
        <f>+IF(ISNUMBER(DATA!AB1051),DATA!AB1051,"n/a")</f>
        <v>24712</v>
      </c>
      <c r="J3750" s="77">
        <f>+IF(ISNUMBER(DATA!AC1051),DATA!AC1051,"n/a")</f>
        <v>0.38800000000000001</v>
      </c>
      <c r="K3750" s="86">
        <f>+IF(ISNUMBER(DATA!AL1051),DATA!AL1051,"n/a")</f>
        <v>47104</v>
      </c>
      <c r="L3750" s="77">
        <f>+IF(ISNUMBER(DATA!AM1051),DATA!AM1051,"n/a")</f>
        <v>0.29799999999999999</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21791</v>
      </c>
      <c r="F3751" s="77">
        <f>+IF(ISNUMBER(DATA!I1052),DATA!I1052,"n/a")</f>
        <v>9.5000000000000001E-2</v>
      </c>
      <c r="G3751" s="86">
        <f>+IF(ISNUMBER(DATA!R1052),DATA!R1052,"n/a")</f>
        <v>73750</v>
      </c>
      <c r="H3751" s="77">
        <f>+IF(ISNUMBER(DATA!S1052),DATA!S1052,"n/a")</f>
        <v>0.123</v>
      </c>
      <c r="I3751" s="86">
        <f>+IF(ISNUMBER(DATA!AB1052),DATA!AB1052,"n/a")</f>
        <v>154168</v>
      </c>
      <c r="J3751" s="77">
        <f>+IF(ISNUMBER(DATA!AC1052),DATA!AC1052,"n/a")</f>
        <v>0.11700000000000001</v>
      </c>
      <c r="K3751" s="86">
        <f>+IF(ISNUMBER(DATA!AL1052),DATA!AL1052,"n/a")</f>
        <v>308285</v>
      </c>
      <c r="L3751" s="77">
        <f>+IF(ISNUMBER(DATA!AM1052),DATA!AM1052,"n/a")</f>
        <v>0.192</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5252</v>
      </c>
      <c r="F3752" s="77">
        <f>+IF(ISNUMBER(DATA!I1053),DATA!I1053,"n/a")</f>
        <v>7.6999999999999999E-2</v>
      </c>
      <c r="G3752" s="86">
        <f>+IF(ISNUMBER(DATA!R1053),DATA!R1053,"n/a")</f>
        <v>15604</v>
      </c>
      <c r="H3752" s="77">
        <f>+IF(ISNUMBER(DATA!S1053),DATA!S1053,"n/a")</f>
        <v>0.32800000000000001</v>
      </c>
      <c r="I3752" s="86">
        <f>+IF(ISNUMBER(DATA!AB1053),DATA!AB1053,"n/a")</f>
        <v>29081</v>
      </c>
      <c r="J3752" s="77">
        <f>+IF(ISNUMBER(DATA!AC1053),DATA!AC1053,"n/a")</f>
        <v>0.26</v>
      </c>
      <c r="K3752" s="86">
        <f>+IF(ISNUMBER(DATA!AL1053),DATA!AL1053,"n/a")</f>
        <v>58047</v>
      </c>
      <c r="L3752" s="77">
        <f>+IF(ISNUMBER(DATA!AM1053),DATA!AM1053,"n/a")</f>
        <v>0.27900000000000003</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11020</v>
      </c>
      <c r="F3753" s="77">
        <f>+IF(ISNUMBER(DATA!I1054),DATA!I1054,"n/a")</f>
        <v>0.254</v>
      </c>
      <c r="G3753" s="86">
        <f>+IF(ISNUMBER(DATA!R1054),DATA!R1054,"n/a")</f>
        <v>37849</v>
      </c>
      <c r="H3753" s="77">
        <f>+IF(ISNUMBER(DATA!S1054),DATA!S1054,"n/a")</f>
        <v>0.29199999999999998</v>
      </c>
      <c r="I3753" s="86">
        <f>+IF(ISNUMBER(DATA!AB1054),DATA!AB1054,"n/a")</f>
        <v>72207</v>
      </c>
      <c r="J3753" s="77">
        <f>+IF(ISNUMBER(DATA!AC1054),DATA!AC1054,"n/a")</f>
        <v>0.19400000000000001</v>
      </c>
      <c r="K3753" s="86">
        <f>+IF(ISNUMBER(DATA!AL1054),DATA!AL1054,"n/a")</f>
        <v>132528</v>
      </c>
      <c r="L3753" s="77">
        <f>+IF(ISNUMBER(DATA!AM1054),DATA!AM1054,"n/a")</f>
        <v>0.109</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3109</v>
      </c>
      <c r="F3754" s="77">
        <f>+IF(ISNUMBER(DATA!I1055),DATA!I1055,"n/a")</f>
        <v>0.14399999999999999</v>
      </c>
      <c r="G3754" s="86">
        <f>+IF(ISNUMBER(DATA!R1055),DATA!R1055,"n/a")</f>
        <v>11278</v>
      </c>
      <c r="H3754" s="77">
        <f>+IF(ISNUMBER(DATA!S1055),DATA!S1055,"n/a")</f>
        <v>0.16700000000000001</v>
      </c>
      <c r="I3754" s="86">
        <f>+IF(ISNUMBER(DATA!AB1055),DATA!AB1055,"n/a")</f>
        <v>25210</v>
      </c>
      <c r="J3754" s="77">
        <f>+IF(ISNUMBER(DATA!AC1055),DATA!AC1055,"n/a")</f>
        <v>0.106</v>
      </c>
      <c r="K3754" s="86">
        <f>+IF(ISNUMBER(DATA!AL1055),DATA!AL1055,"n/a")</f>
        <v>48733</v>
      </c>
      <c r="L3754" s="77">
        <f>+IF(ISNUMBER(DATA!AM1055),DATA!AM1055,"n/a")</f>
        <v>0.122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3041</v>
      </c>
      <c r="F3755" s="77">
        <f>+IF(ISNUMBER(DATA!I1056),DATA!I1056,"n/a")</f>
        <v>0.192</v>
      </c>
      <c r="G3755" s="86">
        <f>+IF(ISNUMBER(DATA!R1056),DATA!R1056,"n/a")</f>
        <v>11564</v>
      </c>
      <c r="H3755" s="77">
        <f>+IF(ISNUMBER(DATA!S1056),DATA!S1056,"n/a")</f>
        <v>0.17799999999999999</v>
      </c>
      <c r="I3755" s="86">
        <f>+IF(ISNUMBER(DATA!AB1056),DATA!AB1056,"n/a")</f>
        <v>26867</v>
      </c>
      <c r="J3755" s="77">
        <f>+IF(ISNUMBER(DATA!AC1056),DATA!AC1056,"n/a")</f>
        <v>0.11899999999999999</v>
      </c>
      <c r="K3755" s="86">
        <f>+IF(ISNUMBER(DATA!AL1056),DATA!AL1056,"n/a")</f>
        <v>50253</v>
      </c>
      <c r="L3755" s="77">
        <f>+IF(ISNUMBER(DATA!AM1056),DATA!AM1056,"n/a")</f>
        <v>0.16800000000000001</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2335</v>
      </c>
      <c r="F3756" s="77">
        <f>+IF(ISNUMBER(DATA!I1057),DATA!I1057,"n/a")</f>
        <v>0.443</v>
      </c>
      <c r="G3756" s="86">
        <f>+IF(ISNUMBER(DATA!R1057),DATA!R1057,"n/a")</f>
        <v>8141</v>
      </c>
      <c r="H3756" s="77">
        <f>+IF(ISNUMBER(DATA!S1057),DATA!S1057,"n/a")</f>
        <v>0.64600000000000002</v>
      </c>
      <c r="I3756" s="86">
        <f>+IF(ISNUMBER(DATA!AB1057),DATA!AB1057,"n/a")</f>
        <v>17548</v>
      </c>
      <c r="J3756" s="77">
        <f>+IF(ISNUMBER(DATA!AC1057),DATA!AC1057,"n/a")</f>
        <v>0.78400000000000003</v>
      </c>
      <c r="K3756" s="86">
        <f>+IF(ISNUMBER(DATA!AL1057),DATA!AL1057,"n/a")</f>
        <v>32760</v>
      </c>
      <c r="L3756" s="77">
        <f>+IF(ISNUMBER(DATA!AM1057),DATA!AM1057,"n/a")</f>
        <v>0.76100000000000001</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7971</v>
      </c>
      <c r="F3757" s="77">
        <f>+IF(ISNUMBER(DATA!I1058),DATA!I1058,"n/a")</f>
        <v>1.204</v>
      </c>
      <c r="G3757" s="86">
        <f>+IF(ISNUMBER(DATA!R1058),DATA!R1058,"n/a")</f>
        <v>27614</v>
      </c>
      <c r="H3757" s="77">
        <f>+IF(ISNUMBER(DATA!S1058),DATA!S1058,"n/a")</f>
        <v>1.2829999999999999</v>
      </c>
      <c r="I3757" s="86">
        <f>+IF(ISNUMBER(DATA!AB1058),DATA!AB1058,"n/a")</f>
        <v>55035</v>
      </c>
      <c r="J3757" s="77">
        <f>+IF(ISNUMBER(DATA!AC1058),DATA!AC1058,"n/a")</f>
        <v>1.1120000000000001</v>
      </c>
      <c r="K3757" s="86">
        <f>+IF(ISNUMBER(DATA!AL1058),DATA!AL1058,"n/a")</f>
        <v>94376</v>
      </c>
      <c r="L3757" s="77">
        <f>+IF(ISNUMBER(DATA!AM1058),DATA!AM1058,"n/a")</f>
        <v>0.86699999999999999</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75023</v>
      </c>
      <c r="F3758" s="77">
        <f>+IF(ISNUMBER(DATA!I1059),DATA!I1059,"n/a")</f>
        <v>8.8999999999999996E-2</v>
      </c>
      <c r="G3758" s="86">
        <f>+IF(ISNUMBER(DATA!R1059),DATA!R1059,"n/a")</f>
        <v>323960</v>
      </c>
      <c r="H3758" s="77">
        <f>+IF(ISNUMBER(DATA!S1059),DATA!S1059,"n/a")</f>
        <v>0.123</v>
      </c>
      <c r="I3758" s="86">
        <f>+IF(ISNUMBER(DATA!AB1059),DATA!AB1059,"n/a")</f>
        <v>776178</v>
      </c>
      <c r="J3758" s="77">
        <f>+IF(ISNUMBER(DATA!AC1059),DATA!AC1059,"n/a")</f>
        <v>0.14399999999999999</v>
      </c>
      <c r="K3758" s="86">
        <f>+IF(ISNUMBER(DATA!AL1059),DATA!AL1059,"n/a")</f>
        <v>1295038</v>
      </c>
      <c r="L3758" s="77">
        <f>+IF(ISNUMBER(DATA!AM1059),DATA!AM1059,"n/a")</f>
        <v>0.121</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9911</v>
      </c>
      <c r="F3759" s="77">
        <f>+IF(ISNUMBER(DATA!I1060),DATA!I1060,"n/a")</f>
        <v>-3.1E-2</v>
      </c>
      <c r="G3759" s="86">
        <f>+IF(ISNUMBER(DATA!R1060),DATA!R1060,"n/a")</f>
        <v>40833</v>
      </c>
      <c r="H3759" s="77">
        <f>+IF(ISNUMBER(DATA!S1060),DATA!S1060,"n/a")</f>
        <v>-8.9999999999999993E-3</v>
      </c>
      <c r="I3759" s="86">
        <f>+IF(ISNUMBER(DATA!AB1060),DATA!AB1060,"n/a")</f>
        <v>105116</v>
      </c>
      <c r="J3759" s="77">
        <f>+IF(ISNUMBER(DATA!AC1060),DATA!AC1060,"n/a")</f>
        <v>0.04</v>
      </c>
      <c r="K3759" s="86">
        <f>+IF(ISNUMBER(DATA!AL1060),DATA!AL1060,"n/a")</f>
        <v>184255</v>
      </c>
      <c r="L3759" s="77">
        <f>+IF(ISNUMBER(DATA!AM1060),DATA!AM1060,"n/a")</f>
        <v>2.7E-2</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1648</v>
      </c>
      <c r="F3760" s="77">
        <f>+IF(ISNUMBER(DATA!I1061),DATA!I1061,"n/a")</f>
        <v>3.6999999999999998E-2</v>
      </c>
      <c r="G3760" s="86">
        <f>+IF(ISNUMBER(DATA!R1061),DATA!R1061,"n/a")</f>
        <v>6656</v>
      </c>
      <c r="H3760" s="77">
        <f>+IF(ISNUMBER(DATA!S1061),DATA!S1061,"n/a")</f>
        <v>0.28899999999999998</v>
      </c>
      <c r="I3760" s="86">
        <f>+IF(ISNUMBER(DATA!AB1061),DATA!AB1061,"n/a")</f>
        <v>16146</v>
      </c>
      <c r="J3760" s="77">
        <f>+IF(ISNUMBER(DATA!AC1061),DATA!AC1061,"n/a")</f>
        <v>0.42099999999999999</v>
      </c>
      <c r="K3760" s="86">
        <f>+IF(ISNUMBER(DATA!AL1061),DATA!AL1061,"n/a")</f>
        <v>28960</v>
      </c>
      <c r="L3760" s="77">
        <f>+IF(ISNUMBER(DATA!AM1061),DATA!AM1061,"n/a")</f>
        <v>0.36199999999999999</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6489</v>
      </c>
      <c r="F3761" s="77">
        <f>+IF(ISNUMBER(DATA!I1062),DATA!I1062,"n/a")</f>
        <v>0.29199999999999998</v>
      </c>
      <c r="G3761" s="86">
        <f>+IF(ISNUMBER(DATA!R1062),DATA!R1062,"n/a")</f>
        <v>22969</v>
      </c>
      <c r="H3761" s="77">
        <f>+IF(ISNUMBER(DATA!S1062),DATA!S1062,"n/a")</f>
        <v>0.23499999999999999</v>
      </c>
      <c r="I3761" s="86">
        <f>+IF(ISNUMBER(DATA!AB1062),DATA!AB1062,"n/a")</f>
        <v>46682</v>
      </c>
      <c r="J3761" s="77">
        <f>+IF(ISNUMBER(DATA!AC1062),DATA!AC1062,"n/a")</f>
        <v>0.16900000000000001</v>
      </c>
      <c r="K3761" s="86">
        <f>+IF(ISNUMBER(DATA!AL1062),DATA!AL1062,"n/a")</f>
        <v>82917</v>
      </c>
      <c r="L3761" s="77">
        <f>+IF(ISNUMBER(DATA!AM1062),DATA!AM1062,"n/a")</f>
        <v>2.5999999999999999E-2</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11210</v>
      </c>
      <c r="F3762" s="77">
        <f>+IF(ISNUMBER(DATA!I1063),DATA!I1063,"n/a")</f>
        <v>-1.6E-2</v>
      </c>
      <c r="G3762" s="86">
        <f>+IF(ISNUMBER(DATA!R1063),DATA!R1063,"n/a")</f>
        <v>33447</v>
      </c>
      <c r="H3762" s="77">
        <f>+IF(ISNUMBER(DATA!S1063),DATA!S1063,"n/a")</f>
        <v>0.04</v>
      </c>
      <c r="I3762" s="86">
        <f>+IF(ISNUMBER(DATA!AB1063),DATA!AB1063,"n/a")</f>
        <v>66760</v>
      </c>
      <c r="J3762" s="77">
        <f>+IF(ISNUMBER(DATA!AC1063),DATA!AC1063,"n/a")</f>
        <v>4.3999999999999997E-2</v>
      </c>
      <c r="K3762" s="86">
        <f>+IF(ISNUMBER(DATA!AL1063),DATA!AL1063,"n/a")</f>
        <v>137550</v>
      </c>
      <c r="L3762" s="77">
        <f>+IF(ISNUMBER(DATA!AM1063),DATA!AM1063,"n/a")</f>
        <v>7.6999999999999999E-2</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19767</v>
      </c>
      <c r="F3763" s="77">
        <f>+IF(ISNUMBER(DATA!I1064),DATA!I1064,"n/a")</f>
        <v>1.2999999999999999E-2</v>
      </c>
      <c r="G3763" s="86">
        <f>+IF(ISNUMBER(DATA!R1064),DATA!R1064,"n/a")</f>
        <v>76110</v>
      </c>
      <c r="H3763" s="77">
        <f>+IF(ISNUMBER(DATA!S1064),DATA!S1064,"n/a")</f>
        <v>-3.0000000000000001E-3</v>
      </c>
      <c r="I3763" s="86">
        <f>+IF(ISNUMBER(DATA!AB1064),DATA!AB1064,"n/a")</f>
        <v>175356</v>
      </c>
      <c r="J3763" s="77">
        <f>+IF(ISNUMBER(DATA!AC1064),DATA!AC1064,"n/a")</f>
        <v>7.0000000000000001E-3</v>
      </c>
      <c r="K3763" s="86">
        <f>+IF(ISNUMBER(DATA!AL1064),DATA!AL1064,"n/a")</f>
        <v>317454</v>
      </c>
      <c r="L3763" s="77">
        <f>+IF(ISNUMBER(DATA!AM1064),DATA!AM1064,"n/a")</f>
        <v>0.06</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22777</v>
      </c>
      <c r="F3764" s="77">
        <f>+IF(ISNUMBER(DATA!I1065),DATA!I1065,"n/a")</f>
        <v>0.20300000000000001</v>
      </c>
      <c r="G3764" s="86">
        <f>+IF(ISNUMBER(DATA!R1065),DATA!R1065,"n/a")</f>
        <v>65483</v>
      </c>
      <c r="H3764" s="77">
        <f>+IF(ISNUMBER(DATA!S1065),DATA!S1065,"n/a")</f>
        <v>6.8000000000000005E-2</v>
      </c>
      <c r="I3764" s="86">
        <f>+IF(ISNUMBER(DATA!AB1065),DATA!AB1065,"n/a")</f>
        <v>122600</v>
      </c>
      <c r="J3764" s="77">
        <f>+IF(ISNUMBER(DATA!AC1065),DATA!AC1065,"n/a")</f>
        <v>1.7000000000000001E-2</v>
      </c>
      <c r="K3764" s="86">
        <f>+IF(ISNUMBER(DATA!AL1065),DATA!AL1065,"n/a")</f>
        <v>246495</v>
      </c>
      <c r="L3764" s="77">
        <f>+IF(ISNUMBER(DATA!AM1065),DATA!AM1065,"n/a")</f>
        <v>0.30299999999999999</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6129</v>
      </c>
      <c r="F3765" s="77">
        <f>+IF(ISNUMBER(DATA!I1066),DATA!I1066,"n/a")</f>
        <v>0.13400000000000001</v>
      </c>
      <c r="G3765" s="86">
        <f>+IF(ISNUMBER(DATA!R1066),DATA!R1066,"n/a")</f>
        <v>22473</v>
      </c>
      <c r="H3765" s="77">
        <f>+IF(ISNUMBER(DATA!S1066),DATA!S1066,"n/a")</f>
        <v>0.187</v>
      </c>
      <c r="I3765" s="86">
        <f>+IF(ISNUMBER(DATA!AB1066),DATA!AB1066,"n/a")</f>
        <v>54781</v>
      </c>
      <c r="J3765" s="77">
        <f>+IF(ISNUMBER(DATA!AC1066),DATA!AC1066,"n/a")</f>
        <v>0.187</v>
      </c>
      <c r="K3765" s="86">
        <f>+IF(ISNUMBER(DATA!AL1066),DATA!AL1066,"n/a")</f>
        <v>96325</v>
      </c>
      <c r="L3765" s="77">
        <f>+IF(ISNUMBER(DATA!AM1066),DATA!AM1066,"n/a")</f>
        <v>0.14799999999999999</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9180</v>
      </c>
      <c r="F3766" s="77">
        <f>+IF(ISNUMBER(DATA!I1067),DATA!I1067,"n/a")</f>
        <v>0.38800000000000001</v>
      </c>
      <c r="G3766" s="86">
        <f>+IF(ISNUMBER(DATA!R1067),DATA!R1067,"n/a")</f>
        <v>30261</v>
      </c>
      <c r="H3766" s="77">
        <f>+IF(ISNUMBER(DATA!S1067),DATA!S1067,"n/a")</f>
        <v>0.24399999999999999</v>
      </c>
      <c r="I3766" s="86">
        <f>+IF(ISNUMBER(DATA!AB1067),DATA!AB1067,"n/a")</f>
        <v>68469</v>
      </c>
      <c r="J3766" s="77">
        <f>+IF(ISNUMBER(DATA!AC1067),DATA!AC1067,"n/a")</f>
        <v>0.26200000000000001</v>
      </c>
      <c r="K3766" s="86">
        <f>+IF(ISNUMBER(DATA!AL1067),DATA!AL1067,"n/a")</f>
        <v>124636</v>
      </c>
      <c r="L3766" s="77">
        <f>+IF(ISNUMBER(DATA!AM1067),DATA!AM1067,"n/a")</f>
        <v>0.182</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6281</v>
      </c>
      <c r="F3767" s="77">
        <f>+IF(ISNUMBER(DATA!I1068),DATA!I1068,"n/a")</f>
        <v>3.6999999999999998E-2</v>
      </c>
      <c r="G3767" s="86">
        <f>+IF(ISNUMBER(DATA!R1068),DATA!R1068,"n/a")</f>
        <v>22694</v>
      </c>
      <c r="H3767" s="77">
        <f>+IF(ISNUMBER(DATA!S1068),DATA!S1068,"n/a")</f>
        <v>7.2999999999999995E-2</v>
      </c>
      <c r="I3767" s="86">
        <f>+IF(ISNUMBER(DATA!AB1068),DATA!AB1068,"n/a")</f>
        <v>49026</v>
      </c>
      <c r="J3767" s="77">
        <f>+IF(ISNUMBER(DATA!AC1068),DATA!AC1068,"n/a")</f>
        <v>0.122</v>
      </c>
      <c r="K3767" s="86">
        <f>+IF(ISNUMBER(DATA!AL1068),DATA!AL1068,"n/a")</f>
        <v>92504</v>
      </c>
      <c r="L3767" s="77">
        <f>+IF(ISNUMBER(DATA!AM1068),DATA!AM1068,"n/a")</f>
        <v>0.13400000000000001</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5741</v>
      </c>
      <c r="F3768" s="77">
        <f>+IF(ISNUMBER(DATA!I1069),DATA!I1069,"n/a")</f>
        <v>0.16800000000000001</v>
      </c>
      <c r="G3768" s="86">
        <f>+IF(ISNUMBER(DATA!R1069),DATA!R1069,"n/a")</f>
        <v>19917</v>
      </c>
      <c r="H3768" s="77">
        <f>+IF(ISNUMBER(DATA!S1069),DATA!S1069,"n/a")</f>
        <v>0.24099999999999999</v>
      </c>
      <c r="I3768" s="86">
        <f>+IF(ISNUMBER(DATA!AB1069),DATA!AB1069,"n/a")</f>
        <v>42424</v>
      </c>
      <c r="J3768" s="77">
        <f>+IF(ISNUMBER(DATA!AC1069),DATA!AC1069,"n/a")</f>
        <v>0.312</v>
      </c>
      <c r="K3768" s="86">
        <f>+IF(ISNUMBER(DATA!AL1069),DATA!AL1069,"n/a")</f>
        <v>76915</v>
      </c>
      <c r="L3768" s="77">
        <f>+IF(ISNUMBER(DATA!AM1069),DATA!AM1069,"n/a")</f>
        <v>0.33200000000000002</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4422</v>
      </c>
      <c r="F3769" s="77">
        <f>+IF(ISNUMBER(DATA!I1070),DATA!I1070,"n/a")</f>
        <v>0.32800000000000001</v>
      </c>
      <c r="G3769" s="86">
        <f>+IF(ISNUMBER(DATA!R1070),DATA!R1070,"n/a")</f>
        <v>15170</v>
      </c>
      <c r="H3769" s="77">
        <f>+IF(ISNUMBER(DATA!S1070),DATA!S1070,"n/a")</f>
        <v>0.48</v>
      </c>
      <c r="I3769" s="86">
        <f>+IF(ISNUMBER(DATA!AB1070),DATA!AB1070,"n/a")</f>
        <v>33736</v>
      </c>
      <c r="J3769" s="77">
        <f>+IF(ISNUMBER(DATA!AC1070),DATA!AC1070,"n/a")</f>
        <v>0.68200000000000005</v>
      </c>
      <c r="K3769" s="86">
        <f>+IF(ISNUMBER(DATA!AL1070),DATA!AL1070,"n/a")</f>
        <v>59711</v>
      </c>
      <c r="L3769" s="77">
        <f>+IF(ISNUMBER(DATA!AM1070),DATA!AM1070,"n/a")</f>
        <v>0.59899999999999998</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5199</v>
      </c>
      <c r="F3770" s="77">
        <f>+IF(ISNUMBER(DATA!I1071),DATA!I1071,"n/a")</f>
        <v>-0.27</v>
      </c>
      <c r="G3770" s="86">
        <f>+IF(ISNUMBER(DATA!R1071),DATA!R1071,"n/a")</f>
        <v>18909</v>
      </c>
      <c r="H3770" s="77">
        <f>+IF(ISNUMBER(DATA!S1071),DATA!S1071,"n/a")</f>
        <v>-0.27300000000000002</v>
      </c>
      <c r="I3770" s="86">
        <f>+IF(ISNUMBER(DATA!AB1071),DATA!AB1071,"n/a")</f>
        <v>43381</v>
      </c>
      <c r="J3770" s="77">
        <f>+IF(ISNUMBER(DATA!AC1071),DATA!AC1071,"n/a")</f>
        <v>-0.28000000000000003</v>
      </c>
      <c r="K3770" s="86">
        <f>+IF(ISNUMBER(DATA!AL1071),DATA!AL1071,"n/a")</f>
        <v>86782</v>
      </c>
      <c r="L3770" s="77">
        <f>+IF(ISNUMBER(DATA!AM1071),DATA!AM1071,"n/a")</f>
        <v>-0.23499999999999999</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2301</v>
      </c>
      <c r="F3771" s="77">
        <f>+IF(ISNUMBER(DATA!I1072),DATA!I1072,"n/a")</f>
        <v>9.2999999999999999E-2</v>
      </c>
      <c r="G3771" s="86">
        <f>+IF(ISNUMBER(DATA!R1072),DATA!R1072,"n/a")</f>
        <v>7923</v>
      </c>
      <c r="H3771" s="77">
        <f>+IF(ISNUMBER(DATA!S1072),DATA!S1072,"n/a")</f>
        <v>0.186</v>
      </c>
      <c r="I3771" s="86">
        <f>+IF(ISNUMBER(DATA!AB1072),DATA!AB1072,"n/a")</f>
        <v>18160</v>
      </c>
      <c r="J3771" s="77">
        <f>+IF(ISNUMBER(DATA!AC1072),DATA!AC1072,"n/a")</f>
        <v>0.247</v>
      </c>
      <c r="K3771" s="86">
        <f>+IF(ISNUMBER(DATA!AL1072),DATA!AL1072,"n/a")</f>
        <v>34050</v>
      </c>
      <c r="L3771" s="77">
        <f>+IF(ISNUMBER(DATA!AM1072),DATA!AM1072,"n/a")</f>
        <v>0.34799999999999998</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7559</v>
      </c>
      <c r="F3772" s="77">
        <f>+IF(ISNUMBER(DATA!I1073),DATA!I1073,"n/a")</f>
        <v>8.2000000000000003E-2</v>
      </c>
      <c r="G3772" s="86">
        <f>+IF(ISNUMBER(DATA!R1073),DATA!R1073,"n/a")</f>
        <v>25593</v>
      </c>
      <c r="H3772" s="77">
        <f>+IF(ISNUMBER(DATA!S1073),DATA!S1073,"n/a")</f>
        <v>6.6000000000000003E-2</v>
      </c>
      <c r="I3772" s="86">
        <f>+IF(ISNUMBER(DATA!AB1073),DATA!AB1073,"n/a")</f>
        <v>53082</v>
      </c>
      <c r="J3772" s="77">
        <f>+IF(ISNUMBER(DATA!AC1073),DATA!AC1073,"n/a")</f>
        <v>1.0999999999999999E-2</v>
      </c>
      <c r="K3772" s="86">
        <f>+IF(ISNUMBER(DATA!AL1073),DATA!AL1073,"n/a")</f>
        <v>105156</v>
      </c>
      <c r="L3772" s="77">
        <f>+IF(ISNUMBER(DATA!AM1073),DATA!AM1073,"n/a")</f>
        <v>5.0999999999999997E-2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9695</v>
      </c>
      <c r="F3773" s="77">
        <f>+IF(ISNUMBER(DATA!I1074),DATA!I1074,"n/a")</f>
        <v>-0.48399999999999999</v>
      </c>
      <c r="G3773" s="86">
        <f>+IF(ISNUMBER(DATA!R1074),DATA!R1074,"n/a")</f>
        <v>35260</v>
      </c>
      <c r="H3773" s="77">
        <f>+IF(ISNUMBER(DATA!S1074),DATA!S1074,"n/a")</f>
        <v>-0.46600000000000003</v>
      </c>
      <c r="I3773" s="86">
        <f>+IF(ISNUMBER(DATA!AB1074),DATA!AB1074,"n/a")</f>
        <v>77901</v>
      </c>
      <c r="J3773" s="77">
        <f>+IF(ISNUMBER(DATA!AC1074),DATA!AC1074,"n/a")</f>
        <v>-0.45200000000000001</v>
      </c>
      <c r="K3773" s="86">
        <f>+IF(ISNUMBER(DATA!AL1074),DATA!AL1074,"n/a")</f>
        <v>158119</v>
      </c>
      <c r="L3773" s="77">
        <f>+IF(ISNUMBER(DATA!AM1074),DATA!AM1074,"n/a")</f>
        <v>-0.40400000000000003</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10242</v>
      </c>
      <c r="F3774" s="77">
        <f>+IF(ISNUMBER(DATA!I1075),DATA!I1075,"n/a")</f>
        <v>0.22700000000000001</v>
      </c>
      <c r="G3774" s="86">
        <f>+IF(ISNUMBER(DATA!R1075),DATA!R1075,"n/a")</f>
        <v>35992</v>
      </c>
      <c r="H3774" s="77">
        <f>+IF(ISNUMBER(DATA!S1075),DATA!S1075,"n/a")</f>
        <v>0.214</v>
      </c>
      <c r="I3774" s="86">
        <f>+IF(ISNUMBER(DATA!AB1075),DATA!AB1075,"n/a")</f>
        <v>79585</v>
      </c>
      <c r="J3774" s="77">
        <f>+IF(ISNUMBER(DATA!AC1075),DATA!AC1075,"n/a")</f>
        <v>0.23300000000000001</v>
      </c>
      <c r="K3774" s="86">
        <f>+IF(ISNUMBER(DATA!AL1075),DATA!AL1075,"n/a")</f>
        <v>149044</v>
      </c>
      <c r="L3774" s="77">
        <f>+IF(ISNUMBER(DATA!AM1075),DATA!AM1075,"n/a")</f>
        <v>0.27200000000000002</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7239</v>
      </c>
      <c r="F3775" s="77">
        <f>+IF(ISNUMBER(DATA!I1076),DATA!I1076,"n/a")</f>
        <v>0.42599999999999999</v>
      </c>
      <c r="G3775" s="86">
        <f>+IF(ISNUMBER(DATA!R1076),DATA!R1076,"n/a")</f>
        <v>24232</v>
      </c>
      <c r="H3775" s="77">
        <f>+IF(ISNUMBER(DATA!S1076),DATA!S1076,"n/a")</f>
        <v>0.26800000000000002</v>
      </c>
      <c r="I3775" s="86">
        <f>+IF(ISNUMBER(DATA!AB1076),DATA!AB1076,"n/a")</f>
        <v>52233</v>
      </c>
      <c r="J3775" s="77">
        <f>+IF(ISNUMBER(DATA!AC1076),DATA!AC1076,"n/a")</f>
        <v>0.187</v>
      </c>
      <c r="K3775" s="86">
        <f>+IF(ISNUMBER(DATA!AL1076),DATA!AL1076,"n/a")</f>
        <v>94445</v>
      </c>
      <c r="L3775" s="77">
        <f>+IF(ISNUMBER(DATA!AM1076),DATA!AM1076,"n/a")</f>
        <v>8.5999999999999993E-2</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4034</v>
      </c>
      <c r="F3776" s="77">
        <f>+IF(ISNUMBER(DATA!I1077),DATA!I1077,"n/a")</f>
        <v>-0.187</v>
      </c>
      <c r="G3776" s="86">
        <f>+IF(ISNUMBER(DATA!R1077),DATA!R1077,"n/a")</f>
        <v>16332</v>
      </c>
      <c r="H3776" s="77">
        <f>+IF(ISNUMBER(DATA!S1077),DATA!S1077,"n/a")</f>
        <v>-0.14499999999999999</v>
      </c>
      <c r="I3776" s="86">
        <f>+IF(ISNUMBER(DATA!AB1077),DATA!AB1077,"n/a")</f>
        <v>40472</v>
      </c>
      <c r="J3776" s="77">
        <f>+IF(ISNUMBER(DATA!AC1077),DATA!AC1077,"n/a")</f>
        <v>-9.9000000000000005E-2</v>
      </c>
      <c r="K3776" s="86">
        <f>+IF(ISNUMBER(DATA!AL1077),DATA!AL1077,"n/a")</f>
        <v>72897</v>
      </c>
      <c r="L3776" s="77">
        <f>+IF(ISNUMBER(DATA!AM1077),DATA!AM1077,"n/a")</f>
        <v>-0.14099999999999999</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7343</v>
      </c>
      <c r="F3777" s="77">
        <f>+IF(ISNUMBER(DATA!I1078),DATA!I1078,"n/a")</f>
        <v>-8.0000000000000002E-3</v>
      </c>
      <c r="G3777" s="86">
        <f>+IF(ISNUMBER(DATA!R1078),DATA!R1078,"n/a")</f>
        <v>27782</v>
      </c>
      <c r="H3777" s="77">
        <f>+IF(ISNUMBER(DATA!S1078),DATA!S1078,"n/a")</f>
        <v>8.3000000000000004E-2</v>
      </c>
      <c r="I3777" s="86">
        <f>+IF(ISNUMBER(DATA!AB1078),DATA!AB1078,"n/a")</f>
        <v>56393</v>
      </c>
      <c r="J3777" s="77">
        <f>+IF(ISNUMBER(DATA!AC1078),DATA!AC1078,"n/a")</f>
        <v>3.6999999999999998E-2</v>
      </c>
      <c r="K3777" s="86">
        <f>+IF(ISNUMBER(DATA!AL1078),DATA!AL1078,"n/a")</f>
        <v>103921</v>
      </c>
      <c r="L3777" s="77">
        <f>+IF(ISNUMBER(DATA!AM1078),DATA!AM1078,"n/a")</f>
        <v>-5.2999999999999999E-2</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12714</v>
      </c>
      <c r="F3778" s="77">
        <f>+IF(ISNUMBER(DATA!I1079),DATA!I1079,"n/a")</f>
        <v>-6.2E-2</v>
      </c>
      <c r="G3778" s="86">
        <f>+IF(ISNUMBER(DATA!R1079),DATA!R1079,"n/a")</f>
        <v>37988</v>
      </c>
      <c r="H3778" s="77">
        <f>+IF(ISNUMBER(DATA!S1079),DATA!S1079,"n/a")</f>
        <v>0.11799999999999999</v>
      </c>
      <c r="I3778" s="86">
        <f>+IF(ISNUMBER(DATA!AB1079),DATA!AB1079,"n/a")</f>
        <v>74988</v>
      </c>
      <c r="J3778" s="77">
        <f>+IF(ISNUMBER(DATA!AC1079),DATA!AC1079,"n/a")</f>
        <v>7.2999999999999995E-2</v>
      </c>
      <c r="K3778" s="86">
        <f>+IF(ISNUMBER(DATA!AL1079),DATA!AL1079,"n/a")</f>
        <v>149903</v>
      </c>
      <c r="L3778" s="77">
        <f>+IF(ISNUMBER(DATA!AM1079),DATA!AM1079,"n/a")</f>
        <v>0.11600000000000001</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43284</v>
      </c>
      <c r="F3779" s="77">
        <f>+IF(ISNUMBER(DATA!I1080),DATA!I1080,"n/a")</f>
        <v>-0.193</v>
      </c>
      <c r="G3779" s="86">
        <f>+IF(ISNUMBER(DATA!R1080),DATA!R1080,"n/a")</f>
        <v>156473</v>
      </c>
      <c r="H3779" s="77">
        <f>+IF(ISNUMBER(DATA!S1080),DATA!S1080,"n/a")</f>
        <v>-0.16400000000000001</v>
      </c>
      <c r="I3779" s="86">
        <f>+IF(ISNUMBER(DATA!AB1080),DATA!AB1080,"n/a")</f>
        <v>335331</v>
      </c>
      <c r="J3779" s="77">
        <f>+IF(ISNUMBER(DATA!AC1080),DATA!AC1080,"n/a")</f>
        <v>-0.121</v>
      </c>
      <c r="K3779" s="86">
        <f>+IF(ISNUMBER(DATA!AL1080),DATA!AL1080,"n/a")</f>
        <v>673099</v>
      </c>
      <c r="L3779" s="77">
        <f>+IF(ISNUMBER(DATA!AM1080),DATA!AM1080,"n/a")</f>
        <v>0.217</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4133</v>
      </c>
      <c r="F3781" s="77">
        <f>+IF(ISNUMBER(DATA!K1031),DATA!K1031,"n/a")</f>
        <v>-0.02</v>
      </c>
      <c r="G3781" s="86">
        <f>+IF(ISNUMBER(DATA!T1031),DATA!T1031,"n/a")</f>
        <v>16539</v>
      </c>
      <c r="H3781" s="77">
        <f>+IF(ISNUMBER(DATA!U1031),DATA!U1031,"n/a")</f>
        <v>-8.0000000000000002E-3</v>
      </c>
      <c r="I3781" s="86">
        <f>+IF(ISNUMBER(DATA!AD1031),DATA!AD1031,"n/a")</f>
        <v>41384</v>
      </c>
      <c r="J3781" s="77">
        <f>+IF(ISNUMBER(DATA!AE1031),DATA!AE1031,"n/a")</f>
        <v>7.1999999999999995E-2</v>
      </c>
      <c r="K3781" s="86">
        <f>+IF(ISNUMBER(DATA!AN1031),DATA!AN1031,"n/a")</f>
        <v>73109</v>
      </c>
      <c r="L3781" s="77">
        <f>+IF(ISNUMBER(DATA!AO1031),DATA!AO1031,"n/a")</f>
        <v>6.3E-2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17225</v>
      </c>
      <c r="F3782" s="77">
        <f>+IF(ISNUMBER(DATA!K1032),DATA!K1032,"n/a")</f>
        <v>0.60399999999999998</v>
      </c>
      <c r="G3782" s="86">
        <f>+IF(ISNUMBER(DATA!T1032),DATA!T1032,"n/a")</f>
        <v>61718</v>
      </c>
      <c r="H3782" s="77">
        <f>+IF(ISNUMBER(DATA!U1032),DATA!U1032,"n/a")</f>
        <v>0.64200000000000002</v>
      </c>
      <c r="I3782" s="86">
        <f>+IF(ISNUMBER(DATA!AD1032),DATA!AD1032,"n/a")</f>
        <v>130775</v>
      </c>
      <c r="J3782" s="77">
        <f>+IF(ISNUMBER(DATA!AE1032),DATA!AE1032,"n/a")</f>
        <v>0.628</v>
      </c>
      <c r="K3782" s="86">
        <f>+IF(ISNUMBER(DATA!AN1032),DATA!AN1032,"n/a")</f>
        <v>225525</v>
      </c>
      <c r="L3782" s="77">
        <f>+IF(ISNUMBER(DATA!AO1032),DATA!AO1032,"n/a")</f>
        <v>0.46700000000000003</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31678</v>
      </c>
      <c r="F3783" s="77">
        <f>+IF(ISNUMBER(DATA!K1033),DATA!K1033,"n/a")</f>
        <v>0.13600000000000001</v>
      </c>
      <c r="G3783" s="86">
        <f>+IF(ISNUMBER(DATA!T1033),DATA!T1033,"n/a")</f>
        <v>112742</v>
      </c>
      <c r="H3783" s="77">
        <f>+IF(ISNUMBER(DATA!U1033),DATA!U1033,"n/a")</f>
        <v>0.126</v>
      </c>
      <c r="I3783" s="86">
        <f>+IF(ISNUMBER(DATA!AD1033),DATA!AD1033,"n/a")</f>
        <v>244038</v>
      </c>
      <c r="J3783" s="77">
        <f>+IF(ISNUMBER(DATA!AE1033),DATA!AE1033,"n/a")</f>
        <v>0.115</v>
      </c>
      <c r="K3783" s="86">
        <f>+IF(ISNUMBER(DATA!AN1033),DATA!AN1033,"n/a")</f>
        <v>442796</v>
      </c>
      <c r="L3783" s="77">
        <f>+IF(ISNUMBER(DATA!AO1033),DATA!AO1033,"n/a")</f>
        <v>0.108</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8941</v>
      </c>
      <c r="F3784" s="77">
        <f>+IF(ISNUMBER(DATA!K1034),DATA!K1034,"n/a")</f>
        <v>0.16800000000000001</v>
      </c>
      <c r="G3784" s="86">
        <f>+IF(ISNUMBER(DATA!T1034),DATA!T1034,"n/a")</f>
        <v>33841</v>
      </c>
      <c r="H3784" s="77">
        <f>+IF(ISNUMBER(DATA!U1034),DATA!U1034,"n/a")</f>
        <v>0.22600000000000001</v>
      </c>
      <c r="I3784" s="86">
        <f>+IF(ISNUMBER(DATA!AD1034),DATA!AD1034,"n/a")</f>
        <v>73750</v>
      </c>
      <c r="J3784" s="77">
        <f>+IF(ISNUMBER(DATA!AE1034),DATA!AE1034,"n/a")</f>
        <v>0.216</v>
      </c>
      <c r="K3784" s="86">
        <f>+IF(ISNUMBER(DATA!AN1034),DATA!AN1034,"n/a")</f>
        <v>136849</v>
      </c>
      <c r="L3784" s="77">
        <f>+IF(ISNUMBER(DATA!AO1034),DATA!AO1034,"n/a")</f>
        <v>0.125</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26180</v>
      </c>
      <c r="F3785" s="77">
        <f>+IF(ISNUMBER(DATA!K1035),DATA!K1035,"n/a")</f>
        <v>-0.06</v>
      </c>
      <c r="G3785" s="86">
        <f>+IF(ISNUMBER(DATA!T1035),DATA!T1035,"n/a")</f>
        <v>100499</v>
      </c>
      <c r="H3785" s="77">
        <f>+IF(ISNUMBER(DATA!U1035),DATA!U1035,"n/a")</f>
        <v>-8.5999999999999993E-2</v>
      </c>
      <c r="I3785" s="86">
        <f>+IF(ISNUMBER(DATA!AD1035),DATA!AD1035,"n/a")</f>
        <v>235431</v>
      </c>
      <c r="J3785" s="77">
        <f>+IF(ISNUMBER(DATA!AE1035),DATA!AE1035,"n/a")</f>
        <v>-7.1999999999999995E-2</v>
      </c>
      <c r="K3785" s="86">
        <f>+IF(ISNUMBER(DATA!AN1035),DATA!AN1035,"n/a")</f>
        <v>420941</v>
      </c>
      <c r="L3785" s="77">
        <f>+IF(ISNUMBER(DATA!AO1035),DATA!AO1035,"n/a")</f>
        <v>-6.5000000000000002E-2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11626</v>
      </c>
      <c r="F3786" s="77">
        <f>+IF(ISNUMBER(DATA!K1036),DATA!K1036,"n/a")</f>
        <v>-0.115</v>
      </c>
      <c r="G3786" s="86">
        <f>+IF(ISNUMBER(DATA!T1036),DATA!T1036,"n/a")</f>
        <v>45634</v>
      </c>
      <c r="H3786" s="77">
        <f>+IF(ISNUMBER(DATA!U1036),DATA!U1036,"n/a")</f>
        <v>-0.16800000000000001</v>
      </c>
      <c r="I3786" s="86">
        <f>+IF(ISNUMBER(DATA!AD1036),DATA!AD1036,"n/a")</f>
        <v>129169</v>
      </c>
      <c r="J3786" s="77">
        <f>+IF(ISNUMBER(DATA!AE1036),DATA!AE1036,"n/a")</f>
        <v>-0.13300000000000001</v>
      </c>
      <c r="K3786" s="86">
        <f>+IF(ISNUMBER(DATA!AN1036),DATA!AN1036,"n/a")</f>
        <v>224739</v>
      </c>
      <c r="L3786" s="77">
        <f>+IF(ISNUMBER(DATA!AO1036),DATA!AO1036,"n/a")</f>
        <v>-0.04</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6947</v>
      </c>
      <c r="F3787" s="77">
        <f>+IF(ISNUMBER(DATA!K1037),DATA!K1037,"n/a")</f>
        <v>-5.3999999999999999E-2</v>
      </c>
      <c r="G3787" s="86">
        <f>+IF(ISNUMBER(DATA!T1037),DATA!T1037,"n/a")</f>
        <v>22321</v>
      </c>
      <c r="H3787" s="77">
        <f>+IF(ISNUMBER(DATA!U1037),DATA!U1037,"n/a")</f>
        <v>-0.14599999999999999</v>
      </c>
      <c r="I3787" s="86">
        <f>+IF(ISNUMBER(DATA!AD1037),DATA!AD1037,"n/a")</f>
        <v>50007</v>
      </c>
      <c r="J3787" s="77">
        <f>+IF(ISNUMBER(DATA!AE1037),DATA!AE1037,"n/a")</f>
        <v>-0.16</v>
      </c>
      <c r="K3787" s="86">
        <f>+IF(ISNUMBER(DATA!AN1037),DATA!AN1037,"n/a")</f>
        <v>100840</v>
      </c>
      <c r="L3787" s="77">
        <f>+IF(ISNUMBER(DATA!AO1037),DATA!AO1037,"n/a")</f>
        <v>-8.5999999999999993E-2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42968</v>
      </c>
      <c r="F3788" s="77">
        <f>+IF(ISNUMBER(DATA!K1038),DATA!K1038,"n/a")</f>
        <v>-1.7999999999999999E-2</v>
      </c>
      <c r="G3788" s="86">
        <f>+IF(ISNUMBER(DATA!T1038),DATA!T1038,"n/a")</f>
        <v>137038</v>
      </c>
      <c r="H3788" s="77">
        <f>+IF(ISNUMBER(DATA!U1038),DATA!U1038,"n/a")</f>
        <v>3.9E-2</v>
      </c>
      <c r="I3788" s="86">
        <f>+IF(ISNUMBER(DATA!AD1038),DATA!AD1038,"n/a")</f>
        <v>278492</v>
      </c>
      <c r="J3788" s="77">
        <f>+IF(ISNUMBER(DATA!AE1038),DATA!AE1038,"n/a")</f>
        <v>-6.0000000000000001E-3</v>
      </c>
      <c r="K3788" s="86">
        <f>+IF(ISNUMBER(DATA!AN1038),DATA!AN1038,"n/a")</f>
        <v>524741</v>
      </c>
      <c r="L3788" s="77">
        <f>+IF(ISNUMBER(DATA!AO1038),DATA!AO1038,"n/a")</f>
        <v>-1.7000000000000001E-2</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27069</v>
      </c>
      <c r="F3789" s="77">
        <f>+IF(ISNUMBER(DATA!K1039),DATA!K1039,"n/a")</f>
        <v>0.152</v>
      </c>
      <c r="G3789" s="86">
        <f>+IF(ISNUMBER(DATA!T1039),DATA!T1039,"n/a")</f>
        <v>91534</v>
      </c>
      <c r="H3789" s="77">
        <f>+IF(ISNUMBER(DATA!U1039),DATA!U1039,"n/a")</f>
        <v>0.55400000000000005</v>
      </c>
      <c r="I3789" s="86">
        <f>+IF(ISNUMBER(DATA!AD1039),DATA!AD1039,"n/a")</f>
        <v>183626</v>
      </c>
      <c r="J3789" s="77">
        <f>+IF(ISNUMBER(DATA!AE1039),DATA!AE1039,"n/a")</f>
        <v>0.59</v>
      </c>
      <c r="K3789" s="86">
        <f>+IF(ISNUMBER(DATA!AN1039),DATA!AN1039,"n/a")</f>
        <v>343924</v>
      </c>
      <c r="L3789" s="77">
        <f>+IF(ISNUMBER(DATA!AO1039),DATA!AO1039,"n/a")</f>
        <v>0.58099999999999996</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4883</v>
      </c>
      <c r="F3790" s="77">
        <f>+IF(ISNUMBER(DATA!K1040),DATA!K1040,"n/a")</f>
        <v>-1.7999999999999999E-2</v>
      </c>
      <c r="G3790" s="86">
        <f>+IF(ISNUMBER(DATA!T1040),DATA!T1040,"n/a")</f>
        <v>21851</v>
      </c>
      <c r="H3790" s="77">
        <f>+IF(ISNUMBER(DATA!U1040),DATA!U1040,"n/a")</f>
        <v>0.13100000000000001</v>
      </c>
      <c r="I3790" s="86">
        <f>+IF(ISNUMBER(DATA!AD1040),DATA!AD1040,"n/a")</f>
        <v>56063</v>
      </c>
      <c r="J3790" s="77">
        <f>+IF(ISNUMBER(DATA!AE1040),DATA!AE1040,"n/a")</f>
        <v>0.13800000000000001</v>
      </c>
      <c r="K3790" s="86">
        <f>+IF(ISNUMBER(DATA!AN1040),DATA!AN1040,"n/a")</f>
        <v>94173</v>
      </c>
      <c r="L3790" s="77">
        <f>+IF(ISNUMBER(DATA!AO1040),DATA!AO1040,"n/a")</f>
        <v>0.107</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18806</v>
      </c>
      <c r="F3791" s="77">
        <f>+IF(ISNUMBER(DATA!K1041),DATA!K1041,"n/a")</f>
        <v>2.1000000000000001E-2</v>
      </c>
      <c r="G3791" s="86">
        <f>+IF(ISNUMBER(DATA!T1041),DATA!T1041,"n/a")</f>
        <v>59866</v>
      </c>
      <c r="H3791" s="77">
        <f>+IF(ISNUMBER(DATA!U1041),DATA!U1041,"n/a")</f>
        <v>0.219</v>
      </c>
      <c r="I3791" s="86">
        <f>+IF(ISNUMBER(DATA!AD1041),DATA!AD1041,"n/a")</f>
        <v>124715</v>
      </c>
      <c r="J3791" s="77">
        <f>+IF(ISNUMBER(DATA!AE1041),DATA!AE1041,"n/a")</f>
        <v>0.20200000000000001</v>
      </c>
      <c r="K3791" s="86">
        <f>+IF(ISNUMBER(DATA!AN1041),DATA!AN1041,"n/a")</f>
        <v>239021</v>
      </c>
      <c r="L3791" s="77">
        <f>+IF(ISNUMBER(DATA!AO1041),DATA!AO1041,"n/a")</f>
        <v>0.20499999999999999</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17333</v>
      </c>
      <c r="F3792" s="77">
        <f>+IF(ISNUMBER(DATA!K1042),DATA!K1042,"n/a")</f>
        <v>9.6000000000000002E-2</v>
      </c>
      <c r="G3792" s="86">
        <f>+IF(ISNUMBER(DATA!T1042),DATA!T1042,"n/a")</f>
        <v>60873</v>
      </c>
      <c r="H3792" s="77">
        <f>+IF(ISNUMBER(DATA!U1042),DATA!U1042,"n/a")</f>
        <v>0.27500000000000002</v>
      </c>
      <c r="I3792" s="86">
        <f>+IF(ISNUMBER(DATA!AD1042),DATA!AD1042,"n/a")</f>
        <v>131783</v>
      </c>
      <c r="J3792" s="77">
        <f>+IF(ISNUMBER(DATA!AE1042),DATA!AE1042,"n/a")</f>
        <v>0.32100000000000001</v>
      </c>
      <c r="K3792" s="86">
        <f>+IF(ISNUMBER(DATA!AN1042),DATA!AN1042,"n/a")</f>
        <v>253949</v>
      </c>
      <c r="L3792" s="77">
        <f>+IF(ISNUMBER(DATA!AO1042),DATA!AO1042,"n/a")</f>
        <v>0.36699999999999999</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20334</v>
      </c>
      <c r="F3793" s="77">
        <f>+IF(ISNUMBER(DATA!K1043),DATA!K1043,"n/a")</f>
        <v>0.38100000000000001</v>
      </c>
      <c r="G3793" s="86">
        <f>+IF(ISNUMBER(DATA!T1043),DATA!T1043,"n/a")</f>
        <v>72442</v>
      </c>
      <c r="H3793" s="77">
        <f>+IF(ISNUMBER(DATA!U1043),DATA!U1043,"n/a")</f>
        <v>0.47199999999999998</v>
      </c>
      <c r="I3793" s="86">
        <f>+IF(ISNUMBER(DATA!AD1043),DATA!AD1043,"n/a")</f>
        <v>161260</v>
      </c>
      <c r="J3793" s="77">
        <f>+IF(ISNUMBER(DATA!AE1043),DATA!AE1043,"n/a")</f>
        <v>0.498</v>
      </c>
      <c r="K3793" s="86">
        <f>+IF(ISNUMBER(DATA!AN1043),DATA!AN1043,"n/a")</f>
        <v>291404</v>
      </c>
      <c r="L3793" s="77">
        <f>+IF(ISNUMBER(DATA!AO1043),DATA!AO1043,"n/a")</f>
        <v>0.44900000000000001</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70541</v>
      </c>
      <c r="F3794" s="77">
        <f>+IF(ISNUMBER(DATA!K1044),DATA!K1044,"n/a")</f>
        <v>7.0000000000000001E-3</v>
      </c>
      <c r="G3794" s="86">
        <f>+IF(ISNUMBER(DATA!T1044),DATA!T1044,"n/a")</f>
        <v>204508</v>
      </c>
      <c r="H3794" s="77">
        <f>+IF(ISNUMBER(DATA!U1044),DATA!U1044,"n/a")</f>
        <v>0.16900000000000001</v>
      </c>
      <c r="I3794" s="86">
        <f>+IF(ISNUMBER(DATA!AD1044),DATA!AD1044,"n/a")</f>
        <v>395947</v>
      </c>
      <c r="J3794" s="77">
        <f>+IF(ISNUMBER(DATA!AE1044),DATA!AE1044,"n/a")</f>
        <v>0.13</v>
      </c>
      <c r="K3794" s="86">
        <f>+IF(ISNUMBER(DATA!AN1044),DATA!AN1044,"n/a")</f>
        <v>758391</v>
      </c>
      <c r="L3794" s="77">
        <f>+IF(ISNUMBER(DATA!AO1044),DATA!AO1044,"n/a")</f>
        <v>0.11899999999999999</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47355</v>
      </c>
      <c r="F3795" s="77">
        <f>+IF(ISNUMBER(DATA!K1045),DATA!K1045,"n/a")</f>
        <v>-0.13100000000000001</v>
      </c>
      <c r="G3795" s="86">
        <f>+IF(ISNUMBER(DATA!T1045),DATA!T1045,"n/a")</f>
        <v>149705</v>
      </c>
      <c r="H3795" s="77">
        <f>+IF(ISNUMBER(DATA!U1045),DATA!U1045,"n/a")</f>
        <v>3.6999999999999998E-2</v>
      </c>
      <c r="I3795" s="86">
        <f>+IF(ISNUMBER(DATA!AD1045),DATA!AD1045,"n/a")</f>
        <v>291136</v>
      </c>
      <c r="J3795" s="77">
        <f>+IF(ISNUMBER(DATA!AE1045),DATA!AE1045,"n/a")</f>
        <v>-2.5999999999999999E-2</v>
      </c>
      <c r="K3795" s="86">
        <f>+IF(ISNUMBER(DATA!AN1045),DATA!AN1045,"n/a")</f>
        <v>558391</v>
      </c>
      <c r="L3795" s="77">
        <f>+IF(ISNUMBER(DATA!AO1045),DATA!AO1045,"n/a")</f>
        <v>-2.3E-2</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10800</v>
      </c>
      <c r="F3796" s="77">
        <f>+IF(ISNUMBER(DATA!K1046),DATA!K1046,"n/a")</f>
        <v>-6.5000000000000002E-2</v>
      </c>
      <c r="G3796" s="86">
        <f>+IF(ISNUMBER(DATA!T1046),DATA!T1046,"n/a")</f>
        <v>44167</v>
      </c>
      <c r="H3796" s="77">
        <f>+IF(ISNUMBER(DATA!U1046),DATA!U1046,"n/a")</f>
        <v>-0.10299999999999999</v>
      </c>
      <c r="I3796" s="86">
        <f>+IF(ISNUMBER(DATA!AD1046),DATA!AD1046,"n/a")</f>
        <v>108041</v>
      </c>
      <c r="J3796" s="77">
        <f>+IF(ISNUMBER(DATA!AE1046),DATA!AE1046,"n/a")</f>
        <v>-9.9000000000000005E-2</v>
      </c>
      <c r="K3796" s="86">
        <f>+IF(ISNUMBER(DATA!AN1046),DATA!AN1046,"n/a")</f>
        <v>191057</v>
      </c>
      <c r="L3796" s="77">
        <f>+IF(ISNUMBER(DATA!AO1046),DATA!AO1046,"n/a")</f>
        <v>-6.9000000000000006E-2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15825</v>
      </c>
      <c r="F3797" s="77">
        <f>+IF(ISNUMBER(DATA!K1047),DATA!K1047,"n/a")</f>
        <v>-7.2999999999999995E-2</v>
      </c>
      <c r="G3797" s="86">
        <f>+IF(ISNUMBER(DATA!T1047),DATA!T1047,"n/a")</f>
        <v>61195</v>
      </c>
      <c r="H3797" s="77">
        <f>+IF(ISNUMBER(DATA!U1047),DATA!U1047,"n/a")</f>
        <v>-0.221</v>
      </c>
      <c r="I3797" s="86">
        <f>+IF(ISNUMBER(DATA!AD1047),DATA!AD1047,"n/a")</f>
        <v>155832</v>
      </c>
      <c r="J3797" s="77">
        <f>+IF(ISNUMBER(DATA!AE1047),DATA!AE1047,"n/a")</f>
        <v>-0.123</v>
      </c>
      <c r="K3797" s="86">
        <f>+IF(ISNUMBER(DATA!AN1047),DATA!AN1047,"n/a")</f>
        <v>263652</v>
      </c>
      <c r="L3797" s="77">
        <f>+IF(ISNUMBER(DATA!AO1047),DATA!AO1047,"n/a")</f>
        <v>-8.5000000000000006E-2</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18247</v>
      </c>
      <c r="F3798" s="77">
        <f>+IF(ISNUMBER(DATA!K1048),DATA!K1048,"n/a")</f>
        <v>0.498</v>
      </c>
      <c r="G3798" s="86">
        <f>+IF(ISNUMBER(DATA!T1048),DATA!T1048,"n/a")</f>
        <v>60441</v>
      </c>
      <c r="H3798" s="77">
        <f>+IF(ISNUMBER(DATA!U1048),DATA!U1048,"n/a")</f>
        <v>0.78400000000000003</v>
      </c>
      <c r="I3798" s="86">
        <f>+IF(ISNUMBER(DATA!AD1048),DATA!AD1048,"n/a")</f>
        <v>125490</v>
      </c>
      <c r="J3798" s="77">
        <f>+IF(ISNUMBER(DATA!AE1048),DATA!AE1048,"n/a")</f>
        <v>0.89200000000000002</v>
      </c>
      <c r="K3798" s="86">
        <f>+IF(ISNUMBER(DATA!AN1048),DATA!AN1048,"n/a")</f>
        <v>232897</v>
      </c>
      <c r="L3798" s="77">
        <f>+IF(ISNUMBER(DATA!AO1048),DATA!AO1048,"n/a")</f>
        <v>0.85</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19739</v>
      </c>
      <c r="F3799" s="77">
        <f>+IF(ISNUMBER(DATA!K1049),DATA!K1049,"n/a")</f>
        <v>0.109</v>
      </c>
      <c r="G3799" s="86">
        <f>+IF(ISNUMBER(DATA!T1049),DATA!T1049,"n/a")</f>
        <v>61243</v>
      </c>
      <c r="H3799" s="77">
        <f>+IF(ISNUMBER(DATA!U1049),DATA!U1049,"n/a")</f>
        <v>0.27100000000000002</v>
      </c>
      <c r="I3799" s="86">
        <f>+IF(ISNUMBER(DATA!AD1049),DATA!AD1049,"n/a")</f>
        <v>121528</v>
      </c>
      <c r="J3799" s="77">
        <f>+IF(ISNUMBER(DATA!AE1049),DATA!AE1049,"n/a")</f>
        <v>0.24299999999999999</v>
      </c>
      <c r="K3799" s="86">
        <f>+IF(ISNUMBER(DATA!AN1049),DATA!AN1049,"n/a")</f>
        <v>235497</v>
      </c>
      <c r="L3799" s="77">
        <f>+IF(ISNUMBER(DATA!AO1049),DATA!AO1049,"n/a")</f>
        <v>0.255</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6935</v>
      </c>
      <c r="F3800" s="77">
        <f>+IF(ISNUMBER(DATA!K1050),DATA!K1050,"n/a")</f>
        <v>0.17499999999999999</v>
      </c>
      <c r="G3800" s="86">
        <f>+IF(ISNUMBER(DATA!T1050),DATA!T1050,"n/a")</f>
        <v>23869</v>
      </c>
      <c r="H3800" s="77">
        <f>+IF(ISNUMBER(DATA!U1050),DATA!U1050,"n/a")</f>
        <v>8.2000000000000003E-2</v>
      </c>
      <c r="I3800" s="86">
        <f>+IF(ISNUMBER(DATA!AD1050),DATA!AD1050,"n/a")</f>
        <v>48308</v>
      </c>
      <c r="J3800" s="77">
        <f>+IF(ISNUMBER(DATA!AE1050),DATA!AE1050,"n/a")</f>
        <v>2.9000000000000001E-2</v>
      </c>
      <c r="K3800" s="86">
        <f>+IF(ISNUMBER(DATA!AN1050),DATA!AN1050,"n/a")</f>
        <v>90377</v>
      </c>
      <c r="L3800" s="77">
        <f>+IF(ISNUMBER(DATA!AO1050),DATA!AO1050,"n/a")</f>
        <v>-1.7999999999999999E-2</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5100</v>
      </c>
      <c r="F3801" s="77">
        <f>+IF(ISNUMBER(DATA!K1051),DATA!K1051,"n/a")</f>
        <v>3.0000000000000001E-3</v>
      </c>
      <c r="G3801" s="86">
        <f>+IF(ISNUMBER(DATA!T1051),DATA!T1051,"n/a")</f>
        <v>21040</v>
      </c>
      <c r="H3801" s="77">
        <f>+IF(ISNUMBER(DATA!U1051),DATA!U1051,"n/a")</f>
        <v>0.245</v>
      </c>
      <c r="I3801" s="86">
        <f>+IF(ISNUMBER(DATA!AD1051),DATA!AD1051,"n/a")</f>
        <v>50266</v>
      </c>
      <c r="J3801" s="77">
        <f>+IF(ISNUMBER(DATA!AE1051),DATA!AE1051,"n/a")</f>
        <v>0.35399999999999998</v>
      </c>
      <c r="K3801" s="86">
        <f>+IF(ISNUMBER(DATA!AN1051),DATA!AN1051,"n/a")</f>
        <v>95385</v>
      </c>
      <c r="L3801" s="77">
        <f>+IF(ISNUMBER(DATA!AO1051),DATA!AO1051,"n/a")</f>
        <v>0.27400000000000002</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43552</v>
      </c>
      <c r="F3802" s="77">
        <f>+IF(ISNUMBER(DATA!K1052),DATA!K1052,"n/a")</f>
        <v>0.10199999999999999</v>
      </c>
      <c r="G3802" s="86">
        <f>+IF(ISNUMBER(DATA!T1052),DATA!T1052,"n/a")</f>
        <v>147515</v>
      </c>
      <c r="H3802" s="77">
        <f>+IF(ISNUMBER(DATA!U1052),DATA!U1052,"n/a")</f>
        <v>0.13600000000000001</v>
      </c>
      <c r="I3802" s="86">
        <f>+IF(ISNUMBER(DATA!AD1052),DATA!AD1052,"n/a")</f>
        <v>308735</v>
      </c>
      <c r="J3802" s="77">
        <f>+IF(ISNUMBER(DATA!AE1052),DATA!AE1052,"n/a")</f>
        <v>0.13300000000000001</v>
      </c>
      <c r="K3802" s="86">
        <f>+IF(ISNUMBER(DATA!AN1052),DATA!AN1052,"n/a")</f>
        <v>616568</v>
      </c>
      <c r="L3802" s="77">
        <f>+IF(ISNUMBER(DATA!AO1052),DATA!AO1052,"n/a")</f>
        <v>0.20899999999999999</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9176</v>
      </c>
      <c r="F3803" s="77">
        <f>+IF(ISNUMBER(DATA!K1053),DATA!K1053,"n/a")</f>
        <v>0.121</v>
      </c>
      <c r="G3803" s="86">
        <f>+IF(ISNUMBER(DATA!T1053),DATA!T1053,"n/a")</f>
        <v>27719</v>
      </c>
      <c r="H3803" s="77">
        <f>+IF(ISNUMBER(DATA!U1053),DATA!U1053,"n/a")</f>
        <v>0.39800000000000002</v>
      </c>
      <c r="I3803" s="86">
        <f>+IF(ISNUMBER(DATA!AD1053),DATA!AD1053,"n/a")</f>
        <v>52640</v>
      </c>
      <c r="J3803" s="77">
        <f>+IF(ISNUMBER(DATA!AE1053),DATA!AE1053,"n/a")</f>
        <v>0.35</v>
      </c>
      <c r="K3803" s="86">
        <f>+IF(ISNUMBER(DATA!AN1053),DATA!AN1053,"n/a")</f>
        <v>104067</v>
      </c>
      <c r="L3803" s="77">
        <f>+IF(ISNUMBER(DATA!AO1053),DATA!AO1053,"n/a")</f>
        <v>0.35399999999999998</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22389</v>
      </c>
      <c r="F3804" s="77">
        <f>+IF(ISNUMBER(DATA!K1054),DATA!K1054,"n/a")</f>
        <v>-6.0000000000000001E-3</v>
      </c>
      <c r="G3804" s="86">
        <f>+IF(ISNUMBER(DATA!T1054),DATA!T1054,"n/a")</f>
        <v>78440</v>
      </c>
      <c r="H3804" s="77">
        <f>+IF(ISNUMBER(DATA!U1054),DATA!U1054,"n/a")</f>
        <v>5.3999999999999999E-2</v>
      </c>
      <c r="I3804" s="86">
        <f>+IF(ISNUMBER(DATA!AD1054),DATA!AD1054,"n/a")</f>
        <v>156008</v>
      </c>
      <c r="J3804" s="77">
        <f>+IF(ISNUMBER(DATA!AE1054),DATA!AE1054,"n/a")</f>
        <v>2.5000000000000001E-2</v>
      </c>
      <c r="K3804" s="86">
        <f>+IF(ISNUMBER(DATA!AN1054),DATA!AN1054,"n/a")</f>
        <v>306751</v>
      </c>
      <c r="L3804" s="77">
        <f>+IF(ISNUMBER(DATA!AO1054),DATA!AO1054,"n/a")</f>
        <v>1.9E-2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7772</v>
      </c>
      <c r="F3805" s="77">
        <f>+IF(ISNUMBER(DATA!K1055),DATA!K1055,"n/a")</f>
        <v>0.20300000000000001</v>
      </c>
      <c r="G3805" s="86">
        <f>+IF(ISNUMBER(DATA!T1055),DATA!T1055,"n/a")</f>
        <v>27961</v>
      </c>
      <c r="H3805" s="77">
        <f>+IF(ISNUMBER(DATA!U1055),DATA!U1055,"n/a")</f>
        <v>0.2</v>
      </c>
      <c r="I3805" s="86">
        <f>+IF(ISNUMBER(DATA!AD1055),DATA!AD1055,"n/a")</f>
        <v>62234</v>
      </c>
      <c r="J3805" s="77">
        <f>+IF(ISNUMBER(DATA!AE1055),DATA!AE1055,"n/a")</f>
        <v>0.13100000000000001</v>
      </c>
      <c r="K3805" s="86">
        <f>+IF(ISNUMBER(DATA!AN1055),DATA!AN1055,"n/a")</f>
        <v>119648</v>
      </c>
      <c r="L3805" s="77">
        <f>+IF(ISNUMBER(DATA!AO1055),DATA!AO1055,"n/a")</f>
        <v>0.152</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6072</v>
      </c>
      <c r="F3806" s="77">
        <f>+IF(ISNUMBER(DATA!K1056),DATA!K1056,"n/a")</f>
        <v>7.0999999999999994E-2</v>
      </c>
      <c r="G3806" s="86">
        <f>+IF(ISNUMBER(DATA!T1056),DATA!T1056,"n/a")</f>
        <v>22395</v>
      </c>
      <c r="H3806" s="77">
        <f>+IF(ISNUMBER(DATA!U1056),DATA!U1056,"n/a")</f>
        <v>1.6E-2</v>
      </c>
      <c r="I3806" s="86">
        <f>+IF(ISNUMBER(DATA!AD1056),DATA!AD1056,"n/a")</f>
        <v>51837</v>
      </c>
      <c r="J3806" s="77">
        <f>+IF(ISNUMBER(DATA!AE1056),DATA!AE1056,"n/a")</f>
        <v>-2.1000000000000001E-2</v>
      </c>
      <c r="K3806" s="86">
        <f>+IF(ISNUMBER(DATA!AN1056),DATA!AN1056,"n/a")</f>
        <v>99309</v>
      </c>
      <c r="L3806" s="77">
        <f>+IF(ISNUMBER(DATA!AO1056),DATA!AO1056,"n/a")</f>
        <v>6.4000000000000001E-2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5193</v>
      </c>
      <c r="F3807" s="77">
        <f>+IF(ISNUMBER(DATA!K1057),DATA!K1057,"n/a")</f>
        <v>0.42899999999999999</v>
      </c>
      <c r="G3807" s="86">
        <f>+IF(ISNUMBER(DATA!T1057),DATA!T1057,"n/a")</f>
        <v>18461</v>
      </c>
      <c r="H3807" s="77">
        <f>+IF(ISNUMBER(DATA!U1057),DATA!U1057,"n/a")</f>
        <v>0.63</v>
      </c>
      <c r="I3807" s="86">
        <f>+IF(ISNUMBER(DATA!AD1057),DATA!AD1057,"n/a")</f>
        <v>40055</v>
      </c>
      <c r="J3807" s="77">
        <f>+IF(ISNUMBER(DATA!AE1057),DATA!AE1057,"n/a")</f>
        <v>0.748</v>
      </c>
      <c r="K3807" s="86">
        <f>+IF(ISNUMBER(DATA!AN1057),DATA!AN1057,"n/a")</f>
        <v>74237</v>
      </c>
      <c r="L3807" s="77">
        <f>+IF(ISNUMBER(DATA!AO1057),DATA!AO1057,"n/a")</f>
        <v>0.70599999999999996</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7868</v>
      </c>
      <c r="F3808" s="77">
        <f>+IF(ISNUMBER(DATA!K1058),DATA!K1058,"n/a")</f>
        <v>0.13700000000000001</v>
      </c>
      <c r="G3808" s="86">
        <f>+IF(ISNUMBER(DATA!T1058),DATA!T1058,"n/a")</f>
        <v>28508</v>
      </c>
      <c r="H3808" s="77">
        <f>+IF(ISNUMBER(DATA!U1058),DATA!U1058,"n/a")</f>
        <v>0.122</v>
      </c>
      <c r="I3808" s="86">
        <f>+IF(ISNUMBER(DATA!AD1058),DATA!AD1058,"n/a")</f>
        <v>62207</v>
      </c>
      <c r="J3808" s="77">
        <f>+IF(ISNUMBER(DATA!AE1058),DATA!AE1058,"n/a")</f>
        <v>0.112</v>
      </c>
      <c r="K3808" s="86">
        <f>+IF(ISNUMBER(DATA!AN1058),DATA!AN1058,"n/a")</f>
        <v>117884</v>
      </c>
      <c r="L3808" s="77">
        <f>+IF(ISNUMBER(DATA!AO1058),DATA!AO1058,"n/a")</f>
        <v>6.2E-2</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55966</v>
      </c>
      <c r="F3809" s="77">
        <f>+IF(ISNUMBER(DATA!K1059),DATA!K1059,"n/a")</f>
        <v>-0.1</v>
      </c>
      <c r="G3809" s="86">
        <f>+IF(ISNUMBER(DATA!T1059),DATA!T1059,"n/a")</f>
        <v>235886</v>
      </c>
      <c r="H3809" s="77">
        <f>+IF(ISNUMBER(DATA!U1059),DATA!U1059,"n/a")</f>
        <v>-9.9000000000000005E-2</v>
      </c>
      <c r="I3809" s="86">
        <f>+IF(ISNUMBER(DATA!AD1059),DATA!AD1059,"n/a")</f>
        <v>568936</v>
      </c>
      <c r="J3809" s="77">
        <f>+IF(ISNUMBER(DATA!AE1059),DATA!AE1059,"n/a")</f>
        <v>-4.5999999999999999E-2</v>
      </c>
      <c r="K3809" s="86">
        <f>+IF(ISNUMBER(DATA!AN1059),DATA!AN1059,"n/a")</f>
        <v>995049</v>
      </c>
      <c r="L3809" s="77">
        <f>+IF(ISNUMBER(DATA!AO1059),DATA!AO1059,"n/a")</f>
        <v>5.1999999999999998E-2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20273</v>
      </c>
      <c r="F3810" s="77">
        <f>+IF(ISNUMBER(DATA!K1060),DATA!K1060,"n/a")</f>
        <v>1.0999999999999999E-2</v>
      </c>
      <c r="G3810" s="86">
        <f>+IF(ISNUMBER(DATA!T1060),DATA!T1060,"n/a")</f>
        <v>81984</v>
      </c>
      <c r="H3810" s="77">
        <f>+IF(ISNUMBER(DATA!U1060),DATA!U1060,"n/a")</f>
        <v>3.2000000000000001E-2</v>
      </c>
      <c r="I3810" s="86">
        <f>+IF(ISNUMBER(DATA!AD1060),DATA!AD1060,"n/a")</f>
        <v>205635</v>
      </c>
      <c r="J3810" s="77">
        <f>+IF(ISNUMBER(DATA!AE1060),DATA!AE1060,"n/a")</f>
        <v>6.3E-2</v>
      </c>
      <c r="K3810" s="86">
        <f>+IF(ISNUMBER(DATA!AN1060),DATA!AN1060,"n/a")</f>
        <v>357928</v>
      </c>
      <c r="L3810" s="77">
        <f>+IF(ISNUMBER(DATA!AO1060),DATA!AO1060,"n/a")</f>
        <v>3.1E-2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3324</v>
      </c>
      <c r="F3811" s="77">
        <f>+IF(ISNUMBER(DATA!K1061),DATA!K1061,"n/a")</f>
        <v>5.1999999999999998E-2</v>
      </c>
      <c r="G3811" s="86">
        <f>+IF(ISNUMBER(DATA!T1061),DATA!T1061,"n/a")</f>
        <v>13485</v>
      </c>
      <c r="H3811" s="77">
        <f>+IF(ISNUMBER(DATA!U1061),DATA!U1061,"n/a")</f>
        <v>0.317</v>
      </c>
      <c r="I3811" s="86">
        <f>+IF(ISNUMBER(DATA!AD1061),DATA!AD1061,"n/a")</f>
        <v>32697</v>
      </c>
      <c r="J3811" s="77">
        <f>+IF(ISNUMBER(DATA!AE1061),DATA!AE1061,"n/a")</f>
        <v>0.45</v>
      </c>
      <c r="K3811" s="86">
        <f>+IF(ISNUMBER(DATA!AN1061),DATA!AN1061,"n/a")</f>
        <v>58325</v>
      </c>
      <c r="L3811" s="77">
        <f>+IF(ISNUMBER(DATA!AO1061),DATA!AO1061,"n/a")</f>
        <v>0.39</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12296</v>
      </c>
      <c r="F3812" s="77">
        <f>+IF(ISNUMBER(DATA!K1062),DATA!K1062,"n/a")</f>
        <v>-1.7000000000000001E-2</v>
      </c>
      <c r="G3812" s="86">
        <f>+IF(ISNUMBER(DATA!T1062),DATA!T1062,"n/a")</f>
        <v>44786</v>
      </c>
      <c r="H3812" s="77">
        <f>+IF(ISNUMBER(DATA!U1062),DATA!U1062,"n/a")</f>
        <v>-1.9E-2</v>
      </c>
      <c r="I3812" s="86">
        <f>+IF(ISNUMBER(DATA!AD1062),DATA!AD1062,"n/a")</f>
        <v>92605</v>
      </c>
      <c r="J3812" s="77">
        <f>+IF(ISNUMBER(DATA!AE1062),DATA!AE1062,"n/a")</f>
        <v>-4.7E-2</v>
      </c>
      <c r="K3812" s="86">
        <f>+IF(ISNUMBER(DATA!AN1062),DATA!AN1062,"n/a")</f>
        <v>179044</v>
      </c>
      <c r="L3812" s="77">
        <f>+IF(ISNUMBER(DATA!AO1062),DATA!AO1062,"n/a")</f>
        <v>-8.5999999999999993E-2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18883</v>
      </c>
      <c r="F3813" s="77">
        <f>+IF(ISNUMBER(DATA!K1063),DATA!K1063,"n/a")</f>
        <v>-6.0000000000000001E-3</v>
      </c>
      <c r="G3813" s="86">
        <f>+IF(ISNUMBER(DATA!T1063),DATA!T1063,"n/a")</f>
        <v>57391</v>
      </c>
      <c r="H3813" s="77">
        <f>+IF(ISNUMBER(DATA!U1063),DATA!U1063,"n/a")</f>
        <v>6.3E-2</v>
      </c>
      <c r="I3813" s="86">
        <f>+IF(ISNUMBER(DATA!AD1063),DATA!AD1063,"n/a")</f>
        <v>115843</v>
      </c>
      <c r="J3813" s="77">
        <f>+IF(ISNUMBER(DATA!AE1063),DATA!AE1063,"n/a")</f>
        <v>5.8999999999999997E-2</v>
      </c>
      <c r="K3813" s="86">
        <f>+IF(ISNUMBER(DATA!AN1063),DATA!AN1063,"n/a")</f>
        <v>236192</v>
      </c>
      <c r="L3813" s="77">
        <f>+IF(ISNUMBER(DATA!AO1063),DATA!AO1063,"n/a")</f>
        <v>8.1000000000000003E-2</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18726</v>
      </c>
      <c r="F3814" s="77">
        <f>+IF(ISNUMBER(DATA!K1064),DATA!K1064,"n/a")</f>
        <v>-1.6E-2</v>
      </c>
      <c r="G3814" s="86">
        <f>+IF(ISNUMBER(DATA!T1064),DATA!T1064,"n/a")</f>
        <v>73526</v>
      </c>
      <c r="H3814" s="77">
        <f>+IF(ISNUMBER(DATA!U1064),DATA!U1064,"n/a")</f>
        <v>-3.5999999999999997E-2</v>
      </c>
      <c r="I3814" s="86">
        <f>+IF(ISNUMBER(DATA!AD1064),DATA!AD1064,"n/a")</f>
        <v>171816</v>
      </c>
      <c r="J3814" s="77">
        <f>+IF(ISNUMBER(DATA!AE1064),DATA!AE1064,"n/a")</f>
        <v>-5.5E-2</v>
      </c>
      <c r="K3814" s="86">
        <f>+IF(ISNUMBER(DATA!AN1064),DATA!AN1064,"n/a")</f>
        <v>305456</v>
      </c>
      <c r="L3814" s="77">
        <f>+IF(ISNUMBER(DATA!AO1064),DATA!AO1064,"n/a")</f>
        <v>0.03</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18977</v>
      </c>
      <c r="F3815" s="77">
        <f>+IF(ISNUMBER(DATA!K1065),DATA!K1065,"n/a")</f>
        <v>0.47799999999999998</v>
      </c>
      <c r="G3815" s="86">
        <f>+IF(ISNUMBER(DATA!T1065),DATA!T1065,"n/a")</f>
        <v>53987</v>
      </c>
      <c r="H3815" s="77">
        <f>+IF(ISNUMBER(DATA!U1065),DATA!U1065,"n/a")</f>
        <v>0.32200000000000001</v>
      </c>
      <c r="I3815" s="86">
        <f>+IF(ISNUMBER(DATA!AD1065),DATA!AD1065,"n/a")</f>
        <v>93132</v>
      </c>
      <c r="J3815" s="77">
        <f>+IF(ISNUMBER(DATA!AE1065),DATA!AE1065,"n/a")</f>
        <v>0.187</v>
      </c>
      <c r="K3815" s="86">
        <f>+IF(ISNUMBER(DATA!AN1065),DATA!AN1065,"n/a")</f>
        <v>178519</v>
      </c>
      <c r="L3815" s="77">
        <f>+IF(ISNUMBER(DATA!AO1065),DATA!AO1065,"n/a")</f>
        <v>0.13600000000000001</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12062</v>
      </c>
      <c r="F3816" s="77">
        <f>+IF(ISNUMBER(DATA!K1066),DATA!K1066,"n/a")</f>
        <v>2.9000000000000001E-2</v>
      </c>
      <c r="G3816" s="86">
        <f>+IF(ISNUMBER(DATA!T1066),DATA!T1066,"n/a")</f>
        <v>46823</v>
      </c>
      <c r="H3816" s="77">
        <f>+IF(ISNUMBER(DATA!U1066),DATA!U1066,"n/a")</f>
        <v>0.115</v>
      </c>
      <c r="I3816" s="86">
        <f>+IF(ISNUMBER(DATA!AD1066),DATA!AD1066,"n/a")</f>
        <v>115144</v>
      </c>
      <c r="J3816" s="77">
        <f>+IF(ISNUMBER(DATA!AE1066),DATA!AE1066,"n/a")</f>
        <v>9.2999999999999999E-2</v>
      </c>
      <c r="K3816" s="86">
        <f>+IF(ISNUMBER(DATA!AN1066),DATA!AN1066,"n/a")</f>
        <v>204424</v>
      </c>
      <c r="L3816" s="77">
        <f>+IF(ISNUMBER(DATA!AO1066),DATA!AO1066,"n/a")</f>
        <v>6.5000000000000002E-2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18085</v>
      </c>
      <c r="F3817" s="77">
        <f>+IF(ISNUMBER(DATA!K1067),DATA!K1067,"n/a")</f>
        <v>0.434</v>
      </c>
      <c r="G3817" s="86">
        <f>+IF(ISNUMBER(DATA!T1067),DATA!T1067,"n/a")</f>
        <v>59955</v>
      </c>
      <c r="H3817" s="77">
        <f>+IF(ISNUMBER(DATA!U1067),DATA!U1067,"n/a")</f>
        <v>0.315</v>
      </c>
      <c r="I3817" s="86">
        <f>+IF(ISNUMBER(DATA!AD1067),DATA!AD1067,"n/a")</f>
        <v>134810</v>
      </c>
      <c r="J3817" s="77">
        <f>+IF(ISNUMBER(DATA!AE1067),DATA!AE1067,"n/a")</f>
        <v>0.33400000000000002</v>
      </c>
      <c r="K3817" s="86">
        <f>+IF(ISNUMBER(DATA!AN1067),DATA!AN1067,"n/a")</f>
        <v>242982</v>
      </c>
      <c r="L3817" s="77">
        <f>+IF(ISNUMBER(DATA!AO1067),DATA!AO1067,"n/a")</f>
        <v>0.24199999999999999</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10018</v>
      </c>
      <c r="F3818" s="77">
        <f>+IF(ISNUMBER(DATA!K1068),DATA!K1068,"n/a")</f>
        <v>5.0000000000000001E-3</v>
      </c>
      <c r="G3818" s="86">
        <f>+IF(ISNUMBER(DATA!T1068),DATA!T1068,"n/a")</f>
        <v>38026</v>
      </c>
      <c r="H3818" s="77">
        <f>+IF(ISNUMBER(DATA!U1068),DATA!U1068,"n/a")</f>
        <v>7.0000000000000007E-2</v>
      </c>
      <c r="I3818" s="86">
        <f>+IF(ISNUMBER(DATA!AD1068),DATA!AD1068,"n/a")</f>
        <v>83167</v>
      </c>
      <c r="J3818" s="77">
        <f>+IF(ISNUMBER(DATA!AE1068),DATA!AE1068,"n/a")</f>
        <v>9.4E-2</v>
      </c>
      <c r="K3818" s="86">
        <f>+IF(ISNUMBER(DATA!AN1068),DATA!AN1068,"n/a")</f>
        <v>156027</v>
      </c>
      <c r="L3818" s="77">
        <f>+IF(ISNUMBER(DATA!AO1068),DATA!AO1068,"n/a")</f>
        <v>8.1000000000000003E-2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10460</v>
      </c>
      <c r="F3819" s="77">
        <f>+IF(ISNUMBER(DATA!K1069),DATA!K1069,"n/a")</f>
        <v>0.126</v>
      </c>
      <c r="G3819" s="86">
        <f>+IF(ISNUMBER(DATA!T1069),DATA!T1069,"n/a")</f>
        <v>37947</v>
      </c>
      <c r="H3819" s="77">
        <f>+IF(ISNUMBER(DATA!U1069),DATA!U1069,"n/a")</f>
        <v>0.23300000000000001</v>
      </c>
      <c r="I3819" s="86">
        <f>+IF(ISNUMBER(DATA!AD1069),DATA!AD1069,"n/a")</f>
        <v>81412</v>
      </c>
      <c r="J3819" s="77">
        <f>+IF(ISNUMBER(DATA!AE1069),DATA!AE1069,"n/a")</f>
        <v>0.26</v>
      </c>
      <c r="K3819" s="86">
        <f>+IF(ISNUMBER(DATA!AN1069),DATA!AN1069,"n/a")</f>
        <v>146358</v>
      </c>
      <c r="L3819" s="77">
        <f>+IF(ISNUMBER(DATA!AO1069),DATA!AO1069,"n/a")</f>
        <v>0.246</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8549</v>
      </c>
      <c r="F3820" s="77">
        <f>+IF(ISNUMBER(DATA!K1070),DATA!K1070,"n/a")</f>
        <v>0.32700000000000001</v>
      </c>
      <c r="G3820" s="86">
        <f>+IF(ISNUMBER(DATA!T1070),DATA!T1070,"n/a")</f>
        <v>29966</v>
      </c>
      <c r="H3820" s="77">
        <f>+IF(ISNUMBER(DATA!U1070),DATA!U1070,"n/a")</f>
        <v>0.48899999999999999</v>
      </c>
      <c r="I3820" s="86">
        <f>+IF(ISNUMBER(DATA!AD1070),DATA!AD1070,"n/a")</f>
        <v>66595</v>
      </c>
      <c r="J3820" s="77">
        <f>+IF(ISNUMBER(DATA!AE1070),DATA!AE1070,"n/a")</f>
        <v>0.60799999999999998</v>
      </c>
      <c r="K3820" s="86">
        <f>+IF(ISNUMBER(DATA!AN1070),DATA!AN1070,"n/a")</f>
        <v>117196</v>
      </c>
      <c r="L3820" s="77">
        <f>+IF(ISNUMBER(DATA!AO1070),DATA!AO1070,"n/a")</f>
        <v>0.48099999999999998</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10542</v>
      </c>
      <c r="F3821" s="77">
        <f>+IF(ISNUMBER(DATA!K1071),DATA!K1071,"n/a")</f>
        <v>-0.247</v>
      </c>
      <c r="G3821" s="86">
        <f>+IF(ISNUMBER(DATA!T1071),DATA!T1071,"n/a")</f>
        <v>38278</v>
      </c>
      <c r="H3821" s="77">
        <f>+IF(ISNUMBER(DATA!U1071),DATA!U1071,"n/a")</f>
        <v>-0.251</v>
      </c>
      <c r="I3821" s="86">
        <f>+IF(ISNUMBER(DATA!AD1071),DATA!AD1071,"n/a")</f>
        <v>87703</v>
      </c>
      <c r="J3821" s="77">
        <f>+IF(ISNUMBER(DATA!AE1071),DATA!AE1071,"n/a")</f>
        <v>-0.25900000000000001</v>
      </c>
      <c r="K3821" s="86">
        <f>+IF(ISNUMBER(DATA!AN1071),DATA!AN1071,"n/a")</f>
        <v>174936</v>
      </c>
      <c r="L3821" s="77">
        <f>+IF(ISNUMBER(DATA!AO1071),DATA!AO1071,"n/a")</f>
        <v>-0.214</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4719</v>
      </c>
      <c r="F3822" s="77">
        <f>+IF(ISNUMBER(DATA!K1072),DATA!K1072,"n/a")</f>
        <v>0.112</v>
      </c>
      <c r="G3822" s="86">
        <f>+IF(ISNUMBER(DATA!T1072),DATA!T1072,"n/a")</f>
        <v>16325</v>
      </c>
      <c r="H3822" s="77">
        <f>+IF(ISNUMBER(DATA!U1072),DATA!U1072,"n/a")</f>
        <v>0.217</v>
      </c>
      <c r="I3822" s="86">
        <f>+IF(ISNUMBER(DATA!AD1072),DATA!AD1072,"n/a")</f>
        <v>37429</v>
      </c>
      <c r="J3822" s="77">
        <f>+IF(ISNUMBER(DATA!AE1072),DATA!AE1072,"n/a")</f>
        <v>0.26900000000000002</v>
      </c>
      <c r="K3822" s="86">
        <f>+IF(ISNUMBER(DATA!AN1072),DATA!AN1072,"n/a")</f>
        <v>70304</v>
      </c>
      <c r="L3822" s="77">
        <f>+IF(ISNUMBER(DATA!AO1072),DATA!AO1072,"n/a")</f>
        <v>0.39800000000000002</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14730</v>
      </c>
      <c r="F3823" s="77">
        <f>+IF(ISNUMBER(DATA!K1073),DATA!K1073,"n/a")</f>
        <v>8.7999999999999995E-2</v>
      </c>
      <c r="G3823" s="86">
        <f>+IF(ISNUMBER(DATA!T1073),DATA!T1073,"n/a")</f>
        <v>49841</v>
      </c>
      <c r="H3823" s="77">
        <f>+IF(ISNUMBER(DATA!U1073),DATA!U1073,"n/a")</f>
        <v>7.3999999999999996E-2</v>
      </c>
      <c r="I3823" s="86">
        <f>+IF(ISNUMBER(DATA!AD1073),DATA!AD1073,"n/a")</f>
        <v>103477</v>
      </c>
      <c r="J3823" s="77">
        <f>+IF(ISNUMBER(DATA!AE1073),DATA!AE1073,"n/a")</f>
        <v>2.1000000000000001E-2</v>
      </c>
      <c r="K3823" s="86">
        <f>+IF(ISNUMBER(DATA!AN1073),DATA!AN1073,"n/a")</f>
        <v>205024</v>
      </c>
      <c r="L3823" s="77">
        <f>+IF(ISNUMBER(DATA!AO1073),DATA!AO1073,"n/a")</f>
        <v>6.3E-2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19445</v>
      </c>
      <c r="F3824" s="77">
        <f>+IF(ISNUMBER(DATA!K1074),DATA!K1074,"n/a")</f>
        <v>-0.46</v>
      </c>
      <c r="G3824" s="86">
        <f>+IF(ISNUMBER(DATA!T1074),DATA!T1074,"n/a")</f>
        <v>70684</v>
      </c>
      <c r="H3824" s="77">
        <f>+IF(ISNUMBER(DATA!U1074),DATA!U1074,"n/a")</f>
        <v>-0.442</v>
      </c>
      <c r="I3824" s="86">
        <f>+IF(ISNUMBER(DATA!AD1074),DATA!AD1074,"n/a")</f>
        <v>155737</v>
      </c>
      <c r="J3824" s="77">
        <f>+IF(ISNUMBER(DATA!AE1074),DATA!AE1074,"n/a")</f>
        <v>-0.43</v>
      </c>
      <c r="K3824" s="86">
        <f>+IF(ISNUMBER(DATA!AN1074),DATA!AN1074,"n/a")</f>
        <v>313841</v>
      </c>
      <c r="L3824" s="77">
        <f>+IF(ISNUMBER(DATA!AO1074),DATA!AO1074,"n/a")</f>
        <v>-0.38400000000000001</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20021</v>
      </c>
      <c r="F3825" s="77">
        <f>+IF(ISNUMBER(DATA!K1075),DATA!K1075,"n/a")</f>
        <v>0.26200000000000001</v>
      </c>
      <c r="G3825" s="86">
        <f>+IF(ISNUMBER(DATA!T1075),DATA!T1075,"n/a")</f>
        <v>69900</v>
      </c>
      <c r="H3825" s="77">
        <f>+IF(ISNUMBER(DATA!U1075),DATA!U1075,"n/a")</f>
        <v>0.24</v>
      </c>
      <c r="I3825" s="86">
        <f>+IF(ISNUMBER(DATA!AD1075),DATA!AD1075,"n/a")</f>
        <v>154263</v>
      </c>
      <c r="J3825" s="77">
        <f>+IF(ISNUMBER(DATA!AE1075),DATA!AE1075,"n/a")</f>
        <v>0.25</v>
      </c>
      <c r="K3825" s="86">
        <f>+IF(ISNUMBER(DATA!AN1075),DATA!AN1075,"n/a")</f>
        <v>288146</v>
      </c>
      <c r="L3825" s="77">
        <f>+IF(ISNUMBER(DATA!AO1075),DATA!AO1075,"n/a")</f>
        <v>0.27500000000000002</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15045</v>
      </c>
      <c r="F3826" s="77">
        <f>+IF(ISNUMBER(DATA!K1076),DATA!K1076,"n/a")</f>
        <v>0.248</v>
      </c>
      <c r="G3826" s="86">
        <f>+IF(ISNUMBER(DATA!T1076),DATA!T1076,"n/a")</f>
        <v>53660</v>
      </c>
      <c r="H3826" s="77">
        <f>+IF(ISNUMBER(DATA!U1076),DATA!U1076,"n/a")</f>
        <v>0.188</v>
      </c>
      <c r="I3826" s="86">
        <f>+IF(ISNUMBER(DATA!AD1076),DATA!AD1076,"n/a")</f>
        <v>116829</v>
      </c>
      <c r="J3826" s="77">
        <f>+IF(ISNUMBER(DATA!AE1076),DATA!AE1076,"n/a")</f>
        <v>0.122</v>
      </c>
      <c r="K3826" s="86">
        <f>+IF(ISNUMBER(DATA!AN1076),DATA!AN1076,"n/a")</f>
        <v>213193</v>
      </c>
      <c r="L3826" s="77">
        <f>+IF(ISNUMBER(DATA!AO1076),DATA!AO1076,"n/a")</f>
        <v>3.6999999999999998E-2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8118</v>
      </c>
      <c r="F3827" s="77">
        <f>+IF(ISNUMBER(DATA!K1077),DATA!K1077,"n/a")</f>
        <v>-0.19700000000000001</v>
      </c>
      <c r="G3827" s="86">
        <f>+IF(ISNUMBER(DATA!T1077),DATA!T1077,"n/a")</f>
        <v>33166</v>
      </c>
      <c r="H3827" s="77">
        <f>+IF(ISNUMBER(DATA!U1077),DATA!U1077,"n/a")</f>
        <v>-0.14599999999999999</v>
      </c>
      <c r="I3827" s="86">
        <f>+IF(ISNUMBER(DATA!AD1077),DATA!AD1077,"n/a")</f>
        <v>83473</v>
      </c>
      <c r="J3827" s="77">
        <f>+IF(ISNUMBER(DATA!AE1077),DATA!AE1077,"n/a")</f>
        <v>-9.1999999999999998E-2</v>
      </c>
      <c r="K3827" s="86">
        <f>+IF(ISNUMBER(DATA!AN1077),DATA!AN1077,"n/a")</f>
        <v>150179</v>
      </c>
      <c r="L3827" s="77">
        <f>+IF(ISNUMBER(DATA!AO1077),DATA!AO1077,"n/a")</f>
        <v>-0.13700000000000001</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15525</v>
      </c>
      <c r="F3828" s="77">
        <f>+IF(ISNUMBER(DATA!K1078),DATA!K1078,"n/a")</f>
        <v>-0.151</v>
      </c>
      <c r="G3828" s="86">
        <f>+IF(ISNUMBER(DATA!T1078),DATA!T1078,"n/a")</f>
        <v>59126</v>
      </c>
      <c r="H3828" s="77">
        <f>+IF(ISNUMBER(DATA!U1078),DATA!U1078,"n/a")</f>
        <v>-6.0999999999999999E-2</v>
      </c>
      <c r="I3828" s="86">
        <f>+IF(ISNUMBER(DATA!AD1078),DATA!AD1078,"n/a")</f>
        <v>120710</v>
      </c>
      <c r="J3828" s="77">
        <f>+IF(ISNUMBER(DATA!AE1078),DATA!AE1078,"n/a")</f>
        <v>-8.5999999999999993E-2</v>
      </c>
      <c r="K3828" s="86">
        <f>+IF(ISNUMBER(DATA!AN1078),DATA!AN1078,"n/a")</f>
        <v>236514</v>
      </c>
      <c r="L3828" s="77">
        <f>+IF(ISNUMBER(DATA!AO1078),DATA!AO1078,"n/a")</f>
        <v>-0.111</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20515</v>
      </c>
      <c r="F3829" s="77">
        <f>+IF(ISNUMBER(DATA!K1079),DATA!K1079,"n/a")</f>
        <v>-5.5E-2</v>
      </c>
      <c r="G3829" s="86">
        <f>+IF(ISNUMBER(DATA!T1079),DATA!T1079,"n/a")</f>
        <v>61779</v>
      </c>
      <c r="H3829" s="77">
        <f>+IF(ISNUMBER(DATA!U1079),DATA!U1079,"n/a")</f>
        <v>0.125</v>
      </c>
      <c r="I3829" s="86">
        <f>+IF(ISNUMBER(DATA!AD1079),DATA!AD1079,"n/a")</f>
        <v>122651</v>
      </c>
      <c r="J3829" s="77">
        <f>+IF(ISNUMBER(DATA!AE1079),DATA!AE1079,"n/a")</f>
        <v>6.4000000000000001E-2</v>
      </c>
      <c r="K3829" s="86">
        <f>+IF(ISNUMBER(DATA!AN1079),DATA!AN1079,"n/a")</f>
        <v>244044</v>
      </c>
      <c r="L3829" s="77">
        <f>+IF(ISNUMBER(DATA!AO1079),DATA!AO1079,"n/a")</f>
        <v>9.7000000000000003E-2</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14658</v>
      </c>
      <c r="F3830" s="77">
        <f>+IF(ISNUMBER(DATA!K1080),DATA!K1080,"n/a")</f>
        <v>-1.6E-2</v>
      </c>
      <c r="G3830" s="86">
        <f>+IF(ISNUMBER(DATA!T1080),DATA!T1080,"n/a")</f>
        <v>50338</v>
      </c>
      <c r="H3830" s="77">
        <f>+IF(ISNUMBER(DATA!U1080),DATA!U1080,"n/a")</f>
        <v>-7.0000000000000001E-3</v>
      </c>
      <c r="I3830" s="86">
        <f>+IF(ISNUMBER(DATA!AD1080),DATA!AD1080,"n/a")</f>
        <v>100923</v>
      </c>
      <c r="J3830" s="77">
        <f>+IF(ISNUMBER(DATA!AE1080),DATA!AE1080,"n/a")</f>
        <v>-1.2E-2</v>
      </c>
      <c r="K3830" s="86">
        <f>+IF(ISNUMBER(DATA!AN1080),DATA!AN1080,"n/a")</f>
        <v>195566</v>
      </c>
      <c r="L3830" s="77">
        <f>+IF(ISNUMBER(DATA!AO1080),DATA!AO1080,"n/a")</f>
        <v>-2.3E-2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3.53</v>
      </c>
      <c r="F3832" s="77">
        <f>+IF(ISNUMBER(DATA!M1031),DATA!M1031,"n/a")</f>
        <v>-7.6999999999999999E-2</v>
      </c>
      <c r="G3832" s="87">
        <f>+IF(ISNUMBER(DATA!V1031),DATA!V1031,"n/a")</f>
        <v>3.7</v>
      </c>
      <c r="H3832" s="77">
        <f>+IF(ISNUMBER(DATA!W1031),DATA!W1031,"n/a")</f>
        <v>-0.111</v>
      </c>
      <c r="I3832" s="87">
        <f>+IF(ISNUMBER(DATA!AF1031),DATA!AF1031,"n/a")</f>
        <v>3.76</v>
      </c>
      <c r="J3832" s="77">
        <f>+IF(ISNUMBER(DATA!AG1031),DATA!AG1031,"n/a")</f>
        <v>-0.128</v>
      </c>
      <c r="K3832" s="87">
        <f>+IF(ISNUMBER(DATA!AP1031),DATA!AP1031,"n/a")</f>
        <v>3.87</v>
      </c>
      <c r="L3832" s="77">
        <f>+IF(ISNUMBER(DATA!AQ1031),DATA!AQ1031,"n/a")</f>
        <v>-0.17100000000000001</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7.14</v>
      </c>
      <c r="F3833" s="77">
        <f>+IF(ISNUMBER(DATA!M1032),DATA!M1032,"n/a")</f>
        <v>-5.8999999999999997E-2</v>
      </c>
      <c r="G3833" s="87">
        <f>+IF(ISNUMBER(DATA!V1032),DATA!V1032,"n/a")</f>
        <v>7.49</v>
      </c>
      <c r="H3833" s="77">
        <f>+IF(ISNUMBER(DATA!W1032),DATA!W1032,"n/a")</f>
        <v>-7.2999999999999995E-2</v>
      </c>
      <c r="I3833" s="87">
        <f>+IF(ISNUMBER(DATA!AF1032),DATA!AF1032,"n/a")</f>
        <v>7.65</v>
      </c>
      <c r="J3833" s="77">
        <f>+IF(ISNUMBER(DATA!AG1032),DATA!AG1032,"n/a")</f>
        <v>-7.4999999999999997E-2</v>
      </c>
      <c r="K3833" s="87">
        <f>+IF(ISNUMBER(DATA!AP1032),DATA!AP1032,"n/a")</f>
        <v>7.51</v>
      </c>
      <c r="L3833" s="77">
        <f>+IF(ISNUMBER(DATA!AQ1032),DATA!AQ1032,"n/a")</f>
        <v>-9.2999999999999999E-2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5.53</v>
      </c>
      <c r="F3834" s="77">
        <f>+IF(ISNUMBER(DATA!M1033),DATA!M1033,"n/a")</f>
        <v>-5.2999999999999999E-2</v>
      </c>
      <c r="G3834" s="87">
        <f>+IF(ISNUMBER(DATA!V1033),DATA!V1033,"n/a")</f>
        <v>5.74</v>
      </c>
      <c r="H3834" s="77">
        <f>+IF(ISNUMBER(DATA!W1033),DATA!W1033,"n/a")</f>
        <v>-2.1999999999999999E-2</v>
      </c>
      <c r="I3834" s="87">
        <f>+IF(ISNUMBER(DATA!AF1033),DATA!AF1033,"n/a")</f>
        <v>5.82</v>
      </c>
      <c r="J3834" s="77">
        <f>+IF(ISNUMBER(DATA!AG1033),DATA!AG1033,"n/a")</f>
        <v>-2.5999999999999999E-2</v>
      </c>
      <c r="K3834" s="87">
        <f>+IF(ISNUMBER(DATA!AP1033),DATA!AP1033,"n/a")</f>
        <v>5.83</v>
      </c>
      <c r="L3834" s="77">
        <f>+IF(ISNUMBER(DATA!AQ1033),DATA!AQ1033,"n/a")</f>
        <v>-0.05</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4.58</v>
      </c>
      <c r="F3835" s="77">
        <f>+IF(ISNUMBER(DATA!M1034),DATA!M1034,"n/a")</f>
        <v>-0.42799999999999999</v>
      </c>
      <c r="G3835" s="87">
        <f>+IF(ISNUMBER(DATA!V1034),DATA!V1034,"n/a")</f>
        <v>4.87</v>
      </c>
      <c r="H3835" s="77">
        <f>+IF(ISNUMBER(DATA!W1034),DATA!W1034,"n/a")</f>
        <v>-0.41</v>
      </c>
      <c r="I3835" s="87">
        <f>+IF(ISNUMBER(DATA!AF1034),DATA!AF1034,"n/a")</f>
        <v>5.1100000000000003</v>
      </c>
      <c r="J3835" s="77">
        <f>+IF(ISNUMBER(DATA!AG1034),DATA!AG1034,"n/a")</f>
        <v>-0.38600000000000001</v>
      </c>
      <c r="K3835" s="87">
        <f>+IF(ISNUMBER(DATA!AP1034),DATA!AP1034,"n/a")</f>
        <v>5.28</v>
      </c>
      <c r="L3835" s="77">
        <f>+IF(ISNUMBER(DATA!AQ1034),DATA!AQ1034,"n/a")</f>
        <v>-0.37</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5.87</v>
      </c>
      <c r="F3836" s="77">
        <f>+IF(ISNUMBER(DATA!M1035),DATA!M1035,"n/a")</f>
        <v>-1.4999999999999999E-2</v>
      </c>
      <c r="G3836" s="87">
        <f>+IF(ISNUMBER(DATA!V1035),DATA!V1035,"n/a")</f>
        <v>5.89</v>
      </c>
      <c r="H3836" s="77">
        <f>+IF(ISNUMBER(DATA!W1035),DATA!W1035,"n/a")</f>
        <v>1.4999999999999999E-2</v>
      </c>
      <c r="I3836" s="87">
        <f>+IF(ISNUMBER(DATA!AF1035),DATA!AF1035,"n/a")</f>
        <v>5.82</v>
      </c>
      <c r="J3836" s="77">
        <f>+IF(ISNUMBER(DATA!AG1035),DATA!AG1035,"n/a")</f>
        <v>-2E-3</v>
      </c>
      <c r="K3836" s="87">
        <f>+IF(ISNUMBER(DATA!AP1035),DATA!AP1035,"n/a")</f>
        <v>5.86</v>
      </c>
      <c r="L3836" s="77">
        <f>+IF(ISNUMBER(DATA!AQ1035),DATA!AQ1035,"n/a")</f>
        <v>2E-3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5.66</v>
      </c>
      <c r="F3837" s="77">
        <f>+IF(ISNUMBER(DATA!M1036),DATA!M1036,"n/a")</f>
        <v>1.2999999999999999E-2</v>
      </c>
      <c r="G3837" s="87">
        <f>+IF(ISNUMBER(DATA!V1036),DATA!V1036,"n/a")</f>
        <v>5.75</v>
      </c>
      <c r="H3837" s="77">
        <f>+IF(ISNUMBER(DATA!W1036),DATA!W1036,"n/a")</f>
        <v>1.0999999999999999E-2</v>
      </c>
      <c r="I3837" s="87">
        <f>+IF(ISNUMBER(DATA!AF1036),DATA!AF1036,"n/a")</f>
        <v>5.72</v>
      </c>
      <c r="J3837" s="77">
        <f>+IF(ISNUMBER(DATA!AG1036),DATA!AG1036,"n/a")</f>
        <v>0.04</v>
      </c>
      <c r="K3837" s="87">
        <f>+IF(ISNUMBER(DATA!AP1036),DATA!AP1036,"n/a")</f>
        <v>5.65</v>
      </c>
      <c r="L3837" s="77">
        <f>+IF(ISNUMBER(DATA!AQ1036),DATA!AQ1036,"n/a")</f>
        <v>8.9999999999999993E-3</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5.3</v>
      </c>
      <c r="F3838" s="77">
        <f>+IF(ISNUMBER(DATA!M1037),DATA!M1037,"n/a")</f>
        <v>-0.13400000000000001</v>
      </c>
      <c r="G3838" s="87">
        <f>+IF(ISNUMBER(DATA!V1037),DATA!V1037,"n/a")</f>
        <v>5.86</v>
      </c>
      <c r="H3838" s="77">
        <f>+IF(ISNUMBER(DATA!W1037),DATA!W1037,"n/a")</f>
        <v>-8.2000000000000003E-2</v>
      </c>
      <c r="I3838" s="87">
        <f>+IF(ISNUMBER(DATA!AF1037),DATA!AF1037,"n/a")</f>
        <v>5.89</v>
      </c>
      <c r="J3838" s="77">
        <f>+IF(ISNUMBER(DATA!AG1037),DATA!AG1037,"n/a")</f>
        <v>-8.8999999999999996E-2</v>
      </c>
      <c r="K3838" s="87">
        <f>+IF(ISNUMBER(DATA!AP1037),DATA!AP1037,"n/a")</f>
        <v>5.95</v>
      </c>
      <c r="L3838" s="77">
        <f>+IF(ISNUMBER(DATA!AQ1037),DATA!AQ1037,"n/a")</f>
        <v>-6.9000000000000006E-2</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3.78</v>
      </c>
      <c r="F3839" s="77">
        <f>+IF(ISNUMBER(DATA!M1038),DATA!M1038,"n/a")</f>
        <v>2E-3</v>
      </c>
      <c r="G3839" s="87">
        <f>+IF(ISNUMBER(DATA!V1038),DATA!V1038,"n/a")</f>
        <v>4.32</v>
      </c>
      <c r="H3839" s="77">
        <f>+IF(ISNUMBER(DATA!W1038),DATA!W1038,"n/a")</f>
        <v>1.0999999999999999E-2</v>
      </c>
      <c r="I3839" s="87">
        <f>+IF(ISNUMBER(DATA!AF1038),DATA!AF1038,"n/a")</f>
        <v>4.8499999999999996</v>
      </c>
      <c r="J3839" s="77">
        <f>+IF(ISNUMBER(DATA!AG1038),DATA!AG1038,"n/a")</f>
        <v>5.8000000000000003E-2</v>
      </c>
      <c r="K3839" s="87">
        <f>+IF(ISNUMBER(DATA!AP1038),DATA!AP1038,"n/a")</f>
        <v>4.78</v>
      </c>
      <c r="L3839" s="77">
        <f>+IF(ISNUMBER(DATA!AQ1038),DATA!AQ1038,"n/a")</f>
        <v>8.3000000000000004E-2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3.73</v>
      </c>
      <c r="F3840" s="77">
        <f>+IF(ISNUMBER(DATA!M1039),DATA!M1039,"n/a")</f>
        <v>0.32400000000000001</v>
      </c>
      <c r="G3840" s="87">
        <f>+IF(ISNUMBER(DATA!V1039),DATA!V1039,"n/a")</f>
        <v>4.26</v>
      </c>
      <c r="H3840" s="77">
        <f>+IF(ISNUMBER(DATA!W1039),DATA!W1039,"n/a")</f>
        <v>0.46300000000000002</v>
      </c>
      <c r="I3840" s="87">
        <f>+IF(ISNUMBER(DATA!AF1039),DATA!AF1039,"n/a")</f>
        <v>4.67</v>
      </c>
      <c r="J3840" s="77">
        <f>+IF(ISNUMBER(DATA!AG1039),DATA!AG1039,"n/a")</f>
        <v>0.60199999999999998</v>
      </c>
      <c r="K3840" s="87">
        <f>+IF(ISNUMBER(DATA!AP1039),DATA!AP1039,"n/a")</f>
        <v>4.3099999999999996</v>
      </c>
      <c r="L3840" s="77">
        <f>+IF(ISNUMBER(DATA!AQ1039),DATA!AQ1039,"n/a")</f>
        <v>0.51300000000000001</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6.57</v>
      </c>
      <c r="F3841" s="77">
        <f>+IF(ISNUMBER(DATA!M1040),DATA!M1040,"n/a")</f>
        <v>-1.7999999999999999E-2</v>
      </c>
      <c r="G3841" s="87">
        <f>+IF(ISNUMBER(DATA!V1040),DATA!V1040,"n/a")</f>
        <v>6.7</v>
      </c>
      <c r="H3841" s="77">
        <f>+IF(ISNUMBER(DATA!W1040),DATA!W1040,"n/a")</f>
        <v>-1.4999999999999999E-2</v>
      </c>
      <c r="I3841" s="87">
        <f>+IF(ISNUMBER(DATA!AF1040),DATA!AF1040,"n/a")</f>
        <v>6.88</v>
      </c>
      <c r="J3841" s="77">
        <f>+IF(ISNUMBER(DATA!AG1040),DATA!AG1040,"n/a")</f>
        <v>-3.1E-2</v>
      </c>
      <c r="K3841" s="87">
        <f>+IF(ISNUMBER(DATA!AP1040),DATA!AP1040,"n/a")</f>
        <v>6.8</v>
      </c>
      <c r="L3841" s="77">
        <f>+IF(ISNUMBER(DATA!AQ1040),DATA!AQ1040,"n/a")</f>
        <v>-4.4999999999999998E-2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3.3</v>
      </c>
      <c r="F3842" s="77">
        <f>+IF(ISNUMBER(DATA!M1041),DATA!M1041,"n/a")</f>
        <v>0.17100000000000001</v>
      </c>
      <c r="G3842" s="87">
        <f>+IF(ISNUMBER(DATA!V1041),DATA!V1041,"n/a")</f>
        <v>3.8</v>
      </c>
      <c r="H3842" s="77">
        <f>+IF(ISNUMBER(DATA!W1041),DATA!W1041,"n/a")</f>
        <v>0.20399999999999999</v>
      </c>
      <c r="I3842" s="87">
        <f>+IF(ISNUMBER(DATA!AF1041),DATA!AF1041,"n/a")</f>
        <v>4.22</v>
      </c>
      <c r="J3842" s="77">
        <f>+IF(ISNUMBER(DATA!AG1041),DATA!AG1041,"n/a")</f>
        <v>0.28799999999999998</v>
      </c>
      <c r="K3842" s="87">
        <f>+IF(ISNUMBER(DATA!AP1041),DATA!AP1041,"n/a")</f>
        <v>3.88</v>
      </c>
      <c r="L3842" s="77">
        <f>+IF(ISNUMBER(DATA!AQ1041),DATA!AQ1041,"n/a")</f>
        <v>0.20100000000000001</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6.01</v>
      </c>
      <c r="F3843" s="77">
        <f>+IF(ISNUMBER(DATA!M1042),DATA!M1042,"n/a")</f>
        <v>5.0999999999999997E-2</v>
      </c>
      <c r="G3843" s="87">
        <f>+IF(ISNUMBER(DATA!V1042),DATA!V1042,"n/a")</f>
        <v>6.06</v>
      </c>
      <c r="H3843" s="77">
        <f>+IF(ISNUMBER(DATA!W1042),DATA!W1042,"n/a")</f>
        <v>-2.5999999999999999E-2</v>
      </c>
      <c r="I3843" s="87">
        <f>+IF(ISNUMBER(DATA!AF1042),DATA!AF1042,"n/a")</f>
        <v>5.98</v>
      </c>
      <c r="J3843" s="77">
        <f>+IF(ISNUMBER(DATA!AG1042),DATA!AG1042,"n/a")</f>
        <v>-6.9000000000000006E-2</v>
      </c>
      <c r="K3843" s="87">
        <f>+IF(ISNUMBER(DATA!AP1042),DATA!AP1042,"n/a")</f>
        <v>5.93</v>
      </c>
      <c r="L3843" s="77">
        <f>+IF(ISNUMBER(DATA!AQ1042),DATA!AQ1042,"n/a")</f>
        <v>-0.10100000000000001</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5.15</v>
      </c>
      <c r="F3844" s="77">
        <f>+IF(ISNUMBER(DATA!M1043),DATA!M1043,"n/a")</f>
        <v>0.497</v>
      </c>
      <c r="G3844" s="87">
        <f>+IF(ISNUMBER(DATA!V1043),DATA!V1043,"n/a")</f>
        <v>4.87</v>
      </c>
      <c r="H3844" s="77">
        <f>+IF(ISNUMBER(DATA!W1043),DATA!W1043,"n/a")</f>
        <v>0.505</v>
      </c>
      <c r="I3844" s="87">
        <f>+IF(ISNUMBER(DATA!AF1043),DATA!AF1043,"n/a")</f>
        <v>4.6399999999999997</v>
      </c>
      <c r="J3844" s="77">
        <f>+IF(ISNUMBER(DATA!AG1043),DATA!AG1043,"n/a")</f>
        <v>0.47599999999999998</v>
      </c>
      <c r="K3844" s="87">
        <f>+IF(ISNUMBER(DATA!AP1043),DATA!AP1043,"n/a")</f>
        <v>4.3600000000000003</v>
      </c>
      <c r="L3844" s="77">
        <f>+IF(ISNUMBER(DATA!AQ1043),DATA!AQ1043,"n/a")</f>
        <v>0.23499999999999999</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2.63</v>
      </c>
      <c r="F3845" s="77">
        <f>+IF(ISNUMBER(DATA!M1044),DATA!M1044,"n/a")</f>
        <v>0.157</v>
      </c>
      <c r="G3845" s="87">
        <f>+IF(ISNUMBER(DATA!V1044),DATA!V1044,"n/a")</f>
        <v>3.01</v>
      </c>
      <c r="H3845" s="77">
        <f>+IF(ISNUMBER(DATA!W1044),DATA!W1044,"n/a")</f>
        <v>0.23</v>
      </c>
      <c r="I3845" s="87">
        <f>+IF(ISNUMBER(DATA!AF1044),DATA!AF1044,"n/a")</f>
        <v>3.37</v>
      </c>
      <c r="J3845" s="77">
        <f>+IF(ISNUMBER(DATA!AG1044),DATA!AG1044,"n/a")</f>
        <v>0.36799999999999999</v>
      </c>
      <c r="K3845" s="87">
        <f>+IF(ISNUMBER(DATA!AP1044),DATA!AP1044,"n/a")</f>
        <v>3.15</v>
      </c>
      <c r="L3845" s="77">
        <f>+IF(ISNUMBER(DATA!AQ1044),DATA!AQ1044,"n/a")</f>
        <v>0.28799999999999998</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2.2200000000000002</v>
      </c>
      <c r="F3846" s="77">
        <f>+IF(ISNUMBER(DATA!M1045),DATA!M1045,"n/a")</f>
        <v>7.9000000000000001E-2</v>
      </c>
      <c r="G3846" s="87">
        <f>+IF(ISNUMBER(DATA!V1045),DATA!V1045,"n/a")</f>
        <v>2.35</v>
      </c>
      <c r="H3846" s="77">
        <f>+IF(ISNUMBER(DATA!W1045),DATA!W1045,"n/a")</f>
        <v>2.3E-2</v>
      </c>
      <c r="I3846" s="87">
        <f>+IF(ISNUMBER(DATA!AF1045),DATA!AF1045,"n/a")</f>
        <v>2.67</v>
      </c>
      <c r="J3846" s="77">
        <f>+IF(ISNUMBER(DATA!AG1045),DATA!AG1045,"n/a")</f>
        <v>0.13200000000000001</v>
      </c>
      <c r="K3846" s="87">
        <f>+IF(ISNUMBER(DATA!AP1045),DATA!AP1045,"n/a")</f>
        <v>2.63</v>
      </c>
      <c r="L3846" s="77">
        <f>+IF(ISNUMBER(DATA!AQ1045),DATA!AQ1045,"n/a")</f>
        <v>0.109</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5.41</v>
      </c>
      <c r="F3847" s="77">
        <f>+IF(ISNUMBER(DATA!M1046),DATA!M1046,"n/a")</f>
        <v>-3.7999999999999999E-2</v>
      </c>
      <c r="G3847" s="87">
        <f>+IF(ISNUMBER(DATA!V1046),DATA!V1046,"n/a")</f>
        <v>5.61</v>
      </c>
      <c r="H3847" s="77">
        <f>+IF(ISNUMBER(DATA!W1046),DATA!W1046,"n/a")</f>
        <v>-5.7000000000000002E-2</v>
      </c>
      <c r="I3847" s="87">
        <f>+IF(ISNUMBER(DATA!AF1046),DATA!AF1046,"n/a")</f>
        <v>5.72</v>
      </c>
      <c r="J3847" s="77">
        <f>+IF(ISNUMBER(DATA!AG1046),DATA!AG1046,"n/a")</f>
        <v>-5.1999999999999998E-2</v>
      </c>
      <c r="K3847" s="87">
        <f>+IF(ISNUMBER(DATA!AP1046),DATA!AP1046,"n/a")</f>
        <v>5.65</v>
      </c>
      <c r="L3847" s="77">
        <f>+IF(ISNUMBER(DATA!AQ1046),DATA!AQ1046,"n/a")</f>
        <v>-5.0999999999999997E-2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4.32</v>
      </c>
      <c r="F3848" s="77">
        <f>+IF(ISNUMBER(DATA!M1047),DATA!M1047,"n/a")</f>
        <v>-5.6000000000000001E-2</v>
      </c>
      <c r="G3848" s="87">
        <f>+IF(ISNUMBER(DATA!V1047),DATA!V1047,"n/a")</f>
        <v>4.37</v>
      </c>
      <c r="H3848" s="77">
        <f>+IF(ISNUMBER(DATA!W1047),DATA!W1047,"n/a")</f>
        <v>-3.3000000000000002E-2</v>
      </c>
      <c r="I3848" s="87">
        <f>+IF(ISNUMBER(DATA!AF1047),DATA!AF1047,"n/a")</f>
        <v>4.6500000000000004</v>
      </c>
      <c r="J3848" s="77">
        <f>+IF(ISNUMBER(DATA!AG1047),DATA!AG1047,"n/a")</f>
        <v>-3.0000000000000001E-3</v>
      </c>
      <c r="K3848" s="87">
        <f>+IF(ISNUMBER(DATA!AP1047),DATA!AP1047,"n/a")</f>
        <v>4.63</v>
      </c>
      <c r="L3848" s="77">
        <f>+IF(ISNUMBER(DATA!AQ1047),DATA!AQ1047,"n/a")</f>
        <v>-8.0000000000000002E-3</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7.07</v>
      </c>
      <c r="F3849" s="77">
        <f>+IF(ISNUMBER(DATA!M1048),DATA!M1048,"n/a")</f>
        <v>3.4000000000000002E-2</v>
      </c>
      <c r="G3849" s="87">
        <f>+IF(ISNUMBER(DATA!V1048),DATA!V1048,"n/a")</f>
        <v>7.18</v>
      </c>
      <c r="H3849" s="77">
        <f>+IF(ISNUMBER(DATA!W1048),DATA!W1048,"n/a")</f>
        <v>6.0999999999999999E-2</v>
      </c>
      <c r="I3849" s="87">
        <f>+IF(ISNUMBER(DATA!AF1048),DATA!AF1048,"n/a")</f>
        <v>7.21</v>
      </c>
      <c r="J3849" s="77">
        <f>+IF(ISNUMBER(DATA!AG1048),DATA!AG1048,"n/a")</f>
        <v>7.6999999999999999E-2</v>
      </c>
      <c r="K3849" s="87">
        <f>+IF(ISNUMBER(DATA!AP1048),DATA!AP1048,"n/a")</f>
        <v>7.17</v>
      </c>
      <c r="L3849" s="77">
        <f>+IF(ISNUMBER(DATA!AQ1048),DATA!AQ1048,"n/a")</f>
        <v>9.6000000000000002E-2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3.11</v>
      </c>
      <c r="F3850" s="77">
        <f>+IF(ISNUMBER(DATA!M1049),DATA!M1049,"n/a")</f>
        <v>0.124</v>
      </c>
      <c r="G3850" s="87">
        <f>+IF(ISNUMBER(DATA!V1049),DATA!V1049,"n/a")</f>
        <v>3.58</v>
      </c>
      <c r="H3850" s="77">
        <f>+IF(ISNUMBER(DATA!W1049),DATA!W1049,"n/a")</f>
        <v>0.23100000000000001</v>
      </c>
      <c r="I3850" s="87">
        <f>+IF(ISNUMBER(DATA!AF1049),DATA!AF1049,"n/a")</f>
        <v>4</v>
      </c>
      <c r="J3850" s="77">
        <f>+IF(ISNUMBER(DATA!AG1049),DATA!AG1049,"n/a")</f>
        <v>0.35299999999999998</v>
      </c>
      <c r="K3850" s="87">
        <f>+IF(ISNUMBER(DATA!AP1049),DATA!AP1049,"n/a")</f>
        <v>3.77</v>
      </c>
      <c r="L3850" s="77">
        <f>+IF(ISNUMBER(DATA!AQ1049),DATA!AQ1049,"n/a")</f>
        <v>0.26800000000000002</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5.49</v>
      </c>
      <c r="F3851" s="77">
        <f>+IF(ISNUMBER(DATA!M1050),DATA!M1050,"n/a")</f>
        <v>-0.34599999999999997</v>
      </c>
      <c r="G3851" s="87">
        <f>+IF(ISNUMBER(DATA!V1050),DATA!V1050,"n/a")</f>
        <v>5.83</v>
      </c>
      <c r="H3851" s="77">
        <f>+IF(ISNUMBER(DATA!W1050),DATA!W1050,"n/a")</f>
        <v>-0.315</v>
      </c>
      <c r="I3851" s="87">
        <f>+IF(ISNUMBER(DATA!AF1050),DATA!AF1050,"n/a")</f>
        <v>5.84</v>
      </c>
      <c r="J3851" s="77">
        <f>+IF(ISNUMBER(DATA!AG1050),DATA!AG1050,"n/a")</f>
        <v>-0.315</v>
      </c>
      <c r="K3851" s="87">
        <f>+IF(ISNUMBER(DATA!AP1050),DATA!AP1050,"n/a")</f>
        <v>6.01</v>
      </c>
      <c r="L3851" s="77">
        <f>+IF(ISNUMBER(DATA!AQ1050),DATA!AQ1050,"n/a")</f>
        <v>-0.29299999999999998</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6.22</v>
      </c>
      <c r="F3852" s="77">
        <f>+IF(ISNUMBER(DATA!M1051),DATA!M1051,"n/a")</f>
        <v>-2E-3</v>
      </c>
      <c r="G3852" s="87">
        <f>+IF(ISNUMBER(DATA!V1051),DATA!V1051,"n/a")</f>
        <v>6.14</v>
      </c>
      <c r="H3852" s="77">
        <f>+IF(ISNUMBER(DATA!W1051),DATA!W1051,"n/a")</f>
        <v>-1.0999999999999999E-2</v>
      </c>
      <c r="I3852" s="87">
        <f>+IF(ISNUMBER(DATA!AF1051),DATA!AF1051,"n/a")</f>
        <v>5.91</v>
      </c>
      <c r="J3852" s="77">
        <f>+IF(ISNUMBER(DATA!AG1051),DATA!AG1051,"n/a")</f>
        <v>-5.7000000000000002E-2</v>
      </c>
      <c r="K3852" s="87">
        <f>+IF(ISNUMBER(DATA!AP1051),DATA!AP1051,"n/a")</f>
        <v>5.7</v>
      </c>
      <c r="L3852" s="77">
        <f>+IF(ISNUMBER(DATA!AQ1051),DATA!AQ1051,"n/a")</f>
        <v>-4.2999999999999997E-2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6.23</v>
      </c>
      <c r="F3853" s="77">
        <f>+IF(ISNUMBER(DATA!M1052),DATA!M1052,"n/a")</f>
        <v>8.5000000000000006E-2</v>
      </c>
      <c r="G3853" s="87">
        <f>+IF(ISNUMBER(DATA!V1052),DATA!V1052,"n/a")</f>
        <v>6.08</v>
      </c>
      <c r="H3853" s="77">
        <f>+IF(ISNUMBER(DATA!W1052),DATA!W1052,"n/a")</f>
        <v>0.09</v>
      </c>
      <c r="I3853" s="87">
        <f>+IF(ISNUMBER(DATA!AF1052),DATA!AF1052,"n/a")</f>
        <v>6.06</v>
      </c>
      <c r="J3853" s="77">
        <f>+IF(ISNUMBER(DATA!AG1052),DATA!AG1052,"n/a")</f>
        <v>0.11</v>
      </c>
      <c r="K3853" s="87">
        <f>+IF(ISNUMBER(DATA!AP1052),DATA!AP1052,"n/a")</f>
        <v>6.09</v>
      </c>
      <c r="L3853" s="77">
        <f>+IF(ISNUMBER(DATA!AQ1052),DATA!AQ1052,"n/a")</f>
        <v>0.11799999999999999</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3.59</v>
      </c>
      <c r="F3854" s="77">
        <f>+IF(ISNUMBER(DATA!M1053),DATA!M1053,"n/a")</f>
        <v>0.30099999999999999</v>
      </c>
      <c r="G3854" s="87">
        <f>+IF(ISNUMBER(DATA!V1053),DATA!V1053,"n/a")</f>
        <v>4.04</v>
      </c>
      <c r="H3854" s="77">
        <f>+IF(ISNUMBER(DATA!W1053),DATA!W1053,"n/a")</f>
        <v>0.39</v>
      </c>
      <c r="I3854" s="87">
        <f>+IF(ISNUMBER(DATA!AF1053),DATA!AF1053,"n/a")</f>
        <v>4.5599999999999996</v>
      </c>
      <c r="J3854" s="77">
        <f>+IF(ISNUMBER(DATA!AG1053),DATA!AG1053,"n/a")</f>
        <v>0.58399999999999996</v>
      </c>
      <c r="K3854" s="87">
        <f>+IF(ISNUMBER(DATA!AP1053),DATA!AP1053,"n/a")</f>
        <v>4.2699999999999996</v>
      </c>
      <c r="L3854" s="77">
        <f>+IF(ISNUMBER(DATA!AQ1053),DATA!AQ1053,"n/a")</f>
        <v>0.46700000000000003</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7.3</v>
      </c>
      <c r="F3855" s="77">
        <f>+IF(ISNUMBER(DATA!M1054),DATA!M1054,"n/a")</f>
        <v>-0.156</v>
      </c>
      <c r="G3855" s="87">
        <f>+IF(ISNUMBER(DATA!V1054),DATA!V1054,"n/a")</f>
        <v>7.41</v>
      </c>
      <c r="H3855" s="77">
        <f>+IF(ISNUMBER(DATA!W1054),DATA!W1054,"n/a")</f>
        <v>-0.15</v>
      </c>
      <c r="I3855" s="87">
        <f>+IF(ISNUMBER(DATA!AF1054),DATA!AF1054,"n/a")</f>
        <v>7.69</v>
      </c>
      <c r="J3855" s="77">
        <f>+IF(ISNUMBER(DATA!AG1054),DATA!AG1054,"n/a")</f>
        <v>-0.113</v>
      </c>
      <c r="K3855" s="87">
        <f>+IF(ISNUMBER(DATA!AP1054),DATA!AP1054,"n/a")</f>
        <v>8.1199999999999992</v>
      </c>
      <c r="L3855" s="77">
        <f>+IF(ISNUMBER(DATA!AQ1054),DATA!AQ1054,"n/a")</f>
        <v>-6.0999999999999999E-2</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7.14</v>
      </c>
      <c r="F3856" s="77">
        <f>+IF(ISNUMBER(DATA!M1055),DATA!M1055,"n/a")</f>
        <v>-3.7999999999999999E-2</v>
      </c>
      <c r="G3856" s="87">
        <f>+IF(ISNUMBER(DATA!V1055),DATA!V1055,"n/a")</f>
        <v>7.15</v>
      </c>
      <c r="H3856" s="77">
        <f>+IF(ISNUMBER(DATA!W1055),DATA!W1055,"n/a")</f>
        <v>0</v>
      </c>
      <c r="I3856" s="87">
        <f>+IF(ISNUMBER(DATA!AF1055),DATA!AF1055,"n/a")</f>
        <v>7.2</v>
      </c>
      <c r="J3856" s="77">
        <f>+IF(ISNUMBER(DATA!AG1055),DATA!AG1055,"n/a")</f>
        <v>1.6E-2</v>
      </c>
      <c r="K3856" s="87">
        <f>+IF(ISNUMBER(DATA!AP1055),DATA!AP1055,"n/a")</f>
        <v>7.04</v>
      </c>
      <c r="L3856" s="77">
        <f>+IF(ISNUMBER(DATA!AQ1055),DATA!AQ1055,"n/a")</f>
        <v>-8.0000000000000002E-3</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6.41</v>
      </c>
      <c r="F3857" s="77">
        <f>+IF(ISNUMBER(DATA!M1056),DATA!M1056,"n/a")</f>
        <v>-0.161</v>
      </c>
      <c r="G3857" s="87">
        <f>+IF(ISNUMBER(DATA!V1056),DATA!V1056,"n/a")</f>
        <v>6.49</v>
      </c>
      <c r="H3857" s="77">
        <f>+IF(ISNUMBER(DATA!W1056),DATA!W1056,"n/a")</f>
        <v>-0.13500000000000001</v>
      </c>
      <c r="I3857" s="87">
        <f>+IF(ISNUMBER(DATA!AF1056),DATA!AF1056,"n/a")</f>
        <v>6.54</v>
      </c>
      <c r="J3857" s="77">
        <f>+IF(ISNUMBER(DATA!AG1056),DATA!AG1056,"n/a")</f>
        <v>-0.126</v>
      </c>
      <c r="K3857" s="87">
        <f>+IF(ISNUMBER(DATA!AP1056),DATA!AP1056,"n/a")</f>
        <v>6.56</v>
      </c>
      <c r="L3857" s="77">
        <f>+IF(ISNUMBER(DATA!AQ1056),DATA!AQ1056,"n/a")</f>
        <v>-0.11700000000000001</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7.87</v>
      </c>
      <c r="F3858" s="77">
        <f>+IF(ISNUMBER(DATA!M1057),DATA!M1057,"n/a")</f>
        <v>4.4999999999999998E-2</v>
      </c>
      <c r="G3858" s="87">
        <f>+IF(ISNUMBER(DATA!V1057),DATA!V1057,"n/a")</f>
        <v>8.0299999999999994</v>
      </c>
      <c r="H3858" s="77">
        <f>+IF(ISNUMBER(DATA!W1057),DATA!W1057,"n/a")</f>
        <v>6.3E-2</v>
      </c>
      <c r="I3858" s="87">
        <f>+IF(ISNUMBER(DATA!AF1057),DATA!AF1057,"n/a")</f>
        <v>8.09</v>
      </c>
      <c r="J3858" s="77">
        <f>+IF(ISNUMBER(DATA!AG1057),DATA!AG1057,"n/a")</f>
        <v>5.0999999999999997E-2</v>
      </c>
      <c r="K3858" s="87">
        <f>+IF(ISNUMBER(DATA!AP1057),DATA!AP1057,"n/a")</f>
        <v>7.93</v>
      </c>
      <c r="L3858" s="77">
        <f>+IF(ISNUMBER(DATA!AQ1057),DATA!AQ1057,"n/a")</f>
        <v>1.7000000000000001E-2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3.63</v>
      </c>
      <c r="F3859" s="77">
        <f>+IF(ISNUMBER(DATA!M1058),DATA!M1058,"n/a")</f>
        <v>-0.434</v>
      </c>
      <c r="G3859" s="87">
        <f>+IF(ISNUMBER(DATA!V1058),DATA!V1058,"n/a")</f>
        <v>3.76</v>
      </c>
      <c r="H3859" s="77">
        <f>+IF(ISNUMBER(DATA!W1058),DATA!W1058,"n/a")</f>
        <v>-0.46500000000000002</v>
      </c>
      <c r="I3859" s="87">
        <f>+IF(ISNUMBER(DATA!AF1058),DATA!AF1058,"n/a")</f>
        <v>4.03</v>
      </c>
      <c r="J3859" s="77">
        <f>+IF(ISNUMBER(DATA!AG1058),DATA!AG1058,"n/a")</f>
        <v>-0.437</v>
      </c>
      <c r="K3859" s="87">
        <f>+IF(ISNUMBER(DATA!AP1058),DATA!AP1058,"n/a")</f>
        <v>4.37</v>
      </c>
      <c r="L3859" s="77">
        <f>+IF(ISNUMBER(DATA!AQ1058),DATA!AQ1058,"n/a")</f>
        <v>-0.39700000000000002</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2.58</v>
      </c>
      <c r="F3860" s="77">
        <f>+IF(ISNUMBER(DATA!M1059),DATA!M1059,"n/a")</f>
        <v>-0.20300000000000001</v>
      </c>
      <c r="G3860" s="87">
        <f>+IF(ISNUMBER(DATA!V1059),DATA!V1059,"n/a")</f>
        <v>2.62</v>
      </c>
      <c r="H3860" s="77">
        <f>+IF(ISNUMBER(DATA!W1059),DATA!W1059,"n/a")</f>
        <v>-0.185</v>
      </c>
      <c r="I3860" s="87">
        <f>+IF(ISNUMBER(DATA!AF1059),DATA!AF1059,"n/a")</f>
        <v>2.65</v>
      </c>
      <c r="J3860" s="77">
        <f>+IF(ISNUMBER(DATA!AG1059),DATA!AG1059,"n/a")</f>
        <v>-0.14399999999999999</v>
      </c>
      <c r="K3860" s="87">
        <f>+IF(ISNUMBER(DATA!AP1059),DATA!AP1059,"n/a")</f>
        <v>2.78</v>
      </c>
      <c r="L3860" s="77">
        <f>+IF(ISNUMBER(DATA!AQ1059),DATA!AQ1059,"n/a")</f>
        <v>-2.1000000000000001E-2</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5.65</v>
      </c>
      <c r="F3861" s="77">
        <f>+IF(ISNUMBER(DATA!M1060),DATA!M1060,"n/a")</f>
        <v>-3.1E-2</v>
      </c>
      <c r="G3861" s="87">
        <f>+IF(ISNUMBER(DATA!V1060),DATA!V1060,"n/a")</f>
        <v>5.7</v>
      </c>
      <c r="H3861" s="77">
        <f>+IF(ISNUMBER(DATA!W1060),DATA!W1060,"n/a")</f>
        <v>-2.3E-2</v>
      </c>
      <c r="I3861" s="87">
        <f>+IF(ISNUMBER(DATA!AF1060),DATA!AF1060,"n/a")</f>
        <v>5.57</v>
      </c>
      <c r="J3861" s="77">
        <f>+IF(ISNUMBER(DATA!AG1060),DATA!AG1060,"n/a")</f>
        <v>-5.5E-2</v>
      </c>
      <c r="K3861" s="87">
        <f>+IF(ISNUMBER(DATA!AP1060),DATA!AP1060,"n/a")</f>
        <v>5.66</v>
      </c>
      <c r="L3861" s="77">
        <f>+IF(ISNUMBER(DATA!AQ1060),DATA!AQ1060,"n/a")</f>
        <v>-4.2999999999999997E-2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6.76</v>
      </c>
      <c r="F3862" s="77">
        <f>+IF(ISNUMBER(DATA!M1061),DATA!M1061,"n/a")</f>
        <v>0.374</v>
      </c>
      <c r="G3862" s="87">
        <f>+IF(ISNUMBER(DATA!V1061),DATA!V1061,"n/a")</f>
        <v>6.71</v>
      </c>
      <c r="H3862" s="77">
        <f>+IF(ISNUMBER(DATA!W1061),DATA!W1061,"n/a")</f>
        <v>0.438</v>
      </c>
      <c r="I3862" s="87">
        <f>+IF(ISNUMBER(DATA!AF1061),DATA!AF1061,"n/a")</f>
        <v>6.77</v>
      </c>
      <c r="J3862" s="77">
        <f>+IF(ISNUMBER(DATA!AG1061),DATA!AG1061,"n/a")</f>
        <v>0.46400000000000002</v>
      </c>
      <c r="K3862" s="87">
        <f>+IF(ISNUMBER(DATA!AP1061),DATA!AP1061,"n/a")</f>
        <v>6.33</v>
      </c>
      <c r="L3862" s="77">
        <f>+IF(ISNUMBER(DATA!AQ1061),DATA!AQ1061,"n/a")</f>
        <v>0.40100000000000002</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7</v>
      </c>
      <c r="F3863" s="77">
        <f>+IF(ISNUMBER(DATA!M1062),DATA!M1062,"n/a")</f>
        <v>-0.19700000000000001</v>
      </c>
      <c r="G3863" s="87">
        <f>+IF(ISNUMBER(DATA!V1062),DATA!V1062,"n/a")</f>
        <v>7.14</v>
      </c>
      <c r="H3863" s="77">
        <f>+IF(ISNUMBER(DATA!W1062),DATA!W1062,"n/a")</f>
        <v>-0.183</v>
      </c>
      <c r="I3863" s="87">
        <f>+IF(ISNUMBER(DATA!AF1062),DATA!AF1062,"n/a")</f>
        <v>7.22</v>
      </c>
      <c r="J3863" s="77">
        <f>+IF(ISNUMBER(DATA!AG1062),DATA!AG1062,"n/a")</f>
        <v>-0.17100000000000001</v>
      </c>
      <c r="K3863" s="87">
        <f>+IF(ISNUMBER(DATA!AP1062),DATA!AP1062,"n/a")</f>
        <v>7.71</v>
      </c>
      <c r="L3863" s="77">
        <f>+IF(ISNUMBER(DATA!AQ1062),DATA!AQ1062,"n/a")</f>
        <v>-8.6999999999999994E-2</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3.15</v>
      </c>
      <c r="F3864" s="77">
        <f>+IF(ISNUMBER(DATA!M1063),DATA!M1063,"n/a")</f>
        <v>0.105</v>
      </c>
      <c r="G3864" s="87">
        <f>+IF(ISNUMBER(DATA!V1063),DATA!V1063,"n/a")</f>
        <v>3.6</v>
      </c>
      <c r="H3864" s="77">
        <f>+IF(ISNUMBER(DATA!W1063),DATA!W1063,"n/a")</f>
        <v>0.16400000000000001</v>
      </c>
      <c r="I3864" s="87">
        <f>+IF(ISNUMBER(DATA!AF1063),DATA!AF1063,"n/a")</f>
        <v>3.96</v>
      </c>
      <c r="J3864" s="77">
        <f>+IF(ISNUMBER(DATA!AG1063),DATA!AG1063,"n/a")</f>
        <v>0.24399999999999999</v>
      </c>
      <c r="K3864" s="87">
        <f>+IF(ISNUMBER(DATA!AP1063),DATA!AP1063,"n/a")</f>
        <v>3.73</v>
      </c>
      <c r="L3864" s="77">
        <f>+IF(ISNUMBER(DATA!AQ1063),DATA!AQ1063,"n/a")</f>
        <v>0.20100000000000001</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3.36</v>
      </c>
      <c r="F3865" s="77">
        <f>+IF(ISNUMBER(DATA!M1064),DATA!M1064,"n/a")</f>
        <v>-3.5999999999999997E-2</v>
      </c>
      <c r="G3865" s="87">
        <f>+IF(ISNUMBER(DATA!V1064),DATA!V1064,"n/a")</f>
        <v>3.53</v>
      </c>
      <c r="H3865" s="77">
        <f>+IF(ISNUMBER(DATA!W1064),DATA!W1064,"n/a")</f>
        <v>-2.8000000000000001E-2</v>
      </c>
      <c r="I3865" s="87">
        <f>+IF(ISNUMBER(DATA!AF1064),DATA!AF1064,"n/a")</f>
        <v>3.65</v>
      </c>
      <c r="J3865" s="77">
        <f>+IF(ISNUMBER(DATA!AG1064),DATA!AG1064,"n/a")</f>
        <v>-0.03</v>
      </c>
      <c r="K3865" s="87">
        <f>+IF(ISNUMBER(DATA!AP1064),DATA!AP1064,"n/a")</f>
        <v>3.53</v>
      </c>
      <c r="L3865" s="77">
        <f>+IF(ISNUMBER(DATA!AQ1064),DATA!AQ1064,"n/a")</f>
        <v>2.4E-2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2.86</v>
      </c>
      <c r="F3866" s="77">
        <f>+IF(ISNUMBER(DATA!M1065),DATA!M1065,"n/a")</f>
        <v>0.41599999999999998</v>
      </c>
      <c r="G3866" s="87">
        <f>+IF(ISNUMBER(DATA!V1065),DATA!V1065,"n/a")</f>
        <v>2.81</v>
      </c>
      <c r="H3866" s="77">
        <f>+IF(ISNUMBER(DATA!W1065),DATA!W1065,"n/a")</f>
        <v>0.42</v>
      </c>
      <c r="I3866" s="87">
        <f>+IF(ISNUMBER(DATA!AF1065),DATA!AF1065,"n/a")</f>
        <v>2.54</v>
      </c>
      <c r="J3866" s="77">
        <f>+IF(ISNUMBER(DATA!AG1065),DATA!AG1065,"n/a")</f>
        <v>0.28000000000000003</v>
      </c>
      <c r="K3866" s="87">
        <f>+IF(ISNUMBER(DATA!AP1065),DATA!AP1065,"n/a")</f>
        <v>2.36</v>
      </c>
      <c r="L3866" s="77">
        <f>+IF(ISNUMBER(DATA!AQ1065),DATA!AQ1065,"n/a")</f>
        <v>-4.1000000000000002E-2</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6.5</v>
      </c>
      <c r="F3867" s="77">
        <f>+IF(ISNUMBER(DATA!M1066),DATA!M1066,"n/a")</f>
        <v>-6.2E-2</v>
      </c>
      <c r="G3867" s="87">
        <f>+IF(ISNUMBER(DATA!V1066),DATA!V1066,"n/a")</f>
        <v>6.7</v>
      </c>
      <c r="H3867" s="77">
        <f>+IF(ISNUMBER(DATA!W1066),DATA!W1066,"n/a")</f>
        <v>-6.3E-2</v>
      </c>
      <c r="I3867" s="87">
        <f>+IF(ISNUMBER(DATA!AF1066),DATA!AF1066,"n/a")</f>
        <v>6.76</v>
      </c>
      <c r="J3867" s="77">
        <f>+IF(ISNUMBER(DATA!AG1066),DATA!AG1066,"n/a")</f>
        <v>-6.7000000000000004E-2</v>
      </c>
      <c r="K3867" s="87">
        <f>+IF(ISNUMBER(DATA!AP1066),DATA!AP1066,"n/a")</f>
        <v>6.78</v>
      </c>
      <c r="L3867" s="77">
        <f>+IF(ISNUMBER(DATA!AQ1066),DATA!AQ1066,"n/a")</f>
        <v>-7.0999999999999994E-2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6.58</v>
      </c>
      <c r="F3868" s="77">
        <f>+IF(ISNUMBER(DATA!M1067),DATA!M1067,"n/a")</f>
        <v>8.5999999999999993E-2</v>
      </c>
      <c r="G3868" s="87">
        <f>+IF(ISNUMBER(DATA!V1067),DATA!V1067,"n/a")</f>
        <v>6.53</v>
      </c>
      <c r="H3868" s="77">
        <f>+IF(ISNUMBER(DATA!W1067),DATA!W1067,"n/a")</f>
        <v>7.3999999999999996E-2</v>
      </c>
      <c r="I3868" s="87">
        <f>+IF(ISNUMBER(DATA!AF1067),DATA!AF1067,"n/a")</f>
        <v>6.45</v>
      </c>
      <c r="J3868" s="77">
        <f>+IF(ISNUMBER(DATA!AG1067),DATA!AG1067,"n/a")</f>
        <v>6.3E-2</v>
      </c>
      <c r="K3868" s="87">
        <f>+IF(ISNUMBER(DATA!AP1067),DATA!AP1067,"n/a")</f>
        <v>6.42</v>
      </c>
      <c r="L3868" s="77">
        <f>+IF(ISNUMBER(DATA!AQ1067),DATA!AQ1067,"n/a")</f>
        <v>5.8999999999999997E-2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5.33</v>
      </c>
      <c r="F3869" s="77">
        <f>+IF(ISNUMBER(DATA!M1068),DATA!M1068,"n/a")</f>
        <v>-3.9E-2</v>
      </c>
      <c r="G3869" s="87">
        <f>+IF(ISNUMBER(DATA!V1068),DATA!V1068,"n/a")</f>
        <v>5.56</v>
      </c>
      <c r="H3869" s="77">
        <f>+IF(ISNUMBER(DATA!W1068),DATA!W1068,"n/a")</f>
        <v>-4.1000000000000002E-2</v>
      </c>
      <c r="I3869" s="87">
        <f>+IF(ISNUMBER(DATA!AF1068),DATA!AF1068,"n/a")</f>
        <v>5.61</v>
      </c>
      <c r="J3869" s="77">
        <f>+IF(ISNUMBER(DATA!AG1068),DATA!AG1068,"n/a")</f>
        <v>-7.2999999999999995E-2</v>
      </c>
      <c r="K3869" s="87">
        <f>+IF(ISNUMBER(DATA!AP1068),DATA!AP1068,"n/a")</f>
        <v>5.63</v>
      </c>
      <c r="L3869" s="77">
        <f>+IF(ISNUMBER(DATA!AQ1068),DATA!AQ1068,"n/a")</f>
        <v>-6.2E-2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6.03</v>
      </c>
      <c r="F3870" s="77">
        <f>+IF(ISNUMBER(DATA!M1069),DATA!M1069,"n/a")</f>
        <v>8.9999999999999993E-3</v>
      </c>
      <c r="G3870" s="87">
        <f>+IF(ISNUMBER(DATA!V1069),DATA!V1069,"n/a")</f>
        <v>6.32</v>
      </c>
      <c r="H3870" s="77">
        <f>+IF(ISNUMBER(DATA!W1069),DATA!W1069,"n/a")</f>
        <v>8.9999999999999993E-3</v>
      </c>
      <c r="I3870" s="87">
        <f>+IF(ISNUMBER(DATA!AF1069),DATA!AF1069,"n/a")</f>
        <v>6.39</v>
      </c>
      <c r="J3870" s="77">
        <f>+IF(ISNUMBER(DATA!AG1069),DATA!AG1069,"n/a")</f>
        <v>-3.2000000000000001E-2</v>
      </c>
      <c r="K3870" s="87">
        <f>+IF(ISNUMBER(DATA!AP1069),DATA!AP1069,"n/a")</f>
        <v>6.28</v>
      </c>
      <c r="L3870" s="77">
        <f>+IF(ISNUMBER(DATA!AQ1069),DATA!AQ1069,"n/a")</f>
        <v>-4.7E-2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6.28</v>
      </c>
      <c r="F3871" s="77">
        <f>+IF(ISNUMBER(DATA!M1070),DATA!M1070,"n/a")</f>
        <v>0.114</v>
      </c>
      <c r="G3871" s="87">
        <f>+IF(ISNUMBER(DATA!V1070),DATA!V1070,"n/a")</f>
        <v>6.53</v>
      </c>
      <c r="H3871" s="77">
        <f>+IF(ISNUMBER(DATA!W1070),DATA!W1070,"n/a")</f>
        <v>0.14699999999999999</v>
      </c>
      <c r="I3871" s="87">
        <f>+IF(ISNUMBER(DATA!AF1070),DATA!AF1070,"n/a")</f>
        <v>6.59</v>
      </c>
      <c r="J3871" s="77">
        <f>+IF(ISNUMBER(DATA!AG1070),DATA!AG1070,"n/a")</f>
        <v>0.104</v>
      </c>
      <c r="K3871" s="87">
        <f>+IF(ISNUMBER(DATA!AP1070),DATA!AP1070,"n/a")</f>
        <v>6.29</v>
      </c>
      <c r="L3871" s="77">
        <f>+IF(ISNUMBER(DATA!AQ1070),DATA!AQ1070,"n/a")</f>
        <v>4.1000000000000002E-2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6.27</v>
      </c>
      <c r="F3872" s="77">
        <f>+IF(ISNUMBER(DATA!M1071),DATA!M1071,"n/a")</f>
        <v>0.192</v>
      </c>
      <c r="G3872" s="87">
        <f>+IF(ISNUMBER(DATA!V1071),DATA!V1071,"n/a")</f>
        <v>6.29</v>
      </c>
      <c r="H3872" s="77">
        <f>+IF(ISNUMBER(DATA!W1071),DATA!W1071,"n/a")</f>
        <v>0.2</v>
      </c>
      <c r="I3872" s="87">
        <f>+IF(ISNUMBER(DATA!AF1071),DATA!AF1071,"n/a")</f>
        <v>6.21</v>
      </c>
      <c r="J3872" s="77">
        <f>+IF(ISNUMBER(DATA!AG1071),DATA!AG1071,"n/a")</f>
        <v>0.19500000000000001</v>
      </c>
      <c r="K3872" s="87">
        <f>+IF(ISNUMBER(DATA!AP1071),DATA!AP1071,"n/a")</f>
        <v>6.09</v>
      </c>
      <c r="L3872" s="77">
        <f>+IF(ISNUMBER(DATA!AQ1071),DATA!AQ1071,"n/a")</f>
        <v>0.19700000000000001</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7.05</v>
      </c>
      <c r="F3873" s="77">
        <f>+IF(ISNUMBER(DATA!M1072),DATA!M1072,"n/a")</f>
        <v>0.111</v>
      </c>
      <c r="G3873" s="87">
        <f>+IF(ISNUMBER(DATA!V1072),DATA!V1072,"n/a")</f>
        <v>7.1</v>
      </c>
      <c r="H3873" s="77">
        <f>+IF(ISNUMBER(DATA!W1072),DATA!W1072,"n/a")</f>
        <v>0.13</v>
      </c>
      <c r="I3873" s="87">
        <f>+IF(ISNUMBER(DATA!AF1072),DATA!AF1072,"n/a")</f>
        <v>7.11</v>
      </c>
      <c r="J3873" s="77">
        <f>+IF(ISNUMBER(DATA!AG1072),DATA!AG1072,"n/a")</f>
        <v>0.129</v>
      </c>
      <c r="K3873" s="87">
        <f>+IF(ISNUMBER(DATA!AP1072),DATA!AP1072,"n/a")</f>
        <v>7</v>
      </c>
      <c r="L3873" s="77">
        <f>+IF(ISNUMBER(DATA!AQ1072),DATA!AQ1072,"n/a")</f>
        <v>0.124</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5.44</v>
      </c>
      <c r="F3874" s="77">
        <f>+IF(ISNUMBER(DATA!M1073),DATA!M1073,"n/a")</f>
        <v>8.3000000000000004E-2</v>
      </c>
      <c r="G3874" s="87">
        <f>+IF(ISNUMBER(DATA!V1073),DATA!V1073,"n/a")</f>
        <v>5.21</v>
      </c>
      <c r="H3874" s="77">
        <f>+IF(ISNUMBER(DATA!W1073),DATA!W1073,"n/a")</f>
        <v>6.7000000000000004E-2</v>
      </c>
      <c r="I3874" s="87">
        <f>+IF(ISNUMBER(DATA!AF1073),DATA!AF1073,"n/a")</f>
        <v>5.19</v>
      </c>
      <c r="J3874" s="77">
        <f>+IF(ISNUMBER(DATA!AG1073),DATA!AG1073,"n/a")</f>
        <v>7.8E-2</v>
      </c>
      <c r="K3874" s="87">
        <f>+IF(ISNUMBER(DATA!AP1073),DATA!AP1073,"n/a")</f>
        <v>5.26</v>
      </c>
      <c r="L3874" s="77">
        <f>+IF(ISNUMBER(DATA!AQ1073),DATA!AQ1073,"n/a")</f>
        <v>0.10100000000000001</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7.66</v>
      </c>
      <c r="F3875" s="77">
        <f>+IF(ISNUMBER(DATA!M1074),DATA!M1074,"n/a")</f>
        <v>0.46400000000000002</v>
      </c>
      <c r="G3875" s="87">
        <f>+IF(ISNUMBER(DATA!V1074),DATA!V1074,"n/a")</f>
        <v>7.51</v>
      </c>
      <c r="H3875" s="77">
        <f>+IF(ISNUMBER(DATA!W1074),DATA!W1074,"n/a")</f>
        <v>0.436</v>
      </c>
      <c r="I3875" s="87">
        <f>+IF(ISNUMBER(DATA!AF1074),DATA!AF1074,"n/a")</f>
        <v>7.33</v>
      </c>
      <c r="J3875" s="77">
        <f>+IF(ISNUMBER(DATA!AG1074),DATA!AG1074,"n/a")</f>
        <v>0.39900000000000002</v>
      </c>
      <c r="K3875" s="87">
        <f>+IF(ISNUMBER(DATA!AP1074),DATA!AP1074,"n/a")</f>
        <v>7.06</v>
      </c>
      <c r="L3875" s="77">
        <f>+IF(ISNUMBER(DATA!AQ1074),DATA!AQ1074,"n/a")</f>
        <v>0.36199999999999999</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7.1</v>
      </c>
      <c r="F3876" s="77">
        <f>+IF(ISNUMBER(DATA!M1075),DATA!M1075,"n/a")</f>
        <v>9.9000000000000005E-2</v>
      </c>
      <c r="G3876" s="87">
        <f>+IF(ISNUMBER(DATA!V1075),DATA!V1075,"n/a")</f>
        <v>7.03</v>
      </c>
      <c r="H3876" s="77">
        <f>+IF(ISNUMBER(DATA!W1075),DATA!W1075,"n/a")</f>
        <v>8.1000000000000003E-2</v>
      </c>
      <c r="I3876" s="87">
        <f>+IF(ISNUMBER(DATA!AF1075),DATA!AF1075,"n/a")</f>
        <v>6.93</v>
      </c>
      <c r="J3876" s="77">
        <f>+IF(ISNUMBER(DATA!AG1075),DATA!AG1075,"n/a")</f>
        <v>5.6000000000000001E-2</v>
      </c>
      <c r="K3876" s="87">
        <f>+IF(ISNUMBER(DATA!AP1075),DATA!AP1075,"n/a")</f>
        <v>6.86</v>
      </c>
      <c r="L3876" s="77">
        <f>+IF(ISNUMBER(DATA!AQ1075),DATA!AQ1075,"n/a")</f>
        <v>4.3999999999999997E-2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6.82</v>
      </c>
      <c r="F3877" s="77">
        <f>+IF(ISNUMBER(DATA!M1076),DATA!M1076,"n/a")</f>
        <v>-8.3000000000000004E-2</v>
      </c>
      <c r="G3877" s="87">
        <f>+IF(ISNUMBER(DATA!V1076),DATA!V1076,"n/a")</f>
        <v>7.28</v>
      </c>
      <c r="H3877" s="77">
        <f>+IF(ISNUMBER(DATA!W1076),DATA!W1076,"n/a")</f>
        <v>-6.4000000000000001E-2</v>
      </c>
      <c r="I3877" s="87">
        <f>+IF(ISNUMBER(DATA!AF1076),DATA!AF1076,"n/a")</f>
        <v>7.35</v>
      </c>
      <c r="J3877" s="77">
        <f>+IF(ISNUMBER(DATA!AG1076),DATA!AG1076,"n/a")</f>
        <v>-6.3E-2</v>
      </c>
      <c r="K3877" s="87">
        <f>+IF(ISNUMBER(DATA!AP1076),DATA!AP1076,"n/a")</f>
        <v>7.29</v>
      </c>
      <c r="L3877" s="77">
        <f>+IF(ISNUMBER(DATA!AQ1076),DATA!AQ1076,"n/a")</f>
        <v>-7.1999999999999995E-2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6.56</v>
      </c>
      <c r="F3878" s="77">
        <f>+IF(ISNUMBER(DATA!M1077),DATA!M1077,"n/a")</f>
        <v>1.2E-2</v>
      </c>
      <c r="G3878" s="87">
        <f>+IF(ISNUMBER(DATA!V1077),DATA!V1077,"n/a")</f>
        <v>6.4</v>
      </c>
      <c r="H3878" s="77">
        <f>+IF(ISNUMBER(DATA!W1077),DATA!W1077,"n/a")</f>
        <v>2.3E-2</v>
      </c>
      <c r="I3878" s="87">
        <f>+IF(ISNUMBER(DATA!AF1077),DATA!AF1077,"n/a")</f>
        <v>6.32</v>
      </c>
      <c r="J3878" s="77">
        <f>+IF(ISNUMBER(DATA!AG1077),DATA!AG1077,"n/a")</f>
        <v>2.3E-2</v>
      </c>
      <c r="K3878" s="87">
        <f>+IF(ISNUMBER(DATA!AP1077),DATA!AP1077,"n/a")</f>
        <v>6.34</v>
      </c>
      <c r="L3878" s="77">
        <f>+IF(ISNUMBER(DATA!AQ1077),DATA!AQ1077,"n/a")</f>
        <v>5.3999999999999999E-2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7.45</v>
      </c>
      <c r="F3879" s="77">
        <f>+IF(ISNUMBER(DATA!M1078),DATA!M1078,"n/a")</f>
        <v>-4.9000000000000002E-2</v>
      </c>
      <c r="G3879" s="87">
        <f>+IF(ISNUMBER(DATA!V1078),DATA!V1078,"n/a")</f>
        <v>7.61</v>
      </c>
      <c r="H3879" s="77">
        <f>+IF(ISNUMBER(DATA!W1078),DATA!W1078,"n/a")</f>
        <v>-8.6999999999999994E-2</v>
      </c>
      <c r="I3879" s="87">
        <f>+IF(ISNUMBER(DATA!AF1078),DATA!AF1078,"n/a")</f>
        <v>7.67</v>
      </c>
      <c r="J3879" s="77">
        <f>+IF(ISNUMBER(DATA!AG1078),DATA!AG1078,"n/a")</f>
        <v>-8.5999999999999993E-2</v>
      </c>
      <c r="K3879" s="87">
        <f>+IF(ISNUMBER(DATA!AP1078),DATA!AP1078,"n/a")</f>
        <v>7.96</v>
      </c>
      <c r="L3879" s="77">
        <f>+IF(ISNUMBER(DATA!AQ1078),DATA!AQ1078,"n/a")</f>
        <v>-3.9E-2</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2.57</v>
      </c>
      <c r="F3880" s="77">
        <f>+IF(ISNUMBER(DATA!M1079),DATA!M1079,"n/a")</f>
        <v>0.113</v>
      </c>
      <c r="G3880" s="87">
        <f>+IF(ISNUMBER(DATA!V1079),DATA!V1079,"n/a")</f>
        <v>3</v>
      </c>
      <c r="H3880" s="77">
        <f>+IF(ISNUMBER(DATA!W1079),DATA!W1079,"n/a")</f>
        <v>0.186</v>
      </c>
      <c r="I3880" s="87">
        <f>+IF(ISNUMBER(DATA!AF1079),DATA!AF1079,"n/a")</f>
        <v>3.41</v>
      </c>
      <c r="J3880" s="77">
        <f>+IF(ISNUMBER(DATA!AG1079),DATA!AG1079,"n/a")</f>
        <v>0.313</v>
      </c>
      <c r="K3880" s="87">
        <f>+IF(ISNUMBER(DATA!AP1079),DATA!AP1079,"n/a")</f>
        <v>3.18</v>
      </c>
      <c r="L3880" s="77">
        <f>+IF(ISNUMBER(DATA!AQ1079),DATA!AQ1079,"n/a")</f>
        <v>0.22700000000000001</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0.94</v>
      </c>
      <c r="F3881" s="77">
        <f>+IF(ISNUMBER(DATA!M1080),DATA!M1080,"n/a")</f>
        <v>0.42599999999999999</v>
      </c>
      <c r="G3881" s="87">
        <f>+IF(ISNUMBER(DATA!V1080),DATA!V1080,"n/a")</f>
        <v>0.86</v>
      </c>
      <c r="H3881" s="77">
        <f>+IF(ISNUMBER(DATA!W1080),DATA!W1080,"n/a")</f>
        <v>0.36799999999999999</v>
      </c>
      <c r="I3881" s="87">
        <f>+IF(ISNUMBER(DATA!AF1080),DATA!AF1080,"n/a")</f>
        <v>0.78</v>
      </c>
      <c r="J3881" s="77">
        <f>+IF(ISNUMBER(DATA!AG1080),DATA!AG1080,"n/a")</f>
        <v>0.23100000000000001</v>
      </c>
      <c r="K3881" s="87">
        <f>+IF(ISNUMBER(DATA!AP1080),DATA!AP1080,"n/a")</f>
        <v>0.73</v>
      </c>
      <c r="L3881" s="77">
        <f>+IF(ISNUMBER(DATA!AQ1080),DATA!AQ1080,"n/a")</f>
        <v>-0.13500000000000001</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2.65</v>
      </c>
      <c r="F3883" s="77">
        <f>+IF(ISNUMBER(DATA!O1031),DATA!O1031,"n/a")</f>
        <v>-7.0000000000000001E-3</v>
      </c>
      <c r="G3883" s="87">
        <f>+IF(ISNUMBER(DATA!X1031),DATA!X1031,"n/a")</f>
        <v>2.78</v>
      </c>
      <c r="H3883" s="77">
        <f>+IF(ISNUMBER(DATA!Y1031),DATA!Y1031,"n/a")</f>
        <v>1.6E-2</v>
      </c>
      <c r="I3883" s="87">
        <f>+IF(ISNUMBER(DATA!AH1031),DATA!AH1031,"n/a")</f>
        <v>2.77</v>
      </c>
      <c r="J3883" s="77">
        <f>+IF(ISNUMBER(DATA!AI1031),DATA!AI1031,"n/a")</f>
        <v>-1.7000000000000001E-2</v>
      </c>
      <c r="K3883" s="87">
        <f>+IF(ISNUMBER(DATA!AR1031),DATA!AR1031,"n/a")</f>
        <v>2.77</v>
      </c>
      <c r="L3883" s="77">
        <f>+IF(ISNUMBER(DATA!AS1031),DATA!AS1031,"n/a")</f>
        <v>-1.4E-2</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3.21</v>
      </c>
      <c r="F3884" s="77">
        <f>+IF(ISNUMBER(DATA!O1032),DATA!O1032,"n/a")</f>
        <v>1.9E-2</v>
      </c>
      <c r="G3884" s="87">
        <f>+IF(ISNUMBER(DATA!X1032),DATA!X1032,"n/a")</f>
        <v>3.35</v>
      </c>
      <c r="H3884" s="77">
        <f>+IF(ISNUMBER(DATA!Y1032),DATA!Y1032,"n/a")</f>
        <v>7.0000000000000001E-3</v>
      </c>
      <c r="I3884" s="87">
        <f>+IF(ISNUMBER(DATA!AH1032),DATA!AH1032,"n/a")</f>
        <v>3.41</v>
      </c>
      <c r="J3884" s="77">
        <f>+IF(ISNUMBER(DATA!AI1032),DATA!AI1032,"n/a")</f>
        <v>5.0000000000000001E-3</v>
      </c>
      <c r="K3884" s="87">
        <f>+IF(ISNUMBER(DATA!AR1032),DATA!AR1032,"n/a")</f>
        <v>3.32</v>
      </c>
      <c r="L3884" s="77">
        <f>+IF(ISNUMBER(DATA!AS1032),DATA!AS1032,"n/a")</f>
        <v>-2.5999999999999999E-2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3.17</v>
      </c>
      <c r="F3885" s="77">
        <f>+IF(ISNUMBER(DATA!O1033),DATA!O1033,"n/a")</f>
        <v>2.4E-2</v>
      </c>
      <c r="G3885" s="87">
        <f>+IF(ISNUMBER(DATA!X1033),DATA!X1033,"n/a")</f>
        <v>3.25</v>
      </c>
      <c r="H3885" s="77">
        <f>+IF(ISNUMBER(DATA!Y1033),DATA!Y1033,"n/a")</f>
        <v>0.05</v>
      </c>
      <c r="I3885" s="87">
        <f>+IF(ISNUMBER(DATA!AH1033),DATA!AH1033,"n/a")</f>
        <v>3.29</v>
      </c>
      <c r="J3885" s="77">
        <f>+IF(ISNUMBER(DATA!AI1033),DATA!AI1033,"n/a")</f>
        <v>5.7000000000000002E-2</v>
      </c>
      <c r="K3885" s="87">
        <f>+IF(ISNUMBER(DATA!AR1033),DATA!AR1033,"n/a")</f>
        <v>3.25</v>
      </c>
      <c r="L3885" s="77">
        <f>+IF(ISNUMBER(DATA!AS1033),DATA!AS1033,"n/a")</f>
        <v>5.6000000000000001E-2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3.57</v>
      </c>
      <c r="F3886" s="77">
        <f>+IF(ISNUMBER(DATA!O1034),DATA!O1034,"n/a")</f>
        <v>0.1</v>
      </c>
      <c r="G3886" s="87">
        <f>+IF(ISNUMBER(DATA!X1034),DATA!X1034,"n/a")</f>
        <v>3.63</v>
      </c>
      <c r="H3886" s="77">
        <f>+IF(ISNUMBER(DATA!Y1034),DATA!Y1034,"n/a")</f>
        <v>7.9000000000000001E-2</v>
      </c>
      <c r="I3886" s="87">
        <f>+IF(ISNUMBER(DATA!AH1034),DATA!AH1034,"n/a")</f>
        <v>3.63</v>
      </c>
      <c r="J3886" s="77">
        <f>+IF(ISNUMBER(DATA!AI1034),DATA!AI1034,"n/a")</f>
        <v>6.7000000000000004E-2</v>
      </c>
      <c r="K3886" s="87">
        <f>+IF(ISNUMBER(DATA!AR1034),DATA!AR1034,"n/a")</f>
        <v>3.53</v>
      </c>
      <c r="L3886" s="77">
        <f>+IF(ISNUMBER(DATA!AS1034),DATA!AS1034,"n/a")</f>
        <v>0.03</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2.91</v>
      </c>
      <c r="F3887" s="77">
        <f>+IF(ISNUMBER(DATA!O1035),DATA!O1035,"n/a")</f>
        <v>-5.0999999999999997E-2</v>
      </c>
      <c r="G3887" s="87">
        <f>+IF(ISNUMBER(DATA!X1035),DATA!X1035,"n/a")</f>
        <v>2.94</v>
      </c>
      <c r="H3887" s="77">
        <f>+IF(ISNUMBER(DATA!Y1035),DATA!Y1035,"n/a")</f>
        <v>-2.3E-2</v>
      </c>
      <c r="I3887" s="87">
        <f>+IF(ISNUMBER(DATA!AH1035),DATA!AH1035,"n/a")</f>
        <v>2.94</v>
      </c>
      <c r="J3887" s="77">
        <f>+IF(ISNUMBER(DATA!AI1035),DATA!AI1035,"n/a")</f>
        <v>-2.4E-2</v>
      </c>
      <c r="K3887" s="87">
        <f>+IF(ISNUMBER(DATA!AR1035),DATA!AR1035,"n/a")</f>
        <v>3.02</v>
      </c>
      <c r="L3887" s="77">
        <f>+IF(ISNUMBER(DATA!AS1035),DATA!AS1035,"n/a")</f>
        <v>-1E-3</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3.1</v>
      </c>
      <c r="F3888" s="77">
        <f>+IF(ISNUMBER(DATA!O1036),DATA!O1036,"n/a")</f>
        <v>7.0000000000000001E-3</v>
      </c>
      <c r="G3888" s="87">
        <f>+IF(ISNUMBER(DATA!X1036),DATA!X1036,"n/a")</f>
        <v>3.19</v>
      </c>
      <c r="H3888" s="77">
        <f>+IF(ISNUMBER(DATA!Y1036),DATA!Y1036,"n/a")</f>
        <v>4.0000000000000001E-3</v>
      </c>
      <c r="I3888" s="87">
        <f>+IF(ISNUMBER(DATA!AH1036),DATA!AH1036,"n/a")</f>
        <v>3.26</v>
      </c>
      <c r="J3888" s="77">
        <f>+IF(ISNUMBER(DATA!AI1036),DATA!AI1036,"n/a")</f>
        <v>0.05</v>
      </c>
      <c r="K3888" s="87">
        <f>+IF(ISNUMBER(DATA!AR1036),DATA!AR1036,"n/a")</f>
        <v>3.27</v>
      </c>
      <c r="L3888" s="77">
        <f>+IF(ISNUMBER(DATA!AS1036),DATA!AS1036,"n/a")</f>
        <v>8.2000000000000003E-2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3.43</v>
      </c>
      <c r="F3889" s="77">
        <f>+IF(ISNUMBER(DATA!O1037),DATA!O1037,"n/a")</f>
        <v>1.9E-2</v>
      </c>
      <c r="G3889" s="87">
        <f>+IF(ISNUMBER(DATA!X1037),DATA!X1037,"n/a")</f>
        <v>3.07</v>
      </c>
      <c r="H3889" s="77">
        <f>+IF(ISNUMBER(DATA!Y1037),DATA!Y1037,"n/a")</f>
        <v>-0.122</v>
      </c>
      <c r="I3889" s="87">
        <f>+IF(ISNUMBER(DATA!AH1037),DATA!AH1037,"n/a")</f>
        <v>3.04</v>
      </c>
      <c r="J3889" s="77">
        <f>+IF(ISNUMBER(DATA!AI1037),DATA!AI1037,"n/a")</f>
        <v>-0.13800000000000001</v>
      </c>
      <c r="K3889" s="87">
        <f>+IF(ISNUMBER(DATA!AR1037),DATA!AR1037,"n/a")</f>
        <v>3.26</v>
      </c>
      <c r="L3889" s="77">
        <f>+IF(ISNUMBER(DATA!AS1037),DATA!AS1037,"n/a")</f>
        <v>-0.06</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2.1</v>
      </c>
      <c r="F3890" s="77">
        <f>+IF(ISNUMBER(DATA!O1038),DATA!O1038,"n/a")</f>
        <v>3.1E-2</v>
      </c>
      <c r="G3890" s="87">
        <f>+IF(ISNUMBER(DATA!X1038),DATA!X1038,"n/a")</f>
        <v>2.3199999999999998</v>
      </c>
      <c r="H3890" s="77">
        <f>+IF(ISNUMBER(DATA!Y1038),DATA!Y1038,"n/a")</f>
        <v>3.7999999999999999E-2</v>
      </c>
      <c r="I3890" s="87">
        <f>+IF(ISNUMBER(DATA!AH1038),DATA!AH1038,"n/a")</f>
        <v>2.5499999999999998</v>
      </c>
      <c r="J3890" s="77">
        <f>+IF(ISNUMBER(DATA!AI1038),DATA!AI1038,"n/a")</f>
        <v>8.6999999999999994E-2</v>
      </c>
      <c r="K3890" s="87">
        <f>+IF(ISNUMBER(DATA!AR1038),DATA!AR1038,"n/a")</f>
        <v>2.5299999999999998</v>
      </c>
      <c r="L3890" s="77">
        <f>+IF(ISNUMBER(DATA!AS1038),DATA!AS1038,"n/a")</f>
        <v>0.11799999999999999</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2.12</v>
      </c>
      <c r="F3891" s="77">
        <f>+IF(ISNUMBER(DATA!O1039),DATA!O1039,"n/a")</f>
        <v>0.26200000000000001</v>
      </c>
      <c r="G3891" s="87">
        <f>+IF(ISNUMBER(DATA!X1039),DATA!X1039,"n/a")</f>
        <v>2.35</v>
      </c>
      <c r="H3891" s="77">
        <f>+IF(ISNUMBER(DATA!Y1039),DATA!Y1039,"n/a")</f>
        <v>0.36</v>
      </c>
      <c r="I3891" s="87">
        <f>+IF(ISNUMBER(DATA!AH1039),DATA!AH1039,"n/a")</f>
        <v>2.54</v>
      </c>
      <c r="J3891" s="77">
        <f>+IF(ISNUMBER(DATA!AI1039),DATA!AI1039,"n/a")</f>
        <v>0.48099999999999998</v>
      </c>
      <c r="K3891" s="87">
        <f>+IF(ISNUMBER(DATA!AR1039),DATA!AR1039,"n/a")</f>
        <v>2.37</v>
      </c>
      <c r="L3891" s="77">
        <f>+IF(ISNUMBER(DATA!AS1039),DATA!AS1039,"n/a")</f>
        <v>0.41299999999999998</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3.12</v>
      </c>
      <c r="F3892" s="77">
        <f>+IF(ISNUMBER(DATA!O1040),DATA!O1040,"n/a")</f>
        <v>1.7000000000000001E-2</v>
      </c>
      <c r="G3892" s="87">
        <f>+IF(ISNUMBER(DATA!X1040),DATA!X1040,"n/a")</f>
        <v>3.14</v>
      </c>
      <c r="H3892" s="77">
        <f>+IF(ISNUMBER(DATA!Y1040),DATA!Y1040,"n/a")</f>
        <v>2.5000000000000001E-2</v>
      </c>
      <c r="I3892" s="87">
        <f>+IF(ISNUMBER(DATA!AH1040),DATA!AH1040,"n/a")</f>
        <v>3.22</v>
      </c>
      <c r="J3892" s="77">
        <f>+IF(ISNUMBER(DATA!AI1040),DATA!AI1040,"n/a")</f>
        <v>5.3999999999999999E-2</v>
      </c>
      <c r="K3892" s="87">
        <f>+IF(ISNUMBER(DATA!AR1040),DATA!AR1040,"n/a")</f>
        <v>3.16</v>
      </c>
      <c r="L3892" s="77">
        <f>+IF(ISNUMBER(DATA!AS1040),DATA!AS1040,"n/a")</f>
        <v>3.5999999999999997E-2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1.98</v>
      </c>
      <c r="F3893" s="77">
        <f>+IF(ISNUMBER(DATA!O1041),DATA!O1041,"n/a")</f>
        <v>0.17</v>
      </c>
      <c r="G3893" s="87">
        <f>+IF(ISNUMBER(DATA!X1041),DATA!X1041,"n/a")</f>
        <v>2.23</v>
      </c>
      <c r="H3893" s="77">
        <f>+IF(ISNUMBER(DATA!Y1041),DATA!Y1041,"n/a")</f>
        <v>0.20899999999999999</v>
      </c>
      <c r="I3893" s="87">
        <f>+IF(ISNUMBER(DATA!AH1041),DATA!AH1041,"n/a")</f>
        <v>2.4300000000000002</v>
      </c>
      <c r="J3893" s="77">
        <f>+IF(ISNUMBER(DATA!AI1041),DATA!AI1041,"n/a")</f>
        <v>0.30099999999999999</v>
      </c>
      <c r="K3893" s="87">
        <f>+IF(ISNUMBER(DATA!AR1041),DATA!AR1041,"n/a")</f>
        <v>2.25</v>
      </c>
      <c r="L3893" s="77">
        <f>+IF(ISNUMBER(DATA!AS1041),DATA!AS1041,"n/a")</f>
        <v>0.222</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3.37</v>
      </c>
      <c r="F3894" s="77">
        <f>+IF(ISNUMBER(DATA!O1042),DATA!O1042,"n/a")</f>
        <v>0.03</v>
      </c>
      <c r="G3894" s="87">
        <f>+IF(ISNUMBER(DATA!X1042),DATA!X1042,"n/a")</f>
        <v>3.39</v>
      </c>
      <c r="H3894" s="77">
        <f>+IF(ISNUMBER(DATA!Y1042),DATA!Y1042,"n/a")</f>
        <v>5.7000000000000002E-2</v>
      </c>
      <c r="I3894" s="87">
        <f>+IF(ISNUMBER(DATA!AH1042),DATA!AH1042,"n/a")</f>
        <v>3.41</v>
      </c>
      <c r="J3894" s="77">
        <f>+IF(ISNUMBER(DATA!AI1042),DATA!AI1042,"n/a")</f>
        <v>7.1999999999999995E-2</v>
      </c>
      <c r="K3894" s="87">
        <f>+IF(ISNUMBER(DATA!AR1042),DATA!AR1042,"n/a")</f>
        <v>3.39</v>
      </c>
      <c r="L3894" s="77">
        <f>+IF(ISNUMBER(DATA!AS1042),DATA!AS1042,"n/a")</f>
        <v>7.0000000000000007E-2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3.41</v>
      </c>
      <c r="F3895" s="77">
        <f>+IF(ISNUMBER(DATA!O1043),DATA!O1043,"n/a")</f>
        <v>7.8E-2</v>
      </c>
      <c r="G3895" s="87">
        <f>+IF(ISNUMBER(DATA!X1043),DATA!X1043,"n/a")</f>
        <v>3.4</v>
      </c>
      <c r="H3895" s="77">
        <f>+IF(ISNUMBER(DATA!Y1043),DATA!Y1043,"n/a")</f>
        <v>7.6999999999999999E-2</v>
      </c>
      <c r="I3895" s="87">
        <f>+IF(ISNUMBER(DATA!AH1043),DATA!AH1043,"n/a")</f>
        <v>3.38</v>
      </c>
      <c r="J3895" s="77">
        <f>+IF(ISNUMBER(DATA!AI1043),DATA!AI1043,"n/a")</f>
        <v>9.9000000000000005E-2</v>
      </c>
      <c r="K3895" s="87">
        <f>+IF(ISNUMBER(DATA!AR1043),DATA!AR1043,"n/a")</f>
        <v>3.32</v>
      </c>
      <c r="L3895" s="77">
        <f>+IF(ISNUMBER(DATA!AS1043),DATA!AS1043,"n/a")</f>
        <v>0.115</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1.61</v>
      </c>
      <c r="F3896" s="77">
        <f>+IF(ISNUMBER(DATA!O1044),DATA!O1044,"n/a")</f>
        <v>0.14199999999999999</v>
      </c>
      <c r="G3896" s="87">
        <f>+IF(ISNUMBER(DATA!X1044),DATA!X1044,"n/a")</f>
        <v>1.83</v>
      </c>
      <c r="H3896" s="77">
        <f>+IF(ISNUMBER(DATA!Y1044),DATA!Y1044,"n/a")</f>
        <v>0.20799999999999999</v>
      </c>
      <c r="I3896" s="87">
        <f>+IF(ISNUMBER(DATA!AH1044),DATA!AH1044,"n/a")</f>
        <v>2.04</v>
      </c>
      <c r="J3896" s="77">
        <f>+IF(ISNUMBER(DATA!AI1044),DATA!AI1044,"n/a")</f>
        <v>0.34399999999999997</v>
      </c>
      <c r="K3896" s="87">
        <f>+IF(ISNUMBER(DATA!AR1044),DATA!AR1044,"n/a")</f>
        <v>1.93</v>
      </c>
      <c r="L3896" s="77">
        <f>+IF(ISNUMBER(DATA!AS1044),DATA!AS1044,"n/a")</f>
        <v>0.27600000000000002</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1.39</v>
      </c>
      <c r="F3897" s="77">
        <f>+IF(ISNUMBER(DATA!O1045),DATA!O1045,"n/a")</f>
        <v>0.08</v>
      </c>
      <c r="G3897" s="87">
        <f>+IF(ISNUMBER(DATA!X1045),DATA!X1045,"n/a")</f>
        <v>1.47</v>
      </c>
      <c r="H3897" s="77">
        <f>+IF(ISNUMBER(DATA!Y1045),DATA!Y1045,"n/a")</f>
        <v>2.1999999999999999E-2</v>
      </c>
      <c r="I3897" s="87">
        <f>+IF(ISNUMBER(DATA!AH1045),DATA!AH1045,"n/a")</f>
        <v>1.66</v>
      </c>
      <c r="J3897" s="77">
        <f>+IF(ISNUMBER(DATA!AI1045),DATA!AI1045,"n/a")</f>
        <v>0.13300000000000001</v>
      </c>
      <c r="K3897" s="87">
        <f>+IF(ISNUMBER(DATA!AR1045),DATA!AR1045,"n/a")</f>
        <v>1.64</v>
      </c>
      <c r="L3897" s="77">
        <f>+IF(ISNUMBER(DATA!AS1045),DATA!AS1045,"n/a")</f>
        <v>0.11</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3.69</v>
      </c>
      <c r="F3898" s="77">
        <f>+IF(ISNUMBER(DATA!O1046),DATA!O1046,"n/a")</f>
        <v>1.0999999999999999E-2</v>
      </c>
      <c r="G3898" s="87">
        <f>+IF(ISNUMBER(DATA!X1046),DATA!X1046,"n/a")</f>
        <v>3.76</v>
      </c>
      <c r="H3898" s="77">
        <f>+IF(ISNUMBER(DATA!Y1046),DATA!Y1046,"n/a")</f>
        <v>-5.0000000000000001E-3</v>
      </c>
      <c r="I3898" s="87">
        <f>+IF(ISNUMBER(DATA!AH1046),DATA!AH1046,"n/a")</f>
        <v>3.85</v>
      </c>
      <c r="J3898" s="77">
        <f>+IF(ISNUMBER(DATA!AI1046),DATA!AI1046,"n/a")</f>
        <v>8.9999999999999993E-3</v>
      </c>
      <c r="K3898" s="87">
        <f>+IF(ISNUMBER(DATA!AR1046),DATA!AR1046,"n/a")</f>
        <v>3.78</v>
      </c>
      <c r="L3898" s="77">
        <f>+IF(ISNUMBER(DATA!AS1046),DATA!AS1046,"n/a")</f>
        <v>2.9000000000000001E-2</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3.17</v>
      </c>
      <c r="F3899" s="77">
        <f>+IF(ISNUMBER(DATA!O1047),DATA!O1047,"n/a")</f>
        <v>1.4E-2</v>
      </c>
      <c r="G3899" s="87">
        <f>+IF(ISNUMBER(DATA!X1047),DATA!X1047,"n/a")</f>
        <v>3.34</v>
      </c>
      <c r="H3899" s="77">
        <f>+IF(ISNUMBER(DATA!Y1047),DATA!Y1047,"n/a")</f>
        <v>0.105</v>
      </c>
      <c r="I3899" s="87">
        <f>+IF(ISNUMBER(DATA!AH1047),DATA!AH1047,"n/a")</f>
        <v>3.38</v>
      </c>
      <c r="J3899" s="77">
        <f>+IF(ISNUMBER(DATA!AI1047),DATA!AI1047,"n/a")</f>
        <v>7.9000000000000001E-2</v>
      </c>
      <c r="K3899" s="87">
        <f>+IF(ISNUMBER(DATA!AR1047),DATA!AR1047,"n/a")</f>
        <v>3.34</v>
      </c>
      <c r="L3899" s="77">
        <f>+IF(ISNUMBER(DATA!AS1047),DATA!AS1047,"n/a")</f>
        <v>4.2000000000000003E-2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3.42</v>
      </c>
      <c r="F3900" s="77">
        <f>+IF(ISNUMBER(DATA!O1048),DATA!O1048,"n/a")</f>
        <v>3.4000000000000002E-2</v>
      </c>
      <c r="G3900" s="87">
        <f>+IF(ISNUMBER(DATA!X1048),DATA!X1048,"n/a")</f>
        <v>3.45</v>
      </c>
      <c r="H3900" s="77">
        <f>+IF(ISNUMBER(DATA!Y1048),DATA!Y1048,"n/a")</f>
        <v>5.5E-2</v>
      </c>
      <c r="I3900" s="87">
        <f>+IF(ISNUMBER(DATA!AH1048),DATA!AH1048,"n/a")</f>
        <v>3.46</v>
      </c>
      <c r="J3900" s="77">
        <f>+IF(ISNUMBER(DATA!AI1048),DATA!AI1048,"n/a")</f>
        <v>7.4999999999999997E-2</v>
      </c>
      <c r="K3900" s="87">
        <f>+IF(ISNUMBER(DATA!AR1048),DATA!AR1048,"n/a")</f>
        <v>3.45</v>
      </c>
      <c r="L3900" s="77">
        <f>+IF(ISNUMBER(DATA!AS1048),DATA!AS1048,"n/a")</f>
        <v>9.2999999999999999E-2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1.85</v>
      </c>
      <c r="F3901" s="77">
        <f>+IF(ISNUMBER(DATA!O1049),DATA!O1049,"n/a")</f>
        <v>9.1999999999999998E-2</v>
      </c>
      <c r="G3901" s="87">
        <f>+IF(ISNUMBER(DATA!X1049),DATA!X1049,"n/a")</f>
        <v>2.08</v>
      </c>
      <c r="H3901" s="77">
        <f>+IF(ISNUMBER(DATA!Y1049),DATA!Y1049,"n/a")</f>
        <v>0.17899999999999999</v>
      </c>
      <c r="I3901" s="87">
        <f>+IF(ISNUMBER(DATA!AH1049),DATA!AH1049,"n/a")</f>
        <v>2.29</v>
      </c>
      <c r="J3901" s="77">
        <f>+IF(ISNUMBER(DATA!AI1049),DATA!AI1049,"n/a")</f>
        <v>0.30199999999999999</v>
      </c>
      <c r="K3901" s="87">
        <f>+IF(ISNUMBER(DATA!AR1049),DATA!AR1049,"n/a")</f>
        <v>2.2000000000000002</v>
      </c>
      <c r="L3901" s="77">
        <f>+IF(ISNUMBER(DATA!AS1049),DATA!AS1049,"n/a")</f>
        <v>0.24199999999999999</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3.75</v>
      </c>
      <c r="F3902" s="77">
        <f>+IF(ISNUMBER(DATA!O1050),DATA!O1050,"n/a")</f>
        <v>0.108</v>
      </c>
      <c r="G3902" s="87">
        <f>+IF(ISNUMBER(DATA!X1050),DATA!X1050,"n/a")</f>
        <v>3.7</v>
      </c>
      <c r="H3902" s="77">
        <f>+IF(ISNUMBER(DATA!Y1050),DATA!Y1050,"n/a")</f>
        <v>6.0999999999999999E-2</v>
      </c>
      <c r="I3902" s="87">
        <f>+IF(ISNUMBER(DATA!AH1050),DATA!AH1050,"n/a")</f>
        <v>3.67</v>
      </c>
      <c r="J3902" s="77">
        <f>+IF(ISNUMBER(DATA!AI1050),DATA!AI1050,"n/a")</f>
        <v>4.5999999999999999E-2</v>
      </c>
      <c r="K3902" s="87">
        <f>+IF(ISNUMBER(DATA!AR1050),DATA!AR1050,"n/a")</f>
        <v>3.59</v>
      </c>
      <c r="L3902" s="77">
        <f>+IF(ISNUMBER(DATA!AS1050),DATA!AS1050,"n/a")</f>
        <v>2.9000000000000001E-2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3.02</v>
      </c>
      <c r="F3903" s="77">
        <f>+IF(ISNUMBER(DATA!O1051),DATA!O1051,"n/a")</f>
        <v>4.0000000000000001E-3</v>
      </c>
      <c r="G3903" s="87">
        <f>+IF(ISNUMBER(DATA!X1051),DATA!X1051,"n/a")</f>
        <v>2.99</v>
      </c>
      <c r="H3903" s="77">
        <f>+IF(ISNUMBER(DATA!Y1051),DATA!Y1051,"n/a")</f>
        <v>1E-3</v>
      </c>
      <c r="I3903" s="87">
        <f>+IF(ISNUMBER(DATA!AH1051),DATA!AH1051,"n/a")</f>
        <v>2.91</v>
      </c>
      <c r="J3903" s="77">
        <f>+IF(ISNUMBER(DATA!AI1051),DATA!AI1051,"n/a")</f>
        <v>-3.3000000000000002E-2</v>
      </c>
      <c r="K3903" s="87">
        <f>+IF(ISNUMBER(DATA!AR1051),DATA!AR1051,"n/a")</f>
        <v>2.81</v>
      </c>
      <c r="L3903" s="77">
        <f>+IF(ISNUMBER(DATA!AS1051),DATA!AS1051,"n/a")</f>
        <v>-2.5000000000000001E-2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3.12</v>
      </c>
      <c r="F3904" s="77">
        <f>+IF(ISNUMBER(DATA!O1052),DATA!O1052,"n/a")</f>
        <v>7.6999999999999999E-2</v>
      </c>
      <c r="G3904" s="87">
        <f>+IF(ISNUMBER(DATA!X1052),DATA!X1052,"n/a")</f>
        <v>3.04</v>
      </c>
      <c r="H3904" s="77">
        <f>+IF(ISNUMBER(DATA!Y1052),DATA!Y1052,"n/a")</f>
        <v>7.8E-2</v>
      </c>
      <c r="I3904" s="87">
        <f>+IF(ISNUMBER(DATA!AH1052),DATA!AH1052,"n/a")</f>
        <v>3.03</v>
      </c>
      <c r="J3904" s="77">
        <f>+IF(ISNUMBER(DATA!AI1052),DATA!AI1052,"n/a")</f>
        <v>9.4E-2</v>
      </c>
      <c r="K3904" s="87">
        <f>+IF(ISNUMBER(DATA!AR1052),DATA!AR1052,"n/a")</f>
        <v>3.04</v>
      </c>
      <c r="L3904" s="77">
        <f>+IF(ISNUMBER(DATA!AS1052),DATA!AS1052,"n/a")</f>
        <v>0.10299999999999999</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2.0499999999999998</v>
      </c>
      <c r="F3905" s="77">
        <f>+IF(ISNUMBER(DATA!O1053),DATA!O1053,"n/a")</f>
        <v>0.25</v>
      </c>
      <c r="G3905" s="87">
        <f>+IF(ISNUMBER(DATA!X1053),DATA!X1053,"n/a")</f>
        <v>2.27</v>
      </c>
      <c r="H3905" s="77">
        <f>+IF(ISNUMBER(DATA!Y1053),DATA!Y1053,"n/a")</f>
        <v>0.32100000000000001</v>
      </c>
      <c r="I3905" s="87">
        <f>+IF(ISNUMBER(DATA!AH1053),DATA!AH1053,"n/a")</f>
        <v>2.52</v>
      </c>
      <c r="J3905" s="77">
        <f>+IF(ISNUMBER(DATA!AI1053),DATA!AI1053,"n/a")</f>
        <v>0.47799999999999998</v>
      </c>
      <c r="K3905" s="87">
        <f>+IF(ISNUMBER(DATA!AR1053),DATA!AR1053,"n/a")</f>
        <v>2.38</v>
      </c>
      <c r="L3905" s="77">
        <f>+IF(ISNUMBER(DATA!AS1053),DATA!AS1053,"n/a")</f>
        <v>0.38600000000000001</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3.59</v>
      </c>
      <c r="F3906" s="77">
        <f>+IF(ISNUMBER(DATA!O1054),DATA!O1054,"n/a")</f>
        <v>6.4000000000000001E-2</v>
      </c>
      <c r="G3906" s="87">
        <f>+IF(ISNUMBER(DATA!X1054),DATA!X1054,"n/a")</f>
        <v>3.57</v>
      </c>
      <c r="H3906" s="77">
        <f>+IF(ISNUMBER(DATA!Y1054),DATA!Y1054,"n/a")</f>
        <v>4.2999999999999997E-2</v>
      </c>
      <c r="I3906" s="87">
        <f>+IF(ISNUMBER(DATA!AH1054),DATA!AH1054,"n/a")</f>
        <v>3.56</v>
      </c>
      <c r="J3906" s="77">
        <f>+IF(ISNUMBER(DATA!AI1054),DATA!AI1054,"n/a")</f>
        <v>3.4000000000000002E-2</v>
      </c>
      <c r="K3906" s="87">
        <f>+IF(ISNUMBER(DATA!AR1054),DATA!AR1054,"n/a")</f>
        <v>3.51</v>
      </c>
      <c r="L3906" s="77">
        <f>+IF(ISNUMBER(DATA!AS1054),DATA!AS1054,"n/a")</f>
        <v>2.1999999999999999E-2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2.85</v>
      </c>
      <c r="F3907" s="77">
        <f>+IF(ISNUMBER(DATA!O1055),DATA!O1055,"n/a")</f>
        <v>-8.4000000000000005E-2</v>
      </c>
      <c r="G3907" s="87">
        <f>+IF(ISNUMBER(DATA!X1055),DATA!X1055,"n/a")</f>
        <v>2.88</v>
      </c>
      <c r="H3907" s="77">
        <f>+IF(ISNUMBER(DATA!Y1055),DATA!Y1055,"n/a")</f>
        <v>-2.7E-2</v>
      </c>
      <c r="I3907" s="87">
        <f>+IF(ISNUMBER(DATA!AH1055),DATA!AH1055,"n/a")</f>
        <v>2.92</v>
      </c>
      <c r="J3907" s="77">
        <f>+IF(ISNUMBER(DATA!AI1055),DATA!AI1055,"n/a")</f>
        <v>-7.0000000000000001E-3</v>
      </c>
      <c r="K3907" s="87">
        <f>+IF(ISNUMBER(DATA!AR1055),DATA!AR1055,"n/a")</f>
        <v>2.87</v>
      </c>
      <c r="L3907" s="77">
        <f>+IF(ISNUMBER(DATA!AS1055),DATA!AS1055,"n/a")</f>
        <v>-3.4000000000000002E-2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3.21</v>
      </c>
      <c r="F3908" s="77">
        <f>+IF(ISNUMBER(DATA!O1056),DATA!O1056,"n/a")</f>
        <v>-6.7000000000000004E-2</v>
      </c>
      <c r="G3908" s="87">
        <f>+IF(ISNUMBER(DATA!X1056),DATA!X1056,"n/a")</f>
        <v>3.35</v>
      </c>
      <c r="H3908" s="77">
        <f>+IF(ISNUMBER(DATA!Y1056),DATA!Y1056,"n/a")</f>
        <v>4.0000000000000001E-3</v>
      </c>
      <c r="I3908" s="87">
        <f>+IF(ISNUMBER(DATA!AH1056),DATA!AH1056,"n/a")</f>
        <v>3.39</v>
      </c>
      <c r="J3908" s="77">
        <f>+IF(ISNUMBER(DATA!AI1056),DATA!AI1056,"n/a")</f>
        <v>-1E-3</v>
      </c>
      <c r="K3908" s="87">
        <f>+IF(ISNUMBER(DATA!AR1056),DATA!AR1056,"n/a")</f>
        <v>3.32</v>
      </c>
      <c r="L3908" s="77">
        <f>+IF(ISNUMBER(DATA!AS1056),DATA!AS1056,"n/a")</f>
        <v>-3.1E-2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3.54</v>
      </c>
      <c r="F3909" s="77">
        <f>+IF(ISNUMBER(DATA!O1057),DATA!O1057,"n/a")</f>
        <v>5.3999999999999999E-2</v>
      </c>
      <c r="G3909" s="87">
        <f>+IF(ISNUMBER(DATA!X1057),DATA!X1057,"n/a")</f>
        <v>3.54</v>
      </c>
      <c r="H3909" s="77">
        <f>+IF(ISNUMBER(DATA!Y1057),DATA!Y1057,"n/a")</f>
        <v>7.3999999999999996E-2</v>
      </c>
      <c r="I3909" s="87">
        <f>+IF(ISNUMBER(DATA!AH1057),DATA!AH1057,"n/a")</f>
        <v>3.54</v>
      </c>
      <c r="J3909" s="77">
        <f>+IF(ISNUMBER(DATA!AI1057),DATA!AI1057,"n/a")</f>
        <v>7.2999999999999995E-2</v>
      </c>
      <c r="K3909" s="87">
        <f>+IF(ISNUMBER(DATA!AR1057),DATA!AR1057,"n/a")</f>
        <v>3.5</v>
      </c>
      <c r="L3909" s="77">
        <f>+IF(ISNUMBER(DATA!AS1057),DATA!AS1057,"n/a")</f>
        <v>0.05</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3.68</v>
      </c>
      <c r="F3910" s="77">
        <f>+IF(ISNUMBER(DATA!O1058),DATA!O1058,"n/a")</f>
        <v>9.7000000000000003E-2</v>
      </c>
      <c r="G3910" s="87">
        <f>+IF(ISNUMBER(DATA!X1058),DATA!X1058,"n/a")</f>
        <v>3.64</v>
      </c>
      <c r="H3910" s="77">
        <f>+IF(ISNUMBER(DATA!Y1058),DATA!Y1058,"n/a")</f>
        <v>8.7999999999999995E-2</v>
      </c>
      <c r="I3910" s="87">
        <f>+IF(ISNUMBER(DATA!AH1058),DATA!AH1058,"n/a")</f>
        <v>3.57</v>
      </c>
      <c r="J3910" s="77">
        <f>+IF(ISNUMBER(DATA!AI1058),DATA!AI1058,"n/a")</f>
        <v>7.0000000000000007E-2</v>
      </c>
      <c r="K3910" s="87">
        <f>+IF(ISNUMBER(DATA!AR1058),DATA!AR1058,"n/a")</f>
        <v>3.5</v>
      </c>
      <c r="L3910" s="77">
        <f>+IF(ISNUMBER(DATA!AS1058),DATA!AS1058,"n/a")</f>
        <v>0.06</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3.46</v>
      </c>
      <c r="F3911" s="77">
        <f>+IF(ISNUMBER(DATA!O1059),DATA!O1059,"n/a")</f>
        <v>-3.5000000000000003E-2</v>
      </c>
      <c r="G3911" s="87">
        <f>+IF(ISNUMBER(DATA!X1059),DATA!X1059,"n/a")</f>
        <v>3.59</v>
      </c>
      <c r="H3911" s="77">
        <f>+IF(ISNUMBER(DATA!Y1059),DATA!Y1059,"n/a")</f>
        <v>1.6E-2</v>
      </c>
      <c r="I3911" s="87">
        <f>+IF(ISNUMBER(DATA!AH1059),DATA!AH1059,"n/a")</f>
        <v>3.62</v>
      </c>
      <c r="J3911" s="77">
        <f>+IF(ISNUMBER(DATA!AI1059),DATA!AI1059,"n/a")</f>
        <v>2.5999999999999999E-2</v>
      </c>
      <c r="K3911" s="87">
        <f>+IF(ISNUMBER(DATA!AR1059),DATA!AR1059,"n/a")</f>
        <v>3.62</v>
      </c>
      <c r="L3911" s="77">
        <f>+IF(ISNUMBER(DATA!AS1059),DATA!AS1059,"n/a")</f>
        <v>4.2999999999999997E-2</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2.76</v>
      </c>
      <c r="F3912" s="77">
        <f>+IF(ISNUMBER(DATA!O1060),DATA!O1060,"n/a")</f>
        <v>-7.1999999999999995E-2</v>
      </c>
      <c r="G3912" s="87">
        <f>+IF(ISNUMBER(DATA!X1060),DATA!X1060,"n/a")</f>
        <v>2.84</v>
      </c>
      <c r="H3912" s="77">
        <f>+IF(ISNUMBER(DATA!Y1060),DATA!Y1060,"n/a")</f>
        <v>-6.0999999999999999E-2</v>
      </c>
      <c r="I3912" s="87">
        <f>+IF(ISNUMBER(DATA!AH1060),DATA!AH1060,"n/a")</f>
        <v>2.85</v>
      </c>
      <c r="J3912" s="77">
        <f>+IF(ISNUMBER(DATA!AI1060),DATA!AI1060,"n/a")</f>
        <v>-7.4999999999999997E-2</v>
      </c>
      <c r="K3912" s="87">
        <f>+IF(ISNUMBER(DATA!AR1060),DATA!AR1060,"n/a")</f>
        <v>2.91</v>
      </c>
      <c r="L3912" s="77">
        <f>+IF(ISNUMBER(DATA!AS1060),DATA!AS1060,"n/a")</f>
        <v>-4.7E-2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3.35</v>
      </c>
      <c r="F3913" s="77">
        <f>+IF(ISNUMBER(DATA!O1061),DATA!O1061,"n/a")</f>
        <v>0.35399999999999998</v>
      </c>
      <c r="G3913" s="87">
        <f>+IF(ISNUMBER(DATA!X1061),DATA!X1061,"n/a")</f>
        <v>3.31</v>
      </c>
      <c r="H3913" s="77">
        <f>+IF(ISNUMBER(DATA!Y1061),DATA!Y1061,"n/a")</f>
        <v>0.40799999999999997</v>
      </c>
      <c r="I3913" s="87">
        <f>+IF(ISNUMBER(DATA!AH1061),DATA!AH1061,"n/a")</f>
        <v>3.34</v>
      </c>
      <c r="J3913" s="77">
        <f>+IF(ISNUMBER(DATA!AI1061),DATA!AI1061,"n/a")</f>
        <v>0.435</v>
      </c>
      <c r="K3913" s="87">
        <f>+IF(ISNUMBER(DATA!AR1061),DATA!AR1061,"n/a")</f>
        <v>3.15</v>
      </c>
      <c r="L3913" s="77">
        <f>+IF(ISNUMBER(DATA!AS1061),DATA!AS1061,"n/a")</f>
        <v>0.373</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3.7</v>
      </c>
      <c r="F3914" s="77">
        <f>+IF(ISNUMBER(DATA!O1062),DATA!O1062,"n/a")</f>
        <v>5.5E-2</v>
      </c>
      <c r="G3914" s="87">
        <f>+IF(ISNUMBER(DATA!X1062),DATA!X1062,"n/a")</f>
        <v>3.66</v>
      </c>
      <c r="H3914" s="77">
        <f>+IF(ISNUMBER(DATA!Y1062),DATA!Y1062,"n/a")</f>
        <v>2.8000000000000001E-2</v>
      </c>
      <c r="I3914" s="87">
        <f>+IF(ISNUMBER(DATA!AH1062),DATA!AH1062,"n/a")</f>
        <v>3.64</v>
      </c>
      <c r="J3914" s="77">
        <f>+IF(ISNUMBER(DATA!AI1062),DATA!AI1062,"n/a")</f>
        <v>1.7000000000000001E-2</v>
      </c>
      <c r="K3914" s="87">
        <f>+IF(ISNUMBER(DATA!AR1062),DATA!AR1062,"n/a")</f>
        <v>3.57</v>
      </c>
      <c r="L3914" s="77">
        <f>+IF(ISNUMBER(DATA!AS1062),DATA!AS1062,"n/a")</f>
        <v>2.5000000000000001E-2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1.87</v>
      </c>
      <c r="F3915" s="77">
        <f>+IF(ISNUMBER(DATA!O1063),DATA!O1063,"n/a")</f>
        <v>9.2999999999999999E-2</v>
      </c>
      <c r="G3915" s="87">
        <f>+IF(ISNUMBER(DATA!X1063),DATA!X1063,"n/a")</f>
        <v>2.1</v>
      </c>
      <c r="H3915" s="77">
        <f>+IF(ISNUMBER(DATA!Y1063),DATA!Y1063,"n/a")</f>
        <v>0.14000000000000001</v>
      </c>
      <c r="I3915" s="87">
        <f>+IF(ISNUMBER(DATA!AH1063),DATA!AH1063,"n/a")</f>
        <v>2.2799999999999998</v>
      </c>
      <c r="J3915" s="77">
        <f>+IF(ISNUMBER(DATA!AI1063),DATA!AI1063,"n/a")</f>
        <v>0.22600000000000001</v>
      </c>
      <c r="K3915" s="87">
        <f>+IF(ISNUMBER(DATA!AR1063),DATA!AR1063,"n/a")</f>
        <v>2.17</v>
      </c>
      <c r="L3915" s="77">
        <f>+IF(ISNUMBER(DATA!AS1063),DATA!AS1063,"n/a")</f>
        <v>0.19500000000000001</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3.54</v>
      </c>
      <c r="F3916" s="77">
        <f>+IF(ISNUMBER(DATA!O1064),DATA!O1064,"n/a")</f>
        <v>-8.0000000000000002E-3</v>
      </c>
      <c r="G3916" s="87">
        <f>+IF(ISNUMBER(DATA!X1064),DATA!X1064,"n/a")</f>
        <v>3.66</v>
      </c>
      <c r="H3916" s="77">
        <f>+IF(ISNUMBER(DATA!Y1064),DATA!Y1064,"n/a")</f>
        <v>5.0000000000000001E-3</v>
      </c>
      <c r="I3916" s="87">
        <f>+IF(ISNUMBER(DATA!AH1064),DATA!AH1064,"n/a")</f>
        <v>3.73</v>
      </c>
      <c r="J3916" s="77">
        <f>+IF(ISNUMBER(DATA!AI1064),DATA!AI1064,"n/a")</f>
        <v>3.4000000000000002E-2</v>
      </c>
      <c r="K3916" s="87">
        <f>+IF(ISNUMBER(DATA!AR1064),DATA!AR1064,"n/a")</f>
        <v>3.67</v>
      </c>
      <c r="L3916" s="77">
        <f>+IF(ISNUMBER(DATA!AS1064),DATA!AS1064,"n/a")</f>
        <v>5.3999999999999999E-2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3.44</v>
      </c>
      <c r="F3917" s="77">
        <f>+IF(ISNUMBER(DATA!O1065),DATA!O1065,"n/a")</f>
        <v>0.152</v>
      </c>
      <c r="G3917" s="87">
        <f>+IF(ISNUMBER(DATA!X1065),DATA!X1065,"n/a")</f>
        <v>3.41</v>
      </c>
      <c r="H3917" s="77">
        <f>+IF(ISNUMBER(DATA!Y1065),DATA!Y1065,"n/a")</f>
        <v>0.14799999999999999</v>
      </c>
      <c r="I3917" s="87">
        <f>+IF(ISNUMBER(DATA!AH1065),DATA!AH1065,"n/a")</f>
        <v>3.35</v>
      </c>
      <c r="J3917" s="77">
        <f>+IF(ISNUMBER(DATA!AI1065),DATA!AI1065,"n/a")</f>
        <v>9.6000000000000002E-2</v>
      </c>
      <c r="K3917" s="87">
        <f>+IF(ISNUMBER(DATA!AR1065),DATA!AR1065,"n/a")</f>
        <v>3.26</v>
      </c>
      <c r="L3917" s="77">
        <f>+IF(ISNUMBER(DATA!AS1065),DATA!AS1065,"n/a")</f>
        <v>0.1</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3.3</v>
      </c>
      <c r="F3918" s="77">
        <f>+IF(ISNUMBER(DATA!O1066),DATA!O1066,"n/a")</f>
        <v>3.3000000000000002E-2</v>
      </c>
      <c r="G3918" s="87">
        <f>+IF(ISNUMBER(DATA!X1066),DATA!X1066,"n/a")</f>
        <v>3.21</v>
      </c>
      <c r="H3918" s="77">
        <f>+IF(ISNUMBER(DATA!Y1066),DATA!Y1066,"n/a")</f>
        <v>-3.0000000000000001E-3</v>
      </c>
      <c r="I3918" s="87">
        <f>+IF(ISNUMBER(DATA!AH1066),DATA!AH1066,"n/a")</f>
        <v>3.22</v>
      </c>
      <c r="J3918" s="77">
        <f>+IF(ISNUMBER(DATA!AI1066),DATA!AI1066,"n/a")</f>
        <v>1.2E-2</v>
      </c>
      <c r="K3918" s="87">
        <f>+IF(ISNUMBER(DATA!AR1066),DATA!AR1066,"n/a")</f>
        <v>3.19</v>
      </c>
      <c r="L3918" s="77">
        <f>+IF(ISNUMBER(DATA!AS1066),DATA!AS1066,"n/a")</f>
        <v>2E-3</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3.34</v>
      </c>
      <c r="F3919" s="77">
        <f>+IF(ISNUMBER(DATA!O1067),DATA!O1067,"n/a")</f>
        <v>5.1999999999999998E-2</v>
      </c>
      <c r="G3919" s="87">
        <f>+IF(ISNUMBER(DATA!X1067),DATA!X1067,"n/a")</f>
        <v>3.3</v>
      </c>
      <c r="H3919" s="77">
        <f>+IF(ISNUMBER(DATA!Y1067),DATA!Y1067,"n/a")</f>
        <v>1.6E-2</v>
      </c>
      <c r="I3919" s="87">
        <f>+IF(ISNUMBER(DATA!AH1067),DATA!AH1067,"n/a")</f>
        <v>3.27</v>
      </c>
      <c r="J3919" s="77">
        <f>+IF(ISNUMBER(DATA!AI1067),DATA!AI1067,"n/a")</f>
        <v>6.0000000000000001E-3</v>
      </c>
      <c r="K3919" s="87">
        <f>+IF(ISNUMBER(DATA!AR1067),DATA!AR1067,"n/a")</f>
        <v>3.29</v>
      </c>
      <c r="L3919" s="77">
        <f>+IF(ISNUMBER(DATA!AS1067),DATA!AS1067,"n/a")</f>
        <v>8.0000000000000002E-3</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3.34</v>
      </c>
      <c r="F3920" s="77">
        <f>+IF(ISNUMBER(DATA!O1068),DATA!O1068,"n/a")</f>
        <v>-8.0000000000000002E-3</v>
      </c>
      <c r="G3920" s="87">
        <f>+IF(ISNUMBER(DATA!X1068),DATA!X1068,"n/a")</f>
        <v>3.32</v>
      </c>
      <c r="H3920" s="77">
        <f>+IF(ISNUMBER(DATA!Y1068),DATA!Y1068,"n/a")</f>
        <v>-3.9E-2</v>
      </c>
      <c r="I3920" s="87">
        <f>+IF(ISNUMBER(DATA!AH1068),DATA!AH1068,"n/a")</f>
        <v>3.31</v>
      </c>
      <c r="J3920" s="77">
        <f>+IF(ISNUMBER(DATA!AI1068),DATA!AI1068,"n/a")</f>
        <v>-4.9000000000000002E-2</v>
      </c>
      <c r="K3920" s="87">
        <f>+IF(ISNUMBER(DATA!AR1068),DATA!AR1068,"n/a")</f>
        <v>3.34</v>
      </c>
      <c r="L3920" s="77">
        <f>+IF(ISNUMBER(DATA!AS1068),DATA!AS1068,"n/a")</f>
        <v>-1.6E-2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3.31</v>
      </c>
      <c r="F3921" s="77">
        <f>+IF(ISNUMBER(DATA!O1069),DATA!O1069,"n/a")</f>
        <v>4.7E-2</v>
      </c>
      <c r="G3921" s="87">
        <f>+IF(ISNUMBER(DATA!X1069),DATA!X1069,"n/a")</f>
        <v>3.32</v>
      </c>
      <c r="H3921" s="77">
        <f>+IF(ISNUMBER(DATA!Y1069),DATA!Y1069,"n/a")</f>
        <v>1.4999999999999999E-2</v>
      </c>
      <c r="I3921" s="87">
        <f>+IF(ISNUMBER(DATA!AH1069),DATA!AH1069,"n/a")</f>
        <v>3.33</v>
      </c>
      <c r="J3921" s="77">
        <f>+IF(ISNUMBER(DATA!AI1069),DATA!AI1069,"n/a")</f>
        <v>8.0000000000000002E-3</v>
      </c>
      <c r="K3921" s="87">
        <f>+IF(ISNUMBER(DATA!AR1069),DATA!AR1069,"n/a")</f>
        <v>3.3</v>
      </c>
      <c r="L3921" s="77">
        <f>+IF(ISNUMBER(DATA!AS1069),DATA!AS1069,"n/a")</f>
        <v>1.9E-2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3.25</v>
      </c>
      <c r="F3922" s="77">
        <f>+IF(ISNUMBER(DATA!O1070),DATA!O1070,"n/a")</f>
        <v>0.115</v>
      </c>
      <c r="G3922" s="87">
        <f>+IF(ISNUMBER(DATA!X1070),DATA!X1070,"n/a")</f>
        <v>3.31</v>
      </c>
      <c r="H3922" s="77">
        <f>+IF(ISNUMBER(DATA!Y1070),DATA!Y1070,"n/a")</f>
        <v>0.14000000000000001</v>
      </c>
      <c r="I3922" s="87">
        <f>+IF(ISNUMBER(DATA!AH1070),DATA!AH1070,"n/a")</f>
        <v>3.34</v>
      </c>
      <c r="J3922" s="77">
        <f>+IF(ISNUMBER(DATA!AI1070),DATA!AI1070,"n/a")</f>
        <v>0.155</v>
      </c>
      <c r="K3922" s="87">
        <f>+IF(ISNUMBER(DATA!AR1070),DATA!AR1070,"n/a")</f>
        <v>3.2</v>
      </c>
      <c r="L3922" s="77">
        <f>+IF(ISNUMBER(DATA!AS1070),DATA!AS1070,"n/a")</f>
        <v>0.123</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3.09</v>
      </c>
      <c r="F3923" s="77">
        <f>+IF(ISNUMBER(DATA!O1071),DATA!O1071,"n/a")</f>
        <v>0.156</v>
      </c>
      <c r="G3923" s="87">
        <f>+IF(ISNUMBER(DATA!X1071),DATA!X1071,"n/a")</f>
        <v>3.11</v>
      </c>
      <c r="H3923" s="77">
        <f>+IF(ISNUMBER(DATA!Y1071),DATA!Y1071,"n/a")</f>
        <v>0.16500000000000001</v>
      </c>
      <c r="I3923" s="87">
        <f>+IF(ISNUMBER(DATA!AH1071),DATA!AH1071,"n/a")</f>
        <v>3.07</v>
      </c>
      <c r="J3923" s="77">
        <f>+IF(ISNUMBER(DATA!AI1071),DATA!AI1071,"n/a")</f>
        <v>0.161</v>
      </c>
      <c r="K3923" s="87">
        <f>+IF(ISNUMBER(DATA!AR1071),DATA!AR1071,"n/a")</f>
        <v>3.02</v>
      </c>
      <c r="L3923" s="77">
        <f>+IF(ISNUMBER(DATA!AS1071),DATA!AS1071,"n/a")</f>
        <v>0.16500000000000001</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3.44</v>
      </c>
      <c r="F3924" s="77">
        <f>+IF(ISNUMBER(DATA!O1072),DATA!O1072,"n/a")</f>
        <v>9.0999999999999998E-2</v>
      </c>
      <c r="G3924" s="87">
        <f>+IF(ISNUMBER(DATA!X1072),DATA!X1072,"n/a")</f>
        <v>3.44</v>
      </c>
      <c r="H3924" s="77">
        <f>+IF(ISNUMBER(DATA!Y1072),DATA!Y1072,"n/a")</f>
        <v>0.10100000000000001</v>
      </c>
      <c r="I3924" s="87">
        <f>+IF(ISNUMBER(DATA!AH1072),DATA!AH1072,"n/a")</f>
        <v>3.45</v>
      </c>
      <c r="J3924" s="77">
        <f>+IF(ISNUMBER(DATA!AI1072),DATA!AI1072,"n/a")</f>
        <v>0.11</v>
      </c>
      <c r="K3924" s="87">
        <f>+IF(ISNUMBER(DATA!AR1072),DATA!AR1072,"n/a")</f>
        <v>3.39</v>
      </c>
      <c r="L3924" s="77">
        <f>+IF(ISNUMBER(DATA!AS1072),DATA!AS1072,"n/a")</f>
        <v>8.3000000000000004E-2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2.79</v>
      </c>
      <c r="F3925" s="77">
        <f>+IF(ISNUMBER(DATA!O1073),DATA!O1073,"n/a")</f>
        <v>7.6999999999999999E-2</v>
      </c>
      <c r="G3925" s="87">
        <f>+IF(ISNUMBER(DATA!X1073),DATA!X1073,"n/a")</f>
        <v>2.68</v>
      </c>
      <c r="H3925" s="77">
        <f>+IF(ISNUMBER(DATA!Y1073),DATA!Y1073,"n/a")</f>
        <v>5.8000000000000003E-2</v>
      </c>
      <c r="I3925" s="87">
        <f>+IF(ISNUMBER(DATA!AH1073),DATA!AH1073,"n/a")</f>
        <v>2.66</v>
      </c>
      <c r="J3925" s="77">
        <f>+IF(ISNUMBER(DATA!AI1073),DATA!AI1073,"n/a")</f>
        <v>6.8000000000000005E-2</v>
      </c>
      <c r="K3925" s="87">
        <f>+IF(ISNUMBER(DATA!AR1073),DATA!AR1073,"n/a")</f>
        <v>2.7</v>
      </c>
      <c r="L3925" s="77">
        <f>+IF(ISNUMBER(DATA!AS1073),DATA!AS1073,"n/a")</f>
        <v>8.8999999999999996E-2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3.82</v>
      </c>
      <c r="F3926" s="77">
        <f>+IF(ISNUMBER(DATA!O1074),DATA!O1074,"n/a")</f>
        <v>0.39900000000000002</v>
      </c>
      <c r="G3926" s="87">
        <f>+IF(ISNUMBER(DATA!X1074),DATA!X1074,"n/a")</f>
        <v>3.75</v>
      </c>
      <c r="H3926" s="77">
        <f>+IF(ISNUMBER(DATA!Y1074),DATA!Y1074,"n/a")</f>
        <v>0.374</v>
      </c>
      <c r="I3926" s="87">
        <f>+IF(ISNUMBER(DATA!AH1074),DATA!AH1074,"n/a")</f>
        <v>3.67</v>
      </c>
      <c r="J3926" s="77">
        <f>+IF(ISNUMBER(DATA!AI1074),DATA!AI1074,"n/a")</f>
        <v>0.34399999999999997</v>
      </c>
      <c r="K3926" s="87">
        <f>+IF(ISNUMBER(DATA!AR1074),DATA!AR1074,"n/a")</f>
        <v>3.56</v>
      </c>
      <c r="L3926" s="77">
        <f>+IF(ISNUMBER(DATA!AS1074),DATA!AS1074,"n/a")</f>
        <v>0.317</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3.63</v>
      </c>
      <c r="F3927" s="77">
        <f>+IF(ISNUMBER(DATA!O1075),DATA!O1075,"n/a")</f>
        <v>6.8000000000000005E-2</v>
      </c>
      <c r="G3927" s="87">
        <f>+IF(ISNUMBER(DATA!X1075),DATA!X1075,"n/a")</f>
        <v>3.62</v>
      </c>
      <c r="H3927" s="77">
        <f>+IF(ISNUMBER(DATA!Y1075),DATA!Y1075,"n/a")</f>
        <v>5.8000000000000003E-2</v>
      </c>
      <c r="I3927" s="87">
        <f>+IF(ISNUMBER(DATA!AH1075),DATA!AH1075,"n/a")</f>
        <v>3.58</v>
      </c>
      <c r="J3927" s="77">
        <f>+IF(ISNUMBER(DATA!AI1075),DATA!AI1075,"n/a")</f>
        <v>4.2000000000000003E-2</v>
      </c>
      <c r="K3927" s="87">
        <f>+IF(ISNUMBER(DATA!AR1075),DATA!AR1075,"n/a")</f>
        <v>3.55</v>
      </c>
      <c r="L3927" s="77">
        <f>+IF(ISNUMBER(DATA!AS1075),DATA!AS1075,"n/a")</f>
        <v>4.2000000000000003E-2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3.28</v>
      </c>
      <c r="F3928" s="77">
        <f>+IF(ISNUMBER(DATA!O1076),DATA!O1076,"n/a")</f>
        <v>4.8000000000000001E-2</v>
      </c>
      <c r="G3928" s="87">
        <f>+IF(ISNUMBER(DATA!X1076),DATA!X1076,"n/a")</f>
        <v>3.29</v>
      </c>
      <c r="H3928" s="77">
        <f>+IF(ISNUMBER(DATA!Y1076),DATA!Y1076,"n/a")</f>
        <v>-2E-3</v>
      </c>
      <c r="I3928" s="87">
        <f>+IF(ISNUMBER(DATA!AH1076),DATA!AH1076,"n/a")</f>
        <v>3.29</v>
      </c>
      <c r="J3928" s="77">
        <f>+IF(ISNUMBER(DATA!AI1076),DATA!AI1076,"n/a")</f>
        <v>-8.9999999999999993E-3</v>
      </c>
      <c r="K3928" s="87">
        <f>+IF(ISNUMBER(DATA!AR1076),DATA!AR1076,"n/a")</f>
        <v>3.23</v>
      </c>
      <c r="L3928" s="77">
        <f>+IF(ISNUMBER(DATA!AS1076),DATA!AS1076,"n/a")</f>
        <v>-2.8000000000000001E-2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3.26</v>
      </c>
      <c r="F3929" s="77">
        <f>+IF(ISNUMBER(DATA!O1077),DATA!O1077,"n/a")</f>
        <v>2.5000000000000001E-2</v>
      </c>
      <c r="G3929" s="87">
        <f>+IF(ISNUMBER(DATA!X1077),DATA!X1077,"n/a")</f>
        <v>3.15</v>
      </c>
      <c r="H3929" s="77">
        <f>+IF(ISNUMBER(DATA!Y1077),DATA!Y1077,"n/a")</f>
        <v>2.3E-2</v>
      </c>
      <c r="I3929" s="87">
        <f>+IF(ISNUMBER(DATA!AH1077),DATA!AH1077,"n/a")</f>
        <v>3.06</v>
      </c>
      <c r="J3929" s="77">
        <f>+IF(ISNUMBER(DATA!AI1077),DATA!AI1077,"n/a")</f>
        <v>1.4999999999999999E-2</v>
      </c>
      <c r="K3929" s="87">
        <f>+IF(ISNUMBER(DATA!AR1077),DATA!AR1077,"n/a")</f>
        <v>3.08</v>
      </c>
      <c r="L3929" s="77">
        <f>+IF(ISNUMBER(DATA!AS1077),DATA!AS1077,"n/a")</f>
        <v>4.9000000000000002E-2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3.53</v>
      </c>
      <c r="F3930" s="77">
        <f>+IF(ISNUMBER(DATA!O1078),DATA!O1078,"n/a")</f>
        <v>0.111</v>
      </c>
      <c r="G3930" s="87">
        <f>+IF(ISNUMBER(DATA!X1078),DATA!X1078,"n/a")</f>
        <v>3.58</v>
      </c>
      <c r="H3930" s="77">
        <f>+IF(ISNUMBER(DATA!Y1078),DATA!Y1078,"n/a")</f>
        <v>5.3999999999999999E-2</v>
      </c>
      <c r="I3930" s="87">
        <f>+IF(ISNUMBER(DATA!AH1078),DATA!AH1078,"n/a")</f>
        <v>3.59</v>
      </c>
      <c r="J3930" s="77">
        <f>+IF(ISNUMBER(DATA!AI1078),DATA!AI1078,"n/a")</f>
        <v>3.6999999999999998E-2</v>
      </c>
      <c r="K3930" s="87">
        <f>+IF(ISNUMBER(DATA!AR1078),DATA!AR1078,"n/a")</f>
        <v>3.5</v>
      </c>
      <c r="L3930" s="77">
        <f>+IF(ISNUMBER(DATA!AS1078),DATA!AS1078,"n/a")</f>
        <v>2.3E-2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1.59</v>
      </c>
      <c r="F3931" s="77">
        <f>+IF(ISNUMBER(DATA!O1079),DATA!O1079,"n/a")</f>
        <v>0.105</v>
      </c>
      <c r="G3931" s="87">
        <f>+IF(ISNUMBER(DATA!X1079),DATA!X1079,"n/a")</f>
        <v>1.85</v>
      </c>
      <c r="H3931" s="77">
        <f>+IF(ISNUMBER(DATA!Y1079),DATA!Y1079,"n/a")</f>
        <v>0.17899999999999999</v>
      </c>
      <c r="I3931" s="87">
        <f>+IF(ISNUMBER(DATA!AH1079),DATA!AH1079,"n/a")</f>
        <v>2.09</v>
      </c>
      <c r="J3931" s="77">
        <f>+IF(ISNUMBER(DATA!AI1079),DATA!AI1079,"n/a")</f>
        <v>0.32300000000000001</v>
      </c>
      <c r="K3931" s="87">
        <f>+IF(ISNUMBER(DATA!AR1079),DATA!AR1079,"n/a")</f>
        <v>1.96</v>
      </c>
      <c r="L3931" s="77">
        <f>+IF(ISNUMBER(DATA!AS1079),DATA!AS1079,"n/a")</f>
        <v>0.248</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2.76</v>
      </c>
      <c r="F3932" s="77">
        <f>+IF(ISNUMBER(DATA!O1080),DATA!O1080,"n/a")</f>
        <v>0.17</v>
      </c>
      <c r="G3932" s="87">
        <f>+IF(ISNUMBER(DATA!X1080),DATA!X1080,"n/a")</f>
        <v>2.68</v>
      </c>
      <c r="H3932" s="77">
        <f>+IF(ISNUMBER(DATA!Y1080),DATA!Y1080,"n/a")</f>
        <v>0.152</v>
      </c>
      <c r="I3932" s="87">
        <f>+IF(ISNUMBER(DATA!AH1080),DATA!AH1080,"n/a")</f>
        <v>2.61</v>
      </c>
      <c r="J3932" s="77">
        <f>+IF(ISNUMBER(DATA!AI1080),DATA!AI1080,"n/a")</f>
        <v>9.5000000000000001E-2</v>
      </c>
      <c r="K3932" s="87">
        <f>+IF(ISNUMBER(DATA!AR1080),DATA!AR1080,"n/a")</f>
        <v>2.5099999999999998</v>
      </c>
      <c r="L3932" s="77">
        <f>+IF(ISNUMBER(DATA!AS1080),DATA!AS1080,"n/a")</f>
        <v>7.8E-2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9737</v>
      </c>
      <c r="F3934" s="77">
        <f>+IF(ISNUMBER(DATA!G491),DATA!G491,"n/a")</f>
        <v>-3.0000000000000001E-3</v>
      </c>
      <c r="G3934" s="76">
        <f>+IF(ISNUMBER(DATA!P491),DATA!P491,"n/a")</f>
        <v>29726</v>
      </c>
      <c r="H3934" s="77">
        <f>+IF(ISNUMBER(DATA!Q491),DATA!Q491,"n/a")</f>
        <v>5.1999999999999998E-2</v>
      </c>
      <c r="I3934" s="76">
        <f>+IF(ISNUMBER(DATA!Z491),DATA!Z491,"n/a")</f>
        <v>57579</v>
      </c>
      <c r="J3934" s="77">
        <f>+IF(ISNUMBER(DATA!AA491),DATA!AA491,"n/a")</f>
        <v>7.1999999999999995E-2</v>
      </c>
      <c r="K3934" s="76">
        <f>+IF(ISNUMBER(DATA!AJ491),DATA!AJ491,"n/a")</f>
        <v>130459</v>
      </c>
      <c r="L3934" s="77">
        <f>+IF(ISNUMBER(DATA!AK491),DATA!AK491,"n/a")</f>
        <v>9.7000000000000003E-2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15815</v>
      </c>
      <c r="F3935" s="77">
        <f>+IF(ISNUMBER(DATA!G492),DATA!G492,"n/a")</f>
        <v>2.714</v>
      </c>
      <c r="G3935" s="76">
        <f>+IF(ISNUMBER(DATA!P492),DATA!P492,"n/a")</f>
        <v>48309</v>
      </c>
      <c r="H3935" s="77">
        <f>+IF(ISNUMBER(DATA!Q492),DATA!Q492,"n/a")</f>
        <v>4.1219999999999999</v>
      </c>
      <c r="I3935" s="76">
        <f>+IF(ISNUMBER(DATA!Z492),DATA!Z492,"n/a")</f>
        <v>75959</v>
      </c>
      <c r="J3935" s="77">
        <f>+IF(ISNUMBER(DATA!AA492),DATA!AA492,"n/a")</f>
        <v>4.7359999999999998</v>
      </c>
      <c r="K3935" s="76">
        <f>+IF(ISNUMBER(DATA!AJ492),DATA!AJ492,"n/a")</f>
        <v>112693</v>
      </c>
      <c r="L3935" s="77">
        <f>+IF(ISNUMBER(DATA!AK492),DATA!AK492,"n/a")</f>
        <v>5.1749999999999998</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10790</v>
      </c>
      <c r="F3936" s="77">
        <f>+IF(ISNUMBER(DATA!G493),DATA!G493,"n/a")</f>
        <v>-0.57899999999999996</v>
      </c>
      <c r="G3936" s="76">
        <f>+IF(ISNUMBER(DATA!P493),DATA!P493,"n/a")</f>
        <v>29760</v>
      </c>
      <c r="H3936" s="77">
        <f>+IF(ISNUMBER(DATA!Q493),DATA!Q493,"n/a")</f>
        <v>-0.58499999999999996</v>
      </c>
      <c r="I3936" s="76">
        <f>+IF(ISNUMBER(DATA!Z493),DATA!Z493,"n/a")</f>
        <v>86307</v>
      </c>
      <c r="J3936" s="77">
        <f>+IF(ISNUMBER(DATA!AA493),DATA!AA493,"n/a")</f>
        <v>-0.34799999999999998</v>
      </c>
      <c r="K3936" s="76">
        <f>+IF(ISNUMBER(DATA!AJ493),DATA!AJ493,"n/a")</f>
        <v>280180</v>
      </c>
      <c r="L3936" s="77">
        <f>+IF(ISNUMBER(DATA!AK493),DATA!AK493,"n/a")</f>
        <v>-5.7000000000000002E-2</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2390</v>
      </c>
      <c r="F3937" s="77">
        <f>+IF(ISNUMBER(DATA!G494),DATA!G494,"n/a")</f>
        <v>6.5780000000000003</v>
      </c>
      <c r="G3937" s="76">
        <f>+IF(ISNUMBER(DATA!P494),DATA!P494,"n/a")</f>
        <v>7028</v>
      </c>
      <c r="H3937" s="77">
        <f>+IF(ISNUMBER(DATA!Q494),DATA!Q494,"n/a")</f>
        <v>0.19700000000000001</v>
      </c>
      <c r="I3937" s="76">
        <f>+IF(ISNUMBER(DATA!Z494),DATA!Z494,"n/a")</f>
        <v>11532</v>
      </c>
      <c r="J3937" s="77">
        <f>+IF(ISNUMBER(DATA!AA494),DATA!AA494,"n/a")</f>
        <v>-0.25700000000000001</v>
      </c>
      <c r="K3937" s="76">
        <f>+IF(ISNUMBER(DATA!AJ494),DATA!AJ494,"n/a")</f>
        <v>18760</v>
      </c>
      <c r="L3937" s="77">
        <f>+IF(ISNUMBER(DATA!AK494),DATA!AK494,"n/a")</f>
        <v>-0.2</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25759</v>
      </c>
      <c r="F3938" s="77">
        <f>+IF(ISNUMBER(DATA!G495),DATA!G495,"n/a")</f>
        <v>0.22500000000000001</v>
      </c>
      <c r="G3938" s="76">
        <f>+IF(ISNUMBER(DATA!P495),DATA!P495,"n/a")</f>
        <v>57122</v>
      </c>
      <c r="H3938" s="77">
        <f>+IF(ISNUMBER(DATA!Q495),DATA!Q495,"n/a")</f>
        <v>-3.5000000000000003E-2</v>
      </c>
      <c r="I3938" s="76">
        <f>+IF(ISNUMBER(DATA!Z495),DATA!Z495,"n/a")</f>
        <v>82164</v>
      </c>
      <c r="J3938" s="77">
        <f>+IF(ISNUMBER(DATA!AA495),DATA!AA495,"n/a")</f>
        <v>-0.25600000000000001</v>
      </c>
      <c r="K3938" s="76">
        <f>+IF(ISNUMBER(DATA!AJ495),DATA!AJ495,"n/a")</f>
        <v>186014</v>
      </c>
      <c r="L3938" s="77">
        <f>+IF(ISNUMBER(DATA!AK495),DATA!AK495,"n/a")</f>
        <v>-0.24299999999999999</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1857</v>
      </c>
      <c r="F3939" s="77">
        <f>+IF(ISNUMBER(DATA!G496),DATA!G496,"n/a")</f>
        <v>-0.90300000000000002</v>
      </c>
      <c r="G3939" s="76">
        <f>+IF(ISNUMBER(DATA!P496),DATA!P496,"n/a")</f>
        <v>5197</v>
      </c>
      <c r="H3939" s="77">
        <f>+IF(ISNUMBER(DATA!Q496),DATA!Q496,"n/a")</f>
        <v>-0.89500000000000002</v>
      </c>
      <c r="I3939" s="76">
        <f>+IF(ISNUMBER(DATA!Z496),DATA!Z496,"n/a")</f>
        <v>35736</v>
      </c>
      <c r="J3939" s="77">
        <f>+IF(ISNUMBER(DATA!AA496),DATA!AA496,"n/a")</f>
        <v>-0.59699999999999998</v>
      </c>
      <c r="K3939" s="76">
        <f>+IF(ISNUMBER(DATA!AJ496),DATA!AJ496,"n/a")</f>
        <v>178973</v>
      </c>
      <c r="L3939" s="77">
        <f>+IF(ISNUMBER(DATA!AK496),DATA!AK496,"n/a")</f>
        <v>-0.16800000000000001</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6651</v>
      </c>
      <c r="F3940" s="77">
        <f>+IF(ISNUMBER(DATA!G497),DATA!G497,"n/a")</f>
        <v>3.532</v>
      </c>
      <c r="G3940" s="76">
        <f>+IF(ISNUMBER(DATA!P497),DATA!P497,"n/a")</f>
        <v>10622</v>
      </c>
      <c r="H3940" s="77">
        <f>+IF(ISNUMBER(DATA!Q497),DATA!Q497,"n/a")</f>
        <v>1.07</v>
      </c>
      <c r="I3940" s="76">
        <f>+IF(ISNUMBER(DATA!Z497),DATA!Z497,"n/a")</f>
        <v>25492</v>
      </c>
      <c r="J3940" s="77">
        <f>+IF(ISNUMBER(DATA!AA497),DATA!AA497,"n/a")</f>
        <v>1.46</v>
      </c>
      <c r="K3940" s="76">
        <f>+IF(ISNUMBER(DATA!AJ497),DATA!AJ497,"n/a")</f>
        <v>70571</v>
      </c>
      <c r="L3940" s="77">
        <f>+IF(ISNUMBER(DATA!AK497),DATA!AK497,"n/a")</f>
        <v>2.3340000000000001</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53742</v>
      </c>
      <c r="F3941" s="77">
        <f>+IF(ISNUMBER(DATA!G498),DATA!G498,"n/a")</f>
        <v>1E-3</v>
      </c>
      <c r="G3941" s="76">
        <f>+IF(ISNUMBER(DATA!P498),DATA!P498,"n/a")</f>
        <v>157889</v>
      </c>
      <c r="H3941" s="77">
        <f>+IF(ISNUMBER(DATA!Q498),DATA!Q498,"n/a")</f>
        <v>2.1999999999999999E-2</v>
      </c>
      <c r="I3941" s="76">
        <f>+IF(ISNUMBER(DATA!Z498),DATA!Z498,"n/a")</f>
        <v>307816</v>
      </c>
      <c r="J3941" s="77">
        <f>+IF(ISNUMBER(DATA!AA498),DATA!AA498,"n/a")</f>
        <v>6.7000000000000004E-2</v>
      </c>
      <c r="K3941" s="76">
        <f>+IF(ISNUMBER(DATA!AJ498),DATA!AJ498,"n/a")</f>
        <v>699840</v>
      </c>
      <c r="L3941" s="77">
        <f>+IF(ISNUMBER(DATA!AK498),DATA!AK498,"n/a")</f>
        <v>0.13200000000000001</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36050</v>
      </c>
      <c r="F3942" s="77">
        <f>+IF(ISNUMBER(DATA!G499),DATA!G499,"n/a")</f>
        <v>0.74</v>
      </c>
      <c r="G3942" s="76">
        <f>+IF(ISNUMBER(DATA!P499),DATA!P499,"n/a")</f>
        <v>100096</v>
      </c>
      <c r="H3942" s="77">
        <f>+IF(ISNUMBER(DATA!Q499),DATA!Q499,"n/a")</f>
        <v>1.1319999999999999</v>
      </c>
      <c r="I3942" s="76">
        <f>+IF(ISNUMBER(DATA!Z499),DATA!Z499,"n/a")</f>
        <v>176662</v>
      </c>
      <c r="J3942" s="77">
        <f>+IF(ISNUMBER(DATA!AA499),DATA!AA499,"n/a")</f>
        <v>1.526</v>
      </c>
      <c r="K3942" s="76">
        <f>+IF(ISNUMBER(DATA!AJ499),DATA!AJ499,"n/a")</f>
        <v>380873</v>
      </c>
      <c r="L3942" s="77">
        <f>+IF(ISNUMBER(DATA!AK499),DATA!AK499,"n/a")</f>
        <v>2.3660000000000001</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8313</v>
      </c>
      <c r="F3943" s="77" t="str">
        <f>+IF(ISNUMBER(DATA!G500),DATA!G500,"n/a")</f>
        <v>n/a</v>
      </c>
      <c r="G3943" s="76">
        <f>+IF(ISNUMBER(DATA!P500),DATA!P500,"n/a")</f>
        <v>22739</v>
      </c>
      <c r="H3943" s="77" t="str">
        <f>+IF(ISNUMBER(DATA!Q500),DATA!Q500,"n/a")</f>
        <v>n/a</v>
      </c>
      <c r="I3943" s="76">
        <f>+IF(ISNUMBER(DATA!Z500),DATA!Z500,"n/a")</f>
        <v>22739</v>
      </c>
      <c r="J3943" s="77" t="str">
        <f>+IF(ISNUMBER(DATA!AA500),DATA!AA500,"n/a")</f>
        <v>n/a</v>
      </c>
      <c r="K3943" s="76">
        <f>+IF(ISNUMBER(DATA!AJ500),DATA!AJ500,"n/a")</f>
        <v>22739</v>
      </c>
      <c r="L3943" s="77">
        <f>+IF(ISNUMBER(DATA!AK500),DATA!AK500,"n/a")</f>
        <v>-0.47399999999999998</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7124</v>
      </c>
      <c r="F3944" s="77">
        <f>+IF(ISNUMBER(DATA!G501),DATA!G501,"n/a")</f>
        <v>-0.26400000000000001</v>
      </c>
      <c r="G3944" s="76">
        <f>+IF(ISNUMBER(DATA!P501),DATA!P501,"n/a")</f>
        <v>22319</v>
      </c>
      <c r="H3944" s="77">
        <f>+IF(ISNUMBER(DATA!Q501),DATA!Q501,"n/a")</f>
        <v>0.61099999999999999</v>
      </c>
      <c r="I3944" s="76">
        <f>+IF(ISNUMBER(DATA!Z501),DATA!Z501,"n/a")</f>
        <v>37080</v>
      </c>
      <c r="J3944" s="77">
        <f>+IF(ISNUMBER(DATA!AA501),DATA!AA501,"n/a")</f>
        <v>0.82</v>
      </c>
      <c r="K3944" s="76">
        <f>+IF(ISNUMBER(DATA!AJ501),DATA!AJ501,"n/a")</f>
        <v>87188</v>
      </c>
      <c r="L3944" s="77">
        <f>+IF(ISNUMBER(DATA!AK501),DATA!AK501,"n/a")</f>
        <v>0.753</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14852</v>
      </c>
      <c r="F3945" s="77">
        <f>+IF(ISNUMBER(DATA!G502),DATA!G502,"n/a")</f>
        <v>0.21299999999999999</v>
      </c>
      <c r="G3945" s="76">
        <f>+IF(ISNUMBER(DATA!P502),DATA!P502,"n/a")</f>
        <v>47412</v>
      </c>
      <c r="H3945" s="77">
        <f>+IF(ISNUMBER(DATA!Q502),DATA!Q502,"n/a")</f>
        <v>0.36799999999999999</v>
      </c>
      <c r="I3945" s="76">
        <f>+IF(ISNUMBER(DATA!Z502),DATA!Z502,"n/a")</f>
        <v>83094</v>
      </c>
      <c r="J3945" s="77">
        <f>+IF(ISNUMBER(DATA!AA502),DATA!AA502,"n/a")</f>
        <v>0.26600000000000001</v>
      </c>
      <c r="K3945" s="76">
        <f>+IF(ISNUMBER(DATA!AJ502),DATA!AJ502,"n/a")</f>
        <v>196721</v>
      </c>
      <c r="L3945" s="77">
        <f>+IF(ISNUMBER(DATA!AK502),DATA!AK502,"n/a")</f>
        <v>0.42499999999999999</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29889</v>
      </c>
      <c r="F3946" s="77">
        <f>+IF(ISNUMBER(DATA!G503),DATA!G503,"n/a")</f>
        <v>1.6479999999999999</v>
      </c>
      <c r="G3946" s="76">
        <f>+IF(ISNUMBER(DATA!P503),DATA!P503,"n/a")</f>
        <v>85094</v>
      </c>
      <c r="H3946" s="77">
        <f>+IF(ISNUMBER(DATA!Q503),DATA!Q503,"n/a")</f>
        <v>1.6679999999999999</v>
      </c>
      <c r="I3946" s="76">
        <f>+IF(ISNUMBER(DATA!Z503),DATA!Z503,"n/a")</f>
        <v>142043</v>
      </c>
      <c r="J3946" s="77">
        <f>+IF(ISNUMBER(DATA!AA503),DATA!AA503,"n/a")</f>
        <v>1.631</v>
      </c>
      <c r="K3946" s="76">
        <f>+IF(ISNUMBER(DATA!AJ503),DATA!AJ503,"n/a")</f>
        <v>262490</v>
      </c>
      <c r="L3946" s="77">
        <f>+IF(ISNUMBER(DATA!AK503),DATA!AK503,"n/a")</f>
        <v>1.236</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10014</v>
      </c>
      <c r="F3947" s="77">
        <f>+IF(ISNUMBER(DATA!G504),DATA!G504,"n/a")</f>
        <v>-0.32100000000000001</v>
      </c>
      <c r="G3947" s="76">
        <f>+IF(ISNUMBER(DATA!P504),DATA!P504,"n/a")</f>
        <v>29170</v>
      </c>
      <c r="H3947" s="77">
        <f>+IF(ISNUMBER(DATA!Q504),DATA!Q504,"n/a")</f>
        <v>0.85299999999999998</v>
      </c>
      <c r="I3947" s="76">
        <f>+IF(ISNUMBER(DATA!Z504),DATA!Z504,"n/a")</f>
        <v>58516</v>
      </c>
      <c r="J3947" s="77">
        <f>+IF(ISNUMBER(DATA!AA504),DATA!AA504,"n/a")</f>
        <v>2.1579999999999999</v>
      </c>
      <c r="K3947" s="76">
        <f>+IF(ISNUMBER(DATA!AJ504),DATA!AJ504,"n/a")</f>
        <v>141429</v>
      </c>
      <c r="L3947" s="77">
        <f>+IF(ISNUMBER(DATA!AK504),DATA!AK504,"n/a")</f>
        <v>5.8959999999999999</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3495</v>
      </c>
      <c r="F3948" s="77">
        <f>+IF(ISNUMBER(DATA!G505),DATA!G505,"n/a")</f>
        <v>0.28000000000000003</v>
      </c>
      <c r="G3948" s="76">
        <f>+IF(ISNUMBER(DATA!P505),DATA!P505,"n/a")</f>
        <v>10166</v>
      </c>
      <c r="H3948" s="77">
        <f>+IF(ISNUMBER(DATA!Q505),DATA!Q505,"n/a")</f>
        <v>0.33</v>
      </c>
      <c r="I3948" s="76">
        <f>+IF(ISNUMBER(DATA!Z505),DATA!Z505,"n/a")</f>
        <v>21815</v>
      </c>
      <c r="J3948" s="77">
        <f>+IF(ISNUMBER(DATA!AA505),DATA!AA505,"n/a")</f>
        <v>0.56799999999999995</v>
      </c>
      <c r="K3948" s="76">
        <f>+IF(ISNUMBER(DATA!AJ505),DATA!AJ505,"n/a")</f>
        <v>47641</v>
      </c>
      <c r="L3948" s="77">
        <f>+IF(ISNUMBER(DATA!AK505),DATA!AK505,"n/a")</f>
        <v>0.623</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617</v>
      </c>
      <c r="F3949" s="77">
        <f>+IF(ISNUMBER(DATA!G506),DATA!G506,"n/a")</f>
        <v>-0.93600000000000005</v>
      </c>
      <c r="G3949" s="76">
        <f>+IF(ISNUMBER(DATA!P506),DATA!P506,"n/a")</f>
        <v>2697</v>
      </c>
      <c r="H3949" s="77">
        <f>+IF(ISNUMBER(DATA!Q506),DATA!Q506,"n/a")</f>
        <v>-0.879</v>
      </c>
      <c r="I3949" s="76">
        <f>+IF(ISNUMBER(DATA!Z506),DATA!Z506,"n/a")</f>
        <v>21263</v>
      </c>
      <c r="J3949" s="77">
        <f>+IF(ISNUMBER(DATA!AA506),DATA!AA506,"n/a")</f>
        <v>-0.46700000000000003</v>
      </c>
      <c r="K3949" s="76">
        <f>+IF(ISNUMBER(DATA!AJ506),DATA!AJ506,"n/a")</f>
        <v>91185</v>
      </c>
      <c r="L3949" s="77">
        <f>+IF(ISNUMBER(DATA!AK506),DATA!AK506,"n/a")</f>
        <v>-0.17499999999999999</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4855</v>
      </c>
      <c r="F3950" s="77">
        <f>+IF(ISNUMBER(DATA!G507),DATA!G507,"n/a")</f>
        <v>-0.71599999999999997</v>
      </c>
      <c r="G3950" s="76">
        <f>+IF(ISNUMBER(DATA!P507),DATA!P507,"n/a")</f>
        <v>13494</v>
      </c>
      <c r="H3950" s="77">
        <f>+IF(ISNUMBER(DATA!Q507),DATA!Q507,"n/a")</f>
        <v>-0.71499999999999997</v>
      </c>
      <c r="I3950" s="76">
        <f>+IF(ISNUMBER(DATA!Z507),DATA!Z507,"n/a")</f>
        <v>25650</v>
      </c>
      <c r="J3950" s="77">
        <f>+IF(ISNUMBER(DATA!AA507),DATA!AA507,"n/a")</f>
        <v>-0.71199999999999997</v>
      </c>
      <c r="K3950" s="76">
        <f>+IF(ISNUMBER(DATA!AJ507),DATA!AJ507,"n/a")</f>
        <v>98868</v>
      </c>
      <c r="L3950" s="77">
        <f>+IF(ISNUMBER(DATA!AK507),DATA!AK507,"n/a")</f>
        <v>-0.50900000000000001</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23155</v>
      </c>
      <c r="F3951" s="77">
        <f>+IF(ISNUMBER(DATA!G508),DATA!G508,"n/a")</f>
        <v>0.79</v>
      </c>
      <c r="G3951" s="76">
        <f>+IF(ISNUMBER(DATA!P508),DATA!P508,"n/a")</f>
        <v>70413</v>
      </c>
      <c r="H3951" s="77">
        <f>+IF(ISNUMBER(DATA!Q508),DATA!Q508,"n/a")</f>
        <v>0.74399999999999999</v>
      </c>
      <c r="I3951" s="76">
        <f>+IF(ISNUMBER(DATA!Z508),DATA!Z508,"n/a")</f>
        <v>120155</v>
      </c>
      <c r="J3951" s="77">
        <f>+IF(ISNUMBER(DATA!AA508),DATA!AA508,"n/a")</f>
        <v>0.32300000000000001</v>
      </c>
      <c r="K3951" s="76">
        <f>+IF(ISNUMBER(DATA!AJ508),DATA!AJ508,"n/a")</f>
        <v>246744</v>
      </c>
      <c r="L3951" s="77">
        <f>+IF(ISNUMBER(DATA!AK508),DATA!AK508,"n/a")</f>
        <v>0.34499999999999997</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18663</v>
      </c>
      <c r="F3952" s="77">
        <f>+IF(ISNUMBER(DATA!G509),DATA!G509,"n/a")</f>
        <v>0.13500000000000001</v>
      </c>
      <c r="G3952" s="76">
        <f>+IF(ISNUMBER(DATA!P509),DATA!P509,"n/a")</f>
        <v>54609</v>
      </c>
      <c r="H3952" s="77">
        <f>+IF(ISNUMBER(DATA!Q509),DATA!Q509,"n/a")</f>
        <v>0.41399999999999998</v>
      </c>
      <c r="I3952" s="76">
        <f>+IF(ISNUMBER(DATA!Z509),DATA!Z509,"n/a")</f>
        <v>100521</v>
      </c>
      <c r="J3952" s="77">
        <f>+IF(ISNUMBER(DATA!AA509),DATA!AA509,"n/a")</f>
        <v>0.59099999999999997</v>
      </c>
      <c r="K3952" s="76">
        <f>+IF(ISNUMBER(DATA!AJ509),DATA!AJ509,"n/a")</f>
        <v>218676</v>
      </c>
      <c r="L3952" s="77">
        <f>+IF(ISNUMBER(DATA!AK509),DATA!AK509,"n/a")</f>
        <v>0.73</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202</v>
      </c>
      <c r="F3953" s="77">
        <f>+IF(ISNUMBER(DATA!G510),DATA!G510,"n/a")</f>
        <v>1.4490000000000001</v>
      </c>
      <c r="G3953" s="76">
        <f>+IF(ISNUMBER(DATA!P510),DATA!P510,"n/a")</f>
        <v>419</v>
      </c>
      <c r="H3953" s="77">
        <f>+IF(ISNUMBER(DATA!Q510),DATA!Q510,"n/a")</f>
        <v>-0.78700000000000003</v>
      </c>
      <c r="I3953" s="76">
        <f>+IF(ISNUMBER(DATA!Z510),DATA!Z510,"n/a")</f>
        <v>762</v>
      </c>
      <c r="J3953" s="77">
        <f>+IF(ISNUMBER(DATA!AA510),DATA!AA510,"n/a")</f>
        <v>-0.873</v>
      </c>
      <c r="K3953" s="76">
        <f>+IF(ISNUMBER(DATA!AJ510),DATA!AJ510,"n/a")</f>
        <v>2658</v>
      </c>
      <c r="L3953" s="77">
        <f>+IF(ISNUMBER(DATA!AK510),DATA!AK510,"n/a")</f>
        <v>-0.71499999999999997</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10939</v>
      </c>
      <c r="F3954" s="77">
        <f>+IF(ISNUMBER(DATA!G511),DATA!G511,"n/a")</f>
        <v>0.42799999999999999</v>
      </c>
      <c r="G3954" s="76">
        <f>+IF(ISNUMBER(DATA!P511),DATA!P511,"n/a")</f>
        <v>30330</v>
      </c>
      <c r="H3954" s="77">
        <f>+IF(ISNUMBER(DATA!Q511),DATA!Q511,"n/a")</f>
        <v>0.10299999999999999</v>
      </c>
      <c r="I3954" s="76">
        <f>+IF(ISNUMBER(DATA!Z511),DATA!Z511,"n/a")</f>
        <v>59929</v>
      </c>
      <c r="J3954" s="77">
        <f>+IF(ISNUMBER(DATA!AA511),DATA!AA511,"n/a")</f>
        <v>-2.8000000000000001E-2</v>
      </c>
      <c r="K3954" s="76">
        <f>+IF(ISNUMBER(DATA!AJ511),DATA!AJ511,"n/a")</f>
        <v>131112</v>
      </c>
      <c r="L3954" s="77">
        <f>+IF(ISNUMBER(DATA!AK511),DATA!AK511,"n/a")</f>
        <v>-0.159</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41248</v>
      </c>
      <c r="F3955" s="77">
        <f>+IF(ISNUMBER(DATA!G512),DATA!G512,"n/a")</f>
        <v>-0.01</v>
      </c>
      <c r="G3955" s="76">
        <f>+IF(ISNUMBER(DATA!P512),DATA!P512,"n/a")</f>
        <v>123104</v>
      </c>
      <c r="H3955" s="77">
        <f>+IF(ISNUMBER(DATA!Q512),DATA!Q512,"n/a")</f>
        <v>0.52900000000000003</v>
      </c>
      <c r="I3955" s="76">
        <f>+IF(ISNUMBER(DATA!Z512),DATA!Z512,"n/a")</f>
        <v>218623</v>
      </c>
      <c r="J3955" s="77">
        <f>+IF(ISNUMBER(DATA!AA512),DATA!AA512,"n/a")</f>
        <v>0.624</v>
      </c>
      <c r="K3955" s="76">
        <f>+IF(ISNUMBER(DATA!AJ512),DATA!AJ512,"n/a")</f>
        <v>480835</v>
      </c>
      <c r="L3955" s="77">
        <f>+IF(ISNUMBER(DATA!AK512),DATA!AK512,"n/a")</f>
        <v>0.70399999999999996</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7527</v>
      </c>
      <c r="F3956" s="77">
        <f>+IF(ISNUMBER(DATA!G513),DATA!G513,"n/a")</f>
        <v>0.48199999999999998</v>
      </c>
      <c r="G3956" s="76">
        <f>+IF(ISNUMBER(DATA!P513),DATA!P513,"n/a")</f>
        <v>23066</v>
      </c>
      <c r="H3956" s="77">
        <f>+IF(ISNUMBER(DATA!Q513),DATA!Q513,"n/a")</f>
        <v>0.69499999999999995</v>
      </c>
      <c r="I3956" s="76">
        <f>+IF(ISNUMBER(DATA!Z513),DATA!Z513,"n/a")</f>
        <v>43162</v>
      </c>
      <c r="J3956" s="77">
        <f>+IF(ISNUMBER(DATA!AA513),DATA!AA513,"n/a")</f>
        <v>0.85899999999999999</v>
      </c>
      <c r="K3956" s="76">
        <f>+IF(ISNUMBER(DATA!AJ513),DATA!AJ513,"n/a")</f>
        <v>85744</v>
      </c>
      <c r="L3956" s="77">
        <f>+IF(ISNUMBER(DATA!AK513),DATA!AK513,"n/a")</f>
        <v>0.84299999999999997</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311</v>
      </c>
      <c r="F3957" s="77">
        <f>+IF(ISNUMBER(DATA!G514),DATA!G514,"n/a")</f>
        <v>0.36899999999999999</v>
      </c>
      <c r="G3957" s="76">
        <f>+IF(ISNUMBER(DATA!P514),DATA!P514,"n/a")</f>
        <v>844</v>
      </c>
      <c r="H3957" s="77">
        <f>+IF(ISNUMBER(DATA!Q514),DATA!Q514,"n/a")</f>
        <v>-0.745</v>
      </c>
      <c r="I3957" s="76">
        <f>+IF(ISNUMBER(DATA!Z514),DATA!Z514,"n/a")</f>
        <v>1762</v>
      </c>
      <c r="J3957" s="77">
        <f>+IF(ISNUMBER(DATA!AA514),DATA!AA514,"n/a")</f>
        <v>-0.81100000000000005</v>
      </c>
      <c r="K3957" s="76">
        <f>+IF(ISNUMBER(DATA!AJ514),DATA!AJ514,"n/a")</f>
        <v>3744</v>
      </c>
      <c r="L3957" s="77">
        <f>+IF(ISNUMBER(DATA!AK514),DATA!AK514,"n/a")</f>
        <v>-0.77700000000000002</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10150</v>
      </c>
      <c r="F3958" s="77">
        <f>+IF(ISNUMBER(DATA!G515),DATA!G515,"n/a")</f>
        <v>-1E-3</v>
      </c>
      <c r="G3958" s="76">
        <f>+IF(ISNUMBER(DATA!P515),DATA!P515,"n/a")</f>
        <v>29705</v>
      </c>
      <c r="H3958" s="77">
        <f>+IF(ISNUMBER(DATA!Q515),DATA!Q515,"n/a")</f>
        <v>7.5999999999999998E-2</v>
      </c>
      <c r="I3958" s="76">
        <f>+IF(ISNUMBER(DATA!Z515),DATA!Z515,"n/a")</f>
        <v>59215</v>
      </c>
      <c r="J3958" s="77">
        <f>+IF(ISNUMBER(DATA!AA515),DATA!AA515,"n/a")</f>
        <v>0.17399999999999999</v>
      </c>
      <c r="K3958" s="76">
        <f>+IF(ISNUMBER(DATA!AJ515),DATA!AJ515,"n/a")</f>
        <v>142862</v>
      </c>
      <c r="L3958" s="77">
        <f>+IF(ISNUMBER(DATA!AK515),DATA!AK515,"n/a")</f>
        <v>0.311</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20281</v>
      </c>
      <c r="F3959" s="77">
        <f>+IF(ISNUMBER(DATA!G516),DATA!G516,"n/a")</f>
        <v>1.028</v>
      </c>
      <c r="G3959" s="76">
        <f>+IF(ISNUMBER(DATA!P516),DATA!P516,"n/a")</f>
        <v>57793</v>
      </c>
      <c r="H3959" s="77">
        <f>+IF(ISNUMBER(DATA!Q516),DATA!Q516,"n/a")</f>
        <v>1.0580000000000001</v>
      </c>
      <c r="I3959" s="76">
        <f>+IF(ISNUMBER(DATA!Z516),DATA!Z516,"n/a")</f>
        <v>110351</v>
      </c>
      <c r="J3959" s="77">
        <f>+IF(ISNUMBER(DATA!AA516),DATA!AA516,"n/a")</f>
        <v>1.1830000000000001</v>
      </c>
      <c r="K3959" s="76">
        <f>+IF(ISNUMBER(DATA!AJ516),DATA!AJ516,"n/a")</f>
        <v>196846</v>
      </c>
      <c r="L3959" s="77">
        <f>+IF(ISNUMBER(DATA!AK516),DATA!AK516,"n/a")</f>
        <v>0.93300000000000005</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6759</v>
      </c>
      <c r="F3960" s="77">
        <f>+IF(ISNUMBER(DATA!G517),DATA!G517,"n/a")</f>
        <v>0.89400000000000002</v>
      </c>
      <c r="G3960" s="76">
        <f>+IF(ISNUMBER(DATA!P517),DATA!P517,"n/a")</f>
        <v>20412</v>
      </c>
      <c r="H3960" s="77">
        <f>+IF(ISNUMBER(DATA!Q517),DATA!Q517,"n/a")</f>
        <v>0.75</v>
      </c>
      <c r="I3960" s="76">
        <f>+IF(ISNUMBER(DATA!Z517),DATA!Z517,"n/a")</f>
        <v>39026</v>
      </c>
      <c r="J3960" s="77">
        <f>+IF(ISNUMBER(DATA!AA517),DATA!AA517,"n/a")</f>
        <v>0.77600000000000002</v>
      </c>
      <c r="K3960" s="76">
        <f>+IF(ISNUMBER(DATA!AJ517),DATA!AJ517,"n/a")</f>
        <v>81382</v>
      </c>
      <c r="L3960" s="77">
        <f>+IF(ISNUMBER(DATA!AK517),DATA!AK517,"n/a")</f>
        <v>0.86199999999999999</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230</v>
      </c>
      <c r="F3961" s="77">
        <f>+IF(ISNUMBER(DATA!G518),DATA!G518,"n/a")</f>
        <v>-0.373</v>
      </c>
      <c r="G3961" s="76">
        <f>+IF(ISNUMBER(DATA!P518),DATA!P518,"n/a")</f>
        <v>900</v>
      </c>
      <c r="H3961" s="77">
        <f>+IF(ISNUMBER(DATA!Q518),DATA!Q518,"n/a")</f>
        <v>-0.88</v>
      </c>
      <c r="I3961" s="76">
        <f>+IF(ISNUMBER(DATA!Z518),DATA!Z518,"n/a")</f>
        <v>1914</v>
      </c>
      <c r="J3961" s="77">
        <f>+IF(ISNUMBER(DATA!AA518),DATA!AA518,"n/a")</f>
        <v>-0.91200000000000003</v>
      </c>
      <c r="K3961" s="76">
        <f>+IF(ISNUMBER(DATA!AJ518),DATA!AJ518,"n/a")</f>
        <v>4715</v>
      </c>
      <c r="L3961" s="77">
        <f>+IF(ISNUMBER(DATA!AK518),DATA!AK518,"n/a")</f>
        <v>-0.874</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17872</v>
      </c>
      <c r="F3962" s="77">
        <f>+IF(ISNUMBER(DATA!G519),DATA!G519,"n/a")</f>
        <v>-0.72799999999999998</v>
      </c>
      <c r="G3962" s="76">
        <f>+IF(ISNUMBER(DATA!P519),DATA!P519,"n/a")</f>
        <v>51340</v>
      </c>
      <c r="H3962" s="77">
        <f>+IF(ISNUMBER(DATA!Q519),DATA!Q519,"n/a")</f>
        <v>-0.67900000000000005</v>
      </c>
      <c r="I3962" s="76">
        <f>+IF(ISNUMBER(DATA!Z519),DATA!Z519,"n/a")</f>
        <v>115944</v>
      </c>
      <c r="J3962" s="77">
        <f>+IF(ISNUMBER(DATA!AA519),DATA!AA519,"n/a")</f>
        <v>-0.59599999999999997</v>
      </c>
      <c r="K3962" s="76">
        <f>+IF(ISNUMBER(DATA!AJ519),DATA!AJ519,"n/a")</f>
        <v>403257</v>
      </c>
      <c r="L3962" s="77">
        <f>+IF(ISNUMBER(DATA!AK519),DATA!AK519,"n/a")</f>
        <v>-0.35299999999999998</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53298</v>
      </c>
      <c r="F3963" s="77">
        <f>+IF(ISNUMBER(DATA!G520),DATA!G520,"n/a")</f>
        <v>0.32700000000000001</v>
      </c>
      <c r="G3963" s="76">
        <f>+IF(ISNUMBER(DATA!P520),DATA!P520,"n/a")</f>
        <v>145158</v>
      </c>
      <c r="H3963" s="77">
        <f>+IF(ISNUMBER(DATA!Q520),DATA!Q520,"n/a")</f>
        <v>0.24399999999999999</v>
      </c>
      <c r="I3963" s="76">
        <f>+IF(ISNUMBER(DATA!Z520),DATA!Z520,"n/a")</f>
        <v>268897</v>
      </c>
      <c r="J3963" s="77">
        <f>+IF(ISNUMBER(DATA!AA520),DATA!AA520,"n/a")</f>
        <v>0.17799999999999999</v>
      </c>
      <c r="K3963" s="76">
        <f>+IF(ISNUMBER(DATA!AJ520),DATA!AJ520,"n/a")</f>
        <v>578881</v>
      </c>
      <c r="L3963" s="77">
        <f>+IF(ISNUMBER(DATA!AK520),DATA!AK520,"n/a")</f>
        <v>0.13900000000000001</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7920</v>
      </c>
      <c r="F3964" s="77">
        <f>+IF(ISNUMBER(DATA!G521),DATA!G521,"n/a")</f>
        <v>7.6669999999999998</v>
      </c>
      <c r="G3964" s="76">
        <f>+IF(ISNUMBER(DATA!P521),DATA!P521,"n/a")</f>
        <v>22843</v>
      </c>
      <c r="H3964" s="77">
        <f>+IF(ISNUMBER(DATA!Q521),DATA!Q521,"n/a")</f>
        <v>5.1859999999999999</v>
      </c>
      <c r="I3964" s="76">
        <f>+IF(ISNUMBER(DATA!Z521),DATA!Z521,"n/a")</f>
        <v>49929</v>
      </c>
      <c r="J3964" s="77">
        <f>+IF(ISNUMBER(DATA!AA521),DATA!AA521,"n/a")</f>
        <v>10.952999999999999</v>
      </c>
      <c r="K3964" s="76">
        <f>+IF(ISNUMBER(DATA!AJ521),DATA!AJ521,"n/a")</f>
        <v>86796</v>
      </c>
      <c r="L3964" s="77">
        <f>+IF(ISNUMBER(DATA!AK521),DATA!AK521,"n/a")</f>
        <v>10.454000000000001</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91</v>
      </c>
      <c r="F3965" s="77">
        <f>+IF(ISNUMBER(DATA!G522),DATA!G522,"n/a")</f>
        <v>-0.71</v>
      </c>
      <c r="G3965" s="76">
        <f>+IF(ISNUMBER(DATA!P522),DATA!P522,"n/a")</f>
        <v>290</v>
      </c>
      <c r="H3965" s="77">
        <f>+IF(ISNUMBER(DATA!Q522),DATA!Q522,"n/a")</f>
        <v>-0.86099999999999999</v>
      </c>
      <c r="I3965" s="76">
        <f>+IF(ISNUMBER(DATA!Z522),DATA!Z522,"n/a")</f>
        <v>694</v>
      </c>
      <c r="J3965" s="77">
        <f>+IF(ISNUMBER(DATA!AA522),DATA!AA522,"n/a")</f>
        <v>-0.89</v>
      </c>
      <c r="K3965" s="76">
        <f>+IF(ISNUMBER(DATA!AJ522),DATA!AJ522,"n/a")</f>
        <v>3114</v>
      </c>
      <c r="L3965" s="77">
        <f>+IF(ISNUMBER(DATA!AK522),DATA!AK522,"n/a")</f>
        <v>-0.79400000000000004</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10024</v>
      </c>
      <c r="F3966" s="77">
        <f>+IF(ISNUMBER(DATA!G523),DATA!G523,"n/a")</f>
        <v>0.16</v>
      </c>
      <c r="G3966" s="76">
        <f>+IF(ISNUMBER(DATA!P523),DATA!P523,"n/a")</f>
        <v>28674</v>
      </c>
      <c r="H3966" s="77">
        <f>+IF(ISNUMBER(DATA!Q523),DATA!Q523,"n/a")</f>
        <v>0.44400000000000001</v>
      </c>
      <c r="I3966" s="76">
        <f>+IF(ISNUMBER(DATA!Z523),DATA!Z523,"n/a")</f>
        <v>56019</v>
      </c>
      <c r="J3966" s="77">
        <f>+IF(ISNUMBER(DATA!AA523),DATA!AA523,"n/a")</f>
        <v>0.71199999999999997</v>
      </c>
      <c r="K3966" s="76">
        <f>+IF(ISNUMBER(DATA!AJ523),DATA!AJ523,"n/a")</f>
        <v>125933</v>
      </c>
      <c r="L3966" s="77">
        <f>+IF(ISNUMBER(DATA!AK523),DATA!AK523,"n/a")</f>
        <v>0.94499999999999995</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7573</v>
      </c>
      <c r="F3967" s="77">
        <f>+IF(ISNUMBER(DATA!G524),DATA!G524,"n/a")</f>
        <v>-0.66900000000000004</v>
      </c>
      <c r="G3967" s="76">
        <f>+IF(ISNUMBER(DATA!P524),DATA!P524,"n/a")</f>
        <v>22818</v>
      </c>
      <c r="H3967" s="77">
        <f>+IF(ISNUMBER(DATA!Q524),DATA!Q524,"n/a")</f>
        <v>-0.622</v>
      </c>
      <c r="I3967" s="76">
        <f>+IF(ISNUMBER(DATA!Z524),DATA!Z524,"n/a")</f>
        <v>73116</v>
      </c>
      <c r="J3967" s="77">
        <f>+IF(ISNUMBER(DATA!AA524),DATA!AA524,"n/a")</f>
        <v>-0.33500000000000002</v>
      </c>
      <c r="K3967" s="76">
        <f>+IF(ISNUMBER(DATA!AJ524),DATA!AJ524,"n/a")</f>
        <v>242194</v>
      </c>
      <c r="L3967" s="77">
        <f>+IF(ISNUMBER(DATA!AK524),DATA!AK524,"n/a")</f>
        <v>-0.108</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16238</v>
      </c>
      <c r="F3968" s="77" t="str">
        <f>+IF(ISNUMBER(DATA!G525),DATA!G525,"n/a")</f>
        <v>n/a</v>
      </c>
      <c r="G3968" s="76">
        <f>+IF(ISNUMBER(DATA!P525),DATA!P525,"n/a")</f>
        <v>42207</v>
      </c>
      <c r="H3968" s="77" t="str">
        <f>+IF(ISNUMBER(DATA!Q525),DATA!Q525,"n/a")</f>
        <v>n/a</v>
      </c>
      <c r="I3968" s="76">
        <f>+IF(ISNUMBER(DATA!Z525),DATA!Z525,"n/a")</f>
        <v>42243</v>
      </c>
      <c r="J3968" s="77" t="str">
        <f>+IF(ISNUMBER(DATA!AA525),DATA!AA525,"n/a")</f>
        <v>n/a</v>
      </c>
      <c r="K3968" s="76">
        <f>+IF(ISNUMBER(DATA!AJ525),DATA!AJ525,"n/a")</f>
        <v>42258</v>
      </c>
      <c r="L3968" s="77">
        <f>+IF(ISNUMBER(DATA!AK525),DATA!AK525,"n/a")</f>
        <v>5294.4870000000001</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14427</v>
      </c>
      <c r="F3969" s="77">
        <f>+IF(ISNUMBER(DATA!G526),DATA!G526,"n/a")</f>
        <v>-0.2</v>
      </c>
      <c r="G3969" s="76">
        <f>+IF(ISNUMBER(DATA!P526),DATA!P526,"n/a")</f>
        <v>42961</v>
      </c>
      <c r="H3969" s="77">
        <f>+IF(ISNUMBER(DATA!Q526),DATA!Q526,"n/a")</f>
        <v>-0.17299999999999999</v>
      </c>
      <c r="I3969" s="76">
        <f>+IF(ISNUMBER(DATA!Z526),DATA!Z526,"n/a")</f>
        <v>84560</v>
      </c>
      <c r="J3969" s="77">
        <f>+IF(ISNUMBER(DATA!AA526),DATA!AA526,"n/a")</f>
        <v>-0.126</v>
      </c>
      <c r="K3969" s="76">
        <f>+IF(ISNUMBER(DATA!AJ526),DATA!AJ526,"n/a")</f>
        <v>201614</v>
      </c>
      <c r="L3969" s="77">
        <f>+IF(ISNUMBER(DATA!AK526),DATA!AK526,"n/a")</f>
        <v>-2.5999999999999999E-2</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22862</v>
      </c>
      <c r="F3970" s="77" t="str">
        <f>+IF(ISNUMBER(DATA!G527),DATA!G527,"n/a")</f>
        <v>n/a</v>
      </c>
      <c r="G3970" s="76">
        <f>+IF(ISNUMBER(DATA!P527),DATA!P527,"n/a")</f>
        <v>60790</v>
      </c>
      <c r="H3970" s="77" t="str">
        <f>+IF(ISNUMBER(DATA!Q527),DATA!Q527,"n/a")</f>
        <v>n/a</v>
      </c>
      <c r="I3970" s="76">
        <f>+IF(ISNUMBER(DATA!Z527),DATA!Z527,"n/a")</f>
        <v>108559</v>
      </c>
      <c r="J3970" s="77" t="str">
        <f>+IF(ISNUMBER(DATA!AA527),DATA!AA527,"n/a")</f>
        <v>n/a</v>
      </c>
      <c r="K3970" s="76">
        <f>+IF(ISNUMBER(DATA!AJ527),DATA!AJ527,"n/a")</f>
        <v>189364</v>
      </c>
      <c r="L3970" s="77" t="str">
        <f>+IF(ISNUMBER(DATA!AK527),DATA!AK527,"n/a")</f>
        <v>n/a</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10952</v>
      </c>
      <c r="F3971" s="77">
        <f>+IF(ISNUMBER(DATA!G528),DATA!G528,"n/a")</f>
        <v>-0.17</v>
      </c>
      <c r="G3971" s="76">
        <f>+IF(ISNUMBER(DATA!P528),DATA!P528,"n/a")</f>
        <v>33110</v>
      </c>
      <c r="H3971" s="77">
        <f>+IF(ISNUMBER(DATA!Q528),DATA!Q528,"n/a")</f>
        <v>-8.2000000000000003E-2</v>
      </c>
      <c r="I3971" s="76">
        <f>+IF(ISNUMBER(DATA!Z528),DATA!Z528,"n/a")</f>
        <v>61739</v>
      </c>
      <c r="J3971" s="77">
        <f>+IF(ISNUMBER(DATA!AA528),DATA!AA528,"n/a")</f>
        <v>0</v>
      </c>
      <c r="K3971" s="76">
        <f>+IF(ISNUMBER(DATA!AJ528),DATA!AJ528,"n/a")</f>
        <v>143117</v>
      </c>
      <c r="L3971" s="77">
        <f>+IF(ISNUMBER(DATA!AK528),DATA!AK528,"n/a")</f>
        <v>0.16200000000000001</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10898</v>
      </c>
      <c r="F3972" s="77">
        <f>+IF(ISNUMBER(DATA!G529),DATA!G529,"n/a")</f>
        <v>-0.32300000000000001</v>
      </c>
      <c r="G3972" s="76">
        <f>+IF(ISNUMBER(DATA!P529),DATA!P529,"n/a")</f>
        <v>33915</v>
      </c>
      <c r="H3972" s="77">
        <f>+IF(ISNUMBER(DATA!Q529),DATA!Q529,"n/a")</f>
        <v>-0.14000000000000001</v>
      </c>
      <c r="I3972" s="76">
        <f>+IF(ISNUMBER(DATA!Z529),DATA!Z529,"n/a")</f>
        <v>63759</v>
      </c>
      <c r="J3972" s="77">
        <f>+IF(ISNUMBER(DATA!AA529),DATA!AA529,"n/a")</f>
        <v>-3.3000000000000002E-2</v>
      </c>
      <c r="K3972" s="76">
        <f>+IF(ISNUMBER(DATA!AJ529),DATA!AJ529,"n/a")</f>
        <v>144920</v>
      </c>
      <c r="L3972" s="77">
        <f>+IF(ISNUMBER(DATA!AK529),DATA!AK529,"n/a")</f>
        <v>0.10199999999999999</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14301</v>
      </c>
      <c r="F3973" s="77">
        <f>+IF(ISNUMBER(DATA!G530),DATA!G530,"n/a")</f>
        <v>-0.19800000000000001</v>
      </c>
      <c r="G3973" s="76">
        <f>+IF(ISNUMBER(DATA!P530),DATA!P530,"n/a")</f>
        <v>45497</v>
      </c>
      <c r="H3973" s="77">
        <f>+IF(ISNUMBER(DATA!Q530),DATA!Q530,"n/a")</f>
        <v>8.1000000000000003E-2</v>
      </c>
      <c r="I3973" s="76">
        <f>+IF(ISNUMBER(DATA!Z530),DATA!Z530,"n/a")</f>
        <v>86060</v>
      </c>
      <c r="J3973" s="77">
        <f>+IF(ISNUMBER(DATA!AA530),DATA!AA530,"n/a")</f>
        <v>0.39100000000000001</v>
      </c>
      <c r="K3973" s="76">
        <f>+IF(ISNUMBER(DATA!AJ530),DATA!AJ530,"n/a")</f>
        <v>199583</v>
      </c>
      <c r="L3973" s="77">
        <f>+IF(ISNUMBER(DATA!AK530),DATA!AK530,"n/a")</f>
        <v>0.81699999999999995</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3722</v>
      </c>
      <c r="F3974" s="77">
        <f>+IF(ISNUMBER(DATA!G531),DATA!G531,"n/a")</f>
        <v>0.318</v>
      </c>
      <c r="G3974" s="76">
        <f>+IF(ISNUMBER(DATA!P531),DATA!P531,"n/a")</f>
        <v>11483</v>
      </c>
      <c r="H3974" s="77">
        <f>+IF(ISNUMBER(DATA!Q531),DATA!Q531,"n/a")</f>
        <v>0.28499999999999998</v>
      </c>
      <c r="I3974" s="76">
        <f>+IF(ISNUMBER(DATA!Z531),DATA!Z531,"n/a")</f>
        <v>22575</v>
      </c>
      <c r="J3974" s="77">
        <f>+IF(ISNUMBER(DATA!AA531),DATA!AA531,"n/a")</f>
        <v>0.29199999999999998</v>
      </c>
      <c r="K3974" s="76">
        <f>+IF(ISNUMBER(DATA!AJ531),DATA!AJ531,"n/a")</f>
        <v>44073</v>
      </c>
      <c r="L3974" s="77">
        <f>+IF(ISNUMBER(DATA!AK531),DATA!AK531,"n/a")</f>
        <v>-1.4999999999999999E-2</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4276</v>
      </c>
      <c r="F3975" s="77">
        <f>+IF(ISNUMBER(DATA!G532),DATA!G532,"n/a")</f>
        <v>0.98899999999999999</v>
      </c>
      <c r="G3975" s="76">
        <f>+IF(ISNUMBER(DATA!P532),DATA!P532,"n/a")</f>
        <v>12859</v>
      </c>
      <c r="H3975" s="77">
        <f>+IF(ISNUMBER(DATA!Q532),DATA!Q532,"n/a")</f>
        <v>1.41</v>
      </c>
      <c r="I3975" s="76">
        <f>+IF(ISNUMBER(DATA!Z532),DATA!Z532,"n/a")</f>
        <v>23278</v>
      </c>
      <c r="J3975" s="77">
        <f>+IF(ISNUMBER(DATA!AA532),DATA!AA532,"n/a")</f>
        <v>1.653</v>
      </c>
      <c r="K3975" s="76">
        <f>+IF(ISNUMBER(DATA!AJ532),DATA!AJ532,"n/a")</f>
        <v>43479</v>
      </c>
      <c r="L3975" s="77">
        <f>+IF(ISNUMBER(DATA!AK532),DATA!AK532,"n/a")</f>
        <v>1.7230000000000001</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6365</v>
      </c>
      <c r="F3976" s="77">
        <f>+IF(ISNUMBER(DATA!G533),DATA!G533,"n/a")</f>
        <v>-0.192</v>
      </c>
      <c r="G3976" s="76">
        <f>+IF(ISNUMBER(DATA!P533),DATA!P533,"n/a")</f>
        <v>19028</v>
      </c>
      <c r="H3976" s="77">
        <f>+IF(ISNUMBER(DATA!Q533),DATA!Q533,"n/a")</f>
        <v>-1.2E-2</v>
      </c>
      <c r="I3976" s="76">
        <f>+IF(ISNUMBER(DATA!Z533),DATA!Z533,"n/a")</f>
        <v>34456</v>
      </c>
      <c r="J3976" s="77">
        <f>+IF(ISNUMBER(DATA!AA533),DATA!AA533,"n/a")</f>
        <v>8.1000000000000003E-2</v>
      </c>
      <c r="K3976" s="76">
        <f>+IF(ISNUMBER(DATA!AJ533),DATA!AJ533,"n/a")</f>
        <v>80595</v>
      </c>
      <c r="L3976" s="77">
        <f>+IF(ISNUMBER(DATA!AK533),DATA!AK533,"n/a")</f>
        <v>0.27200000000000002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8167</v>
      </c>
      <c r="F3977" s="77">
        <f>+IF(ISNUMBER(DATA!G534),DATA!G534,"n/a")</f>
        <v>0.23899999999999999</v>
      </c>
      <c r="G3977" s="76">
        <f>+IF(ISNUMBER(DATA!P534),DATA!P534,"n/a")</f>
        <v>23762</v>
      </c>
      <c r="H3977" s="77">
        <f>+IF(ISNUMBER(DATA!Q534),DATA!Q534,"n/a")</f>
        <v>0.182</v>
      </c>
      <c r="I3977" s="76">
        <f>+IF(ISNUMBER(DATA!Z534),DATA!Z534,"n/a")</f>
        <v>47098</v>
      </c>
      <c r="J3977" s="77">
        <f>+IF(ISNUMBER(DATA!AA534),DATA!AA534,"n/a")</f>
        <v>0.19600000000000001</v>
      </c>
      <c r="K3977" s="76">
        <f>+IF(ISNUMBER(DATA!AJ534),DATA!AJ534,"n/a")</f>
        <v>96785</v>
      </c>
      <c r="L3977" s="77">
        <f>+IF(ISNUMBER(DATA!AK534),DATA!AK534,"n/a")</f>
        <v>5.0000000000000001E-3</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26217</v>
      </c>
      <c r="F3978" s="77" t="str">
        <f>+IF(ISNUMBER(DATA!G535),DATA!G535,"n/a")</f>
        <v>n/a</v>
      </c>
      <c r="G3978" s="76">
        <f>+IF(ISNUMBER(DATA!P535),DATA!P535,"n/a")</f>
        <v>69474</v>
      </c>
      <c r="H3978" s="77" t="str">
        <f>+IF(ISNUMBER(DATA!Q535),DATA!Q535,"n/a")</f>
        <v>n/a</v>
      </c>
      <c r="I3978" s="76">
        <f>+IF(ISNUMBER(DATA!Z535),DATA!Z535,"n/a")</f>
        <v>119273</v>
      </c>
      <c r="J3978" s="77" t="str">
        <f>+IF(ISNUMBER(DATA!AA535),DATA!AA535,"n/a")</f>
        <v>n/a</v>
      </c>
      <c r="K3978" s="76">
        <f>+IF(ISNUMBER(DATA!AJ535),DATA!AJ535,"n/a")</f>
        <v>181153</v>
      </c>
      <c r="L3978" s="77" t="str">
        <f>+IF(ISNUMBER(DATA!AK535),DATA!AK535,"n/a")</f>
        <v>n/a</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8023</v>
      </c>
      <c r="F3979" s="77">
        <f>+IF(ISNUMBER(DATA!G536),DATA!G536,"n/a")</f>
        <v>2.1850000000000001</v>
      </c>
      <c r="G3979" s="76">
        <f>+IF(ISNUMBER(DATA!P536),DATA!P536,"n/a")</f>
        <v>20916</v>
      </c>
      <c r="H3979" s="77">
        <f>+IF(ISNUMBER(DATA!Q536),DATA!Q536,"n/a")</f>
        <v>1.778</v>
      </c>
      <c r="I3979" s="76">
        <f>+IF(ISNUMBER(DATA!Z536),DATA!Z536,"n/a")</f>
        <v>43595</v>
      </c>
      <c r="J3979" s="77">
        <f>+IF(ISNUMBER(DATA!AA536),DATA!AA536,"n/a")</f>
        <v>2.3090000000000002</v>
      </c>
      <c r="K3979" s="76">
        <f>+IF(ISNUMBER(DATA!AJ536),DATA!AJ536,"n/a")</f>
        <v>84660</v>
      </c>
      <c r="L3979" s="77">
        <f>+IF(ISNUMBER(DATA!AK536),DATA!AK536,"n/a")</f>
        <v>2.2170000000000001</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8529</v>
      </c>
      <c r="F3980" s="77">
        <f>+IF(ISNUMBER(DATA!G537),DATA!G537,"n/a")</f>
        <v>-5.8999999999999997E-2</v>
      </c>
      <c r="G3980" s="76">
        <f>+IF(ISNUMBER(DATA!P537),DATA!P537,"n/a")</f>
        <v>27498</v>
      </c>
      <c r="H3980" s="77">
        <f>+IF(ISNUMBER(DATA!Q537),DATA!Q537,"n/a")</f>
        <v>-1.4E-2</v>
      </c>
      <c r="I3980" s="76">
        <f>+IF(ISNUMBER(DATA!Z537),DATA!Z537,"n/a")</f>
        <v>54754</v>
      </c>
      <c r="J3980" s="77">
        <f>+IF(ISNUMBER(DATA!AA537),DATA!AA537,"n/a")</f>
        <v>9.6000000000000002E-2</v>
      </c>
      <c r="K3980" s="76">
        <f>+IF(ISNUMBER(DATA!AJ537),DATA!AJ537,"n/a")</f>
        <v>129880</v>
      </c>
      <c r="L3980" s="77">
        <f>+IF(ISNUMBER(DATA!AK537),DATA!AK537,"n/a")</f>
        <v>0.185</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4425</v>
      </c>
      <c r="F3981" s="77">
        <f>+IF(ISNUMBER(DATA!G538),DATA!G538,"n/a")</f>
        <v>-0.18099999999999999</v>
      </c>
      <c r="G3981" s="76">
        <f>+IF(ISNUMBER(DATA!P538),DATA!P538,"n/a")</f>
        <v>14046</v>
      </c>
      <c r="H3981" s="77">
        <f>+IF(ISNUMBER(DATA!Q538),DATA!Q538,"n/a")</f>
        <v>-0.23</v>
      </c>
      <c r="I3981" s="76">
        <f>+IF(ISNUMBER(DATA!Z538),DATA!Z538,"n/a")</f>
        <v>26790</v>
      </c>
      <c r="J3981" s="77">
        <f>+IF(ISNUMBER(DATA!AA538),DATA!AA538,"n/a")</f>
        <v>-0.29199999999999998</v>
      </c>
      <c r="K3981" s="76">
        <f>+IF(ISNUMBER(DATA!AJ538),DATA!AJ538,"n/a")</f>
        <v>61086</v>
      </c>
      <c r="L3981" s="77">
        <f>+IF(ISNUMBER(DATA!AK538),DATA!AK538,"n/a")</f>
        <v>-0.27300000000000002</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3405</v>
      </c>
      <c r="F3982" s="77">
        <f>+IF(ISNUMBER(DATA!G539),DATA!G539,"n/a")</f>
        <v>-0.32300000000000001</v>
      </c>
      <c r="G3982" s="76">
        <f>+IF(ISNUMBER(DATA!P539),DATA!P539,"n/a")</f>
        <v>9735</v>
      </c>
      <c r="H3982" s="77">
        <f>+IF(ISNUMBER(DATA!Q539),DATA!Q539,"n/a")</f>
        <v>0.55500000000000005</v>
      </c>
      <c r="I3982" s="76">
        <f>+IF(ISNUMBER(DATA!Z539),DATA!Z539,"n/a")</f>
        <v>18923</v>
      </c>
      <c r="J3982" s="77">
        <f>+IF(ISNUMBER(DATA!AA539),DATA!AA539,"n/a")</f>
        <v>1.54</v>
      </c>
      <c r="K3982" s="76">
        <f>+IF(ISNUMBER(DATA!AJ539),DATA!AJ539,"n/a")</f>
        <v>47252</v>
      </c>
      <c r="L3982" s="77">
        <f>+IF(ISNUMBER(DATA!AK539),DATA!AK539,"n/a")</f>
        <v>3.468</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4795</v>
      </c>
      <c r="F3983" s="77">
        <f>+IF(ISNUMBER(DATA!G540),DATA!G540,"n/a")</f>
        <v>14.625</v>
      </c>
      <c r="G3983" s="76">
        <f>+IF(ISNUMBER(DATA!P540),DATA!P540,"n/a")</f>
        <v>10526</v>
      </c>
      <c r="H3983" s="77">
        <f>+IF(ISNUMBER(DATA!Q540),DATA!Q540,"n/a")</f>
        <v>16.329999999999998</v>
      </c>
      <c r="I3983" s="76">
        <f>+IF(ISNUMBER(DATA!Z540),DATA!Z540,"n/a")</f>
        <v>11869</v>
      </c>
      <c r="J3983" s="77">
        <f>+IF(ISNUMBER(DATA!AA540),DATA!AA540,"n/a")</f>
        <v>10.026999999999999</v>
      </c>
      <c r="K3983" s="76">
        <f>+IF(ISNUMBER(DATA!AJ540),DATA!AJ540,"n/a")</f>
        <v>14807</v>
      </c>
      <c r="L3983" s="77">
        <f>+IF(ISNUMBER(DATA!AK540),DATA!AK540,"n/a")</f>
        <v>5.3920000000000003</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698</v>
      </c>
      <c r="F3985" s="77">
        <f>+IF(ISNUMBER(DATA!I491),DATA!I491,"n/a")</f>
        <v>8.9999999999999993E-3</v>
      </c>
      <c r="G3985" s="86">
        <f>+IF(ISNUMBER(DATA!R491),DATA!R491,"n/a")</f>
        <v>2118</v>
      </c>
      <c r="H3985" s="77">
        <f>+IF(ISNUMBER(DATA!S491),DATA!S491,"n/a")</f>
        <v>5.6000000000000001E-2</v>
      </c>
      <c r="I3985" s="86">
        <f>+IF(ISNUMBER(DATA!AB491),DATA!AB491,"n/a")</f>
        <v>4129</v>
      </c>
      <c r="J3985" s="77">
        <f>+IF(ISNUMBER(DATA!AC491),DATA!AC491,"n/a")</f>
        <v>7.6999999999999999E-2</v>
      </c>
      <c r="K3985" s="86">
        <f>+IF(ISNUMBER(DATA!AL491),DATA!AL491,"n/a")</f>
        <v>9325</v>
      </c>
      <c r="L3985" s="77">
        <f>+IF(ISNUMBER(DATA!AM491),DATA!AM491,"n/a")</f>
        <v>9.6000000000000002E-2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1223</v>
      </c>
      <c r="F3986" s="77">
        <f>+IF(ISNUMBER(DATA!I492),DATA!I492,"n/a")</f>
        <v>2.1760000000000002</v>
      </c>
      <c r="G3986" s="86">
        <f>+IF(ISNUMBER(DATA!R492),DATA!R492,"n/a")</f>
        <v>3772</v>
      </c>
      <c r="H3986" s="77">
        <f>+IF(ISNUMBER(DATA!S492),DATA!S492,"n/a")</f>
        <v>3.476</v>
      </c>
      <c r="I3986" s="86">
        <f>+IF(ISNUMBER(DATA!AB492),DATA!AB492,"n/a")</f>
        <v>5889</v>
      </c>
      <c r="J3986" s="77">
        <f>+IF(ISNUMBER(DATA!AC492),DATA!AC492,"n/a")</f>
        <v>4.1470000000000002</v>
      </c>
      <c r="K3986" s="86">
        <f>+IF(ISNUMBER(DATA!AL492),DATA!AL492,"n/a")</f>
        <v>8757</v>
      </c>
      <c r="L3986" s="77">
        <f>+IF(ISNUMBER(DATA!AM492),DATA!AM492,"n/a")</f>
        <v>4.6050000000000004</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770</v>
      </c>
      <c r="F3987" s="77">
        <f>+IF(ISNUMBER(DATA!I493),DATA!I493,"n/a")</f>
        <v>-0.61399999999999999</v>
      </c>
      <c r="G3987" s="86">
        <f>+IF(ISNUMBER(DATA!R493),DATA!R493,"n/a")</f>
        <v>2155</v>
      </c>
      <c r="H3987" s="77">
        <f>+IF(ISNUMBER(DATA!S493),DATA!S493,"n/a")</f>
        <v>-0.61299999999999999</v>
      </c>
      <c r="I3987" s="86">
        <f>+IF(ISNUMBER(DATA!AB493),DATA!AB493,"n/a")</f>
        <v>6534</v>
      </c>
      <c r="J3987" s="77">
        <f>+IF(ISNUMBER(DATA!AC493),DATA!AC493,"n/a")</f>
        <v>-0.36899999999999999</v>
      </c>
      <c r="K3987" s="86">
        <f>+IF(ISNUMBER(DATA!AL493),DATA!AL493,"n/a")</f>
        <v>21755</v>
      </c>
      <c r="L3987" s="77">
        <f>+IF(ISNUMBER(DATA!AM493),DATA!AM493,"n/a")</f>
        <v>-5.6000000000000001E-2</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185</v>
      </c>
      <c r="F3988" s="77">
        <f>+IF(ISNUMBER(DATA!I494),DATA!I494,"n/a")</f>
        <v>5.9740000000000002</v>
      </c>
      <c r="G3988" s="86">
        <f>+IF(ISNUMBER(DATA!R494),DATA!R494,"n/a")</f>
        <v>549</v>
      </c>
      <c r="H3988" s="77">
        <f>+IF(ISNUMBER(DATA!S494),DATA!S494,"n/a")</f>
        <v>0.34200000000000003</v>
      </c>
      <c r="I3988" s="86">
        <f>+IF(ISNUMBER(DATA!AB494),DATA!AB494,"n/a")</f>
        <v>893</v>
      </c>
      <c r="J3988" s="77">
        <f>+IF(ISNUMBER(DATA!AC494),DATA!AC494,"n/a")</f>
        <v>-0.14000000000000001</v>
      </c>
      <c r="K3988" s="86">
        <f>+IF(ISNUMBER(DATA!AL494),DATA!AL494,"n/a")</f>
        <v>1454</v>
      </c>
      <c r="L3988" s="77">
        <f>+IF(ISNUMBER(DATA!AM494),DATA!AM494,"n/a")</f>
        <v>-7.9000000000000001E-2</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1719</v>
      </c>
      <c r="F3989" s="77">
        <f>+IF(ISNUMBER(DATA!I495),DATA!I495,"n/a")</f>
        <v>0.186</v>
      </c>
      <c r="G3989" s="86">
        <f>+IF(ISNUMBER(DATA!R495),DATA!R495,"n/a")</f>
        <v>3884</v>
      </c>
      <c r="H3989" s="77">
        <f>+IF(ISNUMBER(DATA!S495),DATA!S495,"n/a")</f>
        <v>-4.7E-2</v>
      </c>
      <c r="I3989" s="86">
        <f>+IF(ISNUMBER(DATA!AB495),DATA!AB495,"n/a")</f>
        <v>5803</v>
      </c>
      <c r="J3989" s="77">
        <f>+IF(ISNUMBER(DATA!AC495),DATA!AC495,"n/a")</f>
        <v>-0.23499999999999999</v>
      </c>
      <c r="K3989" s="86">
        <f>+IF(ISNUMBER(DATA!AL495),DATA!AL495,"n/a")</f>
        <v>13227</v>
      </c>
      <c r="L3989" s="77">
        <f>+IF(ISNUMBER(DATA!AM495),DATA!AM495,"n/a")</f>
        <v>-0.215</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116</v>
      </c>
      <c r="F3990" s="77">
        <f>+IF(ISNUMBER(DATA!I496),DATA!I496,"n/a")</f>
        <v>-0.92500000000000004</v>
      </c>
      <c r="G3990" s="86">
        <f>+IF(ISNUMBER(DATA!R496),DATA!R496,"n/a")</f>
        <v>324</v>
      </c>
      <c r="H3990" s="77">
        <f>+IF(ISNUMBER(DATA!S496),DATA!S496,"n/a")</f>
        <v>-0.91800000000000004</v>
      </c>
      <c r="I3990" s="86">
        <f>+IF(ISNUMBER(DATA!AB496),DATA!AB496,"n/a")</f>
        <v>2748</v>
      </c>
      <c r="J3990" s="77">
        <f>+IF(ISNUMBER(DATA!AC496),DATA!AC496,"n/a")</f>
        <v>-0.61799999999999999</v>
      </c>
      <c r="K3990" s="86">
        <f>+IF(ISNUMBER(DATA!AL496),DATA!AL496,"n/a")</f>
        <v>14287</v>
      </c>
      <c r="L3990" s="77">
        <f>+IF(ISNUMBER(DATA!AM496),DATA!AM496,"n/a")</f>
        <v>-0.159</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475</v>
      </c>
      <c r="F3991" s="77">
        <f>+IF(ISNUMBER(DATA!I497),DATA!I497,"n/a")</f>
        <v>2.2650000000000001</v>
      </c>
      <c r="G3991" s="86">
        <f>+IF(ISNUMBER(DATA!R497),DATA!R497,"n/a")</f>
        <v>855</v>
      </c>
      <c r="H3991" s="77">
        <f>+IF(ISNUMBER(DATA!S497),DATA!S497,"n/a")</f>
        <v>0.67100000000000004</v>
      </c>
      <c r="I3991" s="86">
        <f>+IF(ISNUMBER(DATA!AB497),DATA!AB497,"n/a")</f>
        <v>2087</v>
      </c>
      <c r="J3991" s="77">
        <f>+IF(ISNUMBER(DATA!AC497),DATA!AC497,"n/a")</f>
        <v>1.0169999999999999</v>
      </c>
      <c r="K3991" s="86">
        <f>+IF(ISNUMBER(DATA!AL497),DATA!AL497,"n/a")</f>
        <v>5514</v>
      </c>
      <c r="L3991" s="77">
        <f>+IF(ISNUMBER(DATA!AM497),DATA!AM497,"n/a")</f>
        <v>1.623</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4204</v>
      </c>
      <c r="F3992" s="77">
        <f>+IF(ISNUMBER(DATA!I498),DATA!I498,"n/a")</f>
        <v>-3.0000000000000001E-3</v>
      </c>
      <c r="G3992" s="86">
        <f>+IF(ISNUMBER(DATA!R498),DATA!R498,"n/a")</f>
        <v>12364</v>
      </c>
      <c r="H3992" s="77">
        <f>+IF(ISNUMBER(DATA!S498),DATA!S498,"n/a")</f>
        <v>1.4E-2</v>
      </c>
      <c r="I3992" s="86">
        <f>+IF(ISNUMBER(DATA!AB498),DATA!AB498,"n/a")</f>
        <v>24099</v>
      </c>
      <c r="J3992" s="77">
        <f>+IF(ISNUMBER(DATA!AC498),DATA!AC498,"n/a")</f>
        <v>6.4000000000000001E-2</v>
      </c>
      <c r="K3992" s="86">
        <f>+IF(ISNUMBER(DATA!AL498),DATA!AL498,"n/a")</f>
        <v>55168</v>
      </c>
      <c r="L3992" s="77">
        <f>+IF(ISNUMBER(DATA!AM498),DATA!AM498,"n/a")</f>
        <v>0.13900000000000001</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2601</v>
      </c>
      <c r="F3993" s="77">
        <f>+IF(ISNUMBER(DATA!I499),DATA!I499,"n/a")</f>
        <v>0.67100000000000004</v>
      </c>
      <c r="G3993" s="86">
        <f>+IF(ISNUMBER(DATA!R499),DATA!R499,"n/a")</f>
        <v>7053</v>
      </c>
      <c r="H3993" s="77">
        <f>+IF(ISNUMBER(DATA!S499),DATA!S499,"n/a")</f>
        <v>0.73</v>
      </c>
      <c r="I3993" s="86">
        <f>+IF(ISNUMBER(DATA!AB499),DATA!AB499,"n/a")</f>
        <v>12201</v>
      </c>
      <c r="J3993" s="77">
        <f>+IF(ISNUMBER(DATA!AC499),DATA!AC499,"n/a")</f>
        <v>1.0429999999999999</v>
      </c>
      <c r="K3993" s="86">
        <f>+IF(ISNUMBER(DATA!AL499),DATA!AL499,"n/a")</f>
        <v>27404</v>
      </c>
      <c r="L3993" s="77">
        <f>+IF(ISNUMBER(DATA!AM499),DATA!AM499,"n/a")</f>
        <v>1.923</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579</v>
      </c>
      <c r="F3994" s="77" t="str">
        <f>+IF(ISNUMBER(DATA!I500),DATA!I500,"n/a")</f>
        <v>n/a</v>
      </c>
      <c r="G3994" s="86">
        <f>+IF(ISNUMBER(DATA!R500),DATA!R500,"n/a")</f>
        <v>1583</v>
      </c>
      <c r="H3994" s="77" t="str">
        <f>+IF(ISNUMBER(DATA!S500),DATA!S500,"n/a")</f>
        <v>n/a</v>
      </c>
      <c r="I3994" s="86">
        <f>+IF(ISNUMBER(DATA!AB500),DATA!AB500,"n/a")</f>
        <v>1583</v>
      </c>
      <c r="J3994" s="77" t="str">
        <f>+IF(ISNUMBER(DATA!AC500),DATA!AC500,"n/a")</f>
        <v>n/a</v>
      </c>
      <c r="K3994" s="86">
        <f>+IF(ISNUMBER(DATA!AL500),DATA!AL500,"n/a")</f>
        <v>1583</v>
      </c>
      <c r="L3994" s="77">
        <f>+IF(ISNUMBER(DATA!AM500),DATA!AM500,"n/a")</f>
        <v>-0.47399999999999998</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511</v>
      </c>
      <c r="F3995" s="77">
        <f>+IF(ISNUMBER(DATA!I501),DATA!I501,"n/a")</f>
        <v>-0.39800000000000002</v>
      </c>
      <c r="G3995" s="86">
        <f>+IF(ISNUMBER(DATA!R501),DATA!R501,"n/a")</f>
        <v>1619</v>
      </c>
      <c r="H3995" s="77">
        <f>+IF(ISNUMBER(DATA!S501),DATA!S501,"n/a")</f>
        <v>0.40300000000000002</v>
      </c>
      <c r="I3995" s="86">
        <f>+IF(ISNUMBER(DATA!AB501),DATA!AB501,"n/a")</f>
        <v>2699</v>
      </c>
      <c r="J3995" s="77">
        <f>+IF(ISNUMBER(DATA!AC501),DATA!AC501,"n/a")</f>
        <v>0.61799999999999999</v>
      </c>
      <c r="K3995" s="86">
        <f>+IF(ISNUMBER(DATA!AL501),DATA!AL501,"n/a")</f>
        <v>6386</v>
      </c>
      <c r="L3995" s="77">
        <f>+IF(ISNUMBER(DATA!AM501),DATA!AM501,"n/a")</f>
        <v>0.69299999999999995</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1117</v>
      </c>
      <c r="F3996" s="77">
        <f>+IF(ISNUMBER(DATA!I502),DATA!I502,"n/a")</f>
        <v>-4.9000000000000002E-2</v>
      </c>
      <c r="G3996" s="86">
        <f>+IF(ISNUMBER(DATA!R502),DATA!R502,"n/a")</f>
        <v>3573</v>
      </c>
      <c r="H3996" s="77">
        <f>+IF(ISNUMBER(DATA!S502),DATA!S502,"n/a")</f>
        <v>0.24</v>
      </c>
      <c r="I3996" s="86">
        <f>+IF(ISNUMBER(DATA!AB502),DATA!AB502,"n/a")</f>
        <v>6287</v>
      </c>
      <c r="J3996" s="77">
        <f>+IF(ISNUMBER(DATA!AC502),DATA!AC502,"n/a")</f>
        <v>0.248</v>
      </c>
      <c r="K3996" s="86">
        <f>+IF(ISNUMBER(DATA!AL502),DATA!AL502,"n/a")</f>
        <v>17720</v>
      </c>
      <c r="L3996" s="77">
        <f>+IF(ISNUMBER(DATA!AM502),DATA!AM502,"n/a")</f>
        <v>0.81</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2047</v>
      </c>
      <c r="F3997" s="77">
        <f>+IF(ISNUMBER(DATA!I503),DATA!I503,"n/a")</f>
        <v>1.619</v>
      </c>
      <c r="G3997" s="86">
        <f>+IF(ISNUMBER(DATA!R503),DATA!R503,"n/a")</f>
        <v>5886</v>
      </c>
      <c r="H3997" s="77">
        <f>+IF(ISNUMBER(DATA!S503),DATA!S503,"n/a")</f>
        <v>1.661</v>
      </c>
      <c r="I3997" s="86">
        <f>+IF(ISNUMBER(DATA!AB503),DATA!AB503,"n/a")</f>
        <v>9792</v>
      </c>
      <c r="J3997" s="77">
        <f>+IF(ISNUMBER(DATA!AC503),DATA!AC503,"n/a")</f>
        <v>1.6919999999999999</v>
      </c>
      <c r="K3997" s="86">
        <f>+IF(ISNUMBER(DATA!AL503),DATA!AL503,"n/a")</f>
        <v>18722</v>
      </c>
      <c r="L3997" s="77">
        <f>+IF(ISNUMBER(DATA!AM503),DATA!AM503,"n/a")</f>
        <v>1.431</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755</v>
      </c>
      <c r="F3998" s="77">
        <f>+IF(ISNUMBER(DATA!I504),DATA!I504,"n/a")</f>
        <v>-0.4</v>
      </c>
      <c r="G3998" s="86">
        <f>+IF(ISNUMBER(DATA!R504),DATA!R504,"n/a")</f>
        <v>2248</v>
      </c>
      <c r="H3998" s="77">
        <f>+IF(ISNUMBER(DATA!S504),DATA!S504,"n/a")</f>
        <v>0.69599999999999995</v>
      </c>
      <c r="I3998" s="86">
        <f>+IF(ISNUMBER(DATA!AB504),DATA!AB504,"n/a")</f>
        <v>4419</v>
      </c>
      <c r="J3998" s="77">
        <f>+IF(ISNUMBER(DATA!AC504),DATA!AC504,"n/a")</f>
        <v>1.73</v>
      </c>
      <c r="K3998" s="86">
        <f>+IF(ISNUMBER(DATA!AL504),DATA!AL504,"n/a")</f>
        <v>10565</v>
      </c>
      <c r="L3998" s="77">
        <f>+IF(ISNUMBER(DATA!AM504),DATA!AM504,"n/a")</f>
        <v>5.1150000000000002</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204</v>
      </c>
      <c r="F3999" s="77">
        <f>+IF(ISNUMBER(DATA!I505),DATA!I505,"n/a")</f>
        <v>0.36099999999999999</v>
      </c>
      <c r="G3999" s="86">
        <f>+IF(ISNUMBER(DATA!R505),DATA!R505,"n/a")</f>
        <v>600</v>
      </c>
      <c r="H3999" s="77">
        <f>+IF(ISNUMBER(DATA!S505),DATA!S505,"n/a")</f>
        <v>0.42899999999999999</v>
      </c>
      <c r="I3999" s="86">
        <f>+IF(ISNUMBER(DATA!AB505),DATA!AB505,"n/a")</f>
        <v>1322</v>
      </c>
      <c r="J3999" s="77">
        <f>+IF(ISNUMBER(DATA!AC505),DATA!AC505,"n/a")</f>
        <v>0.73199999999999998</v>
      </c>
      <c r="K3999" s="86">
        <f>+IF(ISNUMBER(DATA!AL505),DATA!AL505,"n/a")</f>
        <v>2845</v>
      </c>
      <c r="L3999" s="77">
        <f>+IF(ISNUMBER(DATA!AM505),DATA!AM505,"n/a")</f>
        <v>0.76600000000000001</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37</v>
      </c>
      <c r="F4000" s="77">
        <f>+IF(ISNUMBER(DATA!I506),DATA!I506,"n/a")</f>
        <v>-0.95</v>
      </c>
      <c r="G4000" s="86">
        <f>+IF(ISNUMBER(DATA!R506),DATA!R506,"n/a")</f>
        <v>178</v>
      </c>
      <c r="H4000" s="77">
        <f>+IF(ISNUMBER(DATA!S506),DATA!S506,"n/a")</f>
        <v>-0.89900000000000002</v>
      </c>
      <c r="I4000" s="86">
        <f>+IF(ISNUMBER(DATA!AB506),DATA!AB506,"n/a")</f>
        <v>1685</v>
      </c>
      <c r="J4000" s="77">
        <f>+IF(ISNUMBER(DATA!AC506),DATA!AC506,"n/a")</f>
        <v>-0.48099999999999998</v>
      </c>
      <c r="K4000" s="86">
        <f>+IF(ISNUMBER(DATA!AL506),DATA!AL506,"n/a")</f>
        <v>7182</v>
      </c>
      <c r="L4000" s="77">
        <f>+IF(ISNUMBER(DATA!AM506),DATA!AM506,"n/a")</f>
        <v>-0.17100000000000001</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299</v>
      </c>
      <c r="F4001" s="77">
        <f>+IF(ISNUMBER(DATA!I507),DATA!I507,"n/a")</f>
        <v>-0.72</v>
      </c>
      <c r="G4001" s="86">
        <f>+IF(ISNUMBER(DATA!R507),DATA!R507,"n/a")</f>
        <v>828</v>
      </c>
      <c r="H4001" s="77">
        <f>+IF(ISNUMBER(DATA!S507),DATA!S507,"n/a")</f>
        <v>-0.71899999999999997</v>
      </c>
      <c r="I4001" s="86">
        <f>+IF(ISNUMBER(DATA!AB507),DATA!AB507,"n/a")</f>
        <v>1571</v>
      </c>
      <c r="J4001" s="77">
        <f>+IF(ISNUMBER(DATA!AC507),DATA!AC507,"n/a")</f>
        <v>-0.71699999999999997</v>
      </c>
      <c r="K4001" s="86">
        <f>+IF(ISNUMBER(DATA!AL507),DATA!AL507,"n/a")</f>
        <v>6111</v>
      </c>
      <c r="L4001" s="77">
        <f>+IF(ISNUMBER(DATA!AM507),DATA!AM507,"n/a")</f>
        <v>-0.51400000000000001</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1839</v>
      </c>
      <c r="F4002" s="77">
        <f>+IF(ISNUMBER(DATA!I508),DATA!I508,"n/a")</f>
        <v>0.159</v>
      </c>
      <c r="G4002" s="86">
        <f>+IF(ISNUMBER(DATA!R508),DATA!R508,"n/a")</f>
        <v>5648</v>
      </c>
      <c r="H4002" s="77">
        <f>+IF(ISNUMBER(DATA!S508),DATA!S508,"n/a")</f>
        <v>0.46200000000000002</v>
      </c>
      <c r="I4002" s="86">
        <f>+IF(ISNUMBER(DATA!AB508),DATA!AB508,"n/a")</f>
        <v>9650</v>
      </c>
      <c r="J4002" s="77">
        <f>+IF(ISNUMBER(DATA!AC508),DATA!AC508,"n/a")</f>
        <v>0.312</v>
      </c>
      <c r="K4002" s="86">
        <f>+IF(ISNUMBER(DATA!AL508),DATA!AL508,"n/a")</f>
        <v>21969</v>
      </c>
      <c r="L4002" s="77">
        <f>+IF(ISNUMBER(DATA!AM508),DATA!AM508,"n/a")</f>
        <v>0.66200000000000003</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1367</v>
      </c>
      <c r="F4003" s="77">
        <f>+IF(ISNUMBER(DATA!I509),DATA!I509,"n/a")</f>
        <v>7.2999999999999995E-2</v>
      </c>
      <c r="G4003" s="86">
        <f>+IF(ISNUMBER(DATA!R509),DATA!R509,"n/a")</f>
        <v>3943</v>
      </c>
      <c r="H4003" s="77">
        <f>+IF(ISNUMBER(DATA!S509),DATA!S509,"n/a")</f>
        <v>0.35799999999999998</v>
      </c>
      <c r="I4003" s="86">
        <f>+IF(ISNUMBER(DATA!AB509),DATA!AB509,"n/a")</f>
        <v>7214</v>
      </c>
      <c r="J4003" s="77">
        <f>+IF(ISNUMBER(DATA!AC509),DATA!AC509,"n/a")</f>
        <v>0.59499999999999997</v>
      </c>
      <c r="K4003" s="86">
        <f>+IF(ISNUMBER(DATA!AL509),DATA!AL509,"n/a")</f>
        <v>15692</v>
      </c>
      <c r="L4003" s="77">
        <f>+IF(ISNUMBER(DATA!AM509),DATA!AM509,"n/a")</f>
        <v>0.81599999999999995</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14</v>
      </c>
      <c r="F4004" s="77">
        <f>+IF(ISNUMBER(DATA!I510),DATA!I510,"n/a")</f>
        <v>1.1240000000000001</v>
      </c>
      <c r="G4004" s="86">
        <f>+IF(ISNUMBER(DATA!R510),DATA!R510,"n/a")</f>
        <v>31</v>
      </c>
      <c r="H4004" s="77">
        <f>+IF(ISNUMBER(DATA!S510),DATA!S510,"n/a")</f>
        <v>-0.76700000000000002</v>
      </c>
      <c r="I4004" s="86">
        <f>+IF(ISNUMBER(DATA!AB510),DATA!AB510,"n/a")</f>
        <v>56</v>
      </c>
      <c r="J4004" s="77">
        <f>+IF(ISNUMBER(DATA!AC510),DATA!AC510,"n/a")</f>
        <v>-0.85799999999999998</v>
      </c>
      <c r="K4004" s="86">
        <f>+IF(ISNUMBER(DATA!AL510),DATA!AL510,"n/a")</f>
        <v>184</v>
      </c>
      <c r="L4004" s="77">
        <f>+IF(ISNUMBER(DATA!AM510),DATA!AM510,"n/a")</f>
        <v>-0.69899999999999995</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662</v>
      </c>
      <c r="F4005" s="77">
        <f>+IF(ISNUMBER(DATA!I511),DATA!I511,"n/a")</f>
        <v>0.55400000000000005</v>
      </c>
      <c r="G4005" s="86">
        <f>+IF(ISNUMBER(DATA!R511),DATA!R511,"n/a")</f>
        <v>1840</v>
      </c>
      <c r="H4005" s="77">
        <f>+IF(ISNUMBER(DATA!S511),DATA!S511,"n/a")</f>
        <v>0.25</v>
      </c>
      <c r="I4005" s="86">
        <f>+IF(ISNUMBER(DATA!AB511),DATA!AB511,"n/a")</f>
        <v>3585</v>
      </c>
      <c r="J4005" s="77">
        <f>+IF(ISNUMBER(DATA!AC511),DATA!AC511,"n/a")</f>
        <v>9.5000000000000001E-2</v>
      </c>
      <c r="K4005" s="86">
        <f>+IF(ISNUMBER(DATA!AL511),DATA!AL511,"n/a")</f>
        <v>8139</v>
      </c>
      <c r="L4005" s="77">
        <f>+IF(ISNUMBER(DATA!AM511),DATA!AM511,"n/a")</f>
        <v>-0.01</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3048</v>
      </c>
      <c r="F4006" s="77">
        <f>+IF(ISNUMBER(DATA!I512),DATA!I512,"n/a")</f>
        <v>-0.13300000000000001</v>
      </c>
      <c r="G4006" s="86">
        <f>+IF(ISNUMBER(DATA!R512),DATA!R512,"n/a")</f>
        <v>9211</v>
      </c>
      <c r="H4006" s="77">
        <f>+IF(ISNUMBER(DATA!S512),DATA!S512,"n/a")</f>
        <v>0.33800000000000002</v>
      </c>
      <c r="I4006" s="86">
        <f>+IF(ISNUMBER(DATA!AB512),DATA!AB512,"n/a")</f>
        <v>16355</v>
      </c>
      <c r="J4006" s="77">
        <f>+IF(ISNUMBER(DATA!AC512),DATA!AC512,"n/a")</f>
        <v>0.47</v>
      </c>
      <c r="K4006" s="86">
        <f>+IF(ISNUMBER(DATA!AL512),DATA!AL512,"n/a")</f>
        <v>35939</v>
      </c>
      <c r="L4006" s="77">
        <f>+IF(ISNUMBER(DATA!AM512),DATA!AM512,"n/a")</f>
        <v>0.58099999999999996</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493</v>
      </c>
      <c r="F4007" s="77">
        <f>+IF(ISNUMBER(DATA!I513),DATA!I513,"n/a")</f>
        <v>0.13700000000000001</v>
      </c>
      <c r="G4007" s="86">
        <f>+IF(ISNUMBER(DATA!R513),DATA!R513,"n/a")</f>
        <v>1555</v>
      </c>
      <c r="H4007" s="77">
        <f>+IF(ISNUMBER(DATA!S513),DATA!S513,"n/a")</f>
        <v>0.26600000000000001</v>
      </c>
      <c r="I4007" s="86">
        <f>+IF(ISNUMBER(DATA!AB513),DATA!AB513,"n/a")</f>
        <v>2857</v>
      </c>
      <c r="J4007" s="77">
        <f>+IF(ISNUMBER(DATA!AC513),DATA!AC513,"n/a")</f>
        <v>0.55700000000000005</v>
      </c>
      <c r="K4007" s="86">
        <f>+IF(ISNUMBER(DATA!AL513),DATA!AL513,"n/a")</f>
        <v>5957</v>
      </c>
      <c r="L4007" s="77">
        <f>+IF(ISNUMBER(DATA!AM513),DATA!AM513,"n/a")</f>
        <v>0.79700000000000004</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24</v>
      </c>
      <c r="F4008" s="77">
        <f>+IF(ISNUMBER(DATA!I514),DATA!I514,"n/a")</f>
        <v>0.38100000000000001</v>
      </c>
      <c r="G4008" s="86">
        <f>+IF(ISNUMBER(DATA!R514),DATA!R514,"n/a")</f>
        <v>64</v>
      </c>
      <c r="H4008" s="77">
        <f>+IF(ISNUMBER(DATA!S514),DATA!S514,"n/a")</f>
        <v>-0.71599999999999997</v>
      </c>
      <c r="I4008" s="86">
        <f>+IF(ISNUMBER(DATA!AB514),DATA!AB514,"n/a")</f>
        <v>138</v>
      </c>
      <c r="J4008" s="77">
        <f>+IF(ISNUMBER(DATA!AC514),DATA!AC514,"n/a")</f>
        <v>-0.78</v>
      </c>
      <c r="K4008" s="86">
        <f>+IF(ISNUMBER(DATA!AL514),DATA!AL514,"n/a")</f>
        <v>290</v>
      </c>
      <c r="L4008" s="77">
        <f>+IF(ISNUMBER(DATA!AM514),DATA!AM514,"n/a")</f>
        <v>-0.746</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788</v>
      </c>
      <c r="F4009" s="77">
        <f>+IF(ISNUMBER(DATA!I515),DATA!I515,"n/a")</f>
        <v>-5.0000000000000001E-3</v>
      </c>
      <c r="G4009" s="86">
        <f>+IF(ISNUMBER(DATA!R515),DATA!R515,"n/a")</f>
        <v>2305</v>
      </c>
      <c r="H4009" s="77">
        <f>+IF(ISNUMBER(DATA!S515),DATA!S515,"n/a")</f>
        <v>6.7000000000000004E-2</v>
      </c>
      <c r="I4009" s="86">
        <f>+IF(ISNUMBER(DATA!AB515),DATA!AB515,"n/a")</f>
        <v>4600</v>
      </c>
      <c r="J4009" s="77">
        <f>+IF(ISNUMBER(DATA!AC515),DATA!AC515,"n/a")</f>
        <v>0.16400000000000001</v>
      </c>
      <c r="K4009" s="86">
        <f>+IF(ISNUMBER(DATA!AL515),DATA!AL515,"n/a")</f>
        <v>11110</v>
      </c>
      <c r="L4009" s="77">
        <f>+IF(ISNUMBER(DATA!AM515),DATA!AM515,"n/a")</f>
        <v>0.30099999999999999</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1464</v>
      </c>
      <c r="F4010" s="77">
        <f>+IF(ISNUMBER(DATA!I516),DATA!I516,"n/a")</f>
        <v>0.85099999999999998</v>
      </c>
      <c r="G4010" s="86">
        <f>+IF(ISNUMBER(DATA!R516),DATA!R516,"n/a")</f>
        <v>4183</v>
      </c>
      <c r="H4010" s="77">
        <f>+IF(ISNUMBER(DATA!S516),DATA!S516,"n/a")</f>
        <v>0.877</v>
      </c>
      <c r="I4010" s="86">
        <f>+IF(ISNUMBER(DATA!AB516),DATA!AB516,"n/a")</f>
        <v>8020</v>
      </c>
      <c r="J4010" s="77">
        <f>+IF(ISNUMBER(DATA!AC516),DATA!AC516,"n/a")</f>
        <v>0.997</v>
      </c>
      <c r="K4010" s="86">
        <f>+IF(ISNUMBER(DATA!AL516),DATA!AL516,"n/a")</f>
        <v>14762</v>
      </c>
      <c r="L4010" s="77">
        <f>+IF(ISNUMBER(DATA!AM516),DATA!AM516,"n/a")</f>
        <v>0.82699999999999996</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445</v>
      </c>
      <c r="F4011" s="77">
        <f>+IF(ISNUMBER(DATA!I517),DATA!I517,"n/a")</f>
        <v>0.42</v>
      </c>
      <c r="G4011" s="86">
        <f>+IF(ISNUMBER(DATA!R517),DATA!R517,"n/a")</f>
        <v>1376</v>
      </c>
      <c r="H4011" s="77">
        <f>+IF(ISNUMBER(DATA!S517),DATA!S517,"n/a")</f>
        <v>0.26800000000000002</v>
      </c>
      <c r="I4011" s="86">
        <f>+IF(ISNUMBER(DATA!AB517),DATA!AB517,"n/a")</f>
        <v>2584</v>
      </c>
      <c r="J4011" s="77">
        <f>+IF(ISNUMBER(DATA!AC517),DATA!AC517,"n/a")</f>
        <v>0.47899999999999998</v>
      </c>
      <c r="K4011" s="86">
        <f>+IF(ISNUMBER(DATA!AL517),DATA!AL517,"n/a")</f>
        <v>5633</v>
      </c>
      <c r="L4011" s="77">
        <f>+IF(ISNUMBER(DATA!AM517),DATA!AM517,"n/a")</f>
        <v>0.79500000000000004</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18</v>
      </c>
      <c r="F4012" s="77">
        <f>+IF(ISNUMBER(DATA!I518),DATA!I518,"n/a")</f>
        <v>-0.36599999999999999</v>
      </c>
      <c r="G4012" s="86">
        <f>+IF(ISNUMBER(DATA!R518),DATA!R518,"n/a")</f>
        <v>72</v>
      </c>
      <c r="H4012" s="77">
        <f>+IF(ISNUMBER(DATA!S518),DATA!S518,"n/a")</f>
        <v>-0.86099999999999999</v>
      </c>
      <c r="I4012" s="86">
        <f>+IF(ISNUMBER(DATA!AB518),DATA!AB518,"n/a")</f>
        <v>153</v>
      </c>
      <c r="J4012" s="77">
        <f>+IF(ISNUMBER(DATA!AC518),DATA!AC518,"n/a")</f>
        <v>-0.89400000000000002</v>
      </c>
      <c r="K4012" s="86">
        <f>+IF(ISNUMBER(DATA!AL518),DATA!AL518,"n/a")</f>
        <v>375</v>
      </c>
      <c r="L4012" s="77">
        <f>+IF(ISNUMBER(DATA!AM518),DATA!AM518,"n/a")</f>
        <v>-0.85299999999999998</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1153</v>
      </c>
      <c r="F4013" s="77">
        <f>+IF(ISNUMBER(DATA!I519),DATA!I519,"n/a")</f>
        <v>-0.73199999999999998</v>
      </c>
      <c r="G4013" s="86">
        <f>+IF(ISNUMBER(DATA!R519),DATA!R519,"n/a")</f>
        <v>3305</v>
      </c>
      <c r="H4013" s="77">
        <f>+IF(ISNUMBER(DATA!S519),DATA!S519,"n/a")</f>
        <v>-0.68700000000000006</v>
      </c>
      <c r="I4013" s="86">
        <f>+IF(ISNUMBER(DATA!AB519),DATA!AB519,"n/a")</f>
        <v>7792</v>
      </c>
      <c r="J4013" s="77">
        <f>+IF(ISNUMBER(DATA!AC519),DATA!AC519,"n/a")</f>
        <v>-0.59099999999999997</v>
      </c>
      <c r="K4013" s="86">
        <f>+IF(ISNUMBER(DATA!AL519),DATA!AL519,"n/a")</f>
        <v>27316</v>
      </c>
      <c r="L4013" s="77">
        <f>+IF(ISNUMBER(DATA!AM519),DATA!AM519,"n/a")</f>
        <v>-0.34</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3966</v>
      </c>
      <c r="F4014" s="77">
        <f>+IF(ISNUMBER(DATA!I520),DATA!I520,"n/a")</f>
        <v>0.27200000000000002</v>
      </c>
      <c r="G4014" s="86">
        <f>+IF(ISNUMBER(DATA!R520),DATA!R520,"n/a")</f>
        <v>10959</v>
      </c>
      <c r="H4014" s="77">
        <f>+IF(ISNUMBER(DATA!S520),DATA!S520,"n/a")</f>
        <v>0.21099999999999999</v>
      </c>
      <c r="I4014" s="86">
        <f>+IF(ISNUMBER(DATA!AB520),DATA!AB520,"n/a")</f>
        <v>20675</v>
      </c>
      <c r="J4014" s="77">
        <f>+IF(ISNUMBER(DATA!AC520),DATA!AC520,"n/a")</f>
        <v>0.16800000000000001</v>
      </c>
      <c r="K4014" s="86">
        <f>+IF(ISNUMBER(DATA!AL520),DATA!AL520,"n/a")</f>
        <v>44662</v>
      </c>
      <c r="L4014" s="77">
        <f>+IF(ISNUMBER(DATA!AM520),DATA!AM520,"n/a")</f>
        <v>0.13100000000000001</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525</v>
      </c>
      <c r="F4015" s="77">
        <f>+IF(ISNUMBER(DATA!I521),DATA!I521,"n/a")</f>
        <v>5.7309999999999999</v>
      </c>
      <c r="G4015" s="86">
        <f>+IF(ISNUMBER(DATA!R521),DATA!R521,"n/a")</f>
        <v>1490</v>
      </c>
      <c r="H4015" s="77">
        <f>+IF(ISNUMBER(DATA!S521),DATA!S521,"n/a")</f>
        <v>4.149</v>
      </c>
      <c r="I4015" s="86">
        <f>+IF(ISNUMBER(DATA!AB521),DATA!AB521,"n/a")</f>
        <v>3202</v>
      </c>
      <c r="J4015" s="77">
        <f>+IF(ISNUMBER(DATA!AC521),DATA!AC521,"n/a")</f>
        <v>8.7669999999999995</v>
      </c>
      <c r="K4015" s="86">
        <f>+IF(ISNUMBER(DATA!AL521),DATA!AL521,"n/a")</f>
        <v>5802</v>
      </c>
      <c r="L4015" s="77">
        <f>+IF(ISNUMBER(DATA!AM521),DATA!AM521,"n/a")</f>
        <v>9.2010000000000005</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7</v>
      </c>
      <c r="F4016" s="77">
        <f>+IF(ISNUMBER(DATA!I522),DATA!I522,"n/a")</f>
        <v>-0.71099999999999997</v>
      </c>
      <c r="G4016" s="86">
        <f>+IF(ISNUMBER(DATA!R522),DATA!R522,"n/a")</f>
        <v>23</v>
      </c>
      <c r="H4016" s="77">
        <f>+IF(ISNUMBER(DATA!S522),DATA!S522,"n/a")</f>
        <v>-0.84599999999999997</v>
      </c>
      <c r="I4016" s="86">
        <f>+IF(ISNUMBER(DATA!AB522),DATA!AB522,"n/a")</f>
        <v>57</v>
      </c>
      <c r="J4016" s="77">
        <f>+IF(ISNUMBER(DATA!AC522),DATA!AC522,"n/a")</f>
        <v>-0.874</v>
      </c>
      <c r="K4016" s="86">
        <f>+IF(ISNUMBER(DATA!AL522),DATA!AL522,"n/a")</f>
        <v>250</v>
      </c>
      <c r="L4016" s="77">
        <f>+IF(ISNUMBER(DATA!AM522),DATA!AM522,"n/a")</f>
        <v>-0.76500000000000001</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695</v>
      </c>
      <c r="F4017" s="77">
        <f>+IF(ISNUMBER(DATA!I523),DATA!I523,"n/a")</f>
        <v>-0.112</v>
      </c>
      <c r="G4017" s="86">
        <f>+IF(ISNUMBER(DATA!R523),DATA!R523,"n/a")</f>
        <v>1956</v>
      </c>
      <c r="H4017" s="77">
        <f>+IF(ISNUMBER(DATA!S523),DATA!S523,"n/a")</f>
        <v>0.14199999999999999</v>
      </c>
      <c r="I4017" s="86">
        <f>+IF(ISNUMBER(DATA!AB523),DATA!AB523,"n/a")</f>
        <v>3790</v>
      </c>
      <c r="J4017" s="77">
        <f>+IF(ISNUMBER(DATA!AC523),DATA!AC523,"n/a")</f>
        <v>0.40799999999999997</v>
      </c>
      <c r="K4017" s="86">
        <f>+IF(ISNUMBER(DATA!AL523),DATA!AL523,"n/a")</f>
        <v>8748</v>
      </c>
      <c r="L4017" s="77">
        <f>+IF(ISNUMBER(DATA!AM523),DATA!AM523,"n/a")</f>
        <v>0.71499999999999997</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595</v>
      </c>
      <c r="F4018" s="77">
        <f>+IF(ISNUMBER(DATA!I524),DATA!I524,"n/a")</f>
        <v>-0.67400000000000004</v>
      </c>
      <c r="G4018" s="86">
        <f>+IF(ISNUMBER(DATA!R524),DATA!R524,"n/a")</f>
        <v>1804</v>
      </c>
      <c r="H4018" s="77">
        <f>+IF(ISNUMBER(DATA!S524),DATA!S524,"n/a")</f>
        <v>-0.629</v>
      </c>
      <c r="I4018" s="86">
        <f>+IF(ISNUMBER(DATA!AB524),DATA!AB524,"n/a")</f>
        <v>5908</v>
      </c>
      <c r="J4018" s="77">
        <f>+IF(ISNUMBER(DATA!AC524),DATA!AC524,"n/a")</f>
        <v>-0.34200000000000003</v>
      </c>
      <c r="K4018" s="86">
        <f>+IF(ISNUMBER(DATA!AL524),DATA!AL524,"n/a")</f>
        <v>19470</v>
      </c>
      <c r="L4018" s="77">
        <f>+IF(ISNUMBER(DATA!AM524),DATA!AM524,"n/a")</f>
        <v>-0.10199999999999999</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1050</v>
      </c>
      <c r="F4019" s="77" t="str">
        <f>+IF(ISNUMBER(DATA!I525),DATA!I525,"n/a")</f>
        <v>n/a</v>
      </c>
      <c r="G4019" s="86">
        <f>+IF(ISNUMBER(DATA!R525),DATA!R525,"n/a")</f>
        <v>2714</v>
      </c>
      <c r="H4019" s="77" t="str">
        <f>+IF(ISNUMBER(DATA!S525),DATA!S525,"n/a")</f>
        <v>n/a</v>
      </c>
      <c r="I4019" s="86">
        <f>+IF(ISNUMBER(DATA!AB525),DATA!AB525,"n/a")</f>
        <v>2717</v>
      </c>
      <c r="J4019" s="77" t="str">
        <f>+IF(ISNUMBER(DATA!AC525),DATA!AC525,"n/a")</f>
        <v>n/a</v>
      </c>
      <c r="K4019" s="86">
        <f>+IF(ISNUMBER(DATA!AL525),DATA!AL525,"n/a")</f>
        <v>2718</v>
      </c>
      <c r="L4019" s="77">
        <f>+IF(ISNUMBER(DATA!AM525),DATA!AM525,"n/a")</f>
        <v>4313.7619999999997</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1005</v>
      </c>
      <c r="F4020" s="77">
        <f>+IF(ISNUMBER(DATA!I526),DATA!I526,"n/a")</f>
        <v>-0.20100000000000001</v>
      </c>
      <c r="G4020" s="86">
        <f>+IF(ISNUMBER(DATA!R526),DATA!R526,"n/a")</f>
        <v>2992</v>
      </c>
      <c r="H4020" s="77">
        <f>+IF(ISNUMBER(DATA!S526),DATA!S526,"n/a")</f>
        <v>-0.17399999999999999</v>
      </c>
      <c r="I4020" s="86">
        <f>+IF(ISNUMBER(DATA!AB526),DATA!AB526,"n/a")</f>
        <v>5889</v>
      </c>
      <c r="J4020" s="77">
        <f>+IF(ISNUMBER(DATA!AC526),DATA!AC526,"n/a")</f>
        <v>-0.127</v>
      </c>
      <c r="K4020" s="86">
        <f>+IF(ISNUMBER(DATA!AL526),DATA!AL526,"n/a")</f>
        <v>14040</v>
      </c>
      <c r="L4020" s="77">
        <f>+IF(ISNUMBER(DATA!AM526),DATA!AM526,"n/a")</f>
        <v>-2.7E-2</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1471</v>
      </c>
      <c r="F4021" s="77" t="str">
        <f>+IF(ISNUMBER(DATA!I527),DATA!I527,"n/a")</f>
        <v>n/a</v>
      </c>
      <c r="G4021" s="86">
        <f>+IF(ISNUMBER(DATA!R527),DATA!R527,"n/a")</f>
        <v>3923</v>
      </c>
      <c r="H4021" s="77" t="str">
        <f>+IF(ISNUMBER(DATA!S527),DATA!S527,"n/a")</f>
        <v>n/a</v>
      </c>
      <c r="I4021" s="86">
        <f>+IF(ISNUMBER(DATA!AB527),DATA!AB527,"n/a")</f>
        <v>7015</v>
      </c>
      <c r="J4021" s="77" t="str">
        <f>+IF(ISNUMBER(DATA!AC527),DATA!AC527,"n/a")</f>
        <v>n/a</v>
      </c>
      <c r="K4021" s="86">
        <f>+IF(ISNUMBER(DATA!AL527),DATA!AL527,"n/a")</f>
        <v>12274</v>
      </c>
      <c r="L4021" s="77" t="str">
        <f>+IF(ISNUMBER(DATA!AM527),DATA!AM527,"n/a")</f>
        <v>n/a</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776</v>
      </c>
      <c r="F4022" s="77">
        <f>+IF(ISNUMBER(DATA!I528),DATA!I528,"n/a")</f>
        <v>-0.27500000000000002</v>
      </c>
      <c r="G4022" s="86">
        <f>+IF(ISNUMBER(DATA!R528),DATA!R528,"n/a")</f>
        <v>2396</v>
      </c>
      <c r="H4022" s="77">
        <f>+IF(ISNUMBER(DATA!S528),DATA!S528,"n/a")</f>
        <v>-0.20200000000000001</v>
      </c>
      <c r="I4022" s="86">
        <f>+IF(ISNUMBER(DATA!AB528),DATA!AB528,"n/a")</f>
        <v>4479</v>
      </c>
      <c r="J4022" s="77">
        <f>+IF(ISNUMBER(DATA!AC528),DATA!AC528,"n/a")</f>
        <v>-0.08</v>
      </c>
      <c r="K4022" s="86">
        <f>+IF(ISNUMBER(DATA!AL528),DATA!AL528,"n/a")</f>
        <v>10401</v>
      </c>
      <c r="L4022" s="77">
        <f>+IF(ISNUMBER(DATA!AM528),DATA!AM528,"n/a")</f>
        <v>0.114</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880</v>
      </c>
      <c r="F4023" s="77">
        <f>+IF(ISNUMBER(DATA!I529),DATA!I529,"n/a")</f>
        <v>-0.36499999999999999</v>
      </c>
      <c r="G4023" s="86">
        <f>+IF(ISNUMBER(DATA!R529),DATA!R529,"n/a")</f>
        <v>2785</v>
      </c>
      <c r="H4023" s="77">
        <f>+IF(ISNUMBER(DATA!S529),DATA!S529,"n/a")</f>
        <v>-0.20300000000000001</v>
      </c>
      <c r="I4023" s="86">
        <f>+IF(ISNUMBER(DATA!AB529),DATA!AB529,"n/a")</f>
        <v>5183</v>
      </c>
      <c r="J4023" s="77">
        <f>+IF(ISNUMBER(DATA!AC529),DATA!AC529,"n/a")</f>
        <v>-6.2E-2</v>
      </c>
      <c r="K4023" s="86">
        <f>+IF(ISNUMBER(DATA!AL529),DATA!AL529,"n/a")</f>
        <v>11643</v>
      </c>
      <c r="L4023" s="77">
        <f>+IF(ISNUMBER(DATA!AM529),DATA!AM529,"n/a")</f>
        <v>8.1000000000000003E-2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1187</v>
      </c>
      <c r="F4024" s="77">
        <f>+IF(ISNUMBER(DATA!I530),DATA!I530,"n/a")</f>
        <v>-0.34399999999999997</v>
      </c>
      <c r="G4024" s="86">
        <f>+IF(ISNUMBER(DATA!R530),DATA!R530,"n/a")</f>
        <v>3896</v>
      </c>
      <c r="H4024" s="77">
        <f>+IF(ISNUMBER(DATA!S530),DATA!S530,"n/a")</f>
        <v>-0.13900000000000001</v>
      </c>
      <c r="I4024" s="86">
        <f>+IF(ISNUMBER(DATA!AB530),DATA!AB530,"n/a")</f>
        <v>7276</v>
      </c>
      <c r="J4024" s="77">
        <f>+IF(ISNUMBER(DATA!AC530),DATA!AC530,"n/a")</f>
        <v>0.17</v>
      </c>
      <c r="K4024" s="86">
        <f>+IF(ISNUMBER(DATA!AL530),DATA!AL530,"n/a")</f>
        <v>16764</v>
      </c>
      <c r="L4024" s="77">
        <f>+IF(ISNUMBER(DATA!AM530),DATA!AM530,"n/a")</f>
        <v>0.65600000000000003</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270</v>
      </c>
      <c r="F4025" s="77">
        <f>+IF(ISNUMBER(DATA!I531),DATA!I531,"n/a")</f>
        <v>0.23599999999999999</v>
      </c>
      <c r="G4025" s="86">
        <f>+IF(ISNUMBER(DATA!R531),DATA!R531,"n/a")</f>
        <v>865</v>
      </c>
      <c r="H4025" s="77">
        <f>+IF(ISNUMBER(DATA!S531),DATA!S531,"n/a")</f>
        <v>0.25600000000000001</v>
      </c>
      <c r="I4025" s="86">
        <f>+IF(ISNUMBER(DATA!AB531),DATA!AB531,"n/a")</f>
        <v>1726</v>
      </c>
      <c r="J4025" s="77">
        <f>+IF(ISNUMBER(DATA!AC531),DATA!AC531,"n/a")</f>
        <v>0.28399999999999997</v>
      </c>
      <c r="K4025" s="86">
        <f>+IF(ISNUMBER(DATA!AL531),DATA!AL531,"n/a")</f>
        <v>3394</v>
      </c>
      <c r="L4025" s="77">
        <f>+IF(ISNUMBER(DATA!AM531),DATA!AM531,"n/a")</f>
        <v>-2.3E-2</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264</v>
      </c>
      <c r="F4026" s="77">
        <f>+IF(ISNUMBER(DATA!I532),DATA!I532,"n/a")</f>
        <v>1.198</v>
      </c>
      <c r="G4026" s="86">
        <f>+IF(ISNUMBER(DATA!R532),DATA!R532,"n/a")</f>
        <v>804</v>
      </c>
      <c r="H4026" s="77">
        <f>+IF(ISNUMBER(DATA!S532),DATA!S532,"n/a")</f>
        <v>1.5629999999999999</v>
      </c>
      <c r="I4026" s="86">
        <f>+IF(ISNUMBER(DATA!AB532),DATA!AB532,"n/a")</f>
        <v>1441</v>
      </c>
      <c r="J4026" s="77">
        <f>+IF(ISNUMBER(DATA!AC532),DATA!AC532,"n/a")</f>
        <v>1.6339999999999999</v>
      </c>
      <c r="K4026" s="86">
        <f>+IF(ISNUMBER(DATA!AL532),DATA!AL532,"n/a")</f>
        <v>2654</v>
      </c>
      <c r="L4026" s="77">
        <f>+IF(ISNUMBER(DATA!AM532),DATA!AM532,"n/a")</f>
        <v>1.6539999999999999</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454</v>
      </c>
      <c r="F4027" s="77">
        <f>+IF(ISNUMBER(DATA!I533),DATA!I533,"n/a")</f>
        <v>-0.27200000000000002</v>
      </c>
      <c r="G4027" s="86">
        <f>+IF(ISNUMBER(DATA!R533),DATA!R533,"n/a")</f>
        <v>1387</v>
      </c>
      <c r="H4027" s="77">
        <f>+IF(ISNUMBER(DATA!S533),DATA!S533,"n/a")</f>
        <v>-0.113</v>
      </c>
      <c r="I4027" s="86">
        <f>+IF(ISNUMBER(DATA!AB533),DATA!AB533,"n/a")</f>
        <v>2526</v>
      </c>
      <c r="J4027" s="77">
        <f>+IF(ISNUMBER(DATA!AC533),DATA!AC533,"n/a")</f>
        <v>-1.0999999999999999E-2</v>
      </c>
      <c r="K4027" s="86">
        <f>+IF(ISNUMBER(DATA!AL533),DATA!AL533,"n/a")</f>
        <v>5946</v>
      </c>
      <c r="L4027" s="77">
        <f>+IF(ISNUMBER(DATA!AM533),DATA!AM533,"n/a")</f>
        <v>0.183</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544</v>
      </c>
      <c r="F4028" s="77">
        <f>+IF(ISNUMBER(DATA!I534),DATA!I534,"n/a")</f>
        <v>0.16200000000000001</v>
      </c>
      <c r="G4028" s="86">
        <f>+IF(ISNUMBER(DATA!R534),DATA!R534,"n/a")</f>
        <v>1669</v>
      </c>
      <c r="H4028" s="77">
        <f>+IF(ISNUMBER(DATA!S534),DATA!S534,"n/a")</f>
        <v>0.16700000000000001</v>
      </c>
      <c r="I4028" s="86">
        <f>+IF(ISNUMBER(DATA!AB534),DATA!AB534,"n/a")</f>
        <v>3383</v>
      </c>
      <c r="J4028" s="77">
        <f>+IF(ISNUMBER(DATA!AC534),DATA!AC534,"n/a")</f>
        <v>0.21</v>
      </c>
      <c r="K4028" s="86">
        <f>+IF(ISNUMBER(DATA!AL534),DATA!AL534,"n/a")</f>
        <v>6969</v>
      </c>
      <c r="L4028" s="77">
        <f>+IF(ISNUMBER(DATA!AM534),DATA!AM534,"n/a")</f>
        <v>-0.03</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1495</v>
      </c>
      <c r="F4029" s="77" t="str">
        <f>+IF(ISNUMBER(DATA!I535),DATA!I535,"n/a")</f>
        <v>n/a</v>
      </c>
      <c r="G4029" s="86">
        <f>+IF(ISNUMBER(DATA!R535),DATA!R535,"n/a")</f>
        <v>3985</v>
      </c>
      <c r="H4029" s="77" t="str">
        <f>+IF(ISNUMBER(DATA!S535),DATA!S535,"n/a")</f>
        <v>n/a</v>
      </c>
      <c r="I4029" s="86">
        <f>+IF(ISNUMBER(DATA!AB535),DATA!AB535,"n/a")</f>
        <v>6825</v>
      </c>
      <c r="J4029" s="77" t="str">
        <f>+IF(ISNUMBER(DATA!AC535),DATA!AC535,"n/a")</f>
        <v>n/a</v>
      </c>
      <c r="K4029" s="86">
        <f>+IF(ISNUMBER(DATA!AL535),DATA!AL535,"n/a")</f>
        <v>10561</v>
      </c>
      <c r="L4029" s="77" t="str">
        <f>+IF(ISNUMBER(DATA!AM535),DATA!AM535,"n/a")</f>
        <v>n/a</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645</v>
      </c>
      <c r="F4030" s="77">
        <f>+IF(ISNUMBER(DATA!I536),DATA!I536,"n/a")</f>
        <v>1.704</v>
      </c>
      <c r="G4030" s="86">
        <f>+IF(ISNUMBER(DATA!R536),DATA!R536,"n/a")</f>
        <v>1772</v>
      </c>
      <c r="H4030" s="77">
        <f>+IF(ISNUMBER(DATA!S536),DATA!S536,"n/a")</f>
        <v>1.454</v>
      </c>
      <c r="I4030" s="86">
        <f>+IF(ISNUMBER(DATA!AB536),DATA!AB536,"n/a")</f>
        <v>3699</v>
      </c>
      <c r="J4030" s="77">
        <f>+IF(ISNUMBER(DATA!AC536),DATA!AC536,"n/a")</f>
        <v>1.87</v>
      </c>
      <c r="K4030" s="86">
        <f>+IF(ISNUMBER(DATA!AL536),DATA!AL536,"n/a")</f>
        <v>7167</v>
      </c>
      <c r="L4030" s="77">
        <f>+IF(ISNUMBER(DATA!AM536),DATA!AM536,"n/a")</f>
        <v>1.73</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534</v>
      </c>
      <c r="F4031" s="77">
        <f>+IF(ISNUMBER(DATA!I537),DATA!I537,"n/a")</f>
        <v>-0.153</v>
      </c>
      <c r="G4031" s="86">
        <f>+IF(ISNUMBER(DATA!R537),DATA!R537,"n/a")</f>
        <v>1722</v>
      </c>
      <c r="H4031" s="77">
        <f>+IF(ISNUMBER(DATA!S537),DATA!S537,"n/a")</f>
        <v>-0.113</v>
      </c>
      <c r="I4031" s="86">
        <f>+IF(ISNUMBER(DATA!AB537),DATA!AB537,"n/a")</f>
        <v>3480</v>
      </c>
      <c r="J4031" s="77">
        <f>+IF(ISNUMBER(DATA!AC537),DATA!AC537,"n/a")</f>
        <v>1E-3</v>
      </c>
      <c r="K4031" s="86">
        <f>+IF(ISNUMBER(DATA!AL537),DATA!AL537,"n/a")</f>
        <v>8690</v>
      </c>
      <c r="L4031" s="77">
        <f>+IF(ISNUMBER(DATA!AM537),DATA!AM537,"n/a")</f>
        <v>0.13900000000000001</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347</v>
      </c>
      <c r="F4032" s="77">
        <f>+IF(ISNUMBER(DATA!I538),DATA!I538,"n/a")</f>
        <v>-0.18099999999999999</v>
      </c>
      <c r="G4032" s="86">
        <f>+IF(ISNUMBER(DATA!R538),DATA!R538,"n/a")</f>
        <v>1099</v>
      </c>
      <c r="H4032" s="77">
        <f>+IF(ISNUMBER(DATA!S538),DATA!S538,"n/a")</f>
        <v>-0.224</v>
      </c>
      <c r="I4032" s="86">
        <f>+IF(ISNUMBER(DATA!AB538),DATA!AB538,"n/a")</f>
        <v>2097</v>
      </c>
      <c r="J4032" s="77">
        <f>+IF(ISNUMBER(DATA!AC538),DATA!AC538,"n/a")</f>
        <v>-0.28199999999999997</v>
      </c>
      <c r="K4032" s="86">
        <f>+IF(ISNUMBER(DATA!AL538),DATA!AL538,"n/a")</f>
        <v>4781</v>
      </c>
      <c r="L4032" s="77">
        <f>+IF(ISNUMBER(DATA!AM538),DATA!AM538,"n/a")</f>
        <v>-0.25900000000000001</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244</v>
      </c>
      <c r="F4033" s="77">
        <f>+IF(ISNUMBER(DATA!I539),DATA!I539,"n/a")</f>
        <v>-0.48399999999999999</v>
      </c>
      <c r="G4033" s="86">
        <f>+IF(ISNUMBER(DATA!R539),DATA!R539,"n/a")</f>
        <v>707</v>
      </c>
      <c r="H4033" s="77">
        <f>+IF(ISNUMBER(DATA!S539),DATA!S539,"n/a")</f>
        <v>0.188</v>
      </c>
      <c r="I4033" s="86">
        <f>+IF(ISNUMBER(DATA!AB539),DATA!AB539,"n/a")</f>
        <v>1382</v>
      </c>
      <c r="J4033" s="77">
        <f>+IF(ISNUMBER(DATA!AC539),DATA!AC539,"n/a")</f>
        <v>0.89</v>
      </c>
      <c r="K4033" s="86">
        <f>+IF(ISNUMBER(DATA!AL539),DATA!AL539,"n/a")</f>
        <v>3551</v>
      </c>
      <c r="L4033" s="77">
        <f>+IF(ISNUMBER(DATA!AM539),DATA!AM539,"n/a")</f>
        <v>2.6909999999999998</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308</v>
      </c>
      <c r="F4034" s="77">
        <f>+IF(ISNUMBER(DATA!I540),DATA!I540,"n/a")</f>
        <v>11.609</v>
      </c>
      <c r="G4034" s="86">
        <f>+IF(ISNUMBER(DATA!R540),DATA!R540,"n/a")</f>
        <v>689</v>
      </c>
      <c r="H4034" s="77">
        <f>+IF(ISNUMBER(DATA!S540),DATA!S540,"n/a")</f>
        <v>13.250999999999999</v>
      </c>
      <c r="I4034" s="86">
        <f>+IF(ISNUMBER(DATA!AB540),DATA!AB540,"n/a")</f>
        <v>798</v>
      </c>
      <c r="J4034" s="77">
        <f>+IF(ISNUMBER(DATA!AC540),DATA!AC540,"n/a")</f>
        <v>8.1869999999999994</v>
      </c>
      <c r="K4034" s="86">
        <f>+IF(ISNUMBER(DATA!AL540),DATA!AL540,"n/a")</f>
        <v>1037</v>
      </c>
      <c r="L4034" s="77">
        <f>+IF(ISNUMBER(DATA!AM540),DATA!AM540,"n/a")</f>
        <v>4.4640000000000004</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2440</v>
      </c>
      <c r="F4036" s="77">
        <f>+IF(ISNUMBER(DATA!K491),DATA!K491,"n/a")</f>
        <v>-3.0000000000000001E-3</v>
      </c>
      <c r="G4036" s="86">
        <f>+IF(ISNUMBER(DATA!T491),DATA!T491,"n/a")</f>
        <v>7450</v>
      </c>
      <c r="H4036" s="77">
        <f>+IF(ISNUMBER(DATA!U491),DATA!U491,"n/a")</f>
        <v>5.1999999999999998E-2</v>
      </c>
      <c r="I4036" s="86">
        <f>+IF(ISNUMBER(DATA!AD491),DATA!AD491,"n/a")</f>
        <v>14494</v>
      </c>
      <c r="J4036" s="77">
        <f>+IF(ISNUMBER(DATA!AE491),DATA!AE491,"n/a")</f>
        <v>7.6999999999999999E-2</v>
      </c>
      <c r="K4036" s="86">
        <f>+IF(ISNUMBER(DATA!AN491),DATA!AN491,"n/a")</f>
        <v>32794</v>
      </c>
      <c r="L4036" s="77">
        <f>+IF(ISNUMBER(DATA!AO491),DATA!AO491,"n/a")</f>
        <v>9.8000000000000004E-2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4211</v>
      </c>
      <c r="F4037" s="77">
        <f>+IF(ISNUMBER(DATA!K492),DATA!K492,"n/a")</f>
        <v>2.3029999999999999</v>
      </c>
      <c r="G4037" s="86">
        <f>+IF(ISNUMBER(DATA!T492),DATA!T492,"n/a")</f>
        <v>13000</v>
      </c>
      <c r="H4037" s="77">
        <f>+IF(ISNUMBER(DATA!U492),DATA!U492,"n/a")</f>
        <v>3.7469999999999999</v>
      </c>
      <c r="I4037" s="86">
        <f>+IF(ISNUMBER(DATA!AD492),DATA!AD492,"n/a")</f>
        <v>20238</v>
      </c>
      <c r="J4037" s="77">
        <f>+IF(ISNUMBER(DATA!AE492),DATA!AE492,"n/a")</f>
        <v>4.4640000000000004</v>
      </c>
      <c r="K4037" s="86">
        <f>+IF(ISNUMBER(DATA!AN492),DATA!AN492,"n/a")</f>
        <v>29843</v>
      </c>
      <c r="L4037" s="77">
        <f>+IF(ISNUMBER(DATA!AO492),DATA!AO492,"n/a")</f>
        <v>4.9189999999999996</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2886</v>
      </c>
      <c r="F4038" s="77">
        <f>+IF(ISNUMBER(DATA!K493),DATA!K493,"n/a")</f>
        <v>-0.57699999999999996</v>
      </c>
      <c r="G4038" s="86">
        <f>+IF(ISNUMBER(DATA!T493),DATA!T493,"n/a")</f>
        <v>8020</v>
      </c>
      <c r="H4038" s="77">
        <f>+IF(ISNUMBER(DATA!U493),DATA!U493,"n/a")</f>
        <v>-0.58099999999999996</v>
      </c>
      <c r="I4038" s="86">
        <f>+IF(ISNUMBER(DATA!AD493),DATA!AD493,"n/a")</f>
        <v>23083</v>
      </c>
      <c r="J4038" s="77">
        <f>+IF(ISNUMBER(DATA!AE493),DATA!AE493,"n/a")</f>
        <v>-0.35</v>
      </c>
      <c r="K4038" s="86">
        <f>+IF(ISNUMBER(DATA!AN493),DATA!AN493,"n/a")</f>
        <v>74596</v>
      </c>
      <c r="L4038" s="77">
        <f>+IF(ISNUMBER(DATA!AO493),DATA!AO493,"n/a")</f>
        <v>-5.0999999999999997E-2</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635</v>
      </c>
      <c r="F4039" s="77">
        <f>+IF(ISNUMBER(DATA!K494),DATA!K494,"n/a")</f>
        <v>6.2450000000000001</v>
      </c>
      <c r="G4039" s="86">
        <f>+IF(ISNUMBER(DATA!T494),DATA!T494,"n/a")</f>
        <v>1897</v>
      </c>
      <c r="H4039" s="77">
        <f>+IF(ISNUMBER(DATA!U494),DATA!U494,"n/a")</f>
        <v>0.44500000000000001</v>
      </c>
      <c r="I4039" s="86">
        <f>+IF(ISNUMBER(DATA!AD494),DATA!AD494,"n/a")</f>
        <v>3083</v>
      </c>
      <c r="J4039" s="77">
        <f>+IF(ISNUMBER(DATA!AE494),DATA!AE494,"n/a")</f>
        <v>-7.2999999999999995E-2</v>
      </c>
      <c r="K4039" s="86">
        <f>+IF(ISNUMBER(DATA!AN494),DATA!AN494,"n/a")</f>
        <v>4944</v>
      </c>
      <c r="L4039" s="77">
        <f>+IF(ISNUMBER(DATA!AO494),DATA!AO494,"n/a")</f>
        <v>-2.1999999999999999E-2</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5647</v>
      </c>
      <c r="F4040" s="77">
        <f>+IF(ISNUMBER(DATA!K495),DATA!K495,"n/a")</f>
        <v>-1.0999999999999999E-2</v>
      </c>
      <c r="G4040" s="86">
        <f>+IF(ISNUMBER(DATA!T495),DATA!T495,"n/a")</f>
        <v>12867</v>
      </c>
      <c r="H4040" s="77">
        <f>+IF(ISNUMBER(DATA!U495),DATA!U495,"n/a")</f>
        <v>-0.20200000000000001</v>
      </c>
      <c r="I4040" s="86">
        <f>+IF(ISNUMBER(DATA!AD495),DATA!AD495,"n/a")</f>
        <v>19264</v>
      </c>
      <c r="J4040" s="77">
        <f>+IF(ISNUMBER(DATA!AE495),DATA!AE495,"n/a")</f>
        <v>-0.36099999999999999</v>
      </c>
      <c r="K4040" s="86">
        <f>+IF(ISNUMBER(DATA!AN495),DATA!AN495,"n/a")</f>
        <v>46773</v>
      </c>
      <c r="L4040" s="77">
        <f>+IF(ISNUMBER(DATA!AO495),DATA!AO495,"n/a")</f>
        <v>-0.30299999999999999</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374</v>
      </c>
      <c r="F4041" s="77">
        <f>+IF(ISNUMBER(DATA!K496),DATA!K496,"n/a")</f>
        <v>-0.92500000000000004</v>
      </c>
      <c r="G4041" s="86">
        <f>+IF(ISNUMBER(DATA!T496),DATA!T496,"n/a")</f>
        <v>1049</v>
      </c>
      <c r="H4041" s="77">
        <f>+IF(ISNUMBER(DATA!U496),DATA!U496,"n/a")</f>
        <v>-0.91700000000000004</v>
      </c>
      <c r="I4041" s="86">
        <f>+IF(ISNUMBER(DATA!AD496),DATA!AD496,"n/a")</f>
        <v>8828</v>
      </c>
      <c r="J4041" s="77">
        <f>+IF(ISNUMBER(DATA!AE496),DATA!AE496,"n/a")</f>
        <v>-0.61699999999999999</v>
      </c>
      <c r="K4041" s="86">
        <f>+IF(ISNUMBER(DATA!AN496),DATA!AN496,"n/a")</f>
        <v>45757</v>
      </c>
      <c r="L4041" s="77">
        <f>+IF(ISNUMBER(DATA!AO496),DATA!AO496,"n/a")</f>
        <v>-0.159</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1779</v>
      </c>
      <c r="F4042" s="77">
        <f>+IF(ISNUMBER(DATA!K497),DATA!K497,"n/a")</f>
        <v>2.82</v>
      </c>
      <c r="G4042" s="86">
        <f>+IF(ISNUMBER(DATA!T497),DATA!T497,"n/a")</f>
        <v>2999</v>
      </c>
      <c r="H4042" s="77">
        <f>+IF(ISNUMBER(DATA!U497),DATA!U497,"n/a")</f>
        <v>0.83199999999999996</v>
      </c>
      <c r="I4042" s="86">
        <f>+IF(ISNUMBER(DATA!AD497),DATA!AD497,"n/a")</f>
        <v>7145</v>
      </c>
      <c r="J4042" s="77">
        <f>+IF(ISNUMBER(DATA!AE497),DATA!AE497,"n/a")</f>
        <v>1.1579999999999999</v>
      </c>
      <c r="K4042" s="86">
        <f>+IF(ISNUMBER(DATA!AN497),DATA!AN497,"n/a")</f>
        <v>19831</v>
      </c>
      <c r="L4042" s="77">
        <f>+IF(ISNUMBER(DATA!AO497),DATA!AO497,"n/a")</f>
        <v>1.9490000000000001</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13477</v>
      </c>
      <c r="F4043" s="77">
        <f>+IF(ISNUMBER(DATA!K498),DATA!K498,"n/a")</f>
        <v>-4.0000000000000001E-3</v>
      </c>
      <c r="G4043" s="86">
        <f>+IF(ISNUMBER(DATA!T498),DATA!T498,"n/a")</f>
        <v>39617</v>
      </c>
      <c r="H4043" s="77">
        <f>+IF(ISNUMBER(DATA!U498),DATA!U498,"n/a")</f>
        <v>1.2999999999999999E-2</v>
      </c>
      <c r="I4043" s="86">
        <f>+IF(ISNUMBER(DATA!AD498),DATA!AD498,"n/a")</f>
        <v>77225</v>
      </c>
      <c r="J4043" s="77">
        <f>+IF(ISNUMBER(DATA!AE498),DATA!AE498,"n/a")</f>
        <v>6.0999999999999999E-2</v>
      </c>
      <c r="K4043" s="86">
        <f>+IF(ISNUMBER(DATA!AN498),DATA!AN498,"n/a")</f>
        <v>176822</v>
      </c>
      <c r="L4043" s="77">
        <f>+IF(ISNUMBER(DATA!AO498),DATA!AO498,"n/a")</f>
        <v>0.13600000000000001</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9463</v>
      </c>
      <c r="F4044" s="77">
        <f>+IF(ISNUMBER(DATA!K499),DATA!K499,"n/a")</f>
        <v>0.73599999999999999</v>
      </c>
      <c r="G4044" s="86">
        <f>+IF(ISNUMBER(DATA!T499),DATA!T499,"n/a")</f>
        <v>25459</v>
      </c>
      <c r="H4044" s="77">
        <f>+IF(ISNUMBER(DATA!U499),DATA!U499,"n/a")</f>
        <v>0.88200000000000001</v>
      </c>
      <c r="I4044" s="86">
        <f>+IF(ISNUMBER(DATA!AD499),DATA!AD499,"n/a")</f>
        <v>43899</v>
      </c>
      <c r="J4044" s="77">
        <f>+IF(ISNUMBER(DATA!AE499),DATA!AE499,"n/a")</f>
        <v>1.2390000000000001</v>
      </c>
      <c r="K4044" s="86">
        <f>+IF(ISNUMBER(DATA!AN499),DATA!AN499,"n/a")</f>
        <v>98470</v>
      </c>
      <c r="L4044" s="77">
        <f>+IF(ISNUMBER(DATA!AO499),DATA!AO499,"n/a")</f>
        <v>2.2269999999999999</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2316</v>
      </c>
      <c r="F4045" s="77" t="str">
        <f>+IF(ISNUMBER(DATA!K500),DATA!K500,"n/a")</f>
        <v>n/a</v>
      </c>
      <c r="G4045" s="86">
        <f>+IF(ISNUMBER(DATA!T500),DATA!T500,"n/a")</f>
        <v>6334</v>
      </c>
      <c r="H4045" s="77" t="str">
        <f>+IF(ISNUMBER(DATA!U500),DATA!U500,"n/a")</f>
        <v>n/a</v>
      </c>
      <c r="I4045" s="86">
        <f>+IF(ISNUMBER(DATA!AD500),DATA!AD500,"n/a")</f>
        <v>6334</v>
      </c>
      <c r="J4045" s="77" t="str">
        <f>+IF(ISNUMBER(DATA!AE500),DATA!AE500,"n/a")</f>
        <v>n/a</v>
      </c>
      <c r="K4045" s="86">
        <f>+IF(ISNUMBER(DATA!AN500),DATA!AN500,"n/a")</f>
        <v>6334</v>
      </c>
      <c r="L4045" s="77">
        <f>+IF(ISNUMBER(DATA!AO500),DATA!AO500,"n/a")</f>
        <v>-0.47399999999999998</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2043</v>
      </c>
      <c r="F4046" s="77">
        <f>+IF(ISNUMBER(DATA!K501),DATA!K501,"n/a")</f>
        <v>-0.39800000000000002</v>
      </c>
      <c r="G4046" s="86">
        <f>+IF(ISNUMBER(DATA!T501),DATA!T501,"n/a")</f>
        <v>6475</v>
      </c>
      <c r="H4046" s="77">
        <f>+IF(ISNUMBER(DATA!U501),DATA!U501,"n/a")</f>
        <v>0.40699999999999997</v>
      </c>
      <c r="I4046" s="86">
        <f>+IF(ISNUMBER(DATA!AD501),DATA!AD501,"n/a")</f>
        <v>10795</v>
      </c>
      <c r="J4046" s="77">
        <f>+IF(ISNUMBER(DATA!AE501),DATA!AE501,"n/a")</f>
        <v>0.64400000000000002</v>
      </c>
      <c r="K4046" s="86">
        <f>+IF(ISNUMBER(DATA!AN501),DATA!AN501,"n/a")</f>
        <v>25545</v>
      </c>
      <c r="L4046" s="77">
        <f>+IF(ISNUMBER(DATA!AO501),DATA!AO501,"n/a")</f>
        <v>0.70499999999999996</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3819</v>
      </c>
      <c r="F4047" s="77">
        <f>+IF(ISNUMBER(DATA!K502),DATA!K502,"n/a")</f>
        <v>2.1999999999999999E-2</v>
      </c>
      <c r="G4047" s="86">
        <f>+IF(ISNUMBER(DATA!T502),DATA!T502,"n/a")</f>
        <v>12121</v>
      </c>
      <c r="H4047" s="77">
        <f>+IF(ISNUMBER(DATA!U502),DATA!U502,"n/a")</f>
        <v>0.32900000000000001</v>
      </c>
      <c r="I4047" s="86">
        <f>+IF(ISNUMBER(DATA!AD502),DATA!AD502,"n/a")</f>
        <v>21196</v>
      </c>
      <c r="J4047" s="77">
        <f>+IF(ISNUMBER(DATA!AE502),DATA!AE502,"n/a")</f>
        <v>0.33100000000000002</v>
      </c>
      <c r="K4047" s="86">
        <f>+IF(ISNUMBER(DATA!AN502),DATA!AN502,"n/a")</f>
        <v>54391</v>
      </c>
      <c r="L4047" s="77">
        <f>+IF(ISNUMBER(DATA!AO502),DATA!AO502,"n/a")</f>
        <v>0.747</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7013</v>
      </c>
      <c r="F4048" s="77">
        <f>+IF(ISNUMBER(DATA!K503),DATA!K503,"n/a")</f>
        <v>1.7270000000000001</v>
      </c>
      <c r="G4048" s="86">
        <f>+IF(ISNUMBER(DATA!T503),DATA!T503,"n/a")</f>
        <v>20051</v>
      </c>
      <c r="H4048" s="77">
        <f>+IF(ISNUMBER(DATA!U503),DATA!U503,"n/a")</f>
        <v>1.8049999999999999</v>
      </c>
      <c r="I4048" s="86">
        <f>+IF(ISNUMBER(DATA!AD503),DATA!AD503,"n/a")</f>
        <v>33136</v>
      </c>
      <c r="J4048" s="77">
        <f>+IF(ISNUMBER(DATA!AE503),DATA!AE503,"n/a")</f>
        <v>1.83</v>
      </c>
      <c r="K4048" s="86">
        <f>+IF(ISNUMBER(DATA!AN503),DATA!AN503,"n/a")</f>
        <v>61905</v>
      </c>
      <c r="L4048" s="77">
        <f>+IF(ISNUMBER(DATA!AO503),DATA!AO503,"n/a")</f>
        <v>1.5029999999999999</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3028</v>
      </c>
      <c r="F4049" s="77">
        <f>+IF(ISNUMBER(DATA!K504),DATA!K504,"n/a")</f>
        <v>-0.39900000000000002</v>
      </c>
      <c r="G4049" s="86">
        <f>+IF(ISNUMBER(DATA!T504),DATA!T504,"n/a")</f>
        <v>8978</v>
      </c>
      <c r="H4049" s="77">
        <f>+IF(ISNUMBER(DATA!U504),DATA!U504,"n/a")</f>
        <v>0.69099999999999995</v>
      </c>
      <c r="I4049" s="86">
        <f>+IF(ISNUMBER(DATA!AD504),DATA!AD504,"n/a")</f>
        <v>17461</v>
      </c>
      <c r="J4049" s="77">
        <f>+IF(ISNUMBER(DATA!AE504),DATA!AE504,"n/a")</f>
        <v>1.774</v>
      </c>
      <c r="K4049" s="86">
        <f>+IF(ISNUMBER(DATA!AN504),DATA!AN504,"n/a")</f>
        <v>42055</v>
      </c>
      <c r="L4049" s="77">
        <f>+IF(ISNUMBER(DATA!AO504),DATA!AO504,"n/a")</f>
        <v>5.1920000000000002</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923</v>
      </c>
      <c r="F4050" s="77">
        <f>+IF(ISNUMBER(DATA!K505),DATA!K505,"n/a")</f>
        <v>0.34599999999999997</v>
      </c>
      <c r="G4050" s="86">
        <f>+IF(ISNUMBER(DATA!T505),DATA!T505,"n/a")</f>
        <v>2684</v>
      </c>
      <c r="H4050" s="77">
        <f>+IF(ISNUMBER(DATA!U505),DATA!U505,"n/a")</f>
        <v>0.39900000000000002</v>
      </c>
      <c r="I4050" s="86">
        <f>+IF(ISNUMBER(DATA!AD505),DATA!AD505,"n/a")</f>
        <v>5757</v>
      </c>
      <c r="J4050" s="77">
        <f>+IF(ISNUMBER(DATA!AE505),DATA!AE505,"n/a")</f>
        <v>0.65</v>
      </c>
      <c r="K4050" s="86">
        <f>+IF(ISNUMBER(DATA!AN505),DATA!AN505,"n/a")</f>
        <v>12537</v>
      </c>
      <c r="L4050" s="77">
        <f>+IF(ISNUMBER(DATA!AO505),DATA!AO505,"n/a")</f>
        <v>0.70199999999999996</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160</v>
      </c>
      <c r="F4051" s="77">
        <f>+IF(ISNUMBER(DATA!K506),DATA!K506,"n/a")</f>
        <v>-0.93799999999999994</v>
      </c>
      <c r="G4051" s="86">
        <f>+IF(ISNUMBER(DATA!T506),DATA!T506,"n/a")</f>
        <v>704</v>
      </c>
      <c r="H4051" s="77">
        <f>+IF(ISNUMBER(DATA!U506),DATA!U506,"n/a")</f>
        <v>-0.88100000000000001</v>
      </c>
      <c r="I4051" s="86">
        <f>+IF(ISNUMBER(DATA!AD506),DATA!AD506,"n/a")</f>
        <v>5612</v>
      </c>
      <c r="J4051" s="77">
        <f>+IF(ISNUMBER(DATA!AE506),DATA!AE506,"n/a")</f>
        <v>-0.47599999999999998</v>
      </c>
      <c r="K4051" s="86">
        <f>+IF(ISNUMBER(DATA!AN506),DATA!AN506,"n/a")</f>
        <v>24292</v>
      </c>
      <c r="L4051" s="77">
        <f>+IF(ISNUMBER(DATA!AO506),DATA!AO506,"n/a")</f>
        <v>-0.17100000000000001</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1365</v>
      </c>
      <c r="F4052" s="77">
        <f>+IF(ISNUMBER(DATA!K507),DATA!K507,"n/a")</f>
        <v>-0.72</v>
      </c>
      <c r="G4052" s="86">
        <f>+IF(ISNUMBER(DATA!T507),DATA!T507,"n/a")</f>
        <v>3785</v>
      </c>
      <c r="H4052" s="77">
        <f>+IF(ISNUMBER(DATA!U507),DATA!U507,"n/a")</f>
        <v>-0.71899999999999997</v>
      </c>
      <c r="I4052" s="86">
        <f>+IF(ISNUMBER(DATA!AD507),DATA!AD507,"n/a")</f>
        <v>7182</v>
      </c>
      <c r="J4052" s="77">
        <f>+IF(ISNUMBER(DATA!AE507),DATA!AE507,"n/a")</f>
        <v>-0.71699999999999997</v>
      </c>
      <c r="K4052" s="86">
        <f>+IF(ISNUMBER(DATA!AN507),DATA!AN507,"n/a")</f>
        <v>27936</v>
      </c>
      <c r="L4052" s="77">
        <f>+IF(ISNUMBER(DATA!AO507),DATA!AO507,"n/a")</f>
        <v>-0.51400000000000001</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6131</v>
      </c>
      <c r="F4053" s="77">
        <f>+IF(ISNUMBER(DATA!K508),DATA!K508,"n/a")</f>
        <v>0.26800000000000002</v>
      </c>
      <c r="G4053" s="86">
        <f>+IF(ISNUMBER(DATA!T508),DATA!T508,"n/a")</f>
        <v>18606</v>
      </c>
      <c r="H4053" s="77">
        <f>+IF(ISNUMBER(DATA!U508),DATA!U508,"n/a")</f>
        <v>0.59099999999999997</v>
      </c>
      <c r="I4053" s="86">
        <f>+IF(ISNUMBER(DATA!AD508),DATA!AD508,"n/a")</f>
        <v>31491</v>
      </c>
      <c r="J4053" s="77">
        <f>+IF(ISNUMBER(DATA!AE508),DATA!AE508,"n/a")</f>
        <v>0.40799999999999997</v>
      </c>
      <c r="K4053" s="86">
        <f>+IF(ISNUMBER(DATA!AN508),DATA!AN508,"n/a")</f>
        <v>68831</v>
      </c>
      <c r="L4053" s="77">
        <f>+IF(ISNUMBER(DATA!AO508),DATA!AO508,"n/a")</f>
        <v>0.67600000000000005</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4773</v>
      </c>
      <c r="F4054" s="77">
        <f>+IF(ISNUMBER(DATA!K509),DATA!K509,"n/a")</f>
        <v>-1.2E-2</v>
      </c>
      <c r="G4054" s="86">
        <f>+IF(ISNUMBER(DATA!T509),DATA!T509,"n/a")</f>
        <v>13638</v>
      </c>
      <c r="H4054" s="77">
        <f>+IF(ISNUMBER(DATA!U509),DATA!U509,"n/a")</f>
        <v>0.24399999999999999</v>
      </c>
      <c r="I4054" s="86">
        <f>+IF(ISNUMBER(DATA!AD509),DATA!AD509,"n/a")</f>
        <v>24760</v>
      </c>
      <c r="J4054" s="77">
        <f>+IF(ISNUMBER(DATA!AE509),DATA!AE509,"n/a")</f>
        <v>0.42699999999999999</v>
      </c>
      <c r="K4054" s="86">
        <f>+IF(ISNUMBER(DATA!AN509),DATA!AN509,"n/a")</f>
        <v>54170</v>
      </c>
      <c r="L4054" s="77">
        <f>+IF(ISNUMBER(DATA!AO509),DATA!AO509,"n/a")</f>
        <v>0.61</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51</v>
      </c>
      <c r="F4055" s="77">
        <f>+IF(ISNUMBER(DATA!K510),DATA!K510,"n/a")</f>
        <v>1.4650000000000001</v>
      </c>
      <c r="G4055" s="86">
        <f>+IF(ISNUMBER(DATA!T510),DATA!T510,"n/a")</f>
        <v>105</v>
      </c>
      <c r="H4055" s="77">
        <f>+IF(ISNUMBER(DATA!U510),DATA!U510,"n/a")</f>
        <v>-0.75</v>
      </c>
      <c r="I4055" s="86">
        <f>+IF(ISNUMBER(DATA!AD510),DATA!AD510,"n/a")</f>
        <v>191</v>
      </c>
      <c r="J4055" s="77">
        <f>+IF(ISNUMBER(DATA!AE510),DATA!AE510,"n/a")</f>
        <v>-0.84799999999999998</v>
      </c>
      <c r="K4055" s="86">
        <f>+IF(ISNUMBER(DATA!AN510),DATA!AN510,"n/a")</f>
        <v>666</v>
      </c>
      <c r="L4055" s="77">
        <f>+IF(ISNUMBER(DATA!AO510),DATA!AO510,"n/a")</f>
        <v>-0.65900000000000003</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2060</v>
      </c>
      <c r="F4056" s="77">
        <f>+IF(ISNUMBER(DATA!K511),DATA!K511,"n/a")</f>
        <v>0.52900000000000003</v>
      </c>
      <c r="G4056" s="86">
        <f>+IF(ISNUMBER(DATA!T511),DATA!T511,"n/a")</f>
        <v>5721</v>
      </c>
      <c r="H4056" s="77">
        <f>+IF(ISNUMBER(DATA!U511),DATA!U511,"n/a")</f>
        <v>0.17699999999999999</v>
      </c>
      <c r="I4056" s="86">
        <f>+IF(ISNUMBER(DATA!AD511),DATA!AD511,"n/a")</f>
        <v>11176</v>
      </c>
      <c r="J4056" s="77">
        <f>+IF(ISNUMBER(DATA!AE511),DATA!AE511,"n/a")</f>
        <v>2E-3</v>
      </c>
      <c r="K4056" s="86">
        <f>+IF(ISNUMBER(DATA!AN511),DATA!AN511,"n/a")</f>
        <v>25282</v>
      </c>
      <c r="L4056" s="77">
        <f>+IF(ISNUMBER(DATA!AO511),DATA!AO511,"n/a")</f>
        <v>-0.113</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10419</v>
      </c>
      <c r="F4057" s="77">
        <f>+IF(ISNUMBER(DATA!K512),DATA!K512,"n/a")</f>
        <v>-0.14599999999999999</v>
      </c>
      <c r="G4057" s="86">
        <f>+IF(ISNUMBER(DATA!T512),DATA!T512,"n/a")</f>
        <v>31487</v>
      </c>
      <c r="H4057" s="77">
        <f>+IF(ISNUMBER(DATA!U512),DATA!U512,"n/a")</f>
        <v>0.37</v>
      </c>
      <c r="I4057" s="86">
        <f>+IF(ISNUMBER(DATA!AD512),DATA!AD512,"n/a")</f>
        <v>55916</v>
      </c>
      <c r="J4057" s="77">
        <f>+IF(ISNUMBER(DATA!AE512),DATA!AE512,"n/a")</f>
        <v>0.52900000000000003</v>
      </c>
      <c r="K4057" s="86">
        <f>+IF(ISNUMBER(DATA!AN512),DATA!AN512,"n/a")</f>
        <v>123642</v>
      </c>
      <c r="L4057" s="77">
        <f>+IF(ISNUMBER(DATA!AO512),DATA!AO512,"n/a")</f>
        <v>0.67800000000000005</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1734</v>
      </c>
      <c r="F4058" s="77">
        <f>+IF(ISNUMBER(DATA!K513),DATA!K513,"n/a")</f>
        <v>0.191</v>
      </c>
      <c r="G4058" s="86">
        <f>+IF(ISNUMBER(DATA!T513),DATA!T513,"n/a")</f>
        <v>5511</v>
      </c>
      <c r="H4058" s="77">
        <f>+IF(ISNUMBER(DATA!U513),DATA!U513,"n/a")</f>
        <v>0.378</v>
      </c>
      <c r="I4058" s="86">
        <f>+IF(ISNUMBER(DATA!AD513),DATA!AD513,"n/a")</f>
        <v>10085</v>
      </c>
      <c r="J4058" s="77">
        <f>+IF(ISNUMBER(DATA!AE513),DATA!AE513,"n/a")</f>
        <v>0.69699999999999995</v>
      </c>
      <c r="K4058" s="86">
        <f>+IF(ISNUMBER(DATA!AN513),DATA!AN513,"n/a")</f>
        <v>20776</v>
      </c>
      <c r="L4058" s="77">
        <f>+IF(ISNUMBER(DATA!AO513),DATA!AO513,"n/a")</f>
        <v>0.94599999999999995</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76</v>
      </c>
      <c r="F4059" s="77">
        <f>+IF(ISNUMBER(DATA!K514),DATA!K514,"n/a")</f>
        <v>0.38200000000000001</v>
      </c>
      <c r="G4059" s="86">
        <f>+IF(ISNUMBER(DATA!T514),DATA!T514,"n/a")</f>
        <v>205</v>
      </c>
      <c r="H4059" s="77">
        <f>+IF(ISNUMBER(DATA!U514),DATA!U514,"n/a")</f>
        <v>-0.71599999999999997</v>
      </c>
      <c r="I4059" s="86">
        <f>+IF(ISNUMBER(DATA!AD514),DATA!AD514,"n/a")</f>
        <v>442</v>
      </c>
      <c r="J4059" s="77">
        <f>+IF(ISNUMBER(DATA!AE514),DATA!AE514,"n/a")</f>
        <v>-0.78</v>
      </c>
      <c r="K4059" s="86">
        <f>+IF(ISNUMBER(DATA!AN514),DATA!AN514,"n/a")</f>
        <v>927</v>
      </c>
      <c r="L4059" s="77">
        <f>+IF(ISNUMBER(DATA!AO514),DATA!AO514,"n/a")</f>
        <v>-0.747</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2610</v>
      </c>
      <c r="F4060" s="77">
        <f>+IF(ISNUMBER(DATA!K515),DATA!K515,"n/a")</f>
        <v>0.01</v>
      </c>
      <c r="G4060" s="86">
        <f>+IF(ISNUMBER(DATA!T515),DATA!T515,"n/a")</f>
        <v>7618</v>
      </c>
      <c r="H4060" s="77">
        <f>+IF(ISNUMBER(DATA!U515),DATA!U515,"n/a")</f>
        <v>9.1999999999999998E-2</v>
      </c>
      <c r="I4060" s="86">
        <f>+IF(ISNUMBER(DATA!AD515),DATA!AD515,"n/a")</f>
        <v>15138</v>
      </c>
      <c r="J4060" s="77">
        <f>+IF(ISNUMBER(DATA!AE515),DATA!AE515,"n/a")</f>
        <v>0.191</v>
      </c>
      <c r="K4060" s="86">
        <f>+IF(ISNUMBER(DATA!AN515),DATA!AN515,"n/a")</f>
        <v>36426</v>
      </c>
      <c r="L4060" s="77">
        <f>+IF(ISNUMBER(DATA!AO515),DATA!AO515,"n/a")</f>
        <v>0.32900000000000001</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4722</v>
      </c>
      <c r="F4061" s="77">
        <f>+IF(ISNUMBER(DATA!K516),DATA!K516,"n/a")</f>
        <v>0.83099999999999996</v>
      </c>
      <c r="G4061" s="86">
        <f>+IF(ISNUMBER(DATA!T516),DATA!T516,"n/a")</f>
        <v>13490</v>
      </c>
      <c r="H4061" s="77">
        <f>+IF(ISNUMBER(DATA!U516),DATA!U516,"n/a")</f>
        <v>0.875</v>
      </c>
      <c r="I4061" s="86">
        <f>+IF(ISNUMBER(DATA!AD516),DATA!AD516,"n/a")</f>
        <v>25887</v>
      </c>
      <c r="J4061" s="77">
        <f>+IF(ISNUMBER(DATA!AE516),DATA!AE516,"n/a")</f>
        <v>0.999</v>
      </c>
      <c r="K4061" s="86">
        <f>+IF(ISNUMBER(DATA!AN516),DATA!AN516,"n/a")</f>
        <v>47818</v>
      </c>
      <c r="L4061" s="77">
        <f>+IF(ISNUMBER(DATA!AO516),DATA!AO516,"n/a")</f>
        <v>0.83099999999999996</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1586</v>
      </c>
      <c r="F4062" s="77">
        <f>+IF(ISNUMBER(DATA!K517),DATA!K517,"n/a")</f>
        <v>0.51</v>
      </c>
      <c r="G4062" s="86">
        <f>+IF(ISNUMBER(DATA!T517),DATA!T517,"n/a")</f>
        <v>4876</v>
      </c>
      <c r="H4062" s="77">
        <f>+IF(ISNUMBER(DATA!U517),DATA!U517,"n/a")</f>
        <v>0.38500000000000001</v>
      </c>
      <c r="I4062" s="86">
        <f>+IF(ISNUMBER(DATA!AD517),DATA!AD517,"n/a")</f>
        <v>9112</v>
      </c>
      <c r="J4062" s="77">
        <f>+IF(ISNUMBER(DATA!AE517),DATA!AE517,"n/a")</f>
        <v>0.61599999999999999</v>
      </c>
      <c r="K4062" s="86">
        <f>+IF(ISNUMBER(DATA!AN517),DATA!AN517,"n/a")</f>
        <v>19704</v>
      </c>
      <c r="L4062" s="77">
        <f>+IF(ISNUMBER(DATA!AO517),DATA!AO517,"n/a")</f>
        <v>0.95299999999999996</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59</v>
      </c>
      <c r="F4063" s="77">
        <f>+IF(ISNUMBER(DATA!K518),DATA!K518,"n/a")</f>
        <v>-0.36599999999999999</v>
      </c>
      <c r="G4063" s="86">
        <f>+IF(ISNUMBER(DATA!T518),DATA!T518,"n/a")</f>
        <v>230</v>
      </c>
      <c r="H4063" s="77">
        <f>+IF(ISNUMBER(DATA!U518),DATA!U518,"n/a")</f>
        <v>-0.85899999999999999</v>
      </c>
      <c r="I4063" s="86">
        <f>+IF(ISNUMBER(DATA!AD518),DATA!AD518,"n/a")</f>
        <v>488</v>
      </c>
      <c r="J4063" s="77">
        <f>+IF(ISNUMBER(DATA!AE518),DATA!AE518,"n/a")</f>
        <v>-0.89400000000000002</v>
      </c>
      <c r="K4063" s="86">
        <f>+IF(ISNUMBER(DATA!AN518),DATA!AN518,"n/a")</f>
        <v>1199</v>
      </c>
      <c r="L4063" s="77">
        <f>+IF(ISNUMBER(DATA!AO518),DATA!AO518,"n/a")</f>
        <v>-0.85099999999999998</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3696</v>
      </c>
      <c r="F4064" s="77">
        <f>+IF(ISNUMBER(DATA!K519),DATA!K519,"n/a")</f>
        <v>-0.78800000000000003</v>
      </c>
      <c r="G4064" s="86">
        <f>+IF(ISNUMBER(DATA!T519),DATA!T519,"n/a")</f>
        <v>10617</v>
      </c>
      <c r="H4064" s="77">
        <f>+IF(ISNUMBER(DATA!U519),DATA!U519,"n/a")</f>
        <v>-0.74399999999999999</v>
      </c>
      <c r="I4064" s="86">
        <f>+IF(ISNUMBER(DATA!AD519),DATA!AD519,"n/a")</f>
        <v>25015</v>
      </c>
      <c r="J4064" s="77">
        <f>+IF(ISNUMBER(DATA!AE519),DATA!AE519,"n/a")</f>
        <v>-0.66300000000000003</v>
      </c>
      <c r="K4064" s="86">
        <f>+IF(ISNUMBER(DATA!AN519),DATA!AN519,"n/a")</f>
        <v>95956</v>
      </c>
      <c r="L4064" s="77">
        <f>+IF(ISNUMBER(DATA!AO519),DATA!AO519,"n/a")</f>
        <v>-0.39800000000000002</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12834</v>
      </c>
      <c r="F4065" s="77">
        <f>+IF(ISNUMBER(DATA!K520),DATA!K520,"n/a")</f>
        <v>0.27</v>
      </c>
      <c r="G4065" s="86">
        <f>+IF(ISNUMBER(DATA!T520),DATA!T520,"n/a")</f>
        <v>35475</v>
      </c>
      <c r="H4065" s="77">
        <f>+IF(ISNUMBER(DATA!U520),DATA!U520,"n/a")</f>
        <v>0.21099999999999999</v>
      </c>
      <c r="I4065" s="86">
        <f>+IF(ISNUMBER(DATA!AD520),DATA!AD520,"n/a")</f>
        <v>66872</v>
      </c>
      <c r="J4065" s="77">
        <f>+IF(ISNUMBER(DATA!AE520),DATA!AE520,"n/a")</f>
        <v>0.16700000000000001</v>
      </c>
      <c r="K4065" s="86">
        <f>+IF(ISNUMBER(DATA!AN520),DATA!AN520,"n/a")</f>
        <v>144594</v>
      </c>
      <c r="L4065" s="77">
        <f>+IF(ISNUMBER(DATA!AO520),DATA!AO520,"n/a")</f>
        <v>0.129</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1864</v>
      </c>
      <c r="F4066" s="77">
        <f>+IF(ISNUMBER(DATA!K521),DATA!K521,"n/a")</f>
        <v>6.3159999999999998</v>
      </c>
      <c r="G4066" s="86">
        <f>+IF(ISNUMBER(DATA!T521),DATA!T521,"n/a")</f>
        <v>5180</v>
      </c>
      <c r="H4066" s="77">
        <f>+IF(ISNUMBER(DATA!U521),DATA!U521,"n/a")</f>
        <v>4.5620000000000003</v>
      </c>
      <c r="I4066" s="86">
        <f>+IF(ISNUMBER(DATA!AD521),DATA!AD521,"n/a")</f>
        <v>11167</v>
      </c>
      <c r="J4066" s="77">
        <f>+IF(ISNUMBER(DATA!AE521),DATA!AE521,"n/a")</f>
        <v>9.5909999999999993</v>
      </c>
      <c r="K4066" s="86">
        <f>+IF(ISNUMBER(DATA!AN521),DATA!AN521,"n/a")</f>
        <v>20089</v>
      </c>
      <c r="L4066" s="77">
        <f>+IF(ISNUMBER(DATA!AO521),DATA!AO521,"n/a")</f>
        <v>10.007</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23</v>
      </c>
      <c r="F4067" s="77">
        <f>+IF(ISNUMBER(DATA!K522),DATA!K522,"n/a")</f>
        <v>-0.71099999999999997</v>
      </c>
      <c r="G4067" s="86">
        <f>+IF(ISNUMBER(DATA!T522),DATA!T522,"n/a")</f>
        <v>75</v>
      </c>
      <c r="H4067" s="77">
        <f>+IF(ISNUMBER(DATA!U522),DATA!U522,"n/a")</f>
        <v>-0.84599999999999997</v>
      </c>
      <c r="I4067" s="86">
        <f>+IF(ISNUMBER(DATA!AD522),DATA!AD522,"n/a")</f>
        <v>181</v>
      </c>
      <c r="J4067" s="77">
        <f>+IF(ISNUMBER(DATA!AE522),DATA!AE522,"n/a")</f>
        <v>-0.874</v>
      </c>
      <c r="K4067" s="86">
        <f>+IF(ISNUMBER(DATA!AN522),DATA!AN522,"n/a")</f>
        <v>799</v>
      </c>
      <c r="L4067" s="77">
        <f>+IF(ISNUMBER(DATA!AO522),DATA!AO522,"n/a")</f>
        <v>-0.76900000000000002</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2416</v>
      </c>
      <c r="F4068" s="77">
        <f>+IF(ISNUMBER(DATA!K523),DATA!K523,"n/a")</f>
        <v>-0.10199999999999999</v>
      </c>
      <c r="G4068" s="86">
        <f>+IF(ISNUMBER(DATA!T523),DATA!T523,"n/a")</f>
        <v>6717</v>
      </c>
      <c r="H4068" s="77">
        <f>+IF(ISNUMBER(DATA!U523),DATA!U523,"n/a")</f>
        <v>0.185</v>
      </c>
      <c r="I4068" s="86">
        <f>+IF(ISNUMBER(DATA!AD523),DATA!AD523,"n/a")</f>
        <v>12971</v>
      </c>
      <c r="J4068" s="77">
        <f>+IF(ISNUMBER(DATA!AE523),DATA!AE523,"n/a")</f>
        <v>0.47399999999999998</v>
      </c>
      <c r="K4068" s="86">
        <f>+IF(ISNUMBER(DATA!AN523),DATA!AN523,"n/a")</f>
        <v>29699</v>
      </c>
      <c r="L4068" s="77">
        <f>+IF(ISNUMBER(DATA!AO523),DATA!AO523,"n/a")</f>
        <v>0.79900000000000004</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1904</v>
      </c>
      <c r="F4069" s="77">
        <f>+IF(ISNUMBER(DATA!K524),DATA!K524,"n/a")</f>
        <v>-0.68500000000000005</v>
      </c>
      <c r="G4069" s="86">
        <f>+IF(ISNUMBER(DATA!T524),DATA!T524,"n/a")</f>
        <v>5774</v>
      </c>
      <c r="H4069" s="77">
        <f>+IF(ISNUMBER(DATA!U524),DATA!U524,"n/a")</f>
        <v>-0.63400000000000001</v>
      </c>
      <c r="I4069" s="86">
        <f>+IF(ISNUMBER(DATA!AD524),DATA!AD524,"n/a")</f>
        <v>18906</v>
      </c>
      <c r="J4069" s="77">
        <f>+IF(ISNUMBER(DATA!AE524),DATA!AE524,"n/a")</f>
        <v>-0.34699999999999998</v>
      </c>
      <c r="K4069" s="86">
        <f>+IF(ISNUMBER(DATA!AN524),DATA!AN524,"n/a")</f>
        <v>63299</v>
      </c>
      <c r="L4069" s="77">
        <f>+IF(ISNUMBER(DATA!AO524),DATA!AO524,"n/a")</f>
        <v>-0.10299999999999999</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3777</v>
      </c>
      <c r="F4070" s="77" t="str">
        <f>+IF(ISNUMBER(DATA!K525),DATA!K525,"n/a")</f>
        <v>n/a</v>
      </c>
      <c r="G4070" s="86">
        <f>+IF(ISNUMBER(DATA!T525),DATA!T525,"n/a")</f>
        <v>9733</v>
      </c>
      <c r="H4070" s="77" t="str">
        <f>+IF(ISNUMBER(DATA!U525),DATA!U525,"n/a")</f>
        <v>n/a</v>
      </c>
      <c r="I4070" s="86">
        <f>+IF(ISNUMBER(DATA!AD525),DATA!AD525,"n/a")</f>
        <v>9742</v>
      </c>
      <c r="J4070" s="77" t="str">
        <f>+IF(ISNUMBER(DATA!AE525),DATA!AE525,"n/a")</f>
        <v>n/a</v>
      </c>
      <c r="K4070" s="86">
        <f>+IF(ISNUMBER(DATA!AN525),DATA!AN525,"n/a")</f>
        <v>9746</v>
      </c>
      <c r="L4070" s="77">
        <f>+IF(ISNUMBER(DATA!AO525),DATA!AO525,"n/a")</f>
        <v>4872.1450000000004</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4019</v>
      </c>
      <c r="F4071" s="77">
        <f>+IF(ISNUMBER(DATA!K526),DATA!K526,"n/a")</f>
        <v>-0.2</v>
      </c>
      <c r="G4071" s="86">
        <f>+IF(ISNUMBER(DATA!T526),DATA!T526,"n/a")</f>
        <v>11967</v>
      </c>
      <c r="H4071" s="77">
        <f>+IF(ISNUMBER(DATA!U526),DATA!U526,"n/a")</f>
        <v>-0.17399999999999999</v>
      </c>
      <c r="I4071" s="86">
        <f>+IF(ISNUMBER(DATA!AD526),DATA!AD526,"n/a")</f>
        <v>23554</v>
      </c>
      <c r="J4071" s="77">
        <f>+IF(ISNUMBER(DATA!AE526),DATA!AE526,"n/a")</f>
        <v>-0.127</v>
      </c>
      <c r="K4071" s="86">
        <f>+IF(ISNUMBER(DATA!AN526),DATA!AN526,"n/a")</f>
        <v>56160</v>
      </c>
      <c r="L4071" s="77">
        <f>+IF(ISNUMBER(DATA!AO526),DATA!AO526,"n/a")</f>
        <v>-2.5999999999999999E-2</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5247</v>
      </c>
      <c r="F4072" s="77" t="str">
        <f>+IF(ISNUMBER(DATA!K527),DATA!K527,"n/a")</f>
        <v>n/a</v>
      </c>
      <c r="G4072" s="86">
        <f>+IF(ISNUMBER(DATA!T527),DATA!T527,"n/a")</f>
        <v>13965</v>
      </c>
      <c r="H4072" s="77" t="str">
        <f>+IF(ISNUMBER(DATA!U527),DATA!U527,"n/a")</f>
        <v>n/a</v>
      </c>
      <c r="I4072" s="86">
        <f>+IF(ISNUMBER(DATA!AD527),DATA!AD527,"n/a")</f>
        <v>24896</v>
      </c>
      <c r="J4072" s="77" t="str">
        <f>+IF(ISNUMBER(DATA!AE527),DATA!AE527,"n/a")</f>
        <v>n/a</v>
      </c>
      <c r="K4072" s="86">
        <f>+IF(ISNUMBER(DATA!AN527),DATA!AN527,"n/a")</f>
        <v>43545</v>
      </c>
      <c r="L4072" s="77" t="str">
        <f>+IF(ISNUMBER(DATA!AO527),DATA!AO527,"n/a")</f>
        <v>n/a</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2890</v>
      </c>
      <c r="F4073" s="77">
        <f>+IF(ISNUMBER(DATA!K528),DATA!K528,"n/a")</f>
        <v>-0.26600000000000001</v>
      </c>
      <c r="G4073" s="86">
        <f>+IF(ISNUMBER(DATA!T528),DATA!T528,"n/a")</f>
        <v>8839</v>
      </c>
      <c r="H4073" s="77">
        <f>+IF(ISNUMBER(DATA!U528),DATA!U528,"n/a")</f>
        <v>-0.183</v>
      </c>
      <c r="I4073" s="86">
        <f>+IF(ISNUMBER(DATA!AD528),DATA!AD528,"n/a")</f>
        <v>16467</v>
      </c>
      <c r="J4073" s="77">
        <f>+IF(ISNUMBER(DATA!AE528),DATA!AE528,"n/a")</f>
        <v>-6.6000000000000003E-2</v>
      </c>
      <c r="K4073" s="86">
        <f>+IF(ISNUMBER(DATA!AN528),DATA!AN528,"n/a")</f>
        <v>38454</v>
      </c>
      <c r="L4073" s="77">
        <f>+IF(ISNUMBER(DATA!AO528),DATA!AO528,"n/a")</f>
        <v>0.13300000000000001</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3067</v>
      </c>
      <c r="F4074" s="77">
        <f>+IF(ISNUMBER(DATA!K529),DATA!K529,"n/a")</f>
        <v>-0.39</v>
      </c>
      <c r="G4074" s="86">
        <f>+IF(ISNUMBER(DATA!T529),DATA!T529,"n/a")</f>
        <v>9674</v>
      </c>
      <c r="H4074" s="77">
        <f>+IF(ISNUMBER(DATA!U529),DATA!U529,"n/a")</f>
        <v>-0.20899999999999999</v>
      </c>
      <c r="I4074" s="86">
        <f>+IF(ISNUMBER(DATA!AD529),DATA!AD529,"n/a")</f>
        <v>18022</v>
      </c>
      <c r="J4074" s="77">
        <f>+IF(ISNUMBER(DATA!AE529),DATA!AE529,"n/a")</f>
        <v>-6.7000000000000004E-2</v>
      </c>
      <c r="K4074" s="86">
        <f>+IF(ISNUMBER(DATA!AN529),DATA!AN529,"n/a")</f>
        <v>40872</v>
      </c>
      <c r="L4074" s="77">
        <f>+IF(ISNUMBER(DATA!AO529),DATA!AO529,"n/a")</f>
        <v>9.4E-2</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4070</v>
      </c>
      <c r="F4075" s="77">
        <f>+IF(ISNUMBER(DATA!K530),DATA!K530,"n/a")</f>
        <v>-0.36699999999999999</v>
      </c>
      <c r="G4075" s="86">
        <f>+IF(ISNUMBER(DATA!T530),DATA!T530,"n/a")</f>
        <v>13258</v>
      </c>
      <c r="H4075" s="77">
        <f>+IF(ISNUMBER(DATA!U530),DATA!U530,"n/a")</f>
        <v>-0.123</v>
      </c>
      <c r="I4075" s="86">
        <f>+IF(ISNUMBER(DATA!AD530),DATA!AD530,"n/a")</f>
        <v>24727</v>
      </c>
      <c r="J4075" s="77">
        <f>+IF(ISNUMBER(DATA!AE530),DATA!AE530,"n/a")</f>
        <v>0.20399999999999999</v>
      </c>
      <c r="K4075" s="86">
        <f>+IF(ISNUMBER(DATA!AN530),DATA!AN530,"n/a")</f>
        <v>57428</v>
      </c>
      <c r="L4075" s="77">
        <f>+IF(ISNUMBER(DATA!AO530),DATA!AO530,"n/a")</f>
        <v>0.73599999999999999</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865</v>
      </c>
      <c r="F4076" s="77">
        <f>+IF(ISNUMBER(DATA!K531),DATA!K531,"n/a")</f>
        <v>0.23599999999999999</v>
      </c>
      <c r="G4076" s="86">
        <f>+IF(ISNUMBER(DATA!T531),DATA!T531,"n/a")</f>
        <v>2768</v>
      </c>
      <c r="H4076" s="77">
        <f>+IF(ISNUMBER(DATA!U531),DATA!U531,"n/a")</f>
        <v>0.25600000000000001</v>
      </c>
      <c r="I4076" s="86">
        <f>+IF(ISNUMBER(DATA!AD531),DATA!AD531,"n/a")</f>
        <v>5522</v>
      </c>
      <c r="J4076" s="77">
        <f>+IF(ISNUMBER(DATA!AE531),DATA!AE531,"n/a")</f>
        <v>0.28399999999999997</v>
      </c>
      <c r="K4076" s="86">
        <f>+IF(ISNUMBER(DATA!AN531),DATA!AN531,"n/a")</f>
        <v>10849</v>
      </c>
      <c r="L4076" s="77">
        <f>+IF(ISNUMBER(DATA!AO531),DATA!AO531,"n/a")</f>
        <v>-2.4E-2</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907</v>
      </c>
      <c r="F4077" s="77">
        <f>+IF(ISNUMBER(DATA!K532),DATA!K532,"n/a")</f>
        <v>1.3620000000000001</v>
      </c>
      <c r="G4077" s="86">
        <f>+IF(ISNUMBER(DATA!T532),DATA!T532,"n/a")</f>
        <v>2759</v>
      </c>
      <c r="H4077" s="77">
        <f>+IF(ISNUMBER(DATA!U532),DATA!U532,"n/a")</f>
        <v>1.75</v>
      </c>
      <c r="I4077" s="86">
        <f>+IF(ISNUMBER(DATA!AD532),DATA!AD532,"n/a")</f>
        <v>4945</v>
      </c>
      <c r="J4077" s="77">
        <f>+IF(ISNUMBER(DATA!AE532),DATA!AE532,"n/a")</f>
        <v>1.8240000000000001</v>
      </c>
      <c r="K4077" s="86">
        <f>+IF(ISNUMBER(DATA!AN532),DATA!AN532,"n/a")</f>
        <v>9155</v>
      </c>
      <c r="L4077" s="77">
        <f>+IF(ISNUMBER(DATA!AO532),DATA!AO532,"n/a")</f>
        <v>1.86</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1600</v>
      </c>
      <c r="F4078" s="77">
        <f>+IF(ISNUMBER(DATA!K533),DATA!K533,"n/a")</f>
        <v>-0.25800000000000001</v>
      </c>
      <c r="G4078" s="86">
        <f>+IF(ISNUMBER(DATA!T533),DATA!T533,"n/a")</f>
        <v>4880</v>
      </c>
      <c r="H4078" s="77">
        <f>+IF(ISNUMBER(DATA!U533),DATA!U533,"n/a")</f>
        <v>-5.6000000000000001E-2</v>
      </c>
      <c r="I4078" s="86">
        <f>+IF(ISNUMBER(DATA!AD533),DATA!AD533,"n/a")</f>
        <v>8877</v>
      </c>
      <c r="J4078" s="77">
        <f>+IF(ISNUMBER(DATA!AE533),DATA!AE533,"n/a")</f>
        <v>6.6000000000000003E-2</v>
      </c>
      <c r="K4078" s="86">
        <f>+IF(ISNUMBER(DATA!AN533),DATA!AN533,"n/a")</f>
        <v>20868</v>
      </c>
      <c r="L4078" s="77">
        <f>+IF(ISNUMBER(DATA!AO533),DATA!AO533,"n/a")</f>
        <v>0.28499999999999998</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1741</v>
      </c>
      <c r="F4079" s="77">
        <f>+IF(ISNUMBER(DATA!K534),DATA!K534,"n/a")</f>
        <v>0.16200000000000001</v>
      </c>
      <c r="G4079" s="86">
        <f>+IF(ISNUMBER(DATA!T534),DATA!T534,"n/a")</f>
        <v>5342</v>
      </c>
      <c r="H4079" s="77">
        <f>+IF(ISNUMBER(DATA!U534),DATA!U534,"n/a")</f>
        <v>0.16700000000000001</v>
      </c>
      <c r="I4079" s="86">
        <f>+IF(ISNUMBER(DATA!AD534),DATA!AD534,"n/a")</f>
        <v>10826</v>
      </c>
      <c r="J4079" s="77">
        <f>+IF(ISNUMBER(DATA!AE534),DATA!AE534,"n/a")</f>
        <v>0.21</v>
      </c>
      <c r="K4079" s="86">
        <f>+IF(ISNUMBER(DATA!AN534),DATA!AN534,"n/a")</f>
        <v>22297</v>
      </c>
      <c r="L4079" s="77">
        <f>+IF(ISNUMBER(DATA!AO534),DATA!AO534,"n/a")</f>
        <v>-0.03</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5263</v>
      </c>
      <c r="F4080" s="77" t="str">
        <f>+IF(ISNUMBER(DATA!K535),DATA!K535,"n/a")</f>
        <v>n/a</v>
      </c>
      <c r="G4080" s="86">
        <f>+IF(ISNUMBER(DATA!T535),DATA!T535,"n/a")</f>
        <v>13977</v>
      </c>
      <c r="H4080" s="77" t="str">
        <f>+IF(ISNUMBER(DATA!U535),DATA!U535,"n/a")</f>
        <v>n/a</v>
      </c>
      <c r="I4080" s="86">
        <f>+IF(ISNUMBER(DATA!AD535),DATA!AD535,"n/a")</f>
        <v>23782</v>
      </c>
      <c r="J4080" s="77" t="str">
        <f>+IF(ISNUMBER(DATA!AE535),DATA!AE535,"n/a")</f>
        <v>n/a</v>
      </c>
      <c r="K4080" s="86">
        <f>+IF(ISNUMBER(DATA!AN535),DATA!AN535,"n/a")</f>
        <v>36710</v>
      </c>
      <c r="L4080" s="77" t="str">
        <f>+IF(ISNUMBER(DATA!AO535),DATA!AO535,"n/a")</f>
        <v>n/a</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2244</v>
      </c>
      <c r="F4081" s="77">
        <f>+IF(ISNUMBER(DATA!K536),DATA!K536,"n/a")</f>
        <v>1.917</v>
      </c>
      <c r="G4081" s="86">
        <f>+IF(ISNUMBER(DATA!T536),DATA!T536,"n/a")</f>
        <v>6006</v>
      </c>
      <c r="H4081" s="77">
        <f>+IF(ISNUMBER(DATA!U536),DATA!U536,"n/a")</f>
        <v>1.593</v>
      </c>
      <c r="I4081" s="86">
        <f>+IF(ISNUMBER(DATA!AD536),DATA!AD536,"n/a")</f>
        <v>12376</v>
      </c>
      <c r="J4081" s="77">
        <f>+IF(ISNUMBER(DATA!AE536),DATA!AE536,"n/a")</f>
        <v>1.9970000000000001</v>
      </c>
      <c r="K4081" s="86">
        <f>+IF(ISNUMBER(DATA!AN536),DATA!AN536,"n/a")</f>
        <v>24648</v>
      </c>
      <c r="L4081" s="77">
        <f>+IF(ISNUMBER(DATA!AO536),DATA!AO536,"n/a")</f>
        <v>1.9330000000000001</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1709</v>
      </c>
      <c r="F4082" s="77">
        <f>+IF(ISNUMBER(DATA!K537),DATA!K537,"n/a")</f>
        <v>-0.153</v>
      </c>
      <c r="G4082" s="86">
        <f>+IF(ISNUMBER(DATA!T537),DATA!T537,"n/a")</f>
        <v>5511</v>
      </c>
      <c r="H4082" s="77">
        <f>+IF(ISNUMBER(DATA!U537),DATA!U537,"n/a")</f>
        <v>-0.113</v>
      </c>
      <c r="I4082" s="86">
        <f>+IF(ISNUMBER(DATA!AD537),DATA!AD537,"n/a")</f>
        <v>11137</v>
      </c>
      <c r="J4082" s="77">
        <f>+IF(ISNUMBER(DATA!AE537),DATA!AE537,"n/a")</f>
        <v>1E-3</v>
      </c>
      <c r="K4082" s="86">
        <f>+IF(ISNUMBER(DATA!AN537),DATA!AN537,"n/a")</f>
        <v>27807</v>
      </c>
      <c r="L4082" s="77">
        <f>+IF(ISNUMBER(DATA!AO537),DATA!AO537,"n/a")</f>
        <v>0.13900000000000001</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1109</v>
      </c>
      <c r="F4083" s="77">
        <f>+IF(ISNUMBER(DATA!K538),DATA!K538,"n/a")</f>
        <v>-0.18099999999999999</v>
      </c>
      <c r="G4083" s="86">
        <f>+IF(ISNUMBER(DATA!T538),DATA!T538,"n/a")</f>
        <v>3518</v>
      </c>
      <c r="H4083" s="77">
        <f>+IF(ISNUMBER(DATA!U538),DATA!U538,"n/a")</f>
        <v>-0.224</v>
      </c>
      <c r="I4083" s="86">
        <f>+IF(ISNUMBER(DATA!AD538),DATA!AD538,"n/a")</f>
        <v>6710</v>
      </c>
      <c r="J4083" s="77">
        <f>+IF(ISNUMBER(DATA!AE538),DATA!AE538,"n/a")</f>
        <v>-0.28199999999999997</v>
      </c>
      <c r="K4083" s="86">
        <f>+IF(ISNUMBER(DATA!AN538),DATA!AN538,"n/a")</f>
        <v>15300</v>
      </c>
      <c r="L4083" s="77">
        <f>+IF(ISNUMBER(DATA!AO538),DATA!AO538,"n/a")</f>
        <v>-0.26100000000000001</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953</v>
      </c>
      <c r="F4084" s="77">
        <f>+IF(ISNUMBER(DATA!K539),DATA!K539,"n/a")</f>
        <v>-0.48599999999999999</v>
      </c>
      <c r="G4084" s="86">
        <f>+IF(ISNUMBER(DATA!T539),DATA!T539,"n/a")</f>
        <v>2757</v>
      </c>
      <c r="H4084" s="77">
        <f>+IF(ISNUMBER(DATA!U539),DATA!U539,"n/a")</f>
        <v>0.22700000000000001</v>
      </c>
      <c r="I4084" s="86">
        <f>+IF(ISNUMBER(DATA!AD539),DATA!AD539,"n/a")</f>
        <v>5335</v>
      </c>
      <c r="J4084" s="77">
        <f>+IF(ISNUMBER(DATA!AE539),DATA!AE539,"n/a")</f>
        <v>0.98899999999999999</v>
      </c>
      <c r="K4084" s="86">
        <f>+IF(ISNUMBER(DATA!AN539),DATA!AN539,"n/a")</f>
        <v>13835</v>
      </c>
      <c r="L4084" s="77">
        <f>+IF(ISNUMBER(DATA!AO539),DATA!AO539,"n/a")</f>
        <v>2.9359999999999999</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1062</v>
      </c>
      <c r="F4085" s="77">
        <f>+IF(ISNUMBER(DATA!K540),DATA!K540,"n/a")</f>
        <v>12.577999999999999</v>
      </c>
      <c r="G4085" s="86">
        <f>+IF(ISNUMBER(DATA!T540),DATA!T540,"n/a")</f>
        <v>2362</v>
      </c>
      <c r="H4085" s="77">
        <f>+IF(ISNUMBER(DATA!U540),DATA!U540,"n/a")</f>
        <v>14.265000000000001</v>
      </c>
      <c r="I4085" s="86">
        <f>+IF(ISNUMBER(DATA!AD540),DATA!AD540,"n/a")</f>
        <v>2706</v>
      </c>
      <c r="J4085" s="77">
        <f>+IF(ISNUMBER(DATA!AE540),DATA!AE540,"n/a")</f>
        <v>8.7420000000000009</v>
      </c>
      <c r="K4085" s="86">
        <f>+IF(ISNUMBER(DATA!AN540),DATA!AN540,"n/a")</f>
        <v>3465</v>
      </c>
      <c r="L4085" s="77">
        <f>+IF(ISNUMBER(DATA!AO540),DATA!AO540,"n/a")</f>
        <v>4.7060000000000004</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13.95</v>
      </c>
      <c r="F4087" s="77">
        <f>+IF(ISNUMBER(DATA!M491),DATA!M491,"n/a")</f>
        <v>-1.2E-2</v>
      </c>
      <c r="G4087" s="87">
        <f>+IF(ISNUMBER(DATA!V491),DATA!V491,"n/a")</f>
        <v>14.03</v>
      </c>
      <c r="H4087" s="77">
        <f>+IF(ISNUMBER(DATA!W491),DATA!W491,"n/a")</f>
        <v>-4.0000000000000001E-3</v>
      </c>
      <c r="I4087" s="87">
        <f>+IF(ISNUMBER(DATA!AF491),DATA!AF491,"n/a")</f>
        <v>13.95</v>
      </c>
      <c r="J4087" s="77">
        <f>+IF(ISNUMBER(DATA!AG491),DATA!AG491,"n/a")</f>
        <v>-4.0000000000000001E-3</v>
      </c>
      <c r="K4087" s="87">
        <f>+IF(ISNUMBER(DATA!AP491),DATA!AP491,"n/a")</f>
        <v>13.99</v>
      </c>
      <c r="L4087" s="77">
        <f>+IF(ISNUMBER(DATA!AQ491),DATA!AQ491,"n/a")</f>
        <v>1E-3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12.93</v>
      </c>
      <c r="F4088" s="77">
        <f>+IF(ISNUMBER(DATA!M492),DATA!M492,"n/a")</f>
        <v>0.16900000000000001</v>
      </c>
      <c r="G4088" s="87">
        <f>+IF(ISNUMBER(DATA!V492),DATA!V492,"n/a")</f>
        <v>12.81</v>
      </c>
      <c r="H4088" s="77">
        <f>+IF(ISNUMBER(DATA!W492),DATA!W492,"n/a")</f>
        <v>0.14399999999999999</v>
      </c>
      <c r="I4088" s="87">
        <f>+IF(ISNUMBER(DATA!AF492),DATA!AF492,"n/a")</f>
        <v>12.9</v>
      </c>
      <c r="J4088" s="77">
        <f>+IF(ISNUMBER(DATA!AG492),DATA!AG492,"n/a")</f>
        <v>0.114</v>
      </c>
      <c r="K4088" s="87">
        <f>+IF(ISNUMBER(DATA!AP492),DATA!AP492,"n/a")</f>
        <v>12.87</v>
      </c>
      <c r="L4088" s="77">
        <f>+IF(ISNUMBER(DATA!AQ492),DATA!AQ492,"n/a")</f>
        <v>0.10199999999999999</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14.02</v>
      </c>
      <c r="F4089" s="77">
        <f>+IF(ISNUMBER(DATA!M493),DATA!M493,"n/a")</f>
        <v>9.1999999999999998E-2</v>
      </c>
      <c r="G4089" s="87">
        <f>+IF(ISNUMBER(DATA!V493),DATA!V493,"n/a")</f>
        <v>13.81</v>
      </c>
      <c r="H4089" s="77">
        <f>+IF(ISNUMBER(DATA!W493),DATA!W493,"n/a")</f>
        <v>7.3999999999999996E-2</v>
      </c>
      <c r="I4089" s="87">
        <f>+IF(ISNUMBER(DATA!AF493),DATA!AF493,"n/a")</f>
        <v>13.21</v>
      </c>
      <c r="J4089" s="77">
        <f>+IF(ISNUMBER(DATA!AG493),DATA!AG493,"n/a")</f>
        <v>3.4000000000000002E-2</v>
      </c>
      <c r="K4089" s="87">
        <f>+IF(ISNUMBER(DATA!AP493),DATA!AP493,"n/a")</f>
        <v>12.88</v>
      </c>
      <c r="L4089" s="77">
        <f>+IF(ISNUMBER(DATA!AQ493),DATA!AQ493,"n/a")</f>
        <v>-1E-3</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12.93</v>
      </c>
      <c r="F4090" s="77">
        <f>+IF(ISNUMBER(DATA!M494),DATA!M494,"n/a")</f>
        <v>8.6999999999999994E-2</v>
      </c>
      <c r="G4090" s="87">
        <f>+IF(ISNUMBER(DATA!V494),DATA!V494,"n/a")</f>
        <v>12.79</v>
      </c>
      <c r="H4090" s="77">
        <f>+IF(ISNUMBER(DATA!W494),DATA!W494,"n/a")</f>
        <v>-0.108</v>
      </c>
      <c r="I4090" s="87">
        <f>+IF(ISNUMBER(DATA!AF494),DATA!AF494,"n/a")</f>
        <v>12.91</v>
      </c>
      <c r="J4090" s="77">
        <f>+IF(ISNUMBER(DATA!AG494),DATA!AG494,"n/a")</f>
        <v>-0.13600000000000001</v>
      </c>
      <c r="K4090" s="87">
        <f>+IF(ISNUMBER(DATA!AP494),DATA!AP494,"n/a")</f>
        <v>12.9</v>
      </c>
      <c r="L4090" s="77">
        <f>+IF(ISNUMBER(DATA!AQ494),DATA!AQ494,"n/a")</f>
        <v>-0.13100000000000001</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14.98</v>
      </c>
      <c r="F4091" s="77">
        <f>+IF(ISNUMBER(DATA!M495),DATA!M495,"n/a")</f>
        <v>3.3000000000000002E-2</v>
      </c>
      <c r="G4091" s="87">
        <f>+IF(ISNUMBER(DATA!V495),DATA!V495,"n/a")</f>
        <v>14.71</v>
      </c>
      <c r="H4091" s="77">
        <f>+IF(ISNUMBER(DATA!W495),DATA!W495,"n/a")</f>
        <v>1.2E-2</v>
      </c>
      <c r="I4091" s="87">
        <f>+IF(ISNUMBER(DATA!AF495),DATA!AF495,"n/a")</f>
        <v>14.16</v>
      </c>
      <c r="J4091" s="77">
        <f>+IF(ISNUMBER(DATA!AG495),DATA!AG495,"n/a")</f>
        <v>-2.7E-2</v>
      </c>
      <c r="K4091" s="87">
        <f>+IF(ISNUMBER(DATA!AP495),DATA!AP495,"n/a")</f>
        <v>14.06</v>
      </c>
      <c r="L4091" s="77">
        <f>+IF(ISNUMBER(DATA!AQ495),DATA!AQ495,"n/a")</f>
        <v>-3.5000000000000003E-2</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16.010000000000002</v>
      </c>
      <c r="F4092" s="77">
        <f>+IF(ISNUMBER(DATA!M496),DATA!M496,"n/a")</f>
        <v>0.29399999999999998</v>
      </c>
      <c r="G4092" s="87">
        <f>+IF(ISNUMBER(DATA!V496),DATA!V496,"n/a")</f>
        <v>16.02</v>
      </c>
      <c r="H4092" s="77">
        <f>+IF(ISNUMBER(DATA!W496),DATA!W496,"n/a")</f>
        <v>0.29099999999999998</v>
      </c>
      <c r="I4092" s="87">
        <f>+IF(ISNUMBER(DATA!AF496),DATA!AF496,"n/a")</f>
        <v>13</v>
      </c>
      <c r="J4092" s="77">
        <f>+IF(ISNUMBER(DATA!AG496),DATA!AG496,"n/a")</f>
        <v>5.5E-2</v>
      </c>
      <c r="K4092" s="87">
        <f>+IF(ISNUMBER(DATA!AP496),DATA!AP496,"n/a")</f>
        <v>12.53</v>
      </c>
      <c r="L4092" s="77">
        <f>+IF(ISNUMBER(DATA!AQ496),DATA!AQ496,"n/a")</f>
        <v>-0.01</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14</v>
      </c>
      <c r="F4093" s="77">
        <f>+IF(ISNUMBER(DATA!M497),DATA!M497,"n/a")</f>
        <v>0.38800000000000001</v>
      </c>
      <c r="G4093" s="87">
        <f>+IF(ISNUMBER(DATA!V497),DATA!V497,"n/a")</f>
        <v>12.42</v>
      </c>
      <c r="H4093" s="77">
        <f>+IF(ISNUMBER(DATA!W497),DATA!W497,"n/a")</f>
        <v>0.23899999999999999</v>
      </c>
      <c r="I4093" s="87">
        <f>+IF(ISNUMBER(DATA!AF497),DATA!AF497,"n/a")</f>
        <v>12.21</v>
      </c>
      <c r="J4093" s="77">
        <f>+IF(ISNUMBER(DATA!AG497),DATA!AG497,"n/a")</f>
        <v>0.219</v>
      </c>
      <c r="K4093" s="87">
        <f>+IF(ISNUMBER(DATA!AP497),DATA!AP497,"n/a")</f>
        <v>12.8</v>
      </c>
      <c r="L4093" s="77">
        <f>+IF(ISNUMBER(DATA!AQ497),DATA!AQ497,"n/a")</f>
        <v>0.27100000000000002</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12.78</v>
      </c>
      <c r="F4094" s="77">
        <f>+IF(ISNUMBER(DATA!M498),DATA!M498,"n/a")</f>
        <v>5.0000000000000001E-3</v>
      </c>
      <c r="G4094" s="87">
        <f>+IF(ISNUMBER(DATA!V498),DATA!V498,"n/a")</f>
        <v>12.77</v>
      </c>
      <c r="H4094" s="77">
        <f>+IF(ISNUMBER(DATA!W498),DATA!W498,"n/a")</f>
        <v>8.0000000000000002E-3</v>
      </c>
      <c r="I4094" s="87">
        <f>+IF(ISNUMBER(DATA!AF498),DATA!AF498,"n/a")</f>
        <v>12.77</v>
      </c>
      <c r="J4094" s="77">
        <f>+IF(ISNUMBER(DATA!AG498),DATA!AG498,"n/a")</f>
        <v>3.0000000000000001E-3</v>
      </c>
      <c r="K4094" s="87">
        <f>+IF(ISNUMBER(DATA!AP498),DATA!AP498,"n/a")</f>
        <v>12.69</v>
      </c>
      <c r="L4094" s="77">
        <f>+IF(ISNUMBER(DATA!AQ498),DATA!AQ498,"n/a")</f>
        <v>-7.0000000000000001E-3</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13.86</v>
      </c>
      <c r="F4095" s="77">
        <f>+IF(ISNUMBER(DATA!M499),DATA!M499,"n/a")</f>
        <v>4.1000000000000002E-2</v>
      </c>
      <c r="G4095" s="87">
        <f>+IF(ISNUMBER(DATA!V499),DATA!V499,"n/a")</f>
        <v>14.19</v>
      </c>
      <c r="H4095" s="77">
        <f>+IF(ISNUMBER(DATA!W499),DATA!W499,"n/a")</f>
        <v>0.23300000000000001</v>
      </c>
      <c r="I4095" s="87">
        <f>+IF(ISNUMBER(DATA!AF499),DATA!AF499,"n/a")</f>
        <v>14.48</v>
      </c>
      <c r="J4095" s="77">
        <f>+IF(ISNUMBER(DATA!AG499),DATA!AG499,"n/a")</f>
        <v>0.23599999999999999</v>
      </c>
      <c r="K4095" s="87">
        <f>+IF(ISNUMBER(DATA!AP499),DATA!AP499,"n/a")</f>
        <v>13.9</v>
      </c>
      <c r="L4095" s="77">
        <f>+IF(ISNUMBER(DATA!AQ499),DATA!AQ499,"n/a")</f>
        <v>0.151</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14.36</v>
      </c>
      <c r="F4096" s="77" t="str">
        <f>+IF(ISNUMBER(DATA!M500),DATA!M500,"n/a")</f>
        <v>n/a</v>
      </c>
      <c r="G4096" s="87">
        <f>+IF(ISNUMBER(DATA!V500),DATA!V500,"n/a")</f>
        <v>14.36</v>
      </c>
      <c r="H4096" s="77" t="str">
        <f>+IF(ISNUMBER(DATA!W500),DATA!W500,"n/a")</f>
        <v>n/a</v>
      </c>
      <c r="I4096" s="87">
        <f>+IF(ISNUMBER(DATA!AF500),DATA!AF500,"n/a")</f>
        <v>14.36</v>
      </c>
      <c r="J4096" s="77" t="str">
        <f>+IF(ISNUMBER(DATA!AG500),DATA!AG500,"n/a")</f>
        <v>n/a</v>
      </c>
      <c r="K4096" s="87">
        <f>+IF(ISNUMBER(DATA!AP500),DATA!AP500,"n/a")</f>
        <v>14.36</v>
      </c>
      <c r="L4096" s="77">
        <f>+IF(ISNUMBER(DATA!AQ500),DATA!AQ500,"n/a")</f>
        <v>0</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13.95</v>
      </c>
      <c r="F4097" s="77">
        <f>+IF(ISNUMBER(DATA!M501),DATA!M501,"n/a")</f>
        <v>0.222</v>
      </c>
      <c r="G4097" s="87">
        <f>+IF(ISNUMBER(DATA!V501),DATA!V501,"n/a")</f>
        <v>13.79</v>
      </c>
      <c r="H4097" s="77">
        <f>+IF(ISNUMBER(DATA!W501),DATA!W501,"n/a")</f>
        <v>0.14799999999999999</v>
      </c>
      <c r="I4097" s="87">
        <f>+IF(ISNUMBER(DATA!AF501),DATA!AF501,"n/a")</f>
        <v>13.74</v>
      </c>
      <c r="J4097" s="77">
        <f>+IF(ISNUMBER(DATA!AG501),DATA!AG501,"n/a")</f>
        <v>0.125</v>
      </c>
      <c r="K4097" s="87">
        <f>+IF(ISNUMBER(DATA!AP501),DATA!AP501,"n/a")</f>
        <v>13.65</v>
      </c>
      <c r="L4097" s="77">
        <f>+IF(ISNUMBER(DATA!AQ501),DATA!AQ501,"n/a")</f>
        <v>3.5000000000000003E-2</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13.29</v>
      </c>
      <c r="F4098" s="77">
        <f>+IF(ISNUMBER(DATA!M502),DATA!M502,"n/a")</f>
        <v>0.27600000000000002</v>
      </c>
      <c r="G4098" s="87">
        <f>+IF(ISNUMBER(DATA!V502),DATA!V502,"n/a")</f>
        <v>13.27</v>
      </c>
      <c r="H4098" s="77">
        <f>+IF(ISNUMBER(DATA!W502),DATA!W502,"n/a")</f>
        <v>0.10299999999999999</v>
      </c>
      <c r="I4098" s="87">
        <f>+IF(ISNUMBER(DATA!AF502),DATA!AF502,"n/a")</f>
        <v>13.22</v>
      </c>
      <c r="J4098" s="77">
        <f>+IF(ISNUMBER(DATA!AG502),DATA!AG502,"n/a")</f>
        <v>1.4999999999999999E-2</v>
      </c>
      <c r="K4098" s="87">
        <f>+IF(ISNUMBER(DATA!AP502),DATA!AP502,"n/a")</f>
        <v>11.1</v>
      </c>
      <c r="L4098" s="77">
        <f>+IF(ISNUMBER(DATA!AQ502),DATA!AQ502,"n/a")</f>
        <v>-0.21299999999999999</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14.6</v>
      </c>
      <c r="F4099" s="77">
        <f>+IF(ISNUMBER(DATA!M503),DATA!M503,"n/a")</f>
        <v>1.0999999999999999E-2</v>
      </c>
      <c r="G4099" s="87">
        <f>+IF(ISNUMBER(DATA!V503),DATA!V503,"n/a")</f>
        <v>14.46</v>
      </c>
      <c r="H4099" s="77">
        <f>+IF(ISNUMBER(DATA!W503),DATA!W503,"n/a")</f>
        <v>2E-3</v>
      </c>
      <c r="I4099" s="87">
        <f>+IF(ISNUMBER(DATA!AF503),DATA!AF503,"n/a")</f>
        <v>14.51</v>
      </c>
      <c r="J4099" s="77">
        <f>+IF(ISNUMBER(DATA!AG503),DATA!AG503,"n/a")</f>
        <v>-2.3E-2</v>
      </c>
      <c r="K4099" s="87">
        <f>+IF(ISNUMBER(DATA!AP503),DATA!AP503,"n/a")</f>
        <v>14.02</v>
      </c>
      <c r="L4099" s="77">
        <f>+IF(ISNUMBER(DATA!AQ503),DATA!AQ503,"n/a")</f>
        <v>-0.08</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13.27</v>
      </c>
      <c r="F4100" s="77">
        <f>+IF(ISNUMBER(DATA!M504),DATA!M504,"n/a")</f>
        <v>0.13</v>
      </c>
      <c r="G4100" s="87">
        <f>+IF(ISNUMBER(DATA!V504),DATA!V504,"n/a")</f>
        <v>12.98</v>
      </c>
      <c r="H4100" s="77">
        <f>+IF(ISNUMBER(DATA!W504),DATA!W504,"n/a")</f>
        <v>9.1999999999999998E-2</v>
      </c>
      <c r="I4100" s="87">
        <f>+IF(ISNUMBER(DATA!AF504),DATA!AF504,"n/a")</f>
        <v>13.24</v>
      </c>
      <c r="J4100" s="77">
        <f>+IF(ISNUMBER(DATA!AG504),DATA!AG504,"n/a")</f>
        <v>0.157</v>
      </c>
      <c r="K4100" s="87">
        <f>+IF(ISNUMBER(DATA!AP504),DATA!AP504,"n/a")</f>
        <v>13.39</v>
      </c>
      <c r="L4100" s="77">
        <f>+IF(ISNUMBER(DATA!AQ504),DATA!AQ504,"n/a")</f>
        <v>0.128</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17.11</v>
      </c>
      <c r="F4101" s="77">
        <f>+IF(ISNUMBER(DATA!M505),DATA!M505,"n/a")</f>
        <v>-0.06</v>
      </c>
      <c r="G4101" s="87">
        <f>+IF(ISNUMBER(DATA!V505),DATA!V505,"n/a")</f>
        <v>16.96</v>
      </c>
      <c r="H4101" s="77">
        <f>+IF(ISNUMBER(DATA!W505),DATA!W505,"n/a")</f>
        <v>-6.9000000000000006E-2</v>
      </c>
      <c r="I4101" s="87">
        <f>+IF(ISNUMBER(DATA!AF505),DATA!AF505,"n/a")</f>
        <v>16.5</v>
      </c>
      <c r="J4101" s="77">
        <f>+IF(ISNUMBER(DATA!AG505),DATA!AG505,"n/a")</f>
        <v>-9.4E-2</v>
      </c>
      <c r="K4101" s="87">
        <f>+IF(ISNUMBER(DATA!AP505),DATA!AP505,"n/a")</f>
        <v>16.739999999999998</v>
      </c>
      <c r="L4101" s="77">
        <f>+IF(ISNUMBER(DATA!AQ505),DATA!AQ505,"n/a")</f>
        <v>-8.1000000000000003E-2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16.559999999999999</v>
      </c>
      <c r="F4102" s="77">
        <f>+IF(ISNUMBER(DATA!M506),DATA!M506,"n/a")</f>
        <v>0.28100000000000003</v>
      </c>
      <c r="G4102" s="87">
        <f>+IF(ISNUMBER(DATA!V506),DATA!V506,"n/a")</f>
        <v>15.13</v>
      </c>
      <c r="H4102" s="77">
        <f>+IF(ISNUMBER(DATA!W506),DATA!W506,"n/a")</f>
        <v>0.20100000000000001</v>
      </c>
      <c r="I4102" s="87">
        <f>+IF(ISNUMBER(DATA!AF506),DATA!AF506,"n/a")</f>
        <v>12.62</v>
      </c>
      <c r="J4102" s="77">
        <f>+IF(ISNUMBER(DATA!AG506),DATA!AG506,"n/a")</f>
        <v>2.5999999999999999E-2</v>
      </c>
      <c r="K4102" s="87">
        <f>+IF(ISNUMBER(DATA!AP506),DATA!AP506,"n/a")</f>
        <v>12.7</v>
      </c>
      <c r="L4102" s="77">
        <f>+IF(ISNUMBER(DATA!AQ506),DATA!AQ506,"n/a")</f>
        <v>-5.0000000000000001E-3</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16.260000000000002</v>
      </c>
      <c r="F4103" s="77">
        <f>+IF(ISNUMBER(DATA!M507),DATA!M507,"n/a")</f>
        <v>1.2E-2</v>
      </c>
      <c r="G4103" s="87">
        <f>+IF(ISNUMBER(DATA!V507),DATA!V507,"n/a")</f>
        <v>16.3</v>
      </c>
      <c r="H4103" s="77">
        <f>+IF(ISNUMBER(DATA!W507),DATA!W507,"n/a")</f>
        <v>1.4999999999999999E-2</v>
      </c>
      <c r="I4103" s="87">
        <f>+IF(ISNUMBER(DATA!AF507),DATA!AF507,"n/a")</f>
        <v>16.329999999999998</v>
      </c>
      <c r="J4103" s="77">
        <f>+IF(ISNUMBER(DATA!AG507),DATA!AG507,"n/a")</f>
        <v>1.7999999999999999E-2</v>
      </c>
      <c r="K4103" s="87">
        <f>+IF(ISNUMBER(DATA!AP507),DATA!AP507,"n/a")</f>
        <v>16.18</v>
      </c>
      <c r="L4103" s="77">
        <f>+IF(ISNUMBER(DATA!AQ507),DATA!AQ507,"n/a")</f>
        <v>8.9999999999999993E-3</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12.59</v>
      </c>
      <c r="F4104" s="77">
        <f>+IF(ISNUMBER(DATA!M508),DATA!M508,"n/a")</f>
        <v>0.54400000000000004</v>
      </c>
      <c r="G4104" s="87">
        <f>+IF(ISNUMBER(DATA!V508),DATA!V508,"n/a")</f>
        <v>12.47</v>
      </c>
      <c r="H4104" s="77">
        <f>+IF(ISNUMBER(DATA!W508),DATA!W508,"n/a")</f>
        <v>0.193</v>
      </c>
      <c r="I4104" s="87">
        <f>+IF(ISNUMBER(DATA!AF508),DATA!AF508,"n/a")</f>
        <v>12.45</v>
      </c>
      <c r="J4104" s="77">
        <f>+IF(ISNUMBER(DATA!AG508),DATA!AG508,"n/a")</f>
        <v>8.0000000000000002E-3</v>
      </c>
      <c r="K4104" s="87">
        <f>+IF(ISNUMBER(DATA!AP508),DATA!AP508,"n/a")</f>
        <v>11.23</v>
      </c>
      <c r="L4104" s="77">
        <f>+IF(ISNUMBER(DATA!AQ508),DATA!AQ508,"n/a")</f>
        <v>-0.191</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13.65</v>
      </c>
      <c r="F4105" s="77">
        <f>+IF(ISNUMBER(DATA!M509),DATA!M509,"n/a")</f>
        <v>5.8000000000000003E-2</v>
      </c>
      <c r="G4105" s="87">
        <f>+IF(ISNUMBER(DATA!V509),DATA!V509,"n/a")</f>
        <v>13.85</v>
      </c>
      <c r="H4105" s="77">
        <f>+IF(ISNUMBER(DATA!W509),DATA!W509,"n/a")</f>
        <v>4.1000000000000002E-2</v>
      </c>
      <c r="I4105" s="87">
        <f>+IF(ISNUMBER(DATA!AF509),DATA!AF509,"n/a")</f>
        <v>13.93</v>
      </c>
      <c r="J4105" s="77">
        <f>+IF(ISNUMBER(DATA!AG509),DATA!AG509,"n/a")</f>
        <v>-3.0000000000000001E-3</v>
      </c>
      <c r="K4105" s="87">
        <f>+IF(ISNUMBER(DATA!AP509),DATA!AP509,"n/a")</f>
        <v>13.94</v>
      </c>
      <c r="L4105" s="77">
        <f>+IF(ISNUMBER(DATA!AQ509),DATA!AQ509,"n/a")</f>
        <v>-4.7E-2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14.73</v>
      </c>
      <c r="F4106" s="77">
        <f>+IF(ISNUMBER(DATA!M510),DATA!M510,"n/a")</f>
        <v>0.153</v>
      </c>
      <c r="G4106" s="87">
        <f>+IF(ISNUMBER(DATA!V510),DATA!V510,"n/a")</f>
        <v>13.65</v>
      </c>
      <c r="H4106" s="77">
        <f>+IF(ISNUMBER(DATA!W510),DATA!W510,"n/a")</f>
        <v>-8.6999999999999994E-2</v>
      </c>
      <c r="I4106" s="87">
        <f>+IF(ISNUMBER(DATA!AF510),DATA!AF510,"n/a")</f>
        <v>13.66</v>
      </c>
      <c r="J4106" s="77">
        <f>+IF(ISNUMBER(DATA!AG510),DATA!AG510,"n/a")</f>
        <v>-0.104</v>
      </c>
      <c r="K4106" s="87">
        <f>+IF(ISNUMBER(DATA!AP510),DATA!AP510,"n/a")</f>
        <v>14.47</v>
      </c>
      <c r="L4106" s="77">
        <f>+IF(ISNUMBER(DATA!AQ510),DATA!AQ510,"n/a")</f>
        <v>-5.3999999999999999E-2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16.52</v>
      </c>
      <c r="F4107" s="77">
        <f>+IF(ISNUMBER(DATA!M511),DATA!M511,"n/a")</f>
        <v>-8.1000000000000003E-2</v>
      </c>
      <c r="G4107" s="87">
        <f>+IF(ISNUMBER(DATA!V511),DATA!V511,"n/a")</f>
        <v>16.489999999999998</v>
      </c>
      <c r="H4107" s="77">
        <f>+IF(ISNUMBER(DATA!W511),DATA!W511,"n/a")</f>
        <v>-0.11700000000000001</v>
      </c>
      <c r="I4107" s="87">
        <f>+IF(ISNUMBER(DATA!AF511),DATA!AF511,"n/a")</f>
        <v>16.72</v>
      </c>
      <c r="J4107" s="77">
        <f>+IF(ISNUMBER(DATA!AG511),DATA!AG511,"n/a")</f>
        <v>-0.113</v>
      </c>
      <c r="K4107" s="87">
        <f>+IF(ISNUMBER(DATA!AP511),DATA!AP511,"n/a")</f>
        <v>16.11</v>
      </c>
      <c r="L4107" s="77">
        <f>+IF(ISNUMBER(DATA!AQ511),DATA!AQ511,"n/a")</f>
        <v>-0.15</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13.53</v>
      </c>
      <c r="F4108" s="77">
        <f>+IF(ISNUMBER(DATA!M512),DATA!M512,"n/a")</f>
        <v>0.14199999999999999</v>
      </c>
      <c r="G4108" s="87">
        <f>+IF(ISNUMBER(DATA!V512),DATA!V512,"n/a")</f>
        <v>13.36</v>
      </c>
      <c r="H4108" s="77">
        <f>+IF(ISNUMBER(DATA!W512),DATA!W512,"n/a")</f>
        <v>0.14299999999999999</v>
      </c>
      <c r="I4108" s="87">
        <f>+IF(ISNUMBER(DATA!AF512),DATA!AF512,"n/a")</f>
        <v>13.37</v>
      </c>
      <c r="J4108" s="77">
        <f>+IF(ISNUMBER(DATA!AG512),DATA!AG512,"n/a")</f>
        <v>0.105</v>
      </c>
      <c r="K4108" s="87">
        <f>+IF(ISNUMBER(DATA!AP512),DATA!AP512,"n/a")</f>
        <v>13.38</v>
      </c>
      <c r="L4108" s="77">
        <f>+IF(ISNUMBER(DATA!AQ512),DATA!AQ512,"n/a")</f>
        <v>7.8E-2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15.28</v>
      </c>
      <c r="F4109" s="77">
        <f>+IF(ISNUMBER(DATA!M513),DATA!M513,"n/a")</f>
        <v>0.30299999999999999</v>
      </c>
      <c r="G4109" s="87">
        <f>+IF(ISNUMBER(DATA!V513),DATA!V513,"n/a")</f>
        <v>14.83</v>
      </c>
      <c r="H4109" s="77">
        <f>+IF(ISNUMBER(DATA!W513),DATA!W513,"n/a")</f>
        <v>0.33900000000000002</v>
      </c>
      <c r="I4109" s="87">
        <f>+IF(ISNUMBER(DATA!AF513),DATA!AF513,"n/a")</f>
        <v>15.11</v>
      </c>
      <c r="J4109" s="77">
        <f>+IF(ISNUMBER(DATA!AG513),DATA!AG513,"n/a")</f>
        <v>0.19400000000000001</v>
      </c>
      <c r="K4109" s="87">
        <f>+IF(ISNUMBER(DATA!AP513),DATA!AP513,"n/a")</f>
        <v>14.39</v>
      </c>
      <c r="L4109" s="77">
        <f>+IF(ISNUMBER(DATA!AQ513),DATA!AQ513,"n/a")</f>
        <v>2.5999999999999999E-2</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13.1</v>
      </c>
      <c r="F4110" s="77">
        <f>+IF(ISNUMBER(DATA!M514),DATA!M514,"n/a")</f>
        <v>-8.9999999999999993E-3</v>
      </c>
      <c r="G4110" s="87">
        <f>+IF(ISNUMBER(DATA!V514),DATA!V514,"n/a")</f>
        <v>13.18</v>
      </c>
      <c r="H4110" s="77">
        <f>+IF(ISNUMBER(DATA!W514),DATA!W514,"n/a")</f>
        <v>-0.10199999999999999</v>
      </c>
      <c r="I4110" s="87">
        <f>+IF(ISNUMBER(DATA!AF514),DATA!AF514,"n/a")</f>
        <v>12.75</v>
      </c>
      <c r="J4110" s="77">
        <f>+IF(ISNUMBER(DATA!AG514),DATA!AG514,"n/a")</f>
        <v>-0.14000000000000001</v>
      </c>
      <c r="K4110" s="87">
        <f>+IF(ISNUMBER(DATA!AP514),DATA!AP514,"n/a")</f>
        <v>12.93</v>
      </c>
      <c r="L4110" s="77">
        <f>+IF(ISNUMBER(DATA!AQ514),DATA!AQ514,"n/a")</f>
        <v>-0.124</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12.89</v>
      </c>
      <c r="F4111" s="77">
        <f>+IF(ISNUMBER(DATA!M515),DATA!M515,"n/a")</f>
        <v>4.0000000000000001E-3</v>
      </c>
      <c r="G4111" s="87">
        <f>+IF(ISNUMBER(DATA!V515),DATA!V515,"n/a")</f>
        <v>12.89</v>
      </c>
      <c r="H4111" s="77">
        <f>+IF(ISNUMBER(DATA!W515),DATA!W515,"n/a")</f>
        <v>8.9999999999999993E-3</v>
      </c>
      <c r="I4111" s="87">
        <f>+IF(ISNUMBER(DATA!AF515),DATA!AF515,"n/a")</f>
        <v>12.87</v>
      </c>
      <c r="J4111" s="77">
        <f>+IF(ISNUMBER(DATA!AG515),DATA!AG515,"n/a")</f>
        <v>8.9999999999999993E-3</v>
      </c>
      <c r="K4111" s="87">
        <f>+IF(ISNUMBER(DATA!AP515),DATA!AP515,"n/a")</f>
        <v>12.86</v>
      </c>
      <c r="L4111" s="77">
        <f>+IF(ISNUMBER(DATA!AQ515),DATA!AQ515,"n/a")</f>
        <v>8.0000000000000002E-3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13.85</v>
      </c>
      <c r="F4112" s="77">
        <f>+IF(ISNUMBER(DATA!M516),DATA!M516,"n/a")</f>
        <v>9.6000000000000002E-2</v>
      </c>
      <c r="G4112" s="87">
        <f>+IF(ISNUMBER(DATA!V516),DATA!V516,"n/a")</f>
        <v>13.82</v>
      </c>
      <c r="H4112" s="77">
        <f>+IF(ISNUMBER(DATA!W516),DATA!W516,"n/a")</f>
        <v>9.6000000000000002E-2</v>
      </c>
      <c r="I4112" s="87">
        <f>+IF(ISNUMBER(DATA!AF516),DATA!AF516,"n/a")</f>
        <v>13.76</v>
      </c>
      <c r="J4112" s="77">
        <f>+IF(ISNUMBER(DATA!AG516),DATA!AG516,"n/a")</f>
        <v>9.2999999999999999E-2</v>
      </c>
      <c r="K4112" s="87">
        <f>+IF(ISNUMBER(DATA!AP516),DATA!AP516,"n/a")</f>
        <v>13.33</v>
      </c>
      <c r="L4112" s="77">
        <f>+IF(ISNUMBER(DATA!AQ516),DATA!AQ516,"n/a")</f>
        <v>5.8000000000000003E-2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15.18</v>
      </c>
      <c r="F4113" s="77">
        <f>+IF(ISNUMBER(DATA!M517),DATA!M517,"n/a")</f>
        <v>0.33400000000000002</v>
      </c>
      <c r="G4113" s="87">
        <f>+IF(ISNUMBER(DATA!V517),DATA!V517,"n/a")</f>
        <v>14.83</v>
      </c>
      <c r="H4113" s="77">
        <f>+IF(ISNUMBER(DATA!W517),DATA!W517,"n/a")</f>
        <v>0.38</v>
      </c>
      <c r="I4113" s="87">
        <f>+IF(ISNUMBER(DATA!AF517),DATA!AF517,"n/a")</f>
        <v>15.1</v>
      </c>
      <c r="J4113" s="77">
        <f>+IF(ISNUMBER(DATA!AG517),DATA!AG517,"n/a")</f>
        <v>0.20100000000000001</v>
      </c>
      <c r="K4113" s="87">
        <f>+IF(ISNUMBER(DATA!AP517),DATA!AP517,"n/a")</f>
        <v>14.45</v>
      </c>
      <c r="L4113" s="77">
        <f>+IF(ISNUMBER(DATA!AQ517),DATA!AQ517,"n/a")</f>
        <v>3.7999999999999999E-2</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12.47</v>
      </c>
      <c r="F4114" s="77">
        <f>+IF(ISNUMBER(DATA!M518),DATA!M518,"n/a")</f>
        <v>-1.2E-2</v>
      </c>
      <c r="G4114" s="87">
        <f>+IF(ISNUMBER(DATA!V518),DATA!V518,"n/a")</f>
        <v>12.52</v>
      </c>
      <c r="H4114" s="77">
        <f>+IF(ISNUMBER(DATA!W518),DATA!W518,"n/a")</f>
        <v>-0.13700000000000001</v>
      </c>
      <c r="I4114" s="87">
        <f>+IF(ISNUMBER(DATA!AF518),DATA!AF518,"n/a")</f>
        <v>12.55</v>
      </c>
      <c r="J4114" s="77">
        <f>+IF(ISNUMBER(DATA!AG518),DATA!AG518,"n/a")</f>
        <v>-0.16600000000000001</v>
      </c>
      <c r="K4114" s="87">
        <f>+IF(ISNUMBER(DATA!AP518),DATA!AP518,"n/a")</f>
        <v>12.58</v>
      </c>
      <c r="L4114" s="77">
        <f>+IF(ISNUMBER(DATA!AQ518),DATA!AQ518,"n/a")</f>
        <v>-0.14199999999999999</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15.51</v>
      </c>
      <c r="F4115" s="77">
        <f>+IF(ISNUMBER(DATA!M519),DATA!M519,"n/a")</f>
        <v>1.4999999999999999E-2</v>
      </c>
      <c r="G4115" s="87">
        <f>+IF(ISNUMBER(DATA!V519),DATA!V519,"n/a")</f>
        <v>15.53</v>
      </c>
      <c r="H4115" s="77">
        <f>+IF(ISNUMBER(DATA!W519),DATA!W519,"n/a")</f>
        <v>2.7E-2</v>
      </c>
      <c r="I4115" s="87">
        <f>+IF(ISNUMBER(DATA!AF519),DATA!AF519,"n/a")</f>
        <v>14.88</v>
      </c>
      <c r="J4115" s="77">
        <f>+IF(ISNUMBER(DATA!AG519),DATA!AG519,"n/a")</f>
        <v>-1.2E-2</v>
      </c>
      <c r="K4115" s="87">
        <f>+IF(ISNUMBER(DATA!AP519),DATA!AP519,"n/a")</f>
        <v>14.76</v>
      </c>
      <c r="L4115" s="77">
        <f>+IF(ISNUMBER(DATA!AQ519),DATA!AQ519,"n/a")</f>
        <v>-0.02</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13.44</v>
      </c>
      <c r="F4116" s="77">
        <f>+IF(ISNUMBER(DATA!M520),DATA!M520,"n/a")</f>
        <v>4.2999999999999997E-2</v>
      </c>
      <c r="G4116" s="87">
        <f>+IF(ISNUMBER(DATA!V520),DATA!V520,"n/a")</f>
        <v>13.25</v>
      </c>
      <c r="H4116" s="77">
        <f>+IF(ISNUMBER(DATA!W520),DATA!W520,"n/a")</f>
        <v>2.7E-2</v>
      </c>
      <c r="I4116" s="87">
        <f>+IF(ISNUMBER(DATA!AF520),DATA!AF520,"n/a")</f>
        <v>13.01</v>
      </c>
      <c r="J4116" s="77">
        <f>+IF(ISNUMBER(DATA!AG520),DATA!AG520,"n/a")</f>
        <v>8.9999999999999993E-3</v>
      </c>
      <c r="K4116" s="87">
        <f>+IF(ISNUMBER(DATA!AP520),DATA!AP520,"n/a")</f>
        <v>12.96</v>
      </c>
      <c r="L4116" s="77">
        <f>+IF(ISNUMBER(DATA!AQ520),DATA!AQ520,"n/a")</f>
        <v>7.0000000000000001E-3</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15.1</v>
      </c>
      <c r="F4117" s="77">
        <f>+IF(ISNUMBER(DATA!M521),DATA!M521,"n/a")</f>
        <v>0.28799999999999998</v>
      </c>
      <c r="G4117" s="87">
        <f>+IF(ISNUMBER(DATA!V521),DATA!V521,"n/a")</f>
        <v>15.33</v>
      </c>
      <c r="H4117" s="77">
        <f>+IF(ISNUMBER(DATA!W521),DATA!W521,"n/a")</f>
        <v>0.20100000000000001</v>
      </c>
      <c r="I4117" s="87">
        <f>+IF(ISNUMBER(DATA!AF521),DATA!AF521,"n/a")</f>
        <v>15.59</v>
      </c>
      <c r="J4117" s="77">
        <f>+IF(ISNUMBER(DATA!AG521),DATA!AG521,"n/a")</f>
        <v>0.224</v>
      </c>
      <c r="K4117" s="87">
        <f>+IF(ISNUMBER(DATA!AP521),DATA!AP521,"n/a")</f>
        <v>14.96</v>
      </c>
      <c r="L4117" s="77">
        <f>+IF(ISNUMBER(DATA!AQ521),DATA!AQ521,"n/a")</f>
        <v>0.123</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12.63</v>
      </c>
      <c r="F4118" s="77">
        <f>+IF(ISNUMBER(DATA!M522),DATA!M522,"n/a")</f>
        <v>2E-3</v>
      </c>
      <c r="G4118" s="87">
        <f>+IF(ISNUMBER(DATA!V522),DATA!V522,"n/a")</f>
        <v>12.35</v>
      </c>
      <c r="H4118" s="77">
        <f>+IF(ISNUMBER(DATA!W522),DATA!W522,"n/a")</f>
        <v>-9.7000000000000003E-2</v>
      </c>
      <c r="I4118" s="87">
        <f>+IF(ISNUMBER(DATA!AF522),DATA!AF522,"n/a")</f>
        <v>12.27</v>
      </c>
      <c r="J4118" s="77">
        <f>+IF(ISNUMBER(DATA!AG522),DATA!AG522,"n/a")</f>
        <v>-0.126</v>
      </c>
      <c r="K4118" s="87">
        <f>+IF(ISNUMBER(DATA!AP522),DATA!AP522,"n/a")</f>
        <v>12.47</v>
      </c>
      <c r="L4118" s="77">
        <f>+IF(ISNUMBER(DATA!AQ522),DATA!AQ522,"n/a")</f>
        <v>-0.125</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14.42</v>
      </c>
      <c r="F4119" s="77">
        <f>+IF(ISNUMBER(DATA!M523),DATA!M523,"n/a")</f>
        <v>0.30499999999999999</v>
      </c>
      <c r="G4119" s="87">
        <f>+IF(ISNUMBER(DATA!V523),DATA!V523,"n/a")</f>
        <v>14.66</v>
      </c>
      <c r="H4119" s="77">
        <f>+IF(ISNUMBER(DATA!W523),DATA!W523,"n/a")</f>
        <v>0.26500000000000001</v>
      </c>
      <c r="I4119" s="87">
        <f>+IF(ISNUMBER(DATA!AF523),DATA!AF523,"n/a")</f>
        <v>14.78</v>
      </c>
      <c r="J4119" s="77">
        <f>+IF(ISNUMBER(DATA!AG523),DATA!AG523,"n/a")</f>
        <v>0.216</v>
      </c>
      <c r="K4119" s="87">
        <f>+IF(ISNUMBER(DATA!AP523),DATA!AP523,"n/a")</f>
        <v>14.4</v>
      </c>
      <c r="L4119" s="77">
        <f>+IF(ISNUMBER(DATA!AQ523),DATA!AQ523,"n/a")</f>
        <v>0.13400000000000001</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12.73</v>
      </c>
      <c r="F4120" s="77">
        <f>+IF(ISNUMBER(DATA!M524),DATA!M524,"n/a")</f>
        <v>1.2999999999999999E-2</v>
      </c>
      <c r="G4120" s="87">
        <f>+IF(ISNUMBER(DATA!V524),DATA!V524,"n/a")</f>
        <v>12.65</v>
      </c>
      <c r="H4120" s="77">
        <f>+IF(ISNUMBER(DATA!W524),DATA!W524,"n/a")</f>
        <v>0.02</v>
      </c>
      <c r="I4120" s="87">
        <f>+IF(ISNUMBER(DATA!AF524),DATA!AF524,"n/a")</f>
        <v>12.38</v>
      </c>
      <c r="J4120" s="77">
        <f>+IF(ISNUMBER(DATA!AG524),DATA!AG524,"n/a")</f>
        <v>1.0999999999999999E-2</v>
      </c>
      <c r="K4120" s="87">
        <f>+IF(ISNUMBER(DATA!AP524),DATA!AP524,"n/a")</f>
        <v>12.44</v>
      </c>
      <c r="L4120" s="77">
        <f>+IF(ISNUMBER(DATA!AQ524),DATA!AQ524,"n/a")</f>
        <v>-6.0000000000000001E-3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15.47</v>
      </c>
      <c r="F4121" s="77" t="str">
        <f>+IF(ISNUMBER(DATA!M525),DATA!M525,"n/a")</f>
        <v>n/a</v>
      </c>
      <c r="G4121" s="87">
        <f>+IF(ISNUMBER(DATA!V525),DATA!V525,"n/a")</f>
        <v>15.55</v>
      </c>
      <c r="H4121" s="77" t="str">
        <f>+IF(ISNUMBER(DATA!W525),DATA!W525,"n/a")</f>
        <v>n/a</v>
      </c>
      <c r="I4121" s="87">
        <f>+IF(ISNUMBER(DATA!AF525),DATA!AF525,"n/a")</f>
        <v>15.55</v>
      </c>
      <c r="J4121" s="77" t="str">
        <f>+IF(ISNUMBER(DATA!AG525),DATA!AG525,"n/a")</f>
        <v>n/a</v>
      </c>
      <c r="K4121" s="87">
        <f>+IF(ISNUMBER(DATA!AP525),DATA!AP525,"n/a")</f>
        <v>15.55</v>
      </c>
      <c r="L4121" s="77">
        <f>+IF(ISNUMBER(DATA!AQ525),DATA!AQ525,"n/a")</f>
        <v>0.22700000000000001</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v>
      </c>
      <c r="F4122" s="77">
        <f>+IF(ISNUMBER(DATA!M526),DATA!M526,"n/a")</f>
        <v>1E-3</v>
      </c>
      <c r="G4122" s="87">
        <f>+IF(ISNUMBER(DATA!V526),DATA!V526,"n/a")</f>
        <v>14.36</v>
      </c>
      <c r="H4122" s="77">
        <f>+IF(ISNUMBER(DATA!W526),DATA!W526,"n/a")</f>
        <v>1E-3</v>
      </c>
      <c r="I4122" s="87">
        <f>+IF(ISNUMBER(DATA!AF526),DATA!AF526,"n/a")</f>
        <v>14.36</v>
      </c>
      <c r="J4122" s="77">
        <f>+IF(ISNUMBER(DATA!AG526),DATA!AG526,"n/a")</f>
        <v>1E-3</v>
      </c>
      <c r="K4122" s="87">
        <f>+IF(ISNUMBER(DATA!AP526),DATA!AP526,"n/a")</f>
        <v>14.36</v>
      </c>
      <c r="L4122" s="77">
        <f>+IF(ISNUMBER(DATA!AQ526),DATA!AQ526,"n/a")</f>
        <v>1E-3</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15.55</v>
      </c>
      <c r="F4123" s="77" t="str">
        <f>+IF(ISNUMBER(DATA!M527),DATA!M527,"n/a")</f>
        <v>n/a</v>
      </c>
      <c r="G4123" s="87">
        <f>+IF(ISNUMBER(DATA!V527),DATA!V527,"n/a")</f>
        <v>15.49</v>
      </c>
      <c r="H4123" s="77" t="str">
        <f>+IF(ISNUMBER(DATA!W527),DATA!W527,"n/a")</f>
        <v>n/a</v>
      </c>
      <c r="I4123" s="87">
        <f>+IF(ISNUMBER(DATA!AF527),DATA!AF527,"n/a")</f>
        <v>15.47</v>
      </c>
      <c r="J4123" s="77" t="str">
        <f>+IF(ISNUMBER(DATA!AG527),DATA!AG527,"n/a")</f>
        <v>n/a</v>
      </c>
      <c r="K4123" s="87">
        <f>+IF(ISNUMBER(DATA!AP527),DATA!AP527,"n/a")</f>
        <v>15.43</v>
      </c>
      <c r="L4123" s="77" t="str">
        <f>+IF(ISNUMBER(DATA!AQ527),DATA!AQ527,"n/a")</f>
        <v>n/a</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14.11</v>
      </c>
      <c r="F4124" s="77">
        <f>+IF(ISNUMBER(DATA!M528),DATA!M528,"n/a")</f>
        <v>0.14499999999999999</v>
      </c>
      <c r="G4124" s="87">
        <f>+IF(ISNUMBER(DATA!V528),DATA!V528,"n/a")</f>
        <v>13.82</v>
      </c>
      <c r="H4124" s="77">
        <f>+IF(ISNUMBER(DATA!W528),DATA!W528,"n/a")</f>
        <v>0.151</v>
      </c>
      <c r="I4124" s="87">
        <f>+IF(ISNUMBER(DATA!AF528),DATA!AF528,"n/a")</f>
        <v>13.79</v>
      </c>
      <c r="J4124" s="77">
        <f>+IF(ISNUMBER(DATA!AG528),DATA!AG528,"n/a")</f>
        <v>8.6999999999999994E-2</v>
      </c>
      <c r="K4124" s="87">
        <f>+IF(ISNUMBER(DATA!AP528),DATA!AP528,"n/a")</f>
        <v>13.76</v>
      </c>
      <c r="L4124" s="77">
        <f>+IF(ISNUMBER(DATA!AQ528),DATA!AQ528,"n/a")</f>
        <v>4.2999999999999997E-2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12.39</v>
      </c>
      <c r="F4125" s="77">
        <f>+IF(ISNUMBER(DATA!M529),DATA!M529,"n/a")</f>
        <v>6.6000000000000003E-2</v>
      </c>
      <c r="G4125" s="87">
        <f>+IF(ISNUMBER(DATA!V529),DATA!V529,"n/a")</f>
        <v>12.18</v>
      </c>
      <c r="H4125" s="77">
        <f>+IF(ISNUMBER(DATA!W529),DATA!W529,"n/a")</f>
        <v>7.9000000000000001E-2</v>
      </c>
      <c r="I4125" s="87">
        <f>+IF(ISNUMBER(DATA!AF529),DATA!AF529,"n/a")</f>
        <v>12.3</v>
      </c>
      <c r="J4125" s="77">
        <f>+IF(ISNUMBER(DATA!AG529),DATA!AG529,"n/a")</f>
        <v>0.03</v>
      </c>
      <c r="K4125" s="87">
        <f>+IF(ISNUMBER(DATA!AP529),DATA!AP529,"n/a")</f>
        <v>12.45</v>
      </c>
      <c r="L4125" s="77">
        <f>+IF(ISNUMBER(DATA!AQ529),DATA!AQ529,"n/a")</f>
        <v>0.02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12.05</v>
      </c>
      <c r="F4126" s="77">
        <f>+IF(ISNUMBER(DATA!M530),DATA!M530,"n/a")</f>
        <v>0.222</v>
      </c>
      <c r="G4126" s="87">
        <f>+IF(ISNUMBER(DATA!V530),DATA!V530,"n/a")</f>
        <v>11.68</v>
      </c>
      <c r="H4126" s="77">
        <f>+IF(ISNUMBER(DATA!W530),DATA!W530,"n/a")</f>
        <v>0.255</v>
      </c>
      <c r="I4126" s="87">
        <f>+IF(ISNUMBER(DATA!AF530),DATA!AF530,"n/a")</f>
        <v>11.83</v>
      </c>
      <c r="J4126" s="77">
        <f>+IF(ISNUMBER(DATA!AG530),DATA!AG530,"n/a")</f>
        <v>0.189</v>
      </c>
      <c r="K4126" s="87">
        <f>+IF(ISNUMBER(DATA!AP530),DATA!AP530,"n/a")</f>
        <v>11.91</v>
      </c>
      <c r="L4126" s="77">
        <f>+IF(ISNUMBER(DATA!AQ530),DATA!AQ530,"n/a")</f>
        <v>9.8000000000000004E-2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13.77</v>
      </c>
      <c r="F4127" s="77">
        <f>+IF(ISNUMBER(DATA!M531),DATA!M531,"n/a")</f>
        <v>6.6000000000000003E-2</v>
      </c>
      <c r="G4127" s="87">
        <f>+IF(ISNUMBER(DATA!V531),DATA!V531,"n/a")</f>
        <v>13.28</v>
      </c>
      <c r="H4127" s="77">
        <f>+IF(ISNUMBER(DATA!W531),DATA!W531,"n/a")</f>
        <v>2.3E-2</v>
      </c>
      <c r="I4127" s="87">
        <f>+IF(ISNUMBER(DATA!AF531),DATA!AF531,"n/a")</f>
        <v>13.08</v>
      </c>
      <c r="J4127" s="77">
        <f>+IF(ISNUMBER(DATA!AG531),DATA!AG531,"n/a")</f>
        <v>6.0000000000000001E-3</v>
      </c>
      <c r="K4127" s="87">
        <f>+IF(ISNUMBER(DATA!AP531),DATA!AP531,"n/a")</f>
        <v>12.99</v>
      </c>
      <c r="L4127" s="77">
        <f>+IF(ISNUMBER(DATA!AQ531),DATA!AQ531,"n/a")</f>
        <v>8.0000000000000002E-3</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16.22</v>
      </c>
      <c r="F4128" s="77">
        <f>+IF(ISNUMBER(DATA!M532),DATA!M532,"n/a")</f>
        <v>-9.5000000000000001E-2</v>
      </c>
      <c r="G4128" s="87">
        <f>+IF(ISNUMBER(DATA!V532),DATA!V532,"n/a")</f>
        <v>16</v>
      </c>
      <c r="H4128" s="77">
        <f>+IF(ISNUMBER(DATA!W532),DATA!W532,"n/a")</f>
        <v>-5.8999999999999997E-2</v>
      </c>
      <c r="I4128" s="87">
        <f>+IF(ISNUMBER(DATA!AF532),DATA!AF532,"n/a")</f>
        <v>16.149999999999999</v>
      </c>
      <c r="J4128" s="77">
        <f>+IF(ISNUMBER(DATA!AG532),DATA!AG532,"n/a")</f>
        <v>7.0000000000000001E-3</v>
      </c>
      <c r="K4128" s="87">
        <f>+IF(ISNUMBER(DATA!AP532),DATA!AP532,"n/a")</f>
        <v>16.38</v>
      </c>
      <c r="L4128" s="77">
        <f>+IF(ISNUMBER(DATA!AQ532),DATA!AQ532,"n/a")</f>
        <v>2.5999999999999999E-2</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14.01</v>
      </c>
      <c r="F4129" s="77">
        <f>+IF(ISNUMBER(DATA!M533),DATA!M533,"n/a")</f>
        <v>0.11</v>
      </c>
      <c r="G4129" s="87">
        <f>+IF(ISNUMBER(DATA!V533),DATA!V533,"n/a")</f>
        <v>13.72</v>
      </c>
      <c r="H4129" s="77">
        <f>+IF(ISNUMBER(DATA!W533),DATA!W533,"n/a")</f>
        <v>0.114</v>
      </c>
      <c r="I4129" s="87">
        <f>+IF(ISNUMBER(DATA!AF533),DATA!AF533,"n/a")</f>
        <v>13.64</v>
      </c>
      <c r="J4129" s="77">
        <f>+IF(ISNUMBER(DATA!AG533),DATA!AG533,"n/a")</f>
        <v>9.2999999999999999E-2</v>
      </c>
      <c r="K4129" s="87">
        <f>+IF(ISNUMBER(DATA!AP533),DATA!AP533,"n/a")</f>
        <v>13.56</v>
      </c>
      <c r="L4129" s="77">
        <f>+IF(ISNUMBER(DATA!AQ533),DATA!AQ533,"n/a")</f>
        <v>7.4999999999999997E-2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15.01</v>
      </c>
      <c r="F4130" s="77">
        <f>+IF(ISNUMBER(DATA!M534),DATA!M534,"n/a")</f>
        <v>6.6000000000000003E-2</v>
      </c>
      <c r="G4130" s="87">
        <f>+IF(ISNUMBER(DATA!V534),DATA!V534,"n/a")</f>
        <v>14.23</v>
      </c>
      <c r="H4130" s="77">
        <f>+IF(ISNUMBER(DATA!W534),DATA!W534,"n/a")</f>
        <v>1.2999999999999999E-2</v>
      </c>
      <c r="I4130" s="87">
        <f>+IF(ISNUMBER(DATA!AF534),DATA!AF534,"n/a")</f>
        <v>13.92</v>
      </c>
      <c r="J4130" s="77">
        <f>+IF(ISNUMBER(DATA!AG534),DATA!AG534,"n/a")</f>
        <v>-1.2E-2</v>
      </c>
      <c r="K4130" s="87">
        <f>+IF(ISNUMBER(DATA!AP534),DATA!AP534,"n/a")</f>
        <v>13.89</v>
      </c>
      <c r="L4130" s="77">
        <f>+IF(ISNUMBER(DATA!AQ534),DATA!AQ534,"n/a")</f>
        <v>3.5999999999999997E-2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17.54</v>
      </c>
      <c r="F4131" s="77" t="str">
        <f>+IF(ISNUMBER(DATA!M535),DATA!M535,"n/a")</f>
        <v>n/a</v>
      </c>
      <c r="G4131" s="87">
        <f>+IF(ISNUMBER(DATA!V535),DATA!V535,"n/a")</f>
        <v>17.43</v>
      </c>
      <c r="H4131" s="77" t="str">
        <f>+IF(ISNUMBER(DATA!W535),DATA!W535,"n/a")</f>
        <v>n/a</v>
      </c>
      <c r="I4131" s="87">
        <f>+IF(ISNUMBER(DATA!AF535),DATA!AF535,"n/a")</f>
        <v>17.47</v>
      </c>
      <c r="J4131" s="77" t="str">
        <f>+IF(ISNUMBER(DATA!AG535),DATA!AG535,"n/a")</f>
        <v>n/a</v>
      </c>
      <c r="K4131" s="87">
        <f>+IF(ISNUMBER(DATA!AP535),DATA!AP535,"n/a")</f>
        <v>17.149999999999999</v>
      </c>
      <c r="L4131" s="77" t="str">
        <f>+IF(ISNUMBER(DATA!AQ535),DATA!AQ535,"n/a")</f>
        <v>n/a</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12.43</v>
      </c>
      <c r="F4132" s="77">
        <f>+IF(ISNUMBER(DATA!M536),DATA!M536,"n/a")</f>
        <v>0.17799999999999999</v>
      </c>
      <c r="G4132" s="87">
        <f>+IF(ISNUMBER(DATA!V536),DATA!V536,"n/a")</f>
        <v>11.8</v>
      </c>
      <c r="H4132" s="77">
        <f>+IF(ISNUMBER(DATA!W536),DATA!W536,"n/a")</f>
        <v>0.13200000000000001</v>
      </c>
      <c r="I4132" s="87">
        <f>+IF(ISNUMBER(DATA!AF536),DATA!AF536,"n/a")</f>
        <v>11.79</v>
      </c>
      <c r="J4132" s="77">
        <f>+IF(ISNUMBER(DATA!AG536),DATA!AG536,"n/a")</f>
        <v>0.153</v>
      </c>
      <c r="K4132" s="87">
        <f>+IF(ISNUMBER(DATA!AP536),DATA!AP536,"n/a")</f>
        <v>11.81</v>
      </c>
      <c r="L4132" s="77">
        <f>+IF(ISNUMBER(DATA!AQ536),DATA!AQ536,"n/a")</f>
        <v>0.17799999999999999</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15.97</v>
      </c>
      <c r="F4133" s="77">
        <f>+IF(ISNUMBER(DATA!M537),DATA!M537,"n/a")</f>
        <v>0.111</v>
      </c>
      <c r="G4133" s="87">
        <f>+IF(ISNUMBER(DATA!V537),DATA!V537,"n/a")</f>
        <v>15.97</v>
      </c>
      <c r="H4133" s="77">
        <f>+IF(ISNUMBER(DATA!W537),DATA!W537,"n/a")</f>
        <v>0.111</v>
      </c>
      <c r="I4133" s="87">
        <f>+IF(ISNUMBER(DATA!AF537),DATA!AF537,"n/a")</f>
        <v>15.73</v>
      </c>
      <c r="J4133" s="77">
        <f>+IF(ISNUMBER(DATA!AG537),DATA!AG537,"n/a")</f>
        <v>9.5000000000000001E-2</v>
      </c>
      <c r="K4133" s="87">
        <f>+IF(ISNUMBER(DATA!AP537),DATA!AP537,"n/a")</f>
        <v>14.95</v>
      </c>
      <c r="L4133" s="77">
        <f>+IF(ISNUMBER(DATA!AQ537),DATA!AQ537,"n/a")</f>
        <v>0.04</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12.77</v>
      </c>
      <c r="F4134" s="77">
        <f>+IF(ISNUMBER(DATA!M538),DATA!M538,"n/a")</f>
        <v>0</v>
      </c>
      <c r="G4134" s="87">
        <f>+IF(ISNUMBER(DATA!V538),DATA!V538,"n/a")</f>
        <v>12.78</v>
      </c>
      <c r="H4134" s="77">
        <f>+IF(ISNUMBER(DATA!W538),DATA!W538,"n/a")</f>
        <v>-7.0000000000000001E-3</v>
      </c>
      <c r="I4134" s="87">
        <f>+IF(ISNUMBER(DATA!AF538),DATA!AF538,"n/a")</f>
        <v>12.78</v>
      </c>
      <c r="J4134" s="77">
        <f>+IF(ISNUMBER(DATA!AG538),DATA!AG538,"n/a")</f>
        <v>-1.4E-2</v>
      </c>
      <c r="K4134" s="87">
        <f>+IF(ISNUMBER(DATA!AP538),DATA!AP538,"n/a")</f>
        <v>12.78</v>
      </c>
      <c r="L4134" s="77">
        <f>+IF(ISNUMBER(DATA!AQ538),DATA!AQ538,"n/a")</f>
        <v>-1.9E-2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13.98</v>
      </c>
      <c r="F4135" s="77">
        <f>+IF(ISNUMBER(DATA!M539),DATA!M539,"n/a")</f>
        <v>0.312</v>
      </c>
      <c r="G4135" s="87">
        <f>+IF(ISNUMBER(DATA!V539),DATA!V539,"n/a")</f>
        <v>13.77</v>
      </c>
      <c r="H4135" s="77">
        <f>+IF(ISNUMBER(DATA!W539),DATA!W539,"n/a")</f>
        <v>0.309</v>
      </c>
      <c r="I4135" s="87">
        <f>+IF(ISNUMBER(DATA!AF539),DATA!AF539,"n/a")</f>
        <v>13.69</v>
      </c>
      <c r="J4135" s="77">
        <f>+IF(ISNUMBER(DATA!AG539),DATA!AG539,"n/a")</f>
        <v>0.34399999999999997</v>
      </c>
      <c r="K4135" s="87">
        <f>+IF(ISNUMBER(DATA!AP539),DATA!AP539,"n/a")</f>
        <v>13.31</v>
      </c>
      <c r="L4135" s="77">
        <f>+IF(ISNUMBER(DATA!AQ539),DATA!AQ539,"n/a")</f>
        <v>0.21</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15.56</v>
      </c>
      <c r="F4136" s="77">
        <f>+IF(ISNUMBER(DATA!M540),DATA!M540,"n/a")</f>
        <v>0.23899999999999999</v>
      </c>
      <c r="G4136" s="87">
        <f>+IF(ISNUMBER(DATA!V540),DATA!V540,"n/a")</f>
        <v>15.27</v>
      </c>
      <c r="H4136" s="77">
        <f>+IF(ISNUMBER(DATA!W540),DATA!W540,"n/a")</f>
        <v>0.216</v>
      </c>
      <c r="I4136" s="87">
        <f>+IF(ISNUMBER(DATA!AF540),DATA!AF540,"n/a")</f>
        <v>14.88</v>
      </c>
      <c r="J4136" s="77">
        <f>+IF(ISNUMBER(DATA!AG540),DATA!AG540,"n/a")</f>
        <v>0.2</v>
      </c>
      <c r="K4136" s="87">
        <f>+IF(ISNUMBER(DATA!AP540),DATA!AP540,"n/a")</f>
        <v>14.28</v>
      </c>
      <c r="L4136" s="77">
        <f>+IF(ISNUMBER(DATA!AQ540),DATA!AQ540,"n/a")</f>
        <v>0.17</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3.99</v>
      </c>
      <c r="F4138" s="77">
        <f>+IF(ISNUMBER(DATA!O491),DATA!O491,"n/a")</f>
        <v>0</v>
      </c>
      <c r="G4138" s="87">
        <f>+IF(ISNUMBER(DATA!X491),DATA!X491,"n/a")</f>
        <v>3.99</v>
      </c>
      <c r="H4138" s="77">
        <f>+IF(ISNUMBER(DATA!Y491),DATA!Y491,"n/a")</f>
        <v>0</v>
      </c>
      <c r="I4138" s="87">
        <f>+IF(ISNUMBER(DATA!AH491),DATA!AH491,"n/a")</f>
        <v>3.97</v>
      </c>
      <c r="J4138" s="77">
        <f>+IF(ISNUMBER(DATA!AI491),DATA!AI491,"n/a")</f>
        <v>-4.0000000000000001E-3</v>
      </c>
      <c r="K4138" s="87">
        <f>+IF(ISNUMBER(DATA!AR491),DATA!AR491,"n/a")</f>
        <v>3.98</v>
      </c>
      <c r="L4138" s="77">
        <f>+IF(ISNUMBER(DATA!AS491),DATA!AS491,"n/a")</f>
        <v>0</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3.76</v>
      </c>
      <c r="F4139" s="77">
        <f>+IF(ISNUMBER(DATA!O492),DATA!O492,"n/a")</f>
        <v>0.125</v>
      </c>
      <c r="G4139" s="87">
        <f>+IF(ISNUMBER(DATA!X492),DATA!X492,"n/a")</f>
        <v>3.72</v>
      </c>
      <c r="H4139" s="77">
        <f>+IF(ISNUMBER(DATA!Y492),DATA!Y492,"n/a")</f>
        <v>7.9000000000000001E-2</v>
      </c>
      <c r="I4139" s="87">
        <f>+IF(ISNUMBER(DATA!AH492),DATA!AH492,"n/a")</f>
        <v>3.75</v>
      </c>
      <c r="J4139" s="77">
        <f>+IF(ISNUMBER(DATA!AI492),DATA!AI492,"n/a")</f>
        <v>0.05</v>
      </c>
      <c r="K4139" s="87">
        <f>+IF(ISNUMBER(DATA!AR492),DATA!AR492,"n/a")</f>
        <v>3.78</v>
      </c>
      <c r="L4139" s="77">
        <f>+IF(ISNUMBER(DATA!AS492),DATA!AS492,"n/a")</f>
        <v>4.2999999999999997E-2</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3.74</v>
      </c>
      <c r="F4140" s="77">
        <f>+IF(ISNUMBER(DATA!O493),DATA!O493,"n/a")</f>
        <v>-3.0000000000000001E-3</v>
      </c>
      <c r="G4140" s="87">
        <f>+IF(ISNUMBER(DATA!X493),DATA!X493,"n/a")</f>
        <v>3.71</v>
      </c>
      <c r="H4140" s="77">
        <f>+IF(ISNUMBER(DATA!Y493),DATA!Y493,"n/a")</f>
        <v>-0.01</v>
      </c>
      <c r="I4140" s="87">
        <f>+IF(ISNUMBER(DATA!AH493),DATA!AH493,"n/a")</f>
        <v>3.74</v>
      </c>
      <c r="J4140" s="77">
        <f>+IF(ISNUMBER(DATA!AI493),DATA!AI493,"n/a")</f>
        <v>4.0000000000000001E-3</v>
      </c>
      <c r="K4140" s="87">
        <f>+IF(ISNUMBER(DATA!AR493),DATA!AR493,"n/a")</f>
        <v>3.76</v>
      </c>
      <c r="L4140" s="77">
        <f>+IF(ISNUMBER(DATA!AS493),DATA!AS493,"n/a")</f>
        <v>-7.0000000000000001E-3</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3.76</v>
      </c>
      <c r="F4141" s="77">
        <f>+IF(ISNUMBER(DATA!O494),DATA!O494,"n/a")</f>
        <v>4.5999999999999999E-2</v>
      </c>
      <c r="G4141" s="87">
        <f>+IF(ISNUMBER(DATA!X494),DATA!X494,"n/a")</f>
        <v>3.71</v>
      </c>
      <c r="H4141" s="77">
        <f>+IF(ISNUMBER(DATA!Y494),DATA!Y494,"n/a")</f>
        <v>-0.17100000000000001</v>
      </c>
      <c r="I4141" s="87">
        <f>+IF(ISNUMBER(DATA!AH494),DATA!AH494,"n/a")</f>
        <v>3.74</v>
      </c>
      <c r="J4141" s="77">
        <f>+IF(ISNUMBER(DATA!AI494),DATA!AI494,"n/a")</f>
        <v>-0.19800000000000001</v>
      </c>
      <c r="K4141" s="87">
        <f>+IF(ISNUMBER(DATA!AR494),DATA!AR494,"n/a")</f>
        <v>3.79</v>
      </c>
      <c r="L4141" s="77">
        <f>+IF(ISNUMBER(DATA!AS494),DATA!AS494,"n/a")</f>
        <v>-0.182</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4.5599999999999996</v>
      </c>
      <c r="F4142" s="77">
        <f>+IF(ISNUMBER(DATA!O495),DATA!O495,"n/a")</f>
        <v>0.23899999999999999</v>
      </c>
      <c r="G4142" s="87">
        <f>+IF(ISNUMBER(DATA!X495),DATA!X495,"n/a")</f>
        <v>4.4400000000000004</v>
      </c>
      <c r="H4142" s="77">
        <f>+IF(ISNUMBER(DATA!Y495),DATA!Y495,"n/a")</f>
        <v>0.20899999999999999</v>
      </c>
      <c r="I4142" s="87">
        <f>+IF(ISNUMBER(DATA!AH495),DATA!AH495,"n/a")</f>
        <v>4.2699999999999996</v>
      </c>
      <c r="J4142" s="77">
        <f>+IF(ISNUMBER(DATA!AI495),DATA!AI495,"n/a")</f>
        <v>0.16500000000000001</v>
      </c>
      <c r="K4142" s="87">
        <f>+IF(ISNUMBER(DATA!AR495),DATA!AR495,"n/a")</f>
        <v>3.98</v>
      </c>
      <c r="L4142" s="77">
        <f>+IF(ISNUMBER(DATA!AS495),DATA!AS495,"n/a")</f>
        <v>8.5999999999999993E-2</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4.96</v>
      </c>
      <c r="F4143" s="77">
        <f>+IF(ISNUMBER(DATA!O496),DATA!O496,"n/a")</f>
        <v>0.28399999999999997</v>
      </c>
      <c r="G4143" s="87">
        <f>+IF(ISNUMBER(DATA!X496),DATA!X496,"n/a")</f>
        <v>4.96</v>
      </c>
      <c r="H4143" s="77">
        <f>+IF(ISNUMBER(DATA!Y496),DATA!Y496,"n/a")</f>
        <v>0.27800000000000002</v>
      </c>
      <c r="I4143" s="87">
        <f>+IF(ISNUMBER(DATA!AH496),DATA!AH496,"n/a")</f>
        <v>4.05</v>
      </c>
      <c r="J4143" s="77">
        <f>+IF(ISNUMBER(DATA!AI496),DATA!AI496,"n/a")</f>
        <v>5.0999999999999997E-2</v>
      </c>
      <c r="K4143" s="87">
        <f>+IF(ISNUMBER(DATA!AR496),DATA!AR496,"n/a")</f>
        <v>3.91</v>
      </c>
      <c r="L4143" s="77">
        <f>+IF(ISNUMBER(DATA!AS496),DATA!AS496,"n/a")</f>
        <v>-1.0999999999999999E-2</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3.74</v>
      </c>
      <c r="F4144" s="77">
        <f>+IF(ISNUMBER(DATA!O497),DATA!O497,"n/a")</f>
        <v>0.186</v>
      </c>
      <c r="G4144" s="87">
        <f>+IF(ISNUMBER(DATA!X497),DATA!X497,"n/a")</f>
        <v>3.54</v>
      </c>
      <c r="H4144" s="77">
        <f>+IF(ISNUMBER(DATA!Y497),DATA!Y497,"n/a")</f>
        <v>0.13</v>
      </c>
      <c r="I4144" s="87">
        <f>+IF(ISNUMBER(DATA!AH497),DATA!AH497,"n/a")</f>
        <v>3.57</v>
      </c>
      <c r="J4144" s="77">
        <f>+IF(ISNUMBER(DATA!AI497),DATA!AI497,"n/a")</f>
        <v>0.14000000000000001</v>
      </c>
      <c r="K4144" s="87">
        <f>+IF(ISNUMBER(DATA!AR497),DATA!AR497,"n/a")</f>
        <v>3.56</v>
      </c>
      <c r="L4144" s="77">
        <f>+IF(ISNUMBER(DATA!AS497),DATA!AS497,"n/a")</f>
        <v>0.13100000000000001</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3.99</v>
      </c>
      <c r="F4145" s="77">
        <f>+IF(ISNUMBER(DATA!O498),DATA!O498,"n/a")</f>
        <v>5.0000000000000001E-3</v>
      </c>
      <c r="G4145" s="87">
        <f>+IF(ISNUMBER(DATA!X498),DATA!X498,"n/a")</f>
        <v>3.99</v>
      </c>
      <c r="H4145" s="77">
        <f>+IF(ISNUMBER(DATA!Y498),DATA!Y498,"n/a")</f>
        <v>8.9999999999999993E-3</v>
      </c>
      <c r="I4145" s="87">
        <f>+IF(ISNUMBER(DATA!AH498),DATA!AH498,"n/a")</f>
        <v>3.99</v>
      </c>
      <c r="J4145" s="77">
        <f>+IF(ISNUMBER(DATA!AI498),DATA!AI498,"n/a")</f>
        <v>6.0000000000000001E-3</v>
      </c>
      <c r="K4145" s="87">
        <f>+IF(ISNUMBER(DATA!AR498),DATA!AR498,"n/a")</f>
        <v>3.96</v>
      </c>
      <c r="L4145" s="77">
        <f>+IF(ISNUMBER(DATA!AS498),DATA!AS498,"n/a")</f>
        <v>-4.0000000000000001E-3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3.81</v>
      </c>
      <c r="F4146" s="77">
        <f>+IF(ISNUMBER(DATA!O499),DATA!O499,"n/a")</f>
        <v>2E-3</v>
      </c>
      <c r="G4146" s="87">
        <f>+IF(ISNUMBER(DATA!X499),DATA!X499,"n/a")</f>
        <v>3.93</v>
      </c>
      <c r="H4146" s="77">
        <f>+IF(ISNUMBER(DATA!Y499),DATA!Y499,"n/a")</f>
        <v>0.13300000000000001</v>
      </c>
      <c r="I4146" s="87">
        <f>+IF(ISNUMBER(DATA!AH499),DATA!AH499,"n/a")</f>
        <v>4.0199999999999996</v>
      </c>
      <c r="J4146" s="77">
        <f>+IF(ISNUMBER(DATA!AI499),DATA!AI499,"n/a")</f>
        <v>0.128</v>
      </c>
      <c r="K4146" s="87">
        <f>+IF(ISNUMBER(DATA!AR499),DATA!AR499,"n/a")</f>
        <v>3.87</v>
      </c>
      <c r="L4146" s="77">
        <f>+IF(ISNUMBER(DATA!AS499),DATA!AS499,"n/a")</f>
        <v>4.2999999999999997E-2</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3.59</v>
      </c>
      <c r="F4147" s="77" t="str">
        <f>+IF(ISNUMBER(DATA!O500),DATA!O500,"n/a")</f>
        <v>n/a</v>
      </c>
      <c r="G4147" s="87">
        <f>+IF(ISNUMBER(DATA!X500),DATA!X500,"n/a")</f>
        <v>3.59</v>
      </c>
      <c r="H4147" s="77" t="str">
        <f>+IF(ISNUMBER(DATA!Y500),DATA!Y500,"n/a")</f>
        <v>n/a</v>
      </c>
      <c r="I4147" s="87">
        <f>+IF(ISNUMBER(DATA!AH500),DATA!AH500,"n/a")</f>
        <v>3.59</v>
      </c>
      <c r="J4147" s="77" t="str">
        <f>+IF(ISNUMBER(DATA!AI500),DATA!AI500,"n/a")</f>
        <v>n/a</v>
      </c>
      <c r="K4147" s="87">
        <f>+IF(ISNUMBER(DATA!AR500),DATA!AR500,"n/a")</f>
        <v>3.59</v>
      </c>
      <c r="L4147" s="77">
        <f>+IF(ISNUMBER(DATA!AS500),DATA!AS500,"n/a")</f>
        <v>0</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3.49</v>
      </c>
      <c r="F4148" s="77">
        <f>+IF(ISNUMBER(DATA!O501),DATA!O501,"n/a")</f>
        <v>0.222</v>
      </c>
      <c r="G4148" s="87">
        <f>+IF(ISNUMBER(DATA!X501),DATA!X501,"n/a")</f>
        <v>3.45</v>
      </c>
      <c r="H4148" s="77">
        <f>+IF(ISNUMBER(DATA!Y501),DATA!Y501,"n/a")</f>
        <v>0.14499999999999999</v>
      </c>
      <c r="I4148" s="87">
        <f>+IF(ISNUMBER(DATA!AH501),DATA!AH501,"n/a")</f>
        <v>3.43</v>
      </c>
      <c r="J4148" s="77">
        <f>+IF(ISNUMBER(DATA!AI501),DATA!AI501,"n/a")</f>
        <v>0.107</v>
      </c>
      <c r="K4148" s="87">
        <f>+IF(ISNUMBER(DATA!AR501),DATA!AR501,"n/a")</f>
        <v>3.41</v>
      </c>
      <c r="L4148" s="77">
        <f>+IF(ISNUMBER(DATA!AS501),DATA!AS501,"n/a")</f>
        <v>2.8000000000000001E-2</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3.89</v>
      </c>
      <c r="F4149" s="77">
        <f>+IF(ISNUMBER(DATA!O502),DATA!O502,"n/a")</f>
        <v>0.187</v>
      </c>
      <c r="G4149" s="87">
        <f>+IF(ISNUMBER(DATA!X502),DATA!X502,"n/a")</f>
        <v>3.91</v>
      </c>
      <c r="H4149" s="77">
        <f>+IF(ISNUMBER(DATA!Y502),DATA!Y502,"n/a")</f>
        <v>2.9000000000000001E-2</v>
      </c>
      <c r="I4149" s="87">
        <f>+IF(ISNUMBER(DATA!AH502),DATA!AH502,"n/a")</f>
        <v>3.92</v>
      </c>
      <c r="J4149" s="77">
        <f>+IF(ISNUMBER(DATA!AI502),DATA!AI502,"n/a")</f>
        <v>-4.8000000000000001E-2</v>
      </c>
      <c r="K4149" s="87">
        <f>+IF(ISNUMBER(DATA!AR502),DATA!AR502,"n/a")</f>
        <v>3.62</v>
      </c>
      <c r="L4149" s="77">
        <f>+IF(ISNUMBER(DATA!AS502),DATA!AS502,"n/a")</f>
        <v>-0.184</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4.26</v>
      </c>
      <c r="F4150" s="77">
        <f>+IF(ISNUMBER(DATA!O503),DATA!O503,"n/a")</f>
        <v>-2.9000000000000001E-2</v>
      </c>
      <c r="G4150" s="87">
        <f>+IF(ISNUMBER(DATA!X503),DATA!X503,"n/a")</f>
        <v>4.24</v>
      </c>
      <c r="H4150" s="77">
        <f>+IF(ISNUMBER(DATA!Y503),DATA!Y503,"n/a")</f>
        <v>-4.9000000000000002E-2</v>
      </c>
      <c r="I4150" s="87">
        <f>+IF(ISNUMBER(DATA!AH503),DATA!AH503,"n/a")</f>
        <v>4.29</v>
      </c>
      <c r="J4150" s="77">
        <f>+IF(ISNUMBER(DATA!AI503),DATA!AI503,"n/a")</f>
        <v>-7.0000000000000007E-2</v>
      </c>
      <c r="K4150" s="87">
        <f>+IF(ISNUMBER(DATA!AR503),DATA!AR503,"n/a")</f>
        <v>4.24</v>
      </c>
      <c r="L4150" s="77">
        <f>+IF(ISNUMBER(DATA!AS503),DATA!AS503,"n/a")</f>
        <v>-0.107</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3.31</v>
      </c>
      <c r="F4151" s="77">
        <f>+IF(ISNUMBER(DATA!O504),DATA!O504,"n/a")</f>
        <v>0.129</v>
      </c>
      <c r="G4151" s="87">
        <f>+IF(ISNUMBER(DATA!X504),DATA!X504,"n/a")</f>
        <v>3.25</v>
      </c>
      <c r="H4151" s="77">
        <f>+IF(ISNUMBER(DATA!Y504),DATA!Y504,"n/a")</f>
        <v>9.5000000000000001E-2</v>
      </c>
      <c r="I4151" s="87">
        <f>+IF(ISNUMBER(DATA!AH504),DATA!AH504,"n/a")</f>
        <v>3.35</v>
      </c>
      <c r="J4151" s="77">
        <f>+IF(ISNUMBER(DATA!AI504),DATA!AI504,"n/a")</f>
        <v>0.13800000000000001</v>
      </c>
      <c r="K4151" s="87">
        <f>+IF(ISNUMBER(DATA!AR504),DATA!AR504,"n/a")</f>
        <v>3.36</v>
      </c>
      <c r="L4151" s="77">
        <f>+IF(ISNUMBER(DATA!AS504),DATA!AS504,"n/a")</f>
        <v>0.114</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3.78</v>
      </c>
      <c r="F4152" s="77">
        <f>+IF(ISNUMBER(DATA!O505),DATA!O505,"n/a")</f>
        <v>-0.05</v>
      </c>
      <c r="G4152" s="87">
        <f>+IF(ISNUMBER(DATA!X505),DATA!X505,"n/a")</f>
        <v>3.79</v>
      </c>
      <c r="H4152" s="77">
        <f>+IF(ISNUMBER(DATA!Y505),DATA!Y505,"n/a")</f>
        <v>-0.05</v>
      </c>
      <c r="I4152" s="87">
        <f>+IF(ISNUMBER(DATA!AH505),DATA!AH505,"n/a")</f>
        <v>3.79</v>
      </c>
      <c r="J4152" s="77">
        <f>+IF(ISNUMBER(DATA!AI505),DATA!AI505,"n/a")</f>
        <v>-4.9000000000000002E-2</v>
      </c>
      <c r="K4152" s="87">
        <f>+IF(ISNUMBER(DATA!AR505),DATA!AR505,"n/a")</f>
        <v>3.8</v>
      </c>
      <c r="L4152" s="77">
        <f>+IF(ISNUMBER(DATA!AS505),DATA!AS505,"n/a")</f>
        <v>-4.7E-2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3.85</v>
      </c>
      <c r="F4153" s="77">
        <f>+IF(ISNUMBER(DATA!O506),DATA!O506,"n/a")</f>
        <v>3.1E-2</v>
      </c>
      <c r="G4153" s="87">
        <f>+IF(ISNUMBER(DATA!X506),DATA!X506,"n/a")</f>
        <v>3.83</v>
      </c>
      <c r="H4153" s="77">
        <f>+IF(ISNUMBER(DATA!Y506),DATA!Y506,"n/a")</f>
        <v>1.7000000000000001E-2</v>
      </c>
      <c r="I4153" s="87">
        <f>+IF(ISNUMBER(DATA!AH506),DATA!AH506,"n/a")</f>
        <v>3.79</v>
      </c>
      <c r="J4153" s="77">
        <f>+IF(ISNUMBER(DATA!AI506),DATA!AI506,"n/a")</f>
        <v>1.6E-2</v>
      </c>
      <c r="K4153" s="87">
        <f>+IF(ISNUMBER(DATA!AR506),DATA!AR506,"n/a")</f>
        <v>3.75</v>
      </c>
      <c r="L4153" s="77">
        <f>+IF(ISNUMBER(DATA!AS506),DATA!AS506,"n/a")</f>
        <v>-5.0000000000000001E-3</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3.56</v>
      </c>
      <c r="F4154" s="77">
        <f>+IF(ISNUMBER(DATA!O507),DATA!O507,"n/a")</f>
        <v>1.2E-2</v>
      </c>
      <c r="G4154" s="87">
        <f>+IF(ISNUMBER(DATA!X507),DATA!X507,"n/a")</f>
        <v>3.57</v>
      </c>
      <c r="H4154" s="77">
        <f>+IF(ISNUMBER(DATA!Y507),DATA!Y507,"n/a")</f>
        <v>1.4999999999999999E-2</v>
      </c>
      <c r="I4154" s="87">
        <f>+IF(ISNUMBER(DATA!AH507),DATA!AH507,"n/a")</f>
        <v>3.57</v>
      </c>
      <c r="J4154" s="77">
        <f>+IF(ISNUMBER(DATA!AI507),DATA!AI507,"n/a")</f>
        <v>1.7999999999999999E-2</v>
      </c>
      <c r="K4154" s="87">
        <f>+IF(ISNUMBER(DATA!AR507),DATA!AR507,"n/a")</f>
        <v>3.54</v>
      </c>
      <c r="L4154" s="77">
        <f>+IF(ISNUMBER(DATA!AS507),DATA!AS507,"n/a")</f>
        <v>8.9999999999999993E-3</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3.78</v>
      </c>
      <c r="F4155" s="77">
        <f>+IF(ISNUMBER(DATA!O508),DATA!O508,"n/a")</f>
        <v>0.41099999999999998</v>
      </c>
      <c r="G4155" s="87">
        <f>+IF(ISNUMBER(DATA!X508),DATA!X508,"n/a")</f>
        <v>3.78</v>
      </c>
      <c r="H4155" s="77">
        <f>+IF(ISNUMBER(DATA!Y508),DATA!Y508,"n/a")</f>
        <v>9.6000000000000002E-2</v>
      </c>
      <c r="I4155" s="87">
        <f>+IF(ISNUMBER(DATA!AH508),DATA!AH508,"n/a")</f>
        <v>3.82</v>
      </c>
      <c r="J4155" s="77">
        <f>+IF(ISNUMBER(DATA!AI508),DATA!AI508,"n/a")</f>
        <v>-0.06</v>
      </c>
      <c r="K4155" s="87">
        <f>+IF(ISNUMBER(DATA!AR508),DATA!AR508,"n/a")</f>
        <v>3.58</v>
      </c>
      <c r="L4155" s="77">
        <f>+IF(ISNUMBER(DATA!AS508),DATA!AS508,"n/a")</f>
        <v>-0.19800000000000001</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3.91</v>
      </c>
      <c r="F4156" s="77">
        <f>+IF(ISNUMBER(DATA!O509),DATA!O509,"n/a")</f>
        <v>0.14799999999999999</v>
      </c>
      <c r="G4156" s="87">
        <f>+IF(ISNUMBER(DATA!X509),DATA!X509,"n/a")</f>
        <v>4</v>
      </c>
      <c r="H4156" s="77">
        <f>+IF(ISNUMBER(DATA!Y509),DATA!Y509,"n/a")</f>
        <v>0.13700000000000001</v>
      </c>
      <c r="I4156" s="87">
        <f>+IF(ISNUMBER(DATA!AH509),DATA!AH509,"n/a")</f>
        <v>4.0599999999999996</v>
      </c>
      <c r="J4156" s="77">
        <f>+IF(ISNUMBER(DATA!AI509),DATA!AI509,"n/a")</f>
        <v>0.115</v>
      </c>
      <c r="K4156" s="87">
        <f>+IF(ISNUMBER(DATA!AR509),DATA!AR509,"n/a")</f>
        <v>4.04</v>
      </c>
      <c r="L4156" s="77">
        <f>+IF(ISNUMBER(DATA!AS509),DATA!AS509,"n/a")</f>
        <v>7.4999999999999997E-2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3.96</v>
      </c>
      <c r="F4157" s="77">
        <f>+IF(ISNUMBER(DATA!O510),DATA!O510,"n/a")</f>
        <v>-7.0000000000000001E-3</v>
      </c>
      <c r="G4157" s="87">
        <f>+IF(ISNUMBER(DATA!X510),DATA!X510,"n/a")</f>
        <v>3.98</v>
      </c>
      <c r="H4157" s="77">
        <f>+IF(ISNUMBER(DATA!Y510),DATA!Y510,"n/a")</f>
        <v>-0.14899999999999999</v>
      </c>
      <c r="I4157" s="87">
        <f>+IF(ISNUMBER(DATA!AH510),DATA!AH510,"n/a")</f>
        <v>3.98</v>
      </c>
      <c r="J4157" s="77">
        <f>+IF(ISNUMBER(DATA!AI510),DATA!AI510,"n/a")</f>
        <v>-0.16500000000000001</v>
      </c>
      <c r="K4157" s="87">
        <f>+IF(ISNUMBER(DATA!AR510),DATA!AR510,"n/a")</f>
        <v>3.99</v>
      </c>
      <c r="L4157" s="77">
        <f>+IF(ISNUMBER(DATA!AS510),DATA!AS510,"n/a")</f>
        <v>-0.16600000000000001</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5.31</v>
      </c>
      <c r="F4158" s="77">
        <f>+IF(ISNUMBER(DATA!O511),DATA!O511,"n/a")</f>
        <v>-6.6000000000000003E-2</v>
      </c>
      <c r="G4158" s="87">
        <f>+IF(ISNUMBER(DATA!X511),DATA!X511,"n/a")</f>
        <v>5.3</v>
      </c>
      <c r="H4158" s="77">
        <f>+IF(ISNUMBER(DATA!Y511),DATA!Y511,"n/a")</f>
        <v>-6.3E-2</v>
      </c>
      <c r="I4158" s="87">
        <f>+IF(ISNUMBER(DATA!AH511),DATA!AH511,"n/a")</f>
        <v>5.36</v>
      </c>
      <c r="J4158" s="77">
        <f>+IF(ISNUMBER(DATA!AI511),DATA!AI511,"n/a")</f>
        <v>-0.03</v>
      </c>
      <c r="K4158" s="87">
        <f>+IF(ISNUMBER(DATA!AR511),DATA!AR511,"n/a")</f>
        <v>5.19</v>
      </c>
      <c r="L4158" s="77">
        <f>+IF(ISNUMBER(DATA!AS511),DATA!AS511,"n/a")</f>
        <v>-5.1999999999999998E-2</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3.96</v>
      </c>
      <c r="F4159" s="77">
        <f>+IF(ISNUMBER(DATA!O512),DATA!O512,"n/a")</f>
        <v>0.159</v>
      </c>
      <c r="G4159" s="87">
        <f>+IF(ISNUMBER(DATA!X512),DATA!X512,"n/a")</f>
        <v>3.91</v>
      </c>
      <c r="H4159" s="77">
        <f>+IF(ISNUMBER(DATA!Y512),DATA!Y512,"n/a")</f>
        <v>0.11600000000000001</v>
      </c>
      <c r="I4159" s="87">
        <f>+IF(ISNUMBER(DATA!AH512),DATA!AH512,"n/a")</f>
        <v>3.91</v>
      </c>
      <c r="J4159" s="77">
        <f>+IF(ISNUMBER(DATA!AI512),DATA!AI512,"n/a")</f>
        <v>6.2E-2</v>
      </c>
      <c r="K4159" s="87">
        <f>+IF(ISNUMBER(DATA!AR512),DATA!AR512,"n/a")</f>
        <v>3.89</v>
      </c>
      <c r="L4159" s="77">
        <f>+IF(ISNUMBER(DATA!AS512),DATA!AS512,"n/a")</f>
        <v>1.6E-2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4.34</v>
      </c>
      <c r="F4160" s="77">
        <f>+IF(ISNUMBER(DATA!O513),DATA!O513,"n/a")</f>
        <v>0.245</v>
      </c>
      <c r="G4160" s="87">
        <f>+IF(ISNUMBER(DATA!X513),DATA!X513,"n/a")</f>
        <v>4.1900000000000004</v>
      </c>
      <c r="H4160" s="77">
        <f>+IF(ISNUMBER(DATA!Y513),DATA!Y513,"n/a")</f>
        <v>0.23100000000000001</v>
      </c>
      <c r="I4160" s="87">
        <f>+IF(ISNUMBER(DATA!AH513),DATA!AH513,"n/a")</f>
        <v>4.28</v>
      </c>
      <c r="J4160" s="77">
        <f>+IF(ISNUMBER(DATA!AI513),DATA!AI513,"n/a")</f>
        <v>9.5000000000000001E-2</v>
      </c>
      <c r="K4160" s="87">
        <f>+IF(ISNUMBER(DATA!AR513),DATA!AR513,"n/a")</f>
        <v>4.13</v>
      </c>
      <c r="L4160" s="77">
        <f>+IF(ISNUMBER(DATA!AS513),DATA!AS513,"n/a")</f>
        <v>-5.2999999999999999E-2</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4.0999999999999996</v>
      </c>
      <c r="F4161" s="77">
        <f>+IF(ISNUMBER(DATA!O514),DATA!O514,"n/a")</f>
        <v>-8.9999999999999993E-3</v>
      </c>
      <c r="G4161" s="87">
        <f>+IF(ISNUMBER(DATA!X514),DATA!X514,"n/a")</f>
        <v>4.12</v>
      </c>
      <c r="H4161" s="77">
        <f>+IF(ISNUMBER(DATA!Y514),DATA!Y514,"n/a")</f>
        <v>-0.10199999999999999</v>
      </c>
      <c r="I4161" s="87">
        <f>+IF(ISNUMBER(DATA!AH514),DATA!AH514,"n/a")</f>
        <v>3.99</v>
      </c>
      <c r="J4161" s="77">
        <f>+IF(ISNUMBER(DATA!AI514),DATA!AI514,"n/a")</f>
        <v>-0.14000000000000001</v>
      </c>
      <c r="K4161" s="87">
        <f>+IF(ISNUMBER(DATA!AR514),DATA!AR514,"n/a")</f>
        <v>4.04</v>
      </c>
      <c r="L4161" s="77">
        <f>+IF(ISNUMBER(DATA!AS514),DATA!AS514,"n/a")</f>
        <v>-0.121</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3.89</v>
      </c>
      <c r="F4162" s="77">
        <f>+IF(ISNUMBER(DATA!O515),DATA!O515,"n/a")</f>
        <v>-1.0999999999999999E-2</v>
      </c>
      <c r="G4162" s="87">
        <f>+IF(ISNUMBER(DATA!X515),DATA!X515,"n/a")</f>
        <v>3.9</v>
      </c>
      <c r="H4162" s="77">
        <f>+IF(ISNUMBER(DATA!Y515),DATA!Y515,"n/a")</f>
        <v>-1.4E-2</v>
      </c>
      <c r="I4162" s="87">
        <f>+IF(ISNUMBER(DATA!AH515),DATA!AH515,"n/a")</f>
        <v>3.91</v>
      </c>
      <c r="J4162" s="77">
        <f>+IF(ISNUMBER(DATA!AI515),DATA!AI515,"n/a")</f>
        <v>-1.4E-2</v>
      </c>
      <c r="K4162" s="87">
        <f>+IF(ISNUMBER(DATA!AR515),DATA!AR515,"n/a")</f>
        <v>3.92</v>
      </c>
      <c r="L4162" s="77">
        <f>+IF(ISNUMBER(DATA!AS515),DATA!AS515,"n/a")</f>
        <v>-1.2999999999999999E-2</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v>
      </c>
      <c r="F4163" s="77">
        <f>+IF(ISNUMBER(DATA!O516),DATA!O516,"n/a")</f>
        <v>0.108</v>
      </c>
      <c r="G4163" s="87">
        <f>+IF(ISNUMBER(DATA!X516),DATA!X516,"n/a")</f>
        <v>4.28</v>
      </c>
      <c r="H4163" s="77">
        <f>+IF(ISNUMBER(DATA!Y516),DATA!Y516,"n/a")</f>
        <v>9.7000000000000003E-2</v>
      </c>
      <c r="I4163" s="87">
        <f>+IF(ISNUMBER(DATA!AH516),DATA!AH516,"n/a")</f>
        <v>4.26</v>
      </c>
      <c r="J4163" s="77">
        <f>+IF(ISNUMBER(DATA!AI516),DATA!AI516,"n/a")</f>
        <v>9.1999999999999998E-2</v>
      </c>
      <c r="K4163" s="87">
        <f>+IF(ISNUMBER(DATA!AR516),DATA!AR516,"n/a")</f>
        <v>4.12</v>
      </c>
      <c r="L4163" s="77">
        <f>+IF(ISNUMBER(DATA!AS516),DATA!AS516,"n/a")</f>
        <v>5.6000000000000001E-2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4.26</v>
      </c>
      <c r="F4164" s="77">
        <f>+IF(ISNUMBER(DATA!O517),DATA!O517,"n/a")</f>
        <v>0.254</v>
      </c>
      <c r="G4164" s="87">
        <f>+IF(ISNUMBER(DATA!X517),DATA!X517,"n/a")</f>
        <v>4.1900000000000004</v>
      </c>
      <c r="H4164" s="77">
        <f>+IF(ISNUMBER(DATA!Y517),DATA!Y517,"n/a")</f>
        <v>0.26300000000000001</v>
      </c>
      <c r="I4164" s="87">
        <f>+IF(ISNUMBER(DATA!AH517),DATA!AH517,"n/a")</f>
        <v>4.28</v>
      </c>
      <c r="J4164" s="77">
        <f>+IF(ISNUMBER(DATA!AI517),DATA!AI517,"n/a")</f>
        <v>9.9000000000000005E-2</v>
      </c>
      <c r="K4164" s="87">
        <f>+IF(ISNUMBER(DATA!AR517),DATA!AR517,"n/a")</f>
        <v>4.13</v>
      </c>
      <c r="L4164" s="77">
        <f>+IF(ISNUMBER(DATA!AS517),DATA!AS517,"n/a")</f>
        <v>-4.5999999999999999E-2</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v>
      </c>
      <c r="F4165" s="77">
        <f>+IF(ISNUMBER(DATA!O518),DATA!O518,"n/a")</f>
        <v>-1.2E-2</v>
      </c>
      <c r="G4165" s="87">
        <f>+IF(ISNUMBER(DATA!X518),DATA!X518,"n/a")</f>
        <v>3.91</v>
      </c>
      <c r="H4165" s="77">
        <f>+IF(ISNUMBER(DATA!Y518),DATA!Y518,"n/a")</f>
        <v>-0.14399999999999999</v>
      </c>
      <c r="I4165" s="87">
        <f>+IF(ISNUMBER(DATA!AH518),DATA!AH518,"n/a")</f>
        <v>3.92</v>
      </c>
      <c r="J4165" s="77">
        <f>+IF(ISNUMBER(DATA!AI518),DATA!AI518,"n/a")</f>
        <v>-0.16900000000000001</v>
      </c>
      <c r="K4165" s="87">
        <f>+IF(ISNUMBER(DATA!AR518),DATA!AR518,"n/a")</f>
        <v>3.93</v>
      </c>
      <c r="L4165" s="77">
        <f>+IF(ISNUMBER(DATA!AS518),DATA!AS518,"n/a")</f>
        <v>-0.155</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4.84</v>
      </c>
      <c r="F4166" s="77">
        <f>+IF(ISNUMBER(DATA!O519),DATA!O519,"n/a")</f>
        <v>0.28100000000000003</v>
      </c>
      <c r="G4166" s="87">
        <f>+IF(ISNUMBER(DATA!X519),DATA!X519,"n/a")</f>
        <v>4.84</v>
      </c>
      <c r="H4166" s="77">
        <f>+IF(ISNUMBER(DATA!Y519),DATA!Y519,"n/a")</f>
        <v>0.25600000000000001</v>
      </c>
      <c r="I4166" s="87">
        <f>+IF(ISNUMBER(DATA!AH519),DATA!AH519,"n/a")</f>
        <v>4.6399999999999997</v>
      </c>
      <c r="J4166" s="77">
        <f>+IF(ISNUMBER(DATA!AI519),DATA!AI519,"n/a")</f>
        <v>0.19800000000000001</v>
      </c>
      <c r="K4166" s="87">
        <f>+IF(ISNUMBER(DATA!AR519),DATA!AR519,"n/a")</f>
        <v>4.2</v>
      </c>
      <c r="L4166" s="77">
        <f>+IF(ISNUMBER(DATA!AS519),DATA!AS519,"n/a")</f>
        <v>7.3999999999999996E-2</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4.1500000000000004</v>
      </c>
      <c r="F4167" s="77">
        <f>+IF(ISNUMBER(DATA!O520),DATA!O520,"n/a")</f>
        <v>4.4999999999999998E-2</v>
      </c>
      <c r="G4167" s="87">
        <f>+IF(ISNUMBER(DATA!X520),DATA!X520,"n/a")</f>
        <v>4.09</v>
      </c>
      <c r="H4167" s="77">
        <f>+IF(ISNUMBER(DATA!Y520),DATA!Y520,"n/a")</f>
        <v>2.7E-2</v>
      </c>
      <c r="I4167" s="87">
        <f>+IF(ISNUMBER(DATA!AH520),DATA!AH520,"n/a")</f>
        <v>4.0199999999999996</v>
      </c>
      <c r="J4167" s="77">
        <f>+IF(ISNUMBER(DATA!AI520),DATA!AI520,"n/a")</f>
        <v>8.9999999999999993E-3</v>
      </c>
      <c r="K4167" s="87">
        <f>+IF(ISNUMBER(DATA!AR520),DATA!AR520,"n/a")</f>
        <v>4</v>
      </c>
      <c r="L4167" s="77">
        <f>+IF(ISNUMBER(DATA!AS520),DATA!AS520,"n/a")</f>
        <v>8.0000000000000002E-3</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4.25</v>
      </c>
      <c r="F4168" s="77">
        <f>+IF(ISNUMBER(DATA!O521),DATA!O521,"n/a")</f>
        <v>0.185</v>
      </c>
      <c r="G4168" s="87">
        <f>+IF(ISNUMBER(DATA!X521),DATA!X521,"n/a")</f>
        <v>4.41</v>
      </c>
      <c r="H4168" s="77">
        <f>+IF(ISNUMBER(DATA!Y521),DATA!Y521,"n/a")</f>
        <v>0.112</v>
      </c>
      <c r="I4168" s="87">
        <f>+IF(ISNUMBER(DATA!AH521),DATA!AH521,"n/a")</f>
        <v>4.47</v>
      </c>
      <c r="J4168" s="77">
        <f>+IF(ISNUMBER(DATA!AI521),DATA!AI521,"n/a")</f>
        <v>0.129</v>
      </c>
      <c r="K4168" s="87">
        <f>+IF(ISNUMBER(DATA!AR521),DATA!AR521,"n/a")</f>
        <v>4.32</v>
      </c>
      <c r="L4168" s="77">
        <f>+IF(ISNUMBER(DATA!AS521),DATA!AS521,"n/a")</f>
        <v>4.1000000000000002E-2</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3.95</v>
      </c>
      <c r="F4169" s="77">
        <f>+IF(ISNUMBER(DATA!O522),DATA!O522,"n/a")</f>
        <v>2E-3</v>
      </c>
      <c r="G4169" s="87">
        <f>+IF(ISNUMBER(DATA!X522),DATA!X522,"n/a")</f>
        <v>3.86</v>
      </c>
      <c r="H4169" s="77">
        <f>+IF(ISNUMBER(DATA!Y522),DATA!Y522,"n/a")</f>
        <v>-9.6000000000000002E-2</v>
      </c>
      <c r="I4169" s="87">
        <f>+IF(ISNUMBER(DATA!AH522),DATA!AH522,"n/a")</f>
        <v>3.84</v>
      </c>
      <c r="J4169" s="77">
        <f>+IF(ISNUMBER(DATA!AI522),DATA!AI522,"n/a")</f>
        <v>-0.121</v>
      </c>
      <c r="K4169" s="87">
        <f>+IF(ISNUMBER(DATA!AR522),DATA!AR522,"n/a")</f>
        <v>3.9</v>
      </c>
      <c r="L4169" s="77">
        <f>+IF(ISNUMBER(DATA!AS522),DATA!AS522,"n/a")</f>
        <v>-0.11</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4.1500000000000004</v>
      </c>
      <c r="F4170" s="77">
        <f>+IF(ISNUMBER(DATA!O523),DATA!O523,"n/a")</f>
        <v>0.29199999999999998</v>
      </c>
      <c r="G4170" s="87">
        <f>+IF(ISNUMBER(DATA!X523),DATA!X523,"n/a")</f>
        <v>4.2699999999999996</v>
      </c>
      <c r="H4170" s="77">
        <f>+IF(ISNUMBER(DATA!Y523),DATA!Y523,"n/a")</f>
        <v>0.218</v>
      </c>
      <c r="I4170" s="87">
        <f>+IF(ISNUMBER(DATA!AH523),DATA!AH523,"n/a")</f>
        <v>4.32</v>
      </c>
      <c r="J4170" s="77">
        <f>+IF(ISNUMBER(DATA!AI523),DATA!AI523,"n/a")</f>
        <v>0.16200000000000001</v>
      </c>
      <c r="K4170" s="87">
        <f>+IF(ISNUMBER(DATA!AR523),DATA!AR523,"n/a")</f>
        <v>4.24</v>
      </c>
      <c r="L4170" s="77">
        <f>+IF(ISNUMBER(DATA!AS523),DATA!AS523,"n/a")</f>
        <v>8.1000000000000003E-2</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3.98</v>
      </c>
      <c r="F4171" s="77">
        <f>+IF(ISNUMBER(DATA!O524),DATA!O524,"n/a")</f>
        <v>4.8000000000000001E-2</v>
      </c>
      <c r="G4171" s="87">
        <f>+IF(ISNUMBER(DATA!X524),DATA!X524,"n/a")</f>
        <v>3.95</v>
      </c>
      <c r="H4171" s="77">
        <f>+IF(ISNUMBER(DATA!Y524),DATA!Y524,"n/a")</f>
        <v>3.4000000000000002E-2</v>
      </c>
      <c r="I4171" s="87">
        <f>+IF(ISNUMBER(DATA!AH524),DATA!AH524,"n/a")</f>
        <v>3.87</v>
      </c>
      <c r="J4171" s="77">
        <f>+IF(ISNUMBER(DATA!AI524),DATA!AI524,"n/a")</f>
        <v>1.9E-2</v>
      </c>
      <c r="K4171" s="87">
        <f>+IF(ISNUMBER(DATA!AR524),DATA!AR524,"n/a")</f>
        <v>3.83</v>
      </c>
      <c r="L4171" s="77">
        <f>+IF(ISNUMBER(DATA!AS524),DATA!AS524,"n/a")</f>
        <v>-6.0000000000000001E-3</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4.3</v>
      </c>
      <c r="F4172" s="77" t="str">
        <f>+IF(ISNUMBER(DATA!O525),DATA!O525,"n/a")</f>
        <v>n/a</v>
      </c>
      <c r="G4172" s="87">
        <f>+IF(ISNUMBER(DATA!X525),DATA!X525,"n/a")</f>
        <v>4.34</v>
      </c>
      <c r="H4172" s="77" t="str">
        <f>+IF(ISNUMBER(DATA!Y525),DATA!Y525,"n/a")</f>
        <v>n/a</v>
      </c>
      <c r="I4172" s="87">
        <f>+IF(ISNUMBER(DATA!AH525),DATA!AH525,"n/a")</f>
        <v>4.34</v>
      </c>
      <c r="J4172" s="77" t="str">
        <f>+IF(ISNUMBER(DATA!AI525),DATA!AI525,"n/a")</f>
        <v>n/a</v>
      </c>
      <c r="K4172" s="87">
        <f>+IF(ISNUMBER(DATA!AR525),DATA!AR525,"n/a")</f>
        <v>4.34</v>
      </c>
      <c r="L4172" s="77">
        <f>+IF(ISNUMBER(DATA!AS525),DATA!AS525,"n/a")</f>
        <v>8.6999999999999994E-2</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3.59</v>
      </c>
      <c r="F4173" s="77">
        <f>+IF(ISNUMBER(DATA!O526),DATA!O526,"n/a")</f>
        <v>1E-3</v>
      </c>
      <c r="G4173" s="87">
        <f>+IF(ISNUMBER(DATA!X526),DATA!X526,"n/a")</f>
        <v>3.59</v>
      </c>
      <c r="H4173" s="77">
        <f>+IF(ISNUMBER(DATA!Y526),DATA!Y526,"n/a")</f>
        <v>0</v>
      </c>
      <c r="I4173" s="87">
        <f>+IF(ISNUMBER(DATA!AH526),DATA!AH526,"n/a")</f>
        <v>3.59</v>
      </c>
      <c r="J4173" s="77">
        <f>+IF(ISNUMBER(DATA!AI526),DATA!AI526,"n/a")</f>
        <v>0</v>
      </c>
      <c r="K4173" s="87">
        <f>+IF(ISNUMBER(DATA!AR526),DATA!AR526,"n/a")</f>
        <v>3.59</v>
      </c>
      <c r="L4173" s="77">
        <f>+IF(ISNUMBER(DATA!AS526),DATA!AS526,"n/a")</f>
        <v>0</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4.3600000000000003</v>
      </c>
      <c r="F4174" s="77" t="str">
        <f>+IF(ISNUMBER(DATA!O527),DATA!O527,"n/a")</f>
        <v>n/a</v>
      </c>
      <c r="G4174" s="87">
        <f>+IF(ISNUMBER(DATA!X527),DATA!X527,"n/a")</f>
        <v>4.3499999999999996</v>
      </c>
      <c r="H4174" s="77" t="str">
        <f>+IF(ISNUMBER(DATA!Y527),DATA!Y527,"n/a")</f>
        <v>n/a</v>
      </c>
      <c r="I4174" s="87">
        <f>+IF(ISNUMBER(DATA!AH527),DATA!AH527,"n/a")</f>
        <v>4.3600000000000003</v>
      </c>
      <c r="J4174" s="77" t="str">
        <f>+IF(ISNUMBER(DATA!AI527),DATA!AI527,"n/a")</f>
        <v>n/a</v>
      </c>
      <c r="K4174" s="87">
        <f>+IF(ISNUMBER(DATA!AR527),DATA!AR527,"n/a")</f>
        <v>4.3499999999999996</v>
      </c>
      <c r="L4174" s="77" t="str">
        <f>+IF(ISNUMBER(DATA!AS527),DATA!AS527,"n/a")</f>
        <v>n/a</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3.79</v>
      </c>
      <c r="F4175" s="77">
        <f>+IF(ISNUMBER(DATA!O528),DATA!O528,"n/a")</f>
        <v>0.13100000000000001</v>
      </c>
      <c r="G4175" s="87">
        <f>+IF(ISNUMBER(DATA!X528),DATA!X528,"n/a")</f>
        <v>3.75</v>
      </c>
      <c r="H4175" s="77">
        <f>+IF(ISNUMBER(DATA!Y528),DATA!Y528,"n/a")</f>
        <v>0.124</v>
      </c>
      <c r="I4175" s="87">
        <f>+IF(ISNUMBER(DATA!AH528),DATA!AH528,"n/a")</f>
        <v>3.75</v>
      </c>
      <c r="J4175" s="77">
        <f>+IF(ISNUMBER(DATA!AI528),DATA!AI528,"n/a")</f>
        <v>7.0999999999999994E-2</v>
      </c>
      <c r="K4175" s="87">
        <f>+IF(ISNUMBER(DATA!AR528),DATA!AR528,"n/a")</f>
        <v>3.72</v>
      </c>
      <c r="L4175" s="77">
        <f>+IF(ISNUMBER(DATA!AS528),DATA!AS528,"n/a")</f>
        <v>2.5999999999999999E-2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3.55</v>
      </c>
      <c r="F4176" s="77">
        <f>+IF(ISNUMBER(DATA!O529),DATA!O529,"n/a")</f>
        <v>0.109</v>
      </c>
      <c r="G4176" s="87">
        <f>+IF(ISNUMBER(DATA!X529),DATA!X529,"n/a")</f>
        <v>3.51</v>
      </c>
      <c r="H4176" s="77">
        <f>+IF(ISNUMBER(DATA!Y529),DATA!Y529,"n/a")</f>
        <v>8.6999999999999994E-2</v>
      </c>
      <c r="I4176" s="87">
        <f>+IF(ISNUMBER(DATA!AH529),DATA!AH529,"n/a")</f>
        <v>3.54</v>
      </c>
      <c r="J4176" s="77">
        <f>+IF(ISNUMBER(DATA!AI529),DATA!AI529,"n/a")</f>
        <v>3.5999999999999997E-2</v>
      </c>
      <c r="K4176" s="87">
        <f>+IF(ISNUMBER(DATA!AR529),DATA!AR529,"n/a")</f>
        <v>3.55</v>
      </c>
      <c r="L4176" s="77">
        <f>+IF(ISNUMBER(DATA!AS529),DATA!AS529,"n/a")</f>
        <v>8.0000000000000002E-3</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3.51</v>
      </c>
      <c r="F4177" s="77">
        <f>+IF(ISNUMBER(DATA!O530),DATA!O530,"n/a")</f>
        <v>0.26600000000000001</v>
      </c>
      <c r="G4177" s="87">
        <f>+IF(ISNUMBER(DATA!X530),DATA!X530,"n/a")</f>
        <v>3.43</v>
      </c>
      <c r="H4177" s="77">
        <f>+IF(ISNUMBER(DATA!Y530),DATA!Y530,"n/a")</f>
        <v>0.23200000000000001</v>
      </c>
      <c r="I4177" s="87">
        <f>+IF(ISNUMBER(DATA!AH530),DATA!AH530,"n/a")</f>
        <v>3.48</v>
      </c>
      <c r="J4177" s="77">
        <f>+IF(ISNUMBER(DATA!AI530),DATA!AI530,"n/a")</f>
        <v>0.155</v>
      </c>
      <c r="K4177" s="87">
        <f>+IF(ISNUMBER(DATA!AR530),DATA!AR530,"n/a")</f>
        <v>3.48</v>
      </c>
      <c r="L4177" s="77">
        <f>+IF(ISNUMBER(DATA!AS530),DATA!AS530,"n/a")</f>
        <v>4.7E-2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4.3</v>
      </c>
      <c r="F4178" s="77">
        <f>+IF(ISNUMBER(DATA!O531),DATA!O531,"n/a")</f>
        <v>6.6000000000000003E-2</v>
      </c>
      <c r="G4178" s="87">
        <f>+IF(ISNUMBER(DATA!X531),DATA!X531,"n/a")</f>
        <v>4.1500000000000004</v>
      </c>
      <c r="H4178" s="77">
        <f>+IF(ISNUMBER(DATA!Y531),DATA!Y531,"n/a")</f>
        <v>2.3E-2</v>
      </c>
      <c r="I4178" s="87">
        <f>+IF(ISNUMBER(DATA!AH531),DATA!AH531,"n/a")</f>
        <v>4.09</v>
      </c>
      <c r="J4178" s="77">
        <f>+IF(ISNUMBER(DATA!AI531),DATA!AI531,"n/a")</f>
        <v>6.0000000000000001E-3</v>
      </c>
      <c r="K4178" s="87">
        <f>+IF(ISNUMBER(DATA!AR531),DATA!AR531,"n/a")</f>
        <v>4.0599999999999996</v>
      </c>
      <c r="L4178" s="77">
        <f>+IF(ISNUMBER(DATA!AS531),DATA!AS531,"n/a")</f>
        <v>8.9999999999999993E-3</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4.72</v>
      </c>
      <c r="F4179" s="77">
        <f>+IF(ISNUMBER(DATA!O532),DATA!O532,"n/a")</f>
        <v>-0.158</v>
      </c>
      <c r="G4179" s="87">
        <f>+IF(ISNUMBER(DATA!X532),DATA!X532,"n/a")</f>
        <v>4.66</v>
      </c>
      <c r="H4179" s="77">
        <f>+IF(ISNUMBER(DATA!Y532),DATA!Y532,"n/a")</f>
        <v>-0.123</v>
      </c>
      <c r="I4179" s="87">
        <f>+IF(ISNUMBER(DATA!AH532),DATA!AH532,"n/a")</f>
        <v>4.71</v>
      </c>
      <c r="J4179" s="77">
        <f>+IF(ISNUMBER(DATA!AI532),DATA!AI532,"n/a")</f>
        <v>-6.0999999999999999E-2</v>
      </c>
      <c r="K4179" s="87">
        <f>+IF(ISNUMBER(DATA!AR532),DATA!AR532,"n/a")</f>
        <v>4.75</v>
      </c>
      <c r="L4179" s="77">
        <f>+IF(ISNUMBER(DATA!AS532),DATA!AS532,"n/a")</f>
        <v>-4.8000000000000001E-2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3.98</v>
      </c>
      <c r="F4180" s="77">
        <f>+IF(ISNUMBER(DATA!O533),DATA!O533,"n/a")</f>
        <v>0.09</v>
      </c>
      <c r="G4180" s="87">
        <f>+IF(ISNUMBER(DATA!X533),DATA!X533,"n/a")</f>
        <v>3.9</v>
      </c>
      <c r="H4180" s="77">
        <f>+IF(ISNUMBER(DATA!Y533),DATA!Y533,"n/a")</f>
        <v>4.5999999999999999E-2</v>
      </c>
      <c r="I4180" s="87">
        <f>+IF(ISNUMBER(DATA!AH533),DATA!AH533,"n/a")</f>
        <v>3.88</v>
      </c>
      <c r="J4180" s="77">
        <f>+IF(ISNUMBER(DATA!AI533),DATA!AI533,"n/a")</f>
        <v>1.4E-2</v>
      </c>
      <c r="K4180" s="87">
        <f>+IF(ISNUMBER(DATA!AR533),DATA!AR533,"n/a")</f>
        <v>3.86</v>
      </c>
      <c r="L4180" s="77">
        <f>+IF(ISNUMBER(DATA!AS533),DATA!AS533,"n/a")</f>
        <v>-0.01</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4.6900000000000004</v>
      </c>
      <c r="F4181" s="77">
        <f>+IF(ISNUMBER(DATA!O534),DATA!O534,"n/a")</f>
        <v>6.6000000000000003E-2</v>
      </c>
      <c r="G4181" s="87">
        <f>+IF(ISNUMBER(DATA!X534),DATA!X534,"n/a")</f>
        <v>4.45</v>
      </c>
      <c r="H4181" s="77">
        <f>+IF(ISNUMBER(DATA!Y534),DATA!Y534,"n/a")</f>
        <v>1.2999999999999999E-2</v>
      </c>
      <c r="I4181" s="87">
        <f>+IF(ISNUMBER(DATA!AH534),DATA!AH534,"n/a")</f>
        <v>4.3499999999999996</v>
      </c>
      <c r="J4181" s="77">
        <f>+IF(ISNUMBER(DATA!AI534),DATA!AI534,"n/a")</f>
        <v>-1.2E-2</v>
      </c>
      <c r="K4181" s="87">
        <f>+IF(ISNUMBER(DATA!AR534),DATA!AR534,"n/a")</f>
        <v>4.34</v>
      </c>
      <c r="L4181" s="77">
        <f>+IF(ISNUMBER(DATA!AS534),DATA!AS534,"n/a")</f>
        <v>3.6999999999999998E-2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4.9800000000000004</v>
      </c>
      <c r="F4182" s="77" t="str">
        <f>+IF(ISNUMBER(DATA!O535),DATA!O535,"n/a")</f>
        <v>n/a</v>
      </c>
      <c r="G4182" s="87">
        <f>+IF(ISNUMBER(DATA!X535),DATA!X535,"n/a")</f>
        <v>4.97</v>
      </c>
      <c r="H4182" s="77" t="str">
        <f>+IF(ISNUMBER(DATA!Y535),DATA!Y535,"n/a")</f>
        <v>n/a</v>
      </c>
      <c r="I4182" s="87">
        <f>+IF(ISNUMBER(DATA!AH535),DATA!AH535,"n/a")</f>
        <v>5.0199999999999996</v>
      </c>
      <c r="J4182" s="77" t="str">
        <f>+IF(ISNUMBER(DATA!AI535),DATA!AI535,"n/a")</f>
        <v>n/a</v>
      </c>
      <c r="K4182" s="87">
        <f>+IF(ISNUMBER(DATA!AR535),DATA!AR535,"n/a")</f>
        <v>4.93</v>
      </c>
      <c r="L4182" s="77" t="str">
        <f>+IF(ISNUMBER(DATA!AS535),DATA!AS535,"n/a")</f>
        <v>n/a</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3.57</v>
      </c>
      <c r="F4183" s="77">
        <f>+IF(ISNUMBER(DATA!O536),DATA!O536,"n/a")</f>
        <v>9.1999999999999998E-2</v>
      </c>
      <c r="G4183" s="87">
        <f>+IF(ISNUMBER(DATA!X536),DATA!X536,"n/a")</f>
        <v>3.48</v>
      </c>
      <c r="H4183" s="77">
        <f>+IF(ISNUMBER(DATA!Y536),DATA!Y536,"n/a")</f>
        <v>7.0999999999999994E-2</v>
      </c>
      <c r="I4183" s="87">
        <f>+IF(ISNUMBER(DATA!AH536),DATA!AH536,"n/a")</f>
        <v>3.52</v>
      </c>
      <c r="J4183" s="77">
        <f>+IF(ISNUMBER(DATA!AI536),DATA!AI536,"n/a")</f>
        <v>0.104</v>
      </c>
      <c r="K4183" s="87">
        <f>+IF(ISNUMBER(DATA!AR536),DATA!AR536,"n/a")</f>
        <v>3.43</v>
      </c>
      <c r="L4183" s="77">
        <f>+IF(ISNUMBER(DATA!AS536),DATA!AS536,"n/a")</f>
        <v>9.7000000000000003E-2</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4.99</v>
      </c>
      <c r="F4184" s="77">
        <f>+IF(ISNUMBER(DATA!O537),DATA!O537,"n/a")</f>
        <v>0.111</v>
      </c>
      <c r="G4184" s="87">
        <f>+IF(ISNUMBER(DATA!X537),DATA!X537,"n/a")</f>
        <v>4.99</v>
      </c>
      <c r="H4184" s="77">
        <f>+IF(ISNUMBER(DATA!Y537),DATA!Y537,"n/a")</f>
        <v>0.111</v>
      </c>
      <c r="I4184" s="87">
        <f>+IF(ISNUMBER(DATA!AH537),DATA!AH537,"n/a")</f>
        <v>4.92</v>
      </c>
      <c r="J4184" s="77">
        <f>+IF(ISNUMBER(DATA!AI537),DATA!AI537,"n/a")</f>
        <v>9.5000000000000001E-2</v>
      </c>
      <c r="K4184" s="87">
        <f>+IF(ISNUMBER(DATA!AR537),DATA!AR537,"n/a")</f>
        <v>4.67</v>
      </c>
      <c r="L4184" s="77">
        <f>+IF(ISNUMBER(DATA!AS537),DATA!AS537,"n/a")</f>
        <v>0.04</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3.99</v>
      </c>
      <c r="F4185" s="77">
        <f>+IF(ISNUMBER(DATA!O538),DATA!O538,"n/a")</f>
        <v>0</v>
      </c>
      <c r="G4185" s="87">
        <f>+IF(ISNUMBER(DATA!X538),DATA!X538,"n/a")</f>
        <v>3.99</v>
      </c>
      <c r="H4185" s="77">
        <f>+IF(ISNUMBER(DATA!Y538),DATA!Y538,"n/a")</f>
        <v>-7.0000000000000001E-3</v>
      </c>
      <c r="I4185" s="87">
        <f>+IF(ISNUMBER(DATA!AH538),DATA!AH538,"n/a")</f>
        <v>3.99</v>
      </c>
      <c r="J4185" s="77">
        <f>+IF(ISNUMBER(DATA!AI538),DATA!AI538,"n/a")</f>
        <v>-1.2999999999999999E-2</v>
      </c>
      <c r="K4185" s="87">
        <f>+IF(ISNUMBER(DATA!AR538),DATA!AR538,"n/a")</f>
        <v>3.99</v>
      </c>
      <c r="L4185" s="77">
        <f>+IF(ISNUMBER(DATA!AS538),DATA!AS538,"n/a")</f>
        <v>-1.6E-2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3.57</v>
      </c>
      <c r="F4186" s="77">
        <f>+IF(ISNUMBER(DATA!O539),DATA!O539,"n/a")</f>
        <v>0.316</v>
      </c>
      <c r="G4186" s="87">
        <f>+IF(ISNUMBER(DATA!X539),DATA!X539,"n/a")</f>
        <v>3.53</v>
      </c>
      <c r="H4186" s="77">
        <f>+IF(ISNUMBER(DATA!Y539),DATA!Y539,"n/a")</f>
        <v>0.26700000000000002</v>
      </c>
      <c r="I4186" s="87">
        <f>+IF(ISNUMBER(DATA!AH539),DATA!AH539,"n/a")</f>
        <v>3.55</v>
      </c>
      <c r="J4186" s="77">
        <f>+IF(ISNUMBER(DATA!AI539),DATA!AI539,"n/a")</f>
        <v>0.27700000000000002</v>
      </c>
      <c r="K4186" s="87">
        <f>+IF(ISNUMBER(DATA!AR539),DATA!AR539,"n/a")</f>
        <v>3.42</v>
      </c>
      <c r="L4186" s="77">
        <f>+IF(ISNUMBER(DATA!AS539),DATA!AS539,"n/a")</f>
        <v>0.13500000000000001</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4.51</v>
      </c>
      <c r="F4187" s="77">
        <f>+IF(ISNUMBER(DATA!O540),DATA!O540,"n/a")</f>
        <v>0.151</v>
      </c>
      <c r="G4187" s="87">
        <f>+IF(ISNUMBER(DATA!X540),DATA!X540,"n/a")</f>
        <v>4.46</v>
      </c>
      <c r="H4187" s="77">
        <f>+IF(ISNUMBER(DATA!Y540),DATA!Y540,"n/a")</f>
        <v>0.13500000000000001</v>
      </c>
      <c r="I4187" s="87">
        <f>+IF(ISNUMBER(DATA!AH540),DATA!AH540,"n/a")</f>
        <v>4.3899999999999997</v>
      </c>
      <c r="J4187" s="77">
        <f>+IF(ISNUMBER(DATA!AI540),DATA!AI540,"n/a")</f>
        <v>0.13200000000000001</v>
      </c>
      <c r="K4187" s="87">
        <f>+IF(ISNUMBER(DATA!AR540),DATA!AR540,"n/a")</f>
        <v>4.2699999999999996</v>
      </c>
      <c r="L4187" s="77">
        <f>+IF(ISNUMBER(DATA!AS540),DATA!AS540,"n/a")</f>
        <v>0.12</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11833</v>
      </c>
      <c r="F4189" s="77">
        <f>+IF(ISNUMBER(DATA!G550),DATA!G550,"n/a")</f>
        <v>-2.8000000000000001E-2</v>
      </c>
      <c r="G4189" s="76">
        <f>+IF(ISNUMBER(DATA!P550),DATA!P550,"n/a")</f>
        <v>33956</v>
      </c>
      <c r="H4189" s="77">
        <f>+IF(ISNUMBER(DATA!Q550),DATA!Q550,"n/a")</f>
        <v>3.3000000000000002E-2</v>
      </c>
      <c r="I4189" s="76">
        <f>+IF(ISNUMBER(DATA!Z550),DATA!Z550,"n/a")</f>
        <v>64163</v>
      </c>
      <c r="J4189" s="77">
        <f>+IF(ISNUMBER(DATA!AA550),DATA!AA550,"n/a")</f>
        <v>2.4E-2</v>
      </c>
      <c r="K4189" s="76">
        <f>+IF(ISNUMBER(DATA!AJ550),DATA!AJ550,"n/a")</f>
        <v>151746</v>
      </c>
      <c r="L4189" s="77">
        <f>+IF(ISNUMBER(DATA!AK550),DATA!AK550,"n/a")</f>
        <v>0.112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38759</v>
      </c>
      <c r="F4190" s="77">
        <f>+IF(ISNUMBER(DATA!G551),DATA!G551,"n/a")</f>
        <v>-1.4E-2</v>
      </c>
      <c r="G4190" s="76">
        <f>+IF(ISNUMBER(DATA!P551),DATA!P551,"n/a")</f>
        <v>114119</v>
      </c>
      <c r="H4190" s="77">
        <f>+IF(ISNUMBER(DATA!Q551),DATA!Q551,"n/a")</f>
        <v>-8.7999999999999995E-2</v>
      </c>
      <c r="I4190" s="76">
        <f>+IF(ISNUMBER(DATA!Z551),DATA!Z551,"n/a")</f>
        <v>212565</v>
      </c>
      <c r="J4190" s="77">
        <f>+IF(ISNUMBER(DATA!AA551),DATA!AA551,"n/a")</f>
        <v>-1.6E-2</v>
      </c>
      <c r="K4190" s="76">
        <f>+IF(ISNUMBER(DATA!AJ551),DATA!AJ551,"n/a")</f>
        <v>480606</v>
      </c>
      <c r="L4190" s="77">
        <f>+IF(ISNUMBER(DATA!AK551),DATA!AK551,"n/a")</f>
        <v>3.1E-2</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123931</v>
      </c>
      <c r="F4191" s="77">
        <f>+IF(ISNUMBER(DATA!G552),DATA!G552,"n/a")</f>
        <v>0.52</v>
      </c>
      <c r="G4191" s="76">
        <f>+IF(ISNUMBER(DATA!P552),DATA!P552,"n/a")</f>
        <v>367951</v>
      </c>
      <c r="H4191" s="77">
        <f>+IF(ISNUMBER(DATA!Q552),DATA!Q552,"n/a")</f>
        <v>0.53</v>
      </c>
      <c r="I4191" s="76">
        <f>+IF(ISNUMBER(DATA!Z552),DATA!Z552,"n/a")</f>
        <v>671129</v>
      </c>
      <c r="J4191" s="77">
        <f>+IF(ISNUMBER(DATA!AA552),DATA!AA552,"n/a")</f>
        <v>0.50900000000000001</v>
      </c>
      <c r="K4191" s="76">
        <f>+IF(ISNUMBER(DATA!AJ552),DATA!AJ552,"n/a")</f>
        <v>1381097</v>
      </c>
      <c r="L4191" s="77">
        <f>+IF(ISNUMBER(DATA!AK552),DATA!AK552,"n/a")</f>
        <v>0.4</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19451</v>
      </c>
      <c r="F4192" s="77">
        <f>+IF(ISNUMBER(DATA!G553),DATA!G553,"n/a")</f>
        <v>9.7000000000000003E-2</v>
      </c>
      <c r="G4192" s="76">
        <f>+IF(ISNUMBER(DATA!P553),DATA!P553,"n/a")</f>
        <v>56378</v>
      </c>
      <c r="H4192" s="77">
        <f>+IF(ISNUMBER(DATA!Q553),DATA!Q553,"n/a")</f>
        <v>-5.5E-2</v>
      </c>
      <c r="I4192" s="76">
        <f>+IF(ISNUMBER(DATA!Z553),DATA!Z553,"n/a")</f>
        <v>107183</v>
      </c>
      <c r="J4192" s="77">
        <f>+IF(ISNUMBER(DATA!AA553),DATA!AA553,"n/a")</f>
        <v>5.0000000000000001E-3</v>
      </c>
      <c r="K4192" s="76">
        <f>+IF(ISNUMBER(DATA!AJ553),DATA!AJ553,"n/a")</f>
        <v>248824</v>
      </c>
      <c r="L4192" s="77">
        <f>+IF(ISNUMBER(DATA!AK553),DATA!AK553,"n/a")</f>
        <v>3.5000000000000003E-2</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55527</v>
      </c>
      <c r="F4193" s="77">
        <f>+IF(ISNUMBER(DATA!G554),DATA!G554,"n/a")</f>
        <v>0.14099999999999999</v>
      </c>
      <c r="G4193" s="76">
        <f>+IF(ISNUMBER(DATA!P554),DATA!P554,"n/a")</f>
        <v>181286</v>
      </c>
      <c r="H4193" s="77">
        <f>+IF(ISNUMBER(DATA!Q554),DATA!Q554,"n/a")</f>
        <v>0.26300000000000001</v>
      </c>
      <c r="I4193" s="76">
        <f>+IF(ISNUMBER(DATA!Z554),DATA!Z554,"n/a")</f>
        <v>369972</v>
      </c>
      <c r="J4193" s="77">
        <f>+IF(ISNUMBER(DATA!AA554),DATA!AA554,"n/a")</f>
        <v>0.31</v>
      </c>
      <c r="K4193" s="76">
        <f>+IF(ISNUMBER(DATA!AJ554),DATA!AJ554,"n/a")</f>
        <v>875880</v>
      </c>
      <c r="L4193" s="77">
        <f>+IF(ISNUMBER(DATA!AK554),DATA!AK554,"n/a")</f>
        <v>0.35699999999999998</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76978</v>
      </c>
      <c r="F4194" s="77">
        <f>+IF(ISNUMBER(DATA!G555),DATA!G555,"n/a")</f>
        <v>1.2050000000000001</v>
      </c>
      <c r="G4194" s="76">
        <f>+IF(ISNUMBER(DATA!P555),DATA!P555,"n/a")</f>
        <v>233247</v>
      </c>
      <c r="H4194" s="77">
        <f>+IF(ISNUMBER(DATA!Q555),DATA!Q555,"n/a")</f>
        <v>1.3460000000000001</v>
      </c>
      <c r="I4194" s="76">
        <f>+IF(ISNUMBER(DATA!Z555),DATA!Z555,"n/a")</f>
        <v>434316</v>
      </c>
      <c r="J4194" s="77">
        <f>+IF(ISNUMBER(DATA!AA555),DATA!AA555,"n/a")</f>
        <v>1.1830000000000001</v>
      </c>
      <c r="K4194" s="76">
        <f>+IF(ISNUMBER(DATA!AJ555),DATA!AJ555,"n/a")</f>
        <v>865457</v>
      </c>
      <c r="L4194" s="77">
        <f>+IF(ISNUMBER(DATA!AK555),DATA!AK555,"n/a")</f>
        <v>0.93</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13282</v>
      </c>
      <c r="F4195" s="77">
        <f>+IF(ISNUMBER(DATA!G556),DATA!G556,"n/a")</f>
        <v>8.8999999999999996E-2</v>
      </c>
      <c r="G4195" s="76">
        <f>+IF(ISNUMBER(DATA!P556),DATA!P556,"n/a")</f>
        <v>50379</v>
      </c>
      <c r="H4195" s="77">
        <f>+IF(ISNUMBER(DATA!Q556),DATA!Q556,"n/a")</f>
        <v>0.34300000000000003</v>
      </c>
      <c r="I4195" s="76">
        <f>+IF(ISNUMBER(DATA!Z556),DATA!Z556,"n/a")</f>
        <v>92338</v>
      </c>
      <c r="J4195" s="77">
        <f>+IF(ISNUMBER(DATA!AA556),DATA!AA556,"n/a")</f>
        <v>0.3</v>
      </c>
      <c r="K4195" s="76">
        <f>+IF(ISNUMBER(DATA!AJ556),DATA!AJ556,"n/a")</f>
        <v>191096</v>
      </c>
      <c r="L4195" s="77">
        <f>+IF(ISNUMBER(DATA!AK556),DATA!AK556,"n/a")</f>
        <v>0.249</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26372</v>
      </c>
      <c r="F4196" s="77">
        <f>+IF(ISNUMBER(DATA!G557),DATA!G557,"n/a")</f>
        <v>0.30299999999999999</v>
      </c>
      <c r="G4196" s="76">
        <f>+IF(ISNUMBER(DATA!P557),DATA!P557,"n/a")</f>
        <v>72429</v>
      </c>
      <c r="H4196" s="77">
        <f>+IF(ISNUMBER(DATA!Q557),DATA!Q557,"n/a")</f>
        <v>0.32600000000000001</v>
      </c>
      <c r="I4196" s="76">
        <f>+IF(ISNUMBER(DATA!Z557),DATA!Z557,"n/a")</f>
        <v>132139</v>
      </c>
      <c r="J4196" s="77">
        <f>+IF(ISNUMBER(DATA!AA557),DATA!AA557,"n/a")</f>
        <v>0.36599999999999999</v>
      </c>
      <c r="K4196" s="76">
        <f>+IF(ISNUMBER(DATA!AJ557),DATA!AJ557,"n/a")</f>
        <v>296333</v>
      </c>
      <c r="L4196" s="77">
        <f>+IF(ISNUMBER(DATA!AK557),DATA!AK557,"n/a")</f>
        <v>0.26300000000000001</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13070</v>
      </c>
      <c r="F4197" s="77">
        <f>+IF(ISNUMBER(DATA!G558),DATA!G558,"n/a")</f>
        <v>-6.5000000000000002E-2</v>
      </c>
      <c r="G4197" s="76">
        <f>+IF(ISNUMBER(DATA!P558),DATA!P558,"n/a")</f>
        <v>41990</v>
      </c>
      <c r="H4197" s="77">
        <f>+IF(ISNUMBER(DATA!Q558),DATA!Q558,"n/a")</f>
        <v>-0.189</v>
      </c>
      <c r="I4197" s="76">
        <f>+IF(ISNUMBER(DATA!Z558),DATA!Z558,"n/a")</f>
        <v>78785</v>
      </c>
      <c r="J4197" s="77">
        <f>+IF(ISNUMBER(DATA!AA558),DATA!AA558,"n/a")</f>
        <v>-0.219</v>
      </c>
      <c r="K4197" s="76">
        <f>+IF(ISNUMBER(DATA!AJ558),DATA!AJ558,"n/a")</f>
        <v>172242</v>
      </c>
      <c r="L4197" s="77">
        <f>+IF(ISNUMBER(DATA!AK558),DATA!AK558,"n/a")</f>
        <v>-0.27200000000000002</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9753</v>
      </c>
      <c r="F4198" s="77">
        <f>+IF(ISNUMBER(DATA!G559),DATA!G559,"n/a")</f>
        <v>-0.41299999999999998</v>
      </c>
      <c r="G4198" s="76">
        <f>+IF(ISNUMBER(DATA!P559),DATA!P559,"n/a")</f>
        <v>29737</v>
      </c>
      <c r="H4198" s="77">
        <f>+IF(ISNUMBER(DATA!Q559),DATA!Q559,"n/a")</f>
        <v>-0.40799999999999997</v>
      </c>
      <c r="I4198" s="76">
        <f>+IF(ISNUMBER(DATA!Z559),DATA!Z559,"n/a")</f>
        <v>75078</v>
      </c>
      <c r="J4198" s="77">
        <f>+IF(ISNUMBER(DATA!AA559),DATA!AA559,"n/a")</f>
        <v>-0.19400000000000001</v>
      </c>
      <c r="K4198" s="76">
        <f>+IF(ISNUMBER(DATA!AJ559),DATA!AJ559,"n/a")</f>
        <v>188754</v>
      </c>
      <c r="L4198" s="77">
        <f>+IF(ISNUMBER(DATA!AK559),DATA!AK559,"n/a")</f>
        <v>0.13</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13042</v>
      </c>
      <c r="F4199" s="77">
        <f>+IF(ISNUMBER(DATA!G560),DATA!G560,"n/a")</f>
        <v>-5.7000000000000002E-2</v>
      </c>
      <c r="G4199" s="76">
        <f>+IF(ISNUMBER(DATA!P560),DATA!P560,"n/a")</f>
        <v>41179</v>
      </c>
      <c r="H4199" s="77">
        <f>+IF(ISNUMBER(DATA!Q560),DATA!Q560,"n/a")</f>
        <v>-0.1</v>
      </c>
      <c r="I4199" s="76">
        <f>+IF(ISNUMBER(DATA!Z560),DATA!Z560,"n/a")</f>
        <v>80609</v>
      </c>
      <c r="J4199" s="77">
        <f>+IF(ISNUMBER(DATA!AA560),DATA!AA560,"n/a")</f>
        <v>-0.14499999999999999</v>
      </c>
      <c r="K4199" s="76">
        <f>+IF(ISNUMBER(DATA!AJ560),DATA!AJ560,"n/a")</f>
        <v>177442</v>
      </c>
      <c r="L4199" s="77">
        <f>+IF(ISNUMBER(DATA!AK560),DATA!AK560,"n/a")</f>
        <v>-0.14899999999999999</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20150</v>
      </c>
      <c r="F4200" s="77">
        <f>+IF(ISNUMBER(DATA!G561),DATA!G561,"n/a")</f>
        <v>0.59299999999999997</v>
      </c>
      <c r="G4200" s="76">
        <f>+IF(ISNUMBER(DATA!P561),DATA!P561,"n/a")</f>
        <v>58586</v>
      </c>
      <c r="H4200" s="77">
        <f>+IF(ISNUMBER(DATA!Q561),DATA!Q561,"n/a")</f>
        <v>0.34100000000000003</v>
      </c>
      <c r="I4200" s="76">
        <f>+IF(ISNUMBER(DATA!Z561),DATA!Z561,"n/a")</f>
        <v>108640</v>
      </c>
      <c r="J4200" s="77">
        <f>+IF(ISNUMBER(DATA!AA561),DATA!AA561,"n/a")</f>
        <v>0.26300000000000001</v>
      </c>
      <c r="K4200" s="76">
        <f>+IF(ISNUMBER(DATA!AJ561),DATA!AJ561,"n/a")</f>
        <v>226391</v>
      </c>
      <c r="L4200" s="77">
        <f>+IF(ISNUMBER(DATA!AK561),DATA!AK561,"n/a")</f>
        <v>0.255</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29271</v>
      </c>
      <c r="F4201" s="77">
        <f>+IF(ISNUMBER(DATA!G562),DATA!G562,"n/a")</f>
        <v>0.46700000000000003</v>
      </c>
      <c r="G4201" s="76">
        <f>+IF(ISNUMBER(DATA!P562),DATA!P562,"n/a")</f>
        <v>76204</v>
      </c>
      <c r="H4201" s="77">
        <f>+IF(ISNUMBER(DATA!Q562),DATA!Q562,"n/a")</f>
        <v>0.27200000000000002</v>
      </c>
      <c r="I4201" s="76">
        <f>+IF(ISNUMBER(DATA!Z562),DATA!Z562,"n/a")</f>
        <v>134482</v>
      </c>
      <c r="J4201" s="77">
        <f>+IF(ISNUMBER(DATA!AA562),DATA!AA562,"n/a")</f>
        <v>0.17799999999999999</v>
      </c>
      <c r="K4201" s="76">
        <f>+IF(ISNUMBER(DATA!AJ562),DATA!AJ562,"n/a")</f>
        <v>295551</v>
      </c>
      <c r="L4201" s="77">
        <f>+IF(ISNUMBER(DATA!AK562),DATA!AK562,"n/a")</f>
        <v>0.18099999999999999</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26002</v>
      </c>
      <c r="F4202" s="77">
        <f>+IF(ISNUMBER(DATA!G563),DATA!G563,"n/a")</f>
        <v>7.6999999999999999E-2</v>
      </c>
      <c r="G4202" s="76">
        <f>+IF(ISNUMBER(DATA!P563),DATA!P563,"n/a")</f>
        <v>79022</v>
      </c>
      <c r="H4202" s="77">
        <f>+IF(ISNUMBER(DATA!Q563),DATA!Q563,"n/a")</f>
        <v>1.2E-2</v>
      </c>
      <c r="I4202" s="76">
        <f>+IF(ISNUMBER(DATA!Z563),DATA!Z563,"n/a")</f>
        <v>143421</v>
      </c>
      <c r="J4202" s="77">
        <f>+IF(ISNUMBER(DATA!AA563),DATA!AA563,"n/a")</f>
        <v>-0.122</v>
      </c>
      <c r="K4202" s="76">
        <f>+IF(ISNUMBER(DATA!AJ563),DATA!AJ563,"n/a")</f>
        <v>316264</v>
      </c>
      <c r="L4202" s="77">
        <f>+IF(ISNUMBER(DATA!AK563),DATA!AK563,"n/a")</f>
        <v>-0.218</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11226</v>
      </c>
      <c r="F4203" s="77">
        <f>+IF(ISNUMBER(DATA!G564),DATA!G564,"n/a")</f>
        <v>0.106</v>
      </c>
      <c r="G4203" s="76">
        <f>+IF(ISNUMBER(DATA!P564),DATA!P564,"n/a")</f>
        <v>31138</v>
      </c>
      <c r="H4203" s="77">
        <f>+IF(ISNUMBER(DATA!Q564),DATA!Q564,"n/a")</f>
        <v>8.5000000000000006E-2</v>
      </c>
      <c r="I4203" s="76">
        <f>+IF(ISNUMBER(DATA!Z564),DATA!Z564,"n/a")</f>
        <v>71591</v>
      </c>
      <c r="J4203" s="77">
        <f>+IF(ISNUMBER(DATA!AA564),DATA!AA564,"n/a")</f>
        <v>0.27500000000000002</v>
      </c>
      <c r="K4203" s="76">
        <f>+IF(ISNUMBER(DATA!AJ564),DATA!AJ564,"n/a")</f>
        <v>155041</v>
      </c>
      <c r="L4203" s="77">
        <f>+IF(ISNUMBER(DATA!AK564),DATA!AK564,"n/a")</f>
        <v>0.154</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41767</v>
      </c>
      <c r="F4204" s="77">
        <f>+IF(ISNUMBER(DATA!G565),DATA!G565,"n/a")</f>
        <v>0.33600000000000002</v>
      </c>
      <c r="G4204" s="76">
        <f>+IF(ISNUMBER(DATA!P565),DATA!P565,"n/a")</f>
        <v>126617</v>
      </c>
      <c r="H4204" s="77">
        <f>+IF(ISNUMBER(DATA!Q565),DATA!Q565,"n/a")</f>
        <v>0.45800000000000002</v>
      </c>
      <c r="I4204" s="76">
        <f>+IF(ISNUMBER(DATA!Z565),DATA!Z565,"n/a")</f>
        <v>239352</v>
      </c>
      <c r="J4204" s="77">
        <f>+IF(ISNUMBER(DATA!AA565),DATA!AA565,"n/a")</f>
        <v>0.51</v>
      </c>
      <c r="K4204" s="76">
        <f>+IF(ISNUMBER(DATA!AJ565),DATA!AJ565,"n/a")</f>
        <v>489906</v>
      </c>
      <c r="L4204" s="77">
        <f>+IF(ISNUMBER(DATA!AK565),DATA!AK565,"n/a")</f>
        <v>0.47199999999999998</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24883</v>
      </c>
      <c r="F4205" s="77">
        <f>+IF(ISNUMBER(DATA!G566),DATA!G566,"n/a")</f>
        <v>0.19500000000000001</v>
      </c>
      <c r="G4205" s="76">
        <f>+IF(ISNUMBER(DATA!P566),DATA!P566,"n/a")</f>
        <v>70853</v>
      </c>
      <c r="H4205" s="77">
        <f>+IF(ISNUMBER(DATA!Q566),DATA!Q566,"n/a")</f>
        <v>0.161</v>
      </c>
      <c r="I4205" s="76">
        <f>+IF(ISNUMBER(DATA!Z566),DATA!Z566,"n/a")</f>
        <v>128580</v>
      </c>
      <c r="J4205" s="77">
        <f>+IF(ISNUMBER(DATA!AA566),DATA!AA566,"n/a")</f>
        <v>0.125</v>
      </c>
      <c r="K4205" s="76">
        <f>+IF(ISNUMBER(DATA!AJ566),DATA!AJ566,"n/a")</f>
        <v>294646</v>
      </c>
      <c r="L4205" s="77">
        <f>+IF(ISNUMBER(DATA!AK566),DATA!AK566,"n/a")</f>
        <v>0.126</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22535</v>
      </c>
      <c r="F4206" s="77">
        <f>+IF(ISNUMBER(DATA!G567),DATA!G567,"n/a")</f>
        <v>7.0999999999999994E-2</v>
      </c>
      <c r="G4206" s="76">
        <f>+IF(ISNUMBER(DATA!P567),DATA!P567,"n/a")</f>
        <v>71972</v>
      </c>
      <c r="H4206" s="77">
        <f>+IF(ISNUMBER(DATA!Q567),DATA!Q567,"n/a")</f>
        <v>0.17499999999999999</v>
      </c>
      <c r="I4206" s="76">
        <f>+IF(ISNUMBER(DATA!Z567),DATA!Z567,"n/a")</f>
        <v>139096</v>
      </c>
      <c r="J4206" s="77">
        <f>+IF(ISNUMBER(DATA!AA567),DATA!AA567,"n/a")</f>
        <v>0.24299999999999999</v>
      </c>
      <c r="K4206" s="76">
        <f>+IF(ISNUMBER(DATA!AJ567),DATA!AJ567,"n/a")</f>
        <v>281995</v>
      </c>
      <c r="L4206" s="77">
        <f>+IF(ISNUMBER(DATA!AK567),DATA!AK567,"n/a")</f>
        <v>0.20399999999999999</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9128</v>
      </c>
      <c r="F4207" s="77">
        <f>+IF(ISNUMBER(DATA!G568),DATA!G568,"n/a")</f>
        <v>3.1E-2</v>
      </c>
      <c r="G4207" s="76">
        <f>+IF(ISNUMBER(DATA!P568),DATA!P568,"n/a")</f>
        <v>26756</v>
      </c>
      <c r="H4207" s="77">
        <f>+IF(ISNUMBER(DATA!Q568),DATA!Q568,"n/a")</f>
        <v>-0.128</v>
      </c>
      <c r="I4207" s="76">
        <f>+IF(ISNUMBER(DATA!Z568),DATA!Z568,"n/a")</f>
        <v>80919</v>
      </c>
      <c r="J4207" s="77">
        <f>+IF(ISNUMBER(DATA!AA568),DATA!AA568,"n/a")</f>
        <v>0.26500000000000001</v>
      </c>
      <c r="K4207" s="76">
        <f>+IF(ISNUMBER(DATA!AJ568),DATA!AJ568,"n/a")</f>
        <v>151282</v>
      </c>
      <c r="L4207" s="77">
        <f>+IF(ISNUMBER(DATA!AK568),DATA!AK568,"n/a")</f>
        <v>0.10100000000000001</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15356</v>
      </c>
      <c r="F4208" s="77">
        <f>+IF(ISNUMBER(DATA!G569),DATA!G569,"n/a")</f>
        <v>5.7000000000000002E-2</v>
      </c>
      <c r="G4208" s="76">
        <f>+IF(ISNUMBER(DATA!P569),DATA!P569,"n/a")</f>
        <v>45732</v>
      </c>
      <c r="H4208" s="77">
        <f>+IF(ISNUMBER(DATA!Q569),DATA!Q569,"n/a")</f>
        <v>-6.0999999999999999E-2</v>
      </c>
      <c r="I4208" s="76">
        <f>+IF(ISNUMBER(DATA!Z569),DATA!Z569,"n/a")</f>
        <v>85165</v>
      </c>
      <c r="J4208" s="77">
        <f>+IF(ISNUMBER(DATA!AA569),DATA!AA569,"n/a")</f>
        <v>-1.2E-2</v>
      </c>
      <c r="K4208" s="76">
        <f>+IF(ISNUMBER(DATA!AJ569),DATA!AJ569,"n/a")</f>
        <v>190908</v>
      </c>
      <c r="L4208" s="77">
        <f>+IF(ISNUMBER(DATA!AK569),DATA!AK569,"n/a")</f>
        <v>-2.1000000000000001E-2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9823</v>
      </c>
      <c r="F4209" s="77">
        <f>+IF(ISNUMBER(DATA!G570),DATA!G570,"n/a")</f>
        <v>-0.184</v>
      </c>
      <c r="G4209" s="76">
        <f>+IF(ISNUMBER(DATA!P570),DATA!P570,"n/a")</f>
        <v>32086</v>
      </c>
      <c r="H4209" s="77">
        <f>+IF(ISNUMBER(DATA!Q570),DATA!Q570,"n/a")</f>
        <v>-6.5000000000000002E-2</v>
      </c>
      <c r="I4209" s="76">
        <f>+IF(ISNUMBER(DATA!Z570),DATA!Z570,"n/a")</f>
        <v>57842</v>
      </c>
      <c r="J4209" s="77">
        <f>+IF(ISNUMBER(DATA!AA570),DATA!AA570,"n/a")</f>
        <v>2.8000000000000001E-2</v>
      </c>
      <c r="K4209" s="76">
        <f>+IF(ISNUMBER(DATA!AJ570),DATA!AJ570,"n/a")</f>
        <v>135718</v>
      </c>
      <c r="L4209" s="77">
        <f>+IF(ISNUMBER(DATA!AK570),DATA!AK570,"n/a")</f>
        <v>0.123</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46371</v>
      </c>
      <c r="F4210" s="77">
        <f>+IF(ISNUMBER(DATA!G571),DATA!G571,"n/a")</f>
        <v>9.4E-2</v>
      </c>
      <c r="G4210" s="76">
        <f>+IF(ISNUMBER(DATA!P571),DATA!P571,"n/a")</f>
        <v>142590</v>
      </c>
      <c r="H4210" s="77">
        <f>+IF(ISNUMBER(DATA!Q571),DATA!Q571,"n/a")</f>
        <v>8.5999999999999993E-2</v>
      </c>
      <c r="I4210" s="76">
        <f>+IF(ISNUMBER(DATA!Z571),DATA!Z571,"n/a")</f>
        <v>272604</v>
      </c>
      <c r="J4210" s="77">
        <f>+IF(ISNUMBER(DATA!AA571),DATA!AA571,"n/a")</f>
        <v>8.9999999999999993E-3</v>
      </c>
      <c r="K4210" s="76">
        <f>+IF(ISNUMBER(DATA!AJ571),DATA!AJ571,"n/a")</f>
        <v>612140</v>
      </c>
      <c r="L4210" s="77">
        <f>+IF(ISNUMBER(DATA!AK571),DATA!AK571,"n/a")</f>
        <v>-4.9000000000000002E-2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3092</v>
      </c>
      <c r="F4211" s="77">
        <f>+IF(ISNUMBER(DATA!G572),DATA!G572,"n/a")</f>
        <v>2.7E-2</v>
      </c>
      <c r="G4211" s="76">
        <f>+IF(ISNUMBER(DATA!P572),DATA!P572,"n/a")</f>
        <v>8827</v>
      </c>
      <c r="H4211" s="77">
        <f>+IF(ISNUMBER(DATA!Q572),DATA!Q572,"n/a")</f>
        <v>-9.6000000000000002E-2</v>
      </c>
      <c r="I4211" s="76">
        <f>+IF(ISNUMBER(DATA!Z572),DATA!Z572,"n/a")</f>
        <v>16462</v>
      </c>
      <c r="J4211" s="77">
        <f>+IF(ISNUMBER(DATA!AA572),DATA!AA572,"n/a")</f>
        <v>-0.06</v>
      </c>
      <c r="K4211" s="76">
        <f>+IF(ISNUMBER(DATA!AJ572),DATA!AJ572,"n/a")</f>
        <v>42108</v>
      </c>
      <c r="L4211" s="77">
        <f>+IF(ISNUMBER(DATA!AK572),DATA!AK572,"n/a")</f>
        <v>0.1</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60455</v>
      </c>
      <c r="F4212" s="77">
        <f>+IF(ISNUMBER(DATA!G573),DATA!G573,"n/a")</f>
        <v>0</v>
      </c>
      <c r="G4212" s="76">
        <f>+IF(ISNUMBER(DATA!P573),DATA!P573,"n/a")</f>
        <v>183480</v>
      </c>
      <c r="H4212" s="77">
        <f>+IF(ISNUMBER(DATA!Q573),DATA!Q573,"n/a")</f>
        <v>-5.8000000000000003E-2</v>
      </c>
      <c r="I4212" s="76">
        <f>+IF(ISNUMBER(DATA!Z573),DATA!Z573,"n/a")</f>
        <v>343745</v>
      </c>
      <c r="J4212" s="77">
        <f>+IF(ISNUMBER(DATA!AA573),DATA!AA573,"n/a")</f>
        <v>-1.9E-2</v>
      </c>
      <c r="K4212" s="76">
        <f>+IF(ISNUMBER(DATA!AJ573),DATA!AJ573,"n/a")</f>
        <v>774797</v>
      </c>
      <c r="L4212" s="77">
        <f>+IF(ISNUMBER(DATA!AK573),DATA!AK573,"n/a")</f>
        <v>7.0000000000000001E-3</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10723</v>
      </c>
      <c r="F4213" s="77">
        <f>+IF(ISNUMBER(DATA!G574),DATA!G574,"n/a")</f>
        <v>-0.106</v>
      </c>
      <c r="G4213" s="76">
        <f>+IF(ISNUMBER(DATA!P574),DATA!P574,"n/a")</f>
        <v>33003</v>
      </c>
      <c r="H4213" s="77">
        <f>+IF(ISNUMBER(DATA!Q574),DATA!Q574,"n/a")</f>
        <v>-4.3999999999999997E-2</v>
      </c>
      <c r="I4213" s="76">
        <f>+IF(ISNUMBER(DATA!Z574),DATA!Z574,"n/a")</f>
        <v>65508</v>
      </c>
      <c r="J4213" s="77">
        <f>+IF(ISNUMBER(DATA!AA574),DATA!AA574,"n/a")</f>
        <v>8.3000000000000004E-2</v>
      </c>
      <c r="K4213" s="76">
        <f>+IF(ISNUMBER(DATA!AJ574),DATA!AJ574,"n/a")</f>
        <v>150478</v>
      </c>
      <c r="L4213" s="77">
        <f>+IF(ISNUMBER(DATA!AK574),DATA!AK574,"n/a")</f>
        <v>6.9000000000000006E-2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17945</v>
      </c>
      <c r="F4214" s="77">
        <f>+IF(ISNUMBER(DATA!G575),DATA!G575,"n/a")</f>
        <v>0.13500000000000001</v>
      </c>
      <c r="G4214" s="76">
        <f>+IF(ISNUMBER(DATA!P575),DATA!P575,"n/a")</f>
        <v>50820</v>
      </c>
      <c r="H4214" s="77">
        <f>+IF(ISNUMBER(DATA!Q575),DATA!Q575,"n/a")</f>
        <v>0.16300000000000001</v>
      </c>
      <c r="I4214" s="76">
        <f>+IF(ISNUMBER(DATA!Z575),DATA!Z575,"n/a")</f>
        <v>102007</v>
      </c>
      <c r="J4214" s="77">
        <f>+IF(ISNUMBER(DATA!AA575),DATA!AA575,"n/a")</f>
        <v>0.23599999999999999</v>
      </c>
      <c r="K4214" s="76">
        <f>+IF(ISNUMBER(DATA!AJ575),DATA!AJ575,"n/a")</f>
        <v>232391</v>
      </c>
      <c r="L4214" s="77">
        <f>+IF(ISNUMBER(DATA!AK575),DATA!AK575,"n/a")</f>
        <v>0.13900000000000001</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9037</v>
      </c>
      <c r="F4215" s="77">
        <f>+IF(ISNUMBER(DATA!G576),DATA!G576,"n/a")</f>
        <v>0.112</v>
      </c>
      <c r="G4215" s="76">
        <f>+IF(ISNUMBER(DATA!P576),DATA!P576,"n/a")</f>
        <v>26984</v>
      </c>
      <c r="H4215" s="77">
        <f>+IF(ISNUMBER(DATA!Q576),DATA!Q576,"n/a")</f>
        <v>4.9000000000000002E-2</v>
      </c>
      <c r="I4215" s="76">
        <f>+IF(ISNUMBER(DATA!Z576),DATA!Z576,"n/a")</f>
        <v>49246</v>
      </c>
      <c r="J4215" s="77">
        <f>+IF(ISNUMBER(DATA!AA576),DATA!AA576,"n/a")</f>
        <v>8.6999999999999994E-2</v>
      </c>
      <c r="K4215" s="76">
        <f>+IF(ISNUMBER(DATA!AJ576),DATA!AJ576,"n/a")</f>
        <v>111680</v>
      </c>
      <c r="L4215" s="77">
        <f>+IF(ISNUMBER(DATA!AK576),DATA!AK576,"n/a")</f>
        <v>0.14799999999999999</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4249</v>
      </c>
      <c r="F4216" s="77">
        <f>+IF(ISNUMBER(DATA!G577),DATA!G577,"n/a")</f>
        <v>0.27700000000000002</v>
      </c>
      <c r="G4216" s="76">
        <f>+IF(ISNUMBER(DATA!P577),DATA!P577,"n/a")</f>
        <v>13070</v>
      </c>
      <c r="H4216" s="77">
        <f>+IF(ISNUMBER(DATA!Q577),DATA!Q577,"n/a")</f>
        <v>0.25</v>
      </c>
      <c r="I4216" s="76">
        <f>+IF(ISNUMBER(DATA!Z577),DATA!Z577,"n/a")</f>
        <v>24176</v>
      </c>
      <c r="J4216" s="77">
        <f>+IF(ISNUMBER(DATA!AA577),DATA!AA577,"n/a")</f>
        <v>0.309</v>
      </c>
      <c r="K4216" s="76">
        <f>+IF(ISNUMBER(DATA!AJ577),DATA!AJ577,"n/a")</f>
        <v>53046</v>
      </c>
      <c r="L4216" s="77">
        <f>+IF(ISNUMBER(DATA!AK577),DATA!AK577,"n/a")</f>
        <v>0.38300000000000001</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151438</v>
      </c>
      <c r="F4217" s="77">
        <f>+IF(ISNUMBER(DATA!G578),DATA!G578,"n/a")</f>
        <v>0.13600000000000001</v>
      </c>
      <c r="G4217" s="76">
        <f>+IF(ISNUMBER(DATA!P578),DATA!P578,"n/a")</f>
        <v>450055</v>
      </c>
      <c r="H4217" s="77">
        <f>+IF(ISNUMBER(DATA!Q578),DATA!Q578,"n/a")</f>
        <v>0.17100000000000001</v>
      </c>
      <c r="I4217" s="76">
        <f>+IF(ISNUMBER(DATA!Z578),DATA!Z578,"n/a")</f>
        <v>843727</v>
      </c>
      <c r="J4217" s="77">
        <f>+IF(ISNUMBER(DATA!AA578),DATA!AA578,"n/a")</f>
        <v>0.14499999999999999</v>
      </c>
      <c r="K4217" s="76">
        <f>+IF(ISNUMBER(DATA!AJ578),DATA!AJ578,"n/a")</f>
        <v>1923459</v>
      </c>
      <c r="L4217" s="77">
        <f>+IF(ISNUMBER(DATA!AK578),DATA!AK578,"n/a")</f>
        <v>0.13200000000000001</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70901</v>
      </c>
      <c r="F4218" s="77">
        <f>+IF(ISNUMBER(DATA!G579),DATA!G579,"n/a")</f>
        <v>0.13300000000000001</v>
      </c>
      <c r="G4218" s="76">
        <f>+IF(ISNUMBER(DATA!P579),DATA!P579,"n/a")</f>
        <v>221110</v>
      </c>
      <c r="H4218" s="77">
        <f>+IF(ISNUMBER(DATA!Q579),DATA!Q579,"n/a")</f>
        <v>0.21299999999999999</v>
      </c>
      <c r="I4218" s="76">
        <f>+IF(ISNUMBER(DATA!Z579),DATA!Z579,"n/a")</f>
        <v>448062</v>
      </c>
      <c r="J4218" s="77">
        <f>+IF(ISNUMBER(DATA!AA579),DATA!AA579,"n/a")</f>
        <v>0.23</v>
      </c>
      <c r="K4218" s="76">
        <f>+IF(ISNUMBER(DATA!AJ579),DATA!AJ579,"n/a")</f>
        <v>994134</v>
      </c>
      <c r="L4218" s="77">
        <f>+IF(ISNUMBER(DATA!AK579),DATA!AK579,"n/a")</f>
        <v>0.22900000000000001</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992</v>
      </c>
      <c r="F4219" s="77">
        <f>+IF(ISNUMBER(DATA!G580),DATA!G580,"n/a")</f>
        <v>-0.66100000000000003</v>
      </c>
      <c r="G4219" s="76">
        <f>+IF(ISNUMBER(DATA!P580),DATA!P580,"n/a")</f>
        <v>3220</v>
      </c>
      <c r="H4219" s="77">
        <f>+IF(ISNUMBER(DATA!Q580),DATA!Q580,"n/a")</f>
        <v>-0.65800000000000003</v>
      </c>
      <c r="I4219" s="76">
        <f>+IF(ISNUMBER(DATA!Z580),DATA!Z580,"n/a")</f>
        <v>7488</v>
      </c>
      <c r="J4219" s="77">
        <f>+IF(ISNUMBER(DATA!AA580),DATA!AA580,"n/a")</f>
        <v>-0.56100000000000005</v>
      </c>
      <c r="K4219" s="76">
        <f>+IF(ISNUMBER(DATA!AJ580),DATA!AJ580,"n/a")</f>
        <v>19181</v>
      </c>
      <c r="L4219" s="77">
        <f>+IF(ISNUMBER(DATA!AK580),DATA!AK580,"n/a")</f>
        <v>-0.51900000000000002</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28798</v>
      </c>
      <c r="F4220" s="77">
        <f>+IF(ISNUMBER(DATA!G581),DATA!G581,"n/a")</f>
        <v>5.7000000000000002E-2</v>
      </c>
      <c r="G4220" s="76">
        <f>+IF(ISNUMBER(DATA!P581),DATA!P581,"n/a")</f>
        <v>82950</v>
      </c>
      <c r="H4220" s="77">
        <f>+IF(ISNUMBER(DATA!Q581),DATA!Q581,"n/a")</f>
        <v>-0.08</v>
      </c>
      <c r="I4220" s="76">
        <f>+IF(ISNUMBER(DATA!Z581),DATA!Z581,"n/a")</f>
        <v>157671</v>
      </c>
      <c r="J4220" s="77">
        <f>+IF(ISNUMBER(DATA!AA581),DATA!AA581,"n/a")</f>
        <v>-2.1000000000000001E-2</v>
      </c>
      <c r="K4220" s="76">
        <f>+IF(ISNUMBER(DATA!AJ581),DATA!AJ581,"n/a")</f>
        <v>357140</v>
      </c>
      <c r="L4220" s="77">
        <f>+IF(ISNUMBER(DATA!AK581),DATA!AK581,"n/a")</f>
        <v>1.4E-2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9920</v>
      </c>
      <c r="F4221" s="77">
        <f>+IF(ISNUMBER(DATA!G582),DATA!G582,"n/a")</f>
        <v>-0.112</v>
      </c>
      <c r="G4221" s="76">
        <f>+IF(ISNUMBER(DATA!P582),DATA!P582,"n/a")</f>
        <v>29964</v>
      </c>
      <c r="H4221" s="77">
        <f>+IF(ISNUMBER(DATA!Q582),DATA!Q582,"n/a")</f>
        <v>-9.5000000000000001E-2</v>
      </c>
      <c r="I4221" s="76">
        <f>+IF(ISNUMBER(DATA!Z582),DATA!Z582,"n/a")</f>
        <v>55787</v>
      </c>
      <c r="J4221" s="77">
        <f>+IF(ISNUMBER(DATA!AA582),DATA!AA582,"n/a")</f>
        <v>-3.7999999999999999E-2</v>
      </c>
      <c r="K4221" s="76">
        <f>+IF(ISNUMBER(DATA!AJ582),DATA!AJ582,"n/a")</f>
        <v>133098</v>
      </c>
      <c r="L4221" s="77">
        <f>+IF(ISNUMBER(DATA!AK582),DATA!AK582,"n/a")</f>
        <v>5.0000000000000001E-3</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91732</v>
      </c>
      <c r="F4222" s="77">
        <f>+IF(ISNUMBER(DATA!G583),DATA!G583,"n/a")</f>
        <v>0.38600000000000001</v>
      </c>
      <c r="G4222" s="76">
        <f>+IF(ISNUMBER(DATA!P583),DATA!P583,"n/a")</f>
        <v>312565</v>
      </c>
      <c r="H4222" s="77">
        <f>+IF(ISNUMBER(DATA!Q583),DATA!Q583,"n/a")</f>
        <v>0.66600000000000004</v>
      </c>
      <c r="I4222" s="76">
        <f>+IF(ISNUMBER(DATA!Z583),DATA!Z583,"n/a")</f>
        <v>533588</v>
      </c>
      <c r="J4222" s="77">
        <f>+IF(ISNUMBER(DATA!AA583),DATA!AA583,"n/a")</f>
        <v>0.53100000000000003</v>
      </c>
      <c r="K4222" s="76">
        <f>+IF(ISNUMBER(DATA!AJ583),DATA!AJ583,"n/a")</f>
        <v>1094453</v>
      </c>
      <c r="L4222" s="77">
        <f>+IF(ISNUMBER(DATA!AK583),DATA!AK583,"n/a")</f>
        <v>0.376</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21197</v>
      </c>
      <c r="F4223" s="77">
        <f>+IF(ISNUMBER(DATA!G584),DATA!G584,"n/a")</f>
        <v>0.28999999999999998</v>
      </c>
      <c r="G4223" s="76">
        <f>+IF(ISNUMBER(DATA!P584),DATA!P584,"n/a")</f>
        <v>65507</v>
      </c>
      <c r="H4223" s="77">
        <f>+IF(ISNUMBER(DATA!Q584),DATA!Q584,"n/a")</f>
        <v>0.33500000000000002</v>
      </c>
      <c r="I4223" s="76">
        <f>+IF(ISNUMBER(DATA!Z584),DATA!Z584,"n/a")</f>
        <v>113624</v>
      </c>
      <c r="J4223" s="77">
        <f>+IF(ISNUMBER(DATA!AA584),DATA!AA584,"n/a")</f>
        <v>0.24399999999999999</v>
      </c>
      <c r="K4223" s="76">
        <f>+IF(ISNUMBER(DATA!AJ584),DATA!AJ584,"n/a")</f>
        <v>246979</v>
      </c>
      <c r="L4223" s="77">
        <f>+IF(ISNUMBER(DATA!AK584),DATA!AK584,"n/a")</f>
        <v>0.16200000000000001</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24199</v>
      </c>
      <c r="F4224" s="77">
        <f>+IF(ISNUMBER(DATA!G585),DATA!G585,"n/a")</f>
        <v>0.123</v>
      </c>
      <c r="G4224" s="76">
        <f>+IF(ISNUMBER(DATA!P585),DATA!P585,"n/a")</f>
        <v>66307</v>
      </c>
      <c r="H4224" s="77">
        <f>+IF(ISNUMBER(DATA!Q585),DATA!Q585,"n/a")</f>
        <v>2.5999999999999999E-2</v>
      </c>
      <c r="I4224" s="76">
        <f>+IF(ISNUMBER(DATA!Z585),DATA!Z585,"n/a")</f>
        <v>126824</v>
      </c>
      <c r="J4224" s="77">
        <f>+IF(ISNUMBER(DATA!AA585),DATA!AA585,"n/a")</f>
        <v>7.2999999999999995E-2</v>
      </c>
      <c r="K4224" s="76">
        <f>+IF(ISNUMBER(DATA!AJ585),DATA!AJ585,"n/a")</f>
        <v>277888</v>
      </c>
      <c r="L4224" s="77">
        <f>+IF(ISNUMBER(DATA!AK585),DATA!AK585,"n/a")</f>
        <v>6.4000000000000001E-2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29329</v>
      </c>
      <c r="F4225" s="77">
        <f>+IF(ISNUMBER(DATA!G586),DATA!G586,"n/a")</f>
        <v>0.158</v>
      </c>
      <c r="G4225" s="76">
        <f>+IF(ISNUMBER(DATA!P586),DATA!P586,"n/a")</f>
        <v>81747</v>
      </c>
      <c r="H4225" s="77">
        <f>+IF(ISNUMBER(DATA!Q586),DATA!Q586,"n/a")</f>
        <v>0.20200000000000001</v>
      </c>
      <c r="I4225" s="76">
        <f>+IF(ISNUMBER(DATA!Z586),DATA!Z586,"n/a")</f>
        <v>146642</v>
      </c>
      <c r="J4225" s="77">
        <f>+IF(ISNUMBER(DATA!AA586),DATA!AA586,"n/a")</f>
        <v>8.9999999999999993E-3</v>
      </c>
      <c r="K4225" s="76">
        <f>+IF(ISNUMBER(DATA!AJ586),DATA!AJ586,"n/a")</f>
        <v>287519</v>
      </c>
      <c r="L4225" s="77">
        <f>+IF(ISNUMBER(DATA!AK586),DATA!AK586,"n/a")</f>
        <v>-0.217</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20183</v>
      </c>
      <c r="F4226" s="77">
        <f>+IF(ISNUMBER(DATA!G587),DATA!G587,"n/a")</f>
        <v>9.7000000000000003E-2</v>
      </c>
      <c r="G4226" s="76">
        <f>+IF(ISNUMBER(DATA!P587),DATA!P587,"n/a")</f>
        <v>59773</v>
      </c>
      <c r="H4226" s="77">
        <f>+IF(ISNUMBER(DATA!Q587),DATA!Q587,"n/a")</f>
        <v>8.7999999999999995E-2</v>
      </c>
      <c r="I4226" s="76">
        <f>+IF(ISNUMBER(DATA!Z587),DATA!Z587,"n/a")</f>
        <v>110159</v>
      </c>
      <c r="J4226" s="77">
        <f>+IF(ISNUMBER(DATA!AA587),DATA!AA587,"n/a")</f>
        <v>0.10100000000000001</v>
      </c>
      <c r="K4226" s="76">
        <f>+IF(ISNUMBER(DATA!AJ587),DATA!AJ587,"n/a")</f>
        <v>249618</v>
      </c>
      <c r="L4226" s="77">
        <f>+IF(ISNUMBER(DATA!AK587),DATA!AK587,"n/a")</f>
        <v>9.2999999999999999E-2</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16155</v>
      </c>
      <c r="F4227" s="77">
        <f>+IF(ISNUMBER(DATA!G588),DATA!G588,"n/a")</f>
        <v>0.25600000000000001</v>
      </c>
      <c r="G4227" s="76">
        <f>+IF(ISNUMBER(DATA!P588),DATA!P588,"n/a")</f>
        <v>49747</v>
      </c>
      <c r="H4227" s="77">
        <f>+IF(ISNUMBER(DATA!Q588),DATA!Q588,"n/a")</f>
        <v>0.251</v>
      </c>
      <c r="I4227" s="76">
        <f>+IF(ISNUMBER(DATA!Z588),DATA!Z588,"n/a")</f>
        <v>93877</v>
      </c>
      <c r="J4227" s="77">
        <f>+IF(ISNUMBER(DATA!AA588),DATA!AA588,"n/a")</f>
        <v>0.19500000000000001</v>
      </c>
      <c r="K4227" s="76">
        <f>+IF(ISNUMBER(DATA!AJ588),DATA!AJ588,"n/a")</f>
        <v>208078</v>
      </c>
      <c r="L4227" s="77">
        <f>+IF(ISNUMBER(DATA!AK588),DATA!AK588,"n/a")</f>
        <v>8.5999999999999993E-2</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6938</v>
      </c>
      <c r="F4228" s="77">
        <f>+IF(ISNUMBER(DATA!G589),DATA!G589,"n/a")</f>
        <v>-0.20499999999999999</v>
      </c>
      <c r="G4228" s="76">
        <f>+IF(ISNUMBER(DATA!P589),DATA!P589,"n/a")</f>
        <v>21811</v>
      </c>
      <c r="H4228" s="77">
        <f>+IF(ISNUMBER(DATA!Q589),DATA!Q589,"n/a")</f>
        <v>-0.26</v>
      </c>
      <c r="I4228" s="76">
        <f>+IF(ISNUMBER(DATA!Z589),DATA!Z589,"n/a")</f>
        <v>41816</v>
      </c>
      <c r="J4228" s="77">
        <f>+IF(ISNUMBER(DATA!AA589),DATA!AA589,"n/a")</f>
        <v>-0.34799999999999998</v>
      </c>
      <c r="K4228" s="76">
        <f>+IF(ISNUMBER(DATA!AJ589),DATA!AJ589,"n/a")</f>
        <v>100247</v>
      </c>
      <c r="L4228" s="77">
        <f>+IF(ISNUMBER(DATA!AK589),DATA!AK589,"n/a")</f>
        <v>-0.372</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16354</v>
      </c>
      <c r="F4229" s="77">
        <f>+IF(ISNUMBER(DATA!G590),DATA!G590,"n/a")</f>
        <v>0.52100000000000002</v>
      </c>
      <c r="G4229" s="76">
        <f>+IF(ISNUMBER(DATA!P590),DATA!P590,"n/a")</f>
        <v>49313</v>
      </c>
      <c r="H4229" s="77">
        <f>+IF(ISNUMBER(DATA!Q590),DATA!Q590,"n/a")</f>
        <v>0.59299999999999997</v>
      </c>
      <c r="I4229" s="76">
        <f>+IF(ISNUMBER(DATA!Z590),DATA!Z590,"n/a")</f>
        <v>91669</v>
      </c>
      <c r="J4229" s="77">
        <f>+IF(ISNUMBER(DATA!AA590),DATA!AA590,"n/a")</f>
        <v>0.51600000000000001</v>
      </c>
      <c r="K4229" s="76">
        <f>+IF(ISNUMBER(DATA!AJ590),DATA!AJ590,"n/a")</f>
        <v>183452</v>
      </c>
      <c r="L4229" s="77">
        <f>+IF(ISNUMBER(DATA!AK590),DATA!AK590,"n/a")</f>
        <v>0.224</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5387</v>
      </c>
      <c r="F4230" s="77">
        <f>+IF(ISNUMBER(DATA!G591),DATA!G591,"n/a")</f>
        <v>0.44600000000000001</v>
      </c>
      <c r="G4230" s="76">
        <f>+IF(ISNUMBER(DATA!P591),DATA!P591,"n/a")</f>
        <v>14765</v>
      </c>
      <c r="H4230" s="77">
        <f>+IF(ISNUMBER(DATA!Q591),DATA!Q591,"n/a")</f>
        <v>0.314</v>
      </c>
      <c r="I4230" s="76">
        <f>+IF(ISNUMBER(DATA!Z591),DATA!Z591,"n/a")</f>
        <v>25839</v>
      </c>
      <c r="J4230" s="77">
        <f>+IF(ISNUMBER(DATA!AA591),DATA!AA591,"n/a")</f>
        <v>0.22500000000000001</v>
      </c>
      <c r="K4230" s="76">
        <f>+IF(ISNUMBER(DATA!AJ591),DATA!AJ591,"n/a")</f>
        <v>53879</v>
      </c>
      <c r="L4230" s="77">
        <f>+IF(ISNUMBER(DATA!AK591),DATA!AK591,"n/a")</f>
        <v>5.7000000000000002E-2</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13205</v>
      </c>
      <c r="F4231" s="77">
        <f>+IF(ISNUMBER(DATA!G592),DATA!G592,"n/a")</f>
        <v>0.19500000000000001</v>
      </c>
      <c r="G4231" s="76">
        <f>+IF(ISNUMBER(DATA!P592),DATA!P592,"n/a")</f>
        <v>42161</v>
      </c>
      <c r="H4231" s="77">
        <f>+IF(ISNUMBER(DATA!Q592),DATA!Q592,"n/a")</f>
        <v>0.26400000000000001</v>
      </c>
      <c r="I4231" s="76">
        <f>+IF(ISNUMBER(DATA!Z592),DATA!Z592,"n/a")</f>
        <v>79068</v>
      </c>
      <c r="J4231" s="77">
        <f>+IF(ISNUMBER(DATA!AA592),DATA!AA592,"n/a")</f>
        <v>0.124</v>
      </c>
      <c r="K4231" s="76">
        <f>+IF(ISNUMBER(DATA!AJ592),DATA!AJ592,"n/a")</f>
        <v>169814</v>
      </c>
      <c r="L4231" s="77">
        <f>+IF(ISNUMBER(DATA!AK592),DATA!AK592,"n/a")</f>
        <v>4.4999999999999998E-2</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57955</v>
      </c>
      <c r="F4232" s="77">
        <f>+IF(ISNUMBER(DATA!G593),DATA!G593,"n/a")</f>
        <v>0.56100000000000005</v>
      </c>
      <c r="G4232" s="76">
        <f>+IF(ISNUMBER(DATA!P593),DATA!P593,"n/a")</f>
        <v>162785</v>
      </c>
      <c r="H4232" s="77">
        <f>+IF(ISNUMBER(DATA!Q593),DATA!Q593,"n/a")</f>
        <v>0.54</v>
      </c>
      <c r="I4232" s="76">
        <f>+IF(ISNUMBER(DATA!Z593),DATA!Z593,"n/a")</f>
        <v>285917</v>
      </c>
      <c r="J4232" s="77">
        <f>+IF(ISNUMBER(DATA!AA593),DATA!AA593,"n/a")</f>
        <v>0.45300000000000001</v>
      </c>
      <c r="K4232" s="76">
        <f>+IF(ISNUMBER(DATA!AJ593),DATA!AJ593,"n/a")</f>
        <v>567899</v>
      </c>
      <c r="L4232" s="77">
        <f>+IF(ISNUMBER(DATA!AK593),DATA!AK593,"n/a")</f>
        <v>0.29799999999999999</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51172</v>
      </c>
      <c r="F4233" s="77">
        <f>+IF(ISNUMBER(DATA!G594),DATA!G594,"n/a")</f>
        <v>0.29299999999999998</v>
      </c>
      <c r="G4233" s="76">
        <f>+IF(ISNUMBER(DATA!P594),DATA!P594,"n/a")</f>
        <v>134157</v>
      </c>
      <c r="H4233" s="77">
        <f>+IF(ISNUMBER(DATA!Q594),DATA!Q594,"n/a")</f>
        <v>0.309</v>
      </c>
      <c r="I4233" s="76">
        <f>+IF(ISNUMBER(DATA!Z594),DATA!Z594,"n/a")</f>
        <v>230366</v>
      </c>
      <c r="J4233" s="77">
        <f>+IF(ISNUMBER(DATA!AA594),DATA!AA594,"n/a")</f>
        <v>0.14599999999999999</v>
      </c>
      <c r="K4233" s="76">
        <f>+IF(ISNUMBER(DATA!AJ594),DATA!AJ594,"n/a")</f>
        <v>483235</v>
      </c>
      <c r="L4233" s="77">
        <f>+IF(ISNUMBER(DATA!AK594),DATA!AK594,"n/a")</f>
        <v>1.9E-2</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28420</v>
      </c>
      <c r="F4234" s="77">
        <f>+IF(ISNUMBER(DATA!G595),DATA!G595,"n/a")</f>
        <v>-1.4E-2</v>
      </c>
      <c r="G4234" s="76">
        <f>+IF(ISNUMBER(DATA!P595),DATA!P595,"n/a")</f>
        <v>89012</v>
      </c>
      <c r="H4234" s="77">
        <f>+IF(ISNUMBER(DATA!Q595),DATA!Q595,"n/a")</f>
        <v>-1.4E-2</v>
      </c>
      <c r="I4234" s="76">
        <f>+IF(ISNUMBER(DATA!Z595),DATA!Z595,"n/a")</f>
        <v>168998</v>
      </c>
      <c r="J4234" s="77">
        <f>+IF(ISNUMBER(DATA!AA595),DATA!AA595,"n/a")</f>
        <v>2.1000000000000001E-2</v>
      </c>
      <c r="K4234" s="76">
        <f>+IF(ISNUMBER(DATA!AJ595),DATA!AJ595,"n/a")</f>
        <v>395541</v>
      </c>
      <c r="L4234" s="77">
        <f>+IF(ISNUMBER(DATA!AK595),DATA!AK595,"n/a")</f>
        <v>0.10100000000000001</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18369</v>
      </c>
      <c r="F4235" s="77">
        <f>+IF(ISNUMBER(DATA!G596),DATA!G596,"n/a")</f>
        <v>-6.4000000000000001E-2</v>
      </c>
      <c r="G4235" s="76">
        <f>+IF(ISNUMBER(DATA!P596),DATA!P596,"n/a")</f>
        <v>54442</v>
      </c>
      <c r="H4235" s="77">
        <f>+IF(ISNUMBER(DATA!Q596),DATA!Q596,"n/a")</f>
        <v>-8.3000000000000004E-2</v>
      </c>
      <c r="I4235" s="76">
        <f>+IF(ISNUMBER(DATA!Z596),DATA!Z596,"n/a")</f>
        <v>107878</v>
      </c>
      <c r="J4235" s="77">
        <f>+IF(ISNUMBER(DATA!AA596),DATA!AA596,"n/a")</f>
        <v>5.1999999999999998E-2</v>
      </c>
      <c r="K4235" s="76">
        <f>+IF(ISNUMBER(DATA!AJ596),DATA!AJ596,"n/a")</f>
        <v>252803</v>
      </c>
      <c r="L4235" s="77">
        <f>+IF(ISNUMBER(DATA!AK596),DATA!AK596,"n/a")</f>
        <v>0.16900000000000001</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36638</v>
      </c>
      <c r="F4236" s="77">
        <f>+IF(ISNUMBER(DATA!G597),DATA!G597,"n/a")</f>
        <v>8.5000000000000006E-2</v>
      </c>
      <c r="G4236" s="76">
        <f>+IF(ISNUMBER(DATA!P597),DATA!P597,"n/a")</f>
        <v>109395</v>
      </c>
      <c r="H4236" s="77">
        <f>+IF(ISNUMBER(DATA!Q597),DATA!Q597,"n/a")</f>
        <v>-0.04</v>
      </c>
      <c r="I4236" s="76">
        <f>+IF(ISNUMBER(DATA!Z597),DATA!Z597,"n/a")</f>
        <v>203648</v>
      </c>
      <c r="J4236" s="77">
        <f>+IF(ISNUMBER(DATA!AA597),DATA!AA597,"n/a")</f>
        <v>2.7E-2</v>
      </c>
      <c r="K4236" s="76">
        <f>+IF(ISNUMBER(DATA!AJ597),DATA!AJ597,"n/a")</f>
        <v>457817</v>
      </c>
      <c r="L4236" s="77">
        <f>+IF(ISNUMBER(DATA!AK597),DATA!AK597,"n/a")</f>
        <v>4.7E-2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6865</v>
      </c>
      <c r="F4237" s="77">
        <f>+IF(ISNUMBER(DATA!G598),DATA!G598,"n/a")</f>
        <v>-2.1999999999999999E-2</v>
      </c>
      <c r="G4237" s="76">
        <f>+IF(ISNUMBER(DATA!P598),DATA!P598,"n/a")</f>
        <v>20813</v>
      </c>
      <c r="H4237" s="77">
        <f>+IF(ISNUMBER(DATA!Q598),DATA!Q598,"n/a")</f>
        <v>-7.5999999999999998E-2</v>
      </c>
      <c r="I4237" s="76">
        <f>+IF(ISNUMBER(DATA!Z598),DATA!Z598,"n/a")</f>
        <v>37953</v>
      </c>
      <c r="J4237" s="77">
        <f>+IF(ISNUMBER(DATA!AA598),DATA!AA598,"n/a")</f>
        <v>-0.18099999999999999</v>
      </c>
      <c r="K4237" s="76">
        <f>+IF(ISNUMBER(DATA!AJ598),DATA!AJ598,"n/a")</f>
        <v>88100</v>
      </c>
      <c r="L4237" s="77">
        <f>+IF(ISNUMBER(DATA!AK598),DATA!AK598,"n/a")</f>
        <v>-0.18099999999999999</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10766</v>
      </c>
      <c r="F4238" s="77">
        <f>+IF(ISNUMBER(DATA!G599),DATA!G599,"n/a")</f>
        <v>1.2E-2</v>
      </c>
      <c r="G4238" s="76">
        <f>+IF(ISNUMBER(DATA!P599),DATA!P599,"n/a")</f>
        <v>33330</v>
      </c>
      <c r="H4238" s="77">
        <f>+IF(ISNUMBER(DATA!Q599),DATA!Q599,"n/a")</f>
        <v>5.6000000000000001E-2</v>
      </c>
      <c r="I4238" s="76">
        <f>+IF(ISNUMBER(DATA!Z599),DATA!Z599,"n/a")</f>
        <v>65341</v>
      </c>
      <c r="J4238" s="77">
        <f>+IF(ISNUMBER(DATA!AA599),DATA!AA599,"n/a")</f>
        <v>9.1999999999999998E-2</v>
      </c>
      <c r="K4238" s="76">
        <f>+IF(ISNUMBER(DATA!AJ599),DATA!AJ599,"n/a")</f>
        <v>144597</v>
      </c>
      <c r="L4238" s="77">
        <f>+IF(ISNUMBER(DATA!AK599),DATA!AK599,"n/a")</f>
        <v>0.108</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1555</v>
      </c>
      <c r="F4240" s="77">
        <f>+IF(ISNUMBER(DATA!I550),DATA!I550,"n/a")</f>
        <v>-5.6000000000000001E-2</v>
      </c>
      <c r="G4240" s="86">
        <f>+IF(ISNUMBER(DATA!R550),DATA!R550,"n/a")</f>
        <v>4421</v>
      </c>
      <c r="H4240" s="77">
        <f>+IF(ISNUMBER(DATA!S550),DATA!S550,"n/a")</f>
        <v>0</v>
      </c>
      <c r="I4240" s="86">
        <f>+IF(ISNUMBER(DATA!AB550),DATA!AB550,"n/a")</f>
        <v>8374</v>
      </c>
      <c r="J4240" s="77">
        <f>+IF(ISNUMBER(DATA!AC550),DATA!AC550,"n/a")</f>
        <v>1E-3</v>
      </c>
      <c r="K4240" s="86">
        <f>+IF(ISNUMBER(DATA!AL550),DATA!AL550,"n/a")</f>
        <v>19677</v>
      </c>
      <c r="L4240" s="77">
        <f>+IF(ISNUMBER(DATA!AM550),DATA!AM550,"n/a")</f>
        <v>7.2999999999999995E-2</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2565</v>
      </c>
      <c r="F4241" s="77">
        <f>+IF(ISNUMBER(DATA!I551),DATA!I551,"n/a")</f>
        <v>-5.8000000000000003E-2</v>
      </c>
      <c r="G4241" s="86">
        <f>+IF(ISNUMBER(DATA!R551),DATA!R551,"n/a")</f>
        <v>7264</v>
      </c>
      <c r="H4241" s="77">
        <f>+IF(ISNUMBER(DATA!S551),DATA!S551,"n/a")</f>
        <v>-0.184</v>
      </c>
      <c r="I4241" s="86">
        <f>+IF(ISNUMBER(DATA!AB551),DATA!AB551,"n/a")</f>
        <v>13471</v>
      </c>
      <c r="J4241" s="77">
        <f>+IF(ISNUMBER(DATA!AC551),DATA!AC551,"n/a")</f>
        <v>-0.1</v>
      </c>
      <c r="K4241" s="86">
        <f>+IF(ISNUMBER(DATA!AL551),DATA!AL551,"n/a")</f>
        <v>30819</v>
      </c>
      <c r="L4241" s="77">
        <f>+IF(ISNUMBER(DATA!AM551),DATA!AM551,"n/a")</f>
        <v>-3.6999999999999998E-2</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14878</v>
      </c>
      <c r="F4242" s="77">
        <f>+IF(ISNUMBER(DATA!I552),DATA!I552,"n/a")</f>
        <v>0.95299999999999996</v>
      </c>
      <c r="G4242" s="86">
        <f>+IF(ISNUMBER(DATA!R552),DATA!R552,"n/a")</f>
        <v>45100</v>
      </c>
      <c r="H4242" s="77">
        <f>+IF(ISNUMBER(DATA!S552),DATA!S552,"n/a")</f>
        <v>1.0489999999999999</v>
      </c>
      <c r="I4242" s="86">
        <f>+IF(ISNUMBER(DATA!AB552),DATA!AB552,"n/a")</f>
        <v>81503</v>
      </c>
      <c r="J4242" s="77">
        <f>+IF(ISNUMBER(DATA!AC552),DATA!AC552,"n/a")</f>
        <v>1.046</v>
      </c>
      <c r="K4242" s="86">
        <f>+IF(ISNUMBER(DATA!AL552),DATA!AL552,"n/a")</f>
        <v>165063</v>
      </c>
      <c r="L4242" s="77">
        <f>+IF(ISNUMBER(DATA!AM552),DATA!AM552,"n/a")</f>
        <v>0.91500000000000004</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1243</v>
      </c>
      <c r="F4243" s="77">
        <f>+IF(ISNUMBER(DATA!I553),DATA!I553,"n/a")</f>
        <v>0.115</v>
      </c>
      <c r="G4243" s="86">
        <f>+IF(ISNUMBER(DATA!R553),DATA!R553,"n/a")</f>
        <v>3475</v>
      </c>
      <c r="H4243" s="77">
        <f>+IF(ISNUMBER(DATA!S553),DATA!S553,"n/a")</f>
        <v>-8.2000000000000003E-2</v>
      </c>
      <c r="I4243" s="86">
        <f>+IF(ISNUMBER(DATA!AB553),DATA!AB553,"n/a")</f>
        <v>6568</v>
      </c>
      <c r="J4243" s="77">
        <f>+IF(ISNUMBER(DATA!AC553),DATA!AC553,"n/a")</f>
        <v>-8.0000000000000002E-3</v>
      </c>
      <c r="K4243" s="86">
        <f>+IF(ISNUMBER(DATA!AL553),DATA!AL553,"n/a")</f>
        <v>15230</v>
      </c>
      <c r="L4243" s="77">
        <f>+IF(ISNUMBER(DATA!AM553),DATA!AM553,"n/a")</f>
        <v>-0.02</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6625</v>
      </c>
      <c r="F4244" s="77">
        <f>+IF(ISNUMBER(DATA!I554),DATA!I554,"n/a")</f>
        <v>0.23899999999999999</v>
      </c>
      <c r="G4244" s="86">
        <f>+IF(ISNUMBER(DATA!R554),DATA!R554,"n/a")</f>
        <v>20509</v>
      </c>
      <c r="H4244" s="77">
        <f>+IF(ISNUMBER(DATA!S554),DATA!S554,"n/a")</f>
        <v>0.318</v>
      </c>
      <c r="I4244" s="86">
        <f>+IF(ISNUMBER(DATA!AB554),DATA!AB554,"n/a")</f>
        <v>39445</v>
      </c>
      <c r="J4244" s="77">
        <f>+IF(ISNUMBER(DATA!AC554),DATA!AC554,"n/a")</f>
        <v>0.309</v>
      </c>
      <c r="K4244" s="86">
        <f>+IF(ISNUMBER(DATA!AL554),DATA!AL554,"n/a")</f>
        <v>85796</v>
      </c>
      <c r="L4244" s="77">
        <f>+IF(ISNUMBER(DATA!AM554),DATA!AM554,"n/a")</f>
        <v>0.27300000000000002</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14812</v>
      </c>
      <c r="F4245" s="77">
        <f>+IF(ISNUMBER(DATA!I555),DATA!I555,"n/a")</f>
        <v>3</v>
      </c>
      <c r="G4245" s="86">
        <f>+IF(ISNUMBER(DATA!R555),DATA!R555,"n/a")</f>
        <v>49932</v>
      </c>
      <c r="H4245" s="77">
        <f>+IF(ISNUMBER(DATA!S555),DATA!S555,"n/a")</f>
        <v>3.8929999999999998</v>
      </c>
      <c r="I4245" s="86">
        <f>+IF(ISNUMBER(DATA!AB555),DATA!AB555,"n/a")</f>
        <v>91352</v>
      </c>
      <c r="J4245" s="77">
        <f>+IF(ISNUMBER(DATA!AC555),DATA!AC555,"n/a")</f>
        <v>3.7050000000000001</v>
      </c>
      <c r="K4245" s="86">
        <f>+IF(ISNUMBER(DATA!AL555),DATA!AL555,"n/a")</f>
        <v>173059</v>
      </c>
      <c r="L4245" s="77">
        <f>+IF(ISNUMBER(DATA!AM555),DATA!AM555,"n/a")</f>
        <v>2.964</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944</v>
      </c>
      <c r="F4246" s="77">
        <f>+IF(ISNUMBER(DATA!I556),DATA!I556,"n/a")</f>
        <v>-9.7000000000000003E-2</v>
      </c>
      <c r="G4246" s="86">
        <f>+IF(ISNUMBER(DATA!R556),DATA!R556,"n/a")</f>
        <v>3444</v>
      </c>
      <c r="H4246" s="77">
        <f>+IF(ISNUMBER(DATA!S556),DATA!S556,"n/a")</f>
        <v>5.3999999999999999E-2</v>
      </c>
      <c r="I4246" s="86">
        <f>+IF(ISNUMBER(DATA!AB556),DATA!AB556,"n/a")</f>
        <v>6289</v>
      </c>
      <c r="J4246" s="77">
        <f>+IF(ISNUMBER(DATA!AC556),DATA!AC556,"n/a")</f>
        <v>1.6E-2</v>
      </c>
      <c r="K4246" s="86">
        <f>+IF(ISNUMBER(DATA!AL556),DATA!AL556,"n/a")</f>
        <v>14097</v>
      </c>
      <c r="L4246" s="77">
        <f>+IF(ISNUMBER(DATA!AM556),DATA!AM556,"n/a")</f>
        <v>0.14199999999999999</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2316</v>
      </c>
      <c r="F4247" s="77">
        <f>+IF(ISNUMBER(DATA!I557),DATA!I557,"n/a")</f>
        <v>0.70799999999999996</v>
      </c>
      <c r="G4247" s="86">
        <f>+IF(ISNUMBER(DATA!R557),DATA!R557,"n/a")</f>
        <v>6254</v>
      </c>
      <c r="H4247" s="77">
        <f>+IF(ISNUMBER(DATA!S557),DATA!S557,"n/a")</f>
        <v>0.67500000000000004</v>
      </c>
      <c r="I4247" s="86">
        <f>+IF(ISNUMBER(DATA!AB557),DATA!AB557,"n/a")</f>
        <v>10901</v>
      </c>
      <c r="J4247" s="77">
        <f>+IF(ISNUMBER(DATA!AC557),DATA!AC557,"n/a")</f>
        <v>0.60899999999999999</v>
      </c>
      <c r="K4247" s="86">
        <f>+IF(ISNUMBER(DATA!AL557),DATA!AL557,"n/a")</f>
        <v>23030</v>
      </c>
      <c r="L4247" s="77">
        <f>+IF(ISNUMBER(DATA!AM557),DATA!AM557,"n/a")</f>
        <v>0.35699999999999998</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939</v>
      </c>
      <c r="F4248" s="77">
        <f>+IF(ISNUMBER(DATA!I558),DATA!I558,"n/a")</f>
        <v>-0.112</v>
      </c>
      <c r="G4248" s="86">
        <f>+IF(ISNUMBER(DATA!R558),DATA!R558,"n/a")</f>
        <v>2976</v>
      </c>
      <c r="H4248" s="77">
        <f>+IF(ISNUMBER(DATA!S558),DATA!S558,"n/a")</f>
        <v>-0.32400000000000001</v>
      </c>
      <c r="I4248" s="86">
        <f>+IF(ISNUMBER(DATA!AB558),DATA!AB558,"n/a")</f>
        <v>5606</v>
      </c>
      <c r="J4248" s="77">
        <f>+IF(ISNUMBER(DATA!AC558),DATA!AC558,"n/a")</f>
        <v>-0.35099999999999998</v>
      </c>
      <c r="K4248" s="86">
        <f>+IF(ISNUMBER(DATA!AL558),DATA!AL558,"n/a")</f>
        <v>12801</v>
      </c>
      <c r="L4248" s="77">
        <f>+IF(ISNUMBER(DATA!AM558),DATA!AM558,"n/a")</f>
        <v>-0.374</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951</v>
      </c>
      <c r="F4249" s="77">
        <f>+IF(ISNUMBER(DATA!I559),DATA!I559,"n/a")</f>
        <v>-0.33600000000000002</v>
      </c>
      <c r="G4249" s="86">
        <f>+IF(ISNUMBER(DATA!R559),DATA!R559,"n/a")</f>
        <v>2980</v>
      </c>
      <c r="H4249" s="77">
        <f>+IF(ISNUMBER(DATA!S559),DATA!S559,"n/a")</f>
        <v>-0.318</v>
      </c>
      <c r="I4249" s="86">
        <f>+IF(ISNUMBER(DATA!AB559),DATA!AB559,"n/a")</f>
        <v>6807</v>
      </c>
      <c r="J4249" s="77">
        <f>+IF(ISNUMBER(DATA!AC559),DATA!AC559,"n/a")</f>
        <v>-0.16300000000000001</v>
      </c>
      <c r="K4249" s="86">
        <f>+IF(ISNUMBER(DATA!AL559),DATA!AL559,"n/a")</f>
        <v>16896</v>
      </c>
      <c r="L4249" s="77">
        <f>+IF(ISNUMBER(DATA!AM559),DATA!AM559,"n/a")</f>
        <v>0.10299999999999999</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1338</v>
      </c>
      <c r="F4250" s="77">
        <f>+IF(ISNUMBER(DATA!I560),DATA!I560,"n/a")</f>
        <v>-2.7E-2</v>
      </c>
      <c r="G4250" s="86">
        <f>+IF(ISNUMBER(DATA!R560),DATA!R560,"n/a")</f>
        <v>4154</v>
      </c>
      <c r="H4250" s="77">
        <f>+IF(ISNUMBER(DATA!S560),DATA!S560,"n/a")</f>
        <v>-8.6999999999999994E-2</v>
      </c>
      <c r="I4250" s="86">
        <f>+IF(ISNUMBER(DATA!AB560),DATA!AB560,"n/a")</f>
        <v>8075</v>
      </c>
      <c r="J4250" s="77">
        <f>+IF(ISNUMBER(DATA!AC560),DATA!AC560,"n/a")</f>
        <v>-0.111</v>
      </c>
      <c r="K4250" s="86">
        <f>+IF(ISNUMBER(DATA!AL560),DATA!AL560,"n/a")</f>
        <v>18058</v>
      </c>
      <c r="L4250" s="77">
        <f>+IF(ISNUMBER(DATA!AM560),DATA!AM560,"n/a")</f>
        <v>-0.10299999999999999</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1865</v>
      </c>
      <c r="F4251" s="77">
        <f>+IF(ISNUMBER(DATA!I561),DATA!I561,"n/a")</f>
        <v>0.60099999999999998</v>
      </c>
      <c r="G4251" s="86">
        <f>+IF(ISNUMBER(DATA!R561),DATA!R561,"n/a")</f>
        <v>5513</v>
      </c>
      <c r="H4251" s="77">
        <f>+IF(ISNUMBER(DATA!S561),DATA!S561,"n/a")</f>
        <v>0.39200000000000002</v>
      </c>
      <c r="I4251" s="86">
        <f>+IF(ISNUMBER(DATA!AB561),DATA!AB561,"n/a")</f>
        <v>10090</v>
      </c>
      <c r="J4251" s="77">
        <f>+IF(ISNUMBER(DATA!AC561),DATA!AC561,"n/a")</f>
        <v>0.371</v>
      </c>
      <c r="K4251" s="86">
        <f>+IF(ISNUMBER(DATA!AL561),DATA!AL561,"n/a")</f>
        <v>20183</v>
      </c>
      <c r="L4251" s="77">
        <f>+IF(ISNUMBER(DATA!AM561),DATA!AM561,"n/a")</f>
        <v>0.39500000000000002</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2370</v>
      </c>
      <c r="F4252" s="77">
        <f>+IF(ISNUMBER(DATA!I562),DATA!I562,"n/a")</f>
        <v>0.22500000000000001</v>
      </c>
      <c r="G4252" s="86">
        <f>+IF(ISNUMBER(DATA!R562),DATA!R562,"n/a")</f>
        <v>6716</v>
      </c>
      <c r="H4252" s="77">
        <f>+IF(ISNUMBER(DATA!S562),DATA!S562,"n/a")</f>
        <v>0.184</v>
      </c>
      <c r="I4252" s="86">
        <f>+IF(ISNUMBER(DATA!AB562),DATA!AB562,"n/a")</f>
        <v>12353</v>
      </c>
      <c r="J4252" s="77">
        <f>+IF(ISNUMBER(DATA!AC562),DATA!AC562,"n/a")</f>
        <v>0.17699999999999999</v>
      </c>
      <c r="K4252" s="86">
        <f>+IF(ISNUMBER(DATA!AL562),DATA!AL562,"n/a")</f>
        <v>27750</v>
      </c>
      <c r="L4252" s="77">
        <f>+IF(ISNUMBER(DATA!AM562),DATA!AM562,"n/a")</f>
        <v>0.215</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2243</v>
      </c>
      <c r="F4253" s="77">
        <f>+IF(ISNUMBER(DATA!I563),DATA!I563,"n/a")</f>
        <v>6.3E-2</v>
      </c>
      <c r="G4253" s="86">
        <f>+IF(ISNUMBER(DATA!R563),DATA!R563,"n/a")</f>
        <v>6872</v>
      </c>
      <c r="H4253" s="77">
        <f>+IF(ISNUMBER(DATA!S563),DATA!S563,"n/a")</f>
        <v>-2E-3</v>
      </c>
      <c r="I4253" s="86">
        <f>+IF(ISNUMBER(DATA!AB563),DATA!AB563,"n/a")</f>
        <v>12731</v>
      </c>
      <c r="J4253" s="77">
        <f>+IF(ISNUMBER(DATA!AC563),DATA!AC563,"n/a")</f>
        <v>-0.114</v>
      </c>
      <c r="K4253" s="86">
        <f>+IF(ISNUMBER(DATA!AL563),DATA!AL563,"n/a")</f>
        <v>28229</v>
      </c>
      <c r="L4253" s="77">
        <f>+IF(ISNUMBER(DATA!AM563),DATA!AM563,"n/a")</f>
        <v>-0.19700000000000001</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1104</v>
      </c>
      <c r="F4254" s="77">
        <f>+IF(ISNUMBER(DATA!I564),DATA!I564,"n/a")</f>
        <v>0.124</v>
      </c>
      <c r="G4254" s="86">
        <f>+IF(ISNUMBER(DATA!R564),DATA!R564,"n/a")</f>
        <v>3074</v>
      </c>
      <c r="H4254" s="77">
        <f>+IF(ISNUMBER(DATA!S564),DATA!S564,"n/a")</f>
        <v>9.8000000000000004E-2</v>
      </c>
      <c r="I4254" s="86">
        <f>+IF(ISNUMBER(DATA!AB564),DATA!AB564,"n/a")</f>
        <v>6428</v>
      </c>
      <c r="J4254" s="77">
        <f>+IF(ISNUMBER(DATA!AC564),DATA!AC564,"n/a")</f>
        <v>9.5000000000000001E-2</v>
      </c>
      <c r="K4254" s="86">
        <f>+IF(ISNUMBER(DATA!AL564),DATA!AL564,"n/a")</f>
        <v>14456</v>
      </c>
      <c r="L4254" s="77">
        <f>+IF(ISNUMBER(DATA!AM564),DATA!AM564,"n/a")</f>
        <v>6.3E-2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6452</v>
      </c>
      <c r="F4255" s="77">
        <f>+IF(ISNUMBER(DATA!I565),DATA!I565,"n/a")</f>
        <v>0.627</v>
      </c>
      <c r="G4255" s="86">
        <f>+IF(ISNUMBER(DATA!R565),DATA!R565,"n/a")</f>
        <v>20353</v>
      </c>
      <c r="H4255" s="77">
        <f>+IF(ISNUMBER(DATA!S565),DATA!S565,"n/a")</f>
        <v>0.80200000000000005</v>
      </c>
      <c r="I4255" s="86">
        <f>+IF(ISNUMBER(DATA!AB565),DATA!AB565,"n/a")</f>
        <v>37873</v>
      </c>
      <c r="J4255" s="77">
        <f>+IF(ISNUMBER(DATA!AC565),DATA!AC565,"n/a")</f>
        <v>0.85099999999999998</v>
      </c>
      <c r="K4255" s="86">
        <f>+IF(ISNUMBER(DATA!AL565),DATA!AL565,"n/a")</f>
        <v>75482</v>
      </c>
      <c r="L4255" s="77">
        <f>+IF(ISNUMBER(DATA!AM565),DATA!AM565,"n/a")</f>
        <v>0.75900000000000001</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2499</v>
      </c>
      <c r="F4256" s="77">
        <f>+IF(ISNUMBER(DATA!I566),DATA!I566,"n/a")</f>
        <v>8.4000000000000005E-2</v>
      </c>
      <c r="G4256" s="86">
        <f>+IF(ISNUMBER(DATA!R566),DATA!R566,"n/a")</f>
        <v>7294</v>
      </c>
      <c r="H4256" s="77">
        <f>+IF(ISNUMBER(DATA!S566),DATA!S566,"n/a")</f>
        <v>0.06</v>
      </c>
      <c r="I4256" s="86">
        <f>+IF(ISNUMBER(DATA!AB566),DATA!AB566,"n/a")</f>
        <v>13408</v>
      </c>
      <c r="J4256" s="77">
        <f>+IF(ISNUMBER(DATA!AC566),DATA!AC566,"n/a")</f>
        <v>3.2000000000000001E-2</v>
      </c>
      <c r="K4256" s="86">
        <f>+IF(ISNUMBER(DATA!AL566),DATA!AL566,"n/a")</f>
        <v>30975</v>
      </c>
      <c r="L4256" s="77">
        <f>+IF(ISNUMBER(DATA!AM566),DATA!AM566,"n/a")</f>
        <v>5.8000000000000003E-2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2004</v>
      </c>
      <c r="F4257" s="77">
        <f>+IF(ISNUMBER(DATA!I567),DATA!I567,"n/a")</f>
        <v>0.161</v>
      </c>
      <c r="G4257" s="86">
        <f>+IF(ISNUMBER(DATA!R567),DATA!R567,"n/a")</f>
        <v>6182</v>
      </c>
      <c r="H4257" s="77">
        <f>+IF(ISNUMBER(DATA!S567),DATA!S567,"n/a")</f>
        <v>0.2</v>
      </c>
      <c r="I4257" s="86">
        <f>+IF(ISNUMBER(DATA!AB567),DATA!AB567,"n/a")</f>
        <v>11978</v>
      </c>
      <c r="J4257" s="77">
        <f>+IF(ISNUMBER(DATA!AC567),DATA!AC567,"n/a")</f>
        <v>0.28699999999999998</v>
      </c>
      <c r="K4257" s="86">
        <f>+IF(ISNUMBER(DATA!AL567),DATA!AL567,"n/a")</f>
        <v>23551</v>
      </c>
      <c r="L4257" s="77">
        <f>+IF(ISNUMBER(DATA!AM567),DATA!AM567,"n/a")</f>
        <v>0.24099999999999999</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783</v>
      </c>
      <c r="F4258" s="77">
        <f>+IF(ISNUMBER(DATA!I568),DATA!I568,"n/a")</f>
        <v>-6.4000000000000001E-2</v>
      </c>
      <c r="G4258" s="86">
        <f>+IF(ISNUMBER(DATA!R568),DATA!R568,"n/a")</f>
        <v>2277</v>
      </c>
      <c r="H4258" s="77">
        <f>+IF(ISNUMBER(DATA!S568),DATA!S568,"n/a")</f>
        <v>-0.20899999999999999</v>
      </c>
      <c r="I4258" s="86">
        <f>+IF(ISNUMBER(DATA!AB568),DATA!AB568,"n/a")</f>
        <v>5501</v>
      </c>
      <c r="J4258" s="77">
        <f>+IF(ISNUMBER(DATA!AC568),DATA!AC568,"n/a")</f>
        <v>-4.7E-2</v>
      </c>
      <c r="K4258" s="86">
        <f>+IF(ISNUMBER(DATA!AL568),DATA!AL568,"n/a")</f>
        <v>11649</v>
      </c>
      <c r="L4258" s="77">
        <f>+IF(ISNUMBER(DATA!AM568),DATA!AM568,"n/a")</f>
        <v>-8.1000000000000003E-2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991</v>
      </c>
      <c r="F4259" s="77">
        <f>+IF(ISNUMBER(DATA!I569),DATA!I569,"n/a")</f>
        <v>0.109</v>
      </c>
      <c r="G4259" s="86">
        <f>+IF(ISNUMBER(DATA!R569),DATA!R569,"n/a")</f>
        <v>2795</v>
      </c>
      <c r="H4259" s="77">
        <f>+IF(ISNUMBER(DATA!S569),DATA!S569,"n/a")</f>
        <v>-8.5000000000000006E-2</v>
      </c>
      <c r="I4259" s="86">
        <f>+IF(ISNUMBER(DATA!AB569),DATA!AB569,"n/a")</f>
        <v>5169</v>
      </c>
      <c r="J4259" s="77">
        <f>+IF(ISNUMBER(DATA!AC569),DATA!AC569,"n/a")</f>
        <v>-2.5000000000000001E-2</v>
      </c>
      <c r="K4259" s="86">
        <f>+IF(ISNUMBER(DATA!AL569),DATA!AL569,"n/a")</f>
        <v>11493</v>
      </c>
      <c r="L4259" s="77">
        <f>+IF(ISNUMBER(DATA!AM569),DATA!AM569,"n/a")</f>
        <v>-8.5999999999999993E-2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766</v>
      </c>
      <c r="F4260" s="77">
        <f>+IF(ISNUMBER(DATA!I570),DATA!I570,"n/a")</f>
        <v>-5.0000000000000001E-3</v>
      </c>
      <c r="G4260" s="86">
        <f>+IF(ISNUMBER(DATA!R570),DATA!R570,"n/a")</f>
        <v>2588</v>
      </c>
      <c r="H4260" s="77">
        <f>+IF(ISNUMBER(DATA!S570),DATA!S570,"n/a")</f>
        <v>0.13900000000000001</v>
      </c>
      <c r="I4260" s="86">
        <f>+IF(ISNUMBER(DATA!AB570),DATA!AB570,"n/a")</f>
        <v>4667</v>
      </c>
      <c r="J4260" s="77">
        <f>+IF(ISNUMBER(DATA!AC570),DATA!AC570,"n/a")</f>
        <v>0.19</v>
      </c>
      <c r="K4260" s="86">
        <f>+IF(ISNUMBER(DATA!AL570),DATA!AL570,"n/a")</f>
        <v>9985</v>
      </c>
      <c r="L4260" s="77">
        <f>+IF(ISNUMBER(DATA!AM570),DATA!AM570,"n/a")</f>
        <v>0.156</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3368</v>
      </c>
      <c r="F4261" s="77">
        <f>+IF(ISNUMBER(DATA!I571),DATA!I571,"n/a")</f>
        <v>0.26700000000000002</v>
      </c>
      <c r="G4261" s="86">
        <f>+IF(ISNUMBER(DATA!R571),DATA!R571,"n/a")</f>
        <v>9822</v>
      </c>
      <c r="H4261" s="77">
        <f>+IF(ISNUMBER(DATA!S571),DATA!S571,"n/a")</f>
        <v>0.14699999999999999</v>
      </c>
      <c r="I4261" s="86">
        <f>+IF(ISNUMBER(DATA!AB571),DATA!AB571,"n/a")</f>
        <v>18409</v>
      </c>
      <c r="J4261" s="77">
        <f>+IF(ISNUMBER(DATA!AC571),DATA!AC571,"n/a")</f>
        <v>3.7999999999999999E-2</v>
      </c>
      <c r="K4261" s="86">
        <f>+IF(ISNUMBER(DATA!AL571),DATA!AL571,"n/a")</f>
        <v>40484</v>
      </c>
      <c r="L4261" s="77">
        <f>+IF(ISNUMBER(DATA!AM571),DATA!AM571,"n/a")</f>
        <v>-6.9000000000000006E-2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241</v>
      </c>
      <c r="F4262" s="77">
        <f>+IF(ISNUMBER(DATA!I572),DATA!I572,"n/a")</f>
        <v>-8.9999999999999993E-3</v>
      </c>
      <c r="G4262" s="86">
        <f>+IF(ISNUMBER(DATA!R572),DATA!R572,"n/a")</f>
        <v>724</v>
      </c>
      <c r="H4262" s="77">
        <f>+IF(ISNUMBER(DATA!S572),DATA!S572,"n/a")</f>
        <v>-0.16500000000000001</v>
      </c>
      <c r="I4262" s="86">
        <f>+IF(ISNUMBER(DATA!AB572),DATA!AB572,"n/a")</f>
        <v>1354</v>
      </c>
      <c r="J4262" s="77">
        <f>+IF(ISNUMBER(DATA!AC572),DATA!AC572,"n/a")</f>
        <v>-0.109</v>
      </c>
      <c r="K4262" s="86">
        <f>+IF(ISNUMBER(DATA!AL572),DATA!AL572,"n/a")</f>
        <v>3437</v>
      </c>
      <c r="L4262" s="77">
        <f>+IF(ISNUMBER(DATA!AM572),DATA!AM572,"n/a")</f>
        <v>7.3999999999999996E-2</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3883</v>
      </c>
      <c r="F4263" s="77">
        <f>+IF(ISNUMBER(DATA!I573),DATA!I573,"n/a")</f>
        <v>5.1999999999999998E-2</v>
      </c>
      <c r="G4263" s="86">
        <f>+IF(ISNUMBER(DATA!R573),DATA!R573,"n/a")</f>
        <v>11196</v>
      </c>
      <c r="H4263" s="77">
        <f>+IF(ISNUMBER(DATA!S573),DATA!S573,"n/a")</f>
        <v>-6.8000000000000005E-2</v>
      </c>
      <c r="I4263" s="86">
        <f>+IF(ISNUMBER(DATA!AB573),DATA!AB573,"n/a")</f>
        <v>20837</v>
      </c>
      <c r="J4263" s="77">
        <f>+IF(ISNUMBER(DATA!AC573),DATA!AC573,"n/a")</f>
        <v>-0.02</v>
      </c>
      <c r="K4263" s="86">
        <f>+IF(ISNUMBER(DATA!AL573),DATA!AL573,"n/a")</f>
        <v>46462</v>
      </c>
      <c r="L4263" s="77">
        <f>+IF(ISNUMBER(DATA!AM573),DATA!AM573,"n/a")</f>
        <v>-4.7E-2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808</v>
      </c>
      <c r="F4264" s="77">
        <f>+IF(ISNUMBER(DATA!I574),DATA!I574,"n/a")</f>
        <v>-4.8000000000000001E-2</v>
      </c>
      <c r="G4264" s="86">
        <f>+IF(ISNUMBER(DATA!R574),DATA!R574,"n/a")</f>
        <v>2435</v>
      </c>
      <c r="H4264" s="77">
        <f>+IF(ISNUMBER(DATA!S574),DATA!S574,"n/a")</f>
        <v>3.9E-2</v>
      </c>
      <c r="I4264" s="86">
        <f>+IF(ISNUMBER(DATA!AB574),DATA!AB574,"n/a")</f>
        <v>4739</v>
      </c>
      <c r="J4264" s="77">
        <f>+IF(ISNUMBER(DATA!AC574),DATA!AC574,"n/a")</f>
        <v>0.11899999999999999</v>
      </c>
      <c r="K4264" s="86">
        <f>+IF(ISNUMBER(DATA!AL574),DATA!AL574,"n/a")</f>
        <v>11007</v>
      </c>
      <c r="L4264" s="77">
        <f>+IF(ISNUMBER(DATA!AM574),DATA!AM574,"n/a")</f>
        <v>0.112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1177</v>
      </c>
      <c r="F4265" s="77">
        <f>+IF(ISNUMBER(DATA!I575),DATA!I575,"n/a")</f>
        <v>0.157</v>
      </c>
      <c r="G4265" s="86">
        <f>+IF(ISNUMBER(DATA!R575),DATA!R575,"n/a")</f>
        <v>3350</v>
      </c>
      <c r="H4265" s="77">
        <f>+IF(ISNUMBER(DATA!S575),DATA!S575,"n/a")</f>
        <v>0.19500000000000001</v>
      </c>
      <c r="I4265" s="86">
        <f>+IF(ISNUMBER(DATA!AB575),DATA!AB575,"n/a")</f>
        <v>6670</v>
      </c>
      <c r="J4265" s="77">
        <f>+IF(ISNUMBER(DATA!AC575),DATA!AC575,"n/a")</f>
        <v>0.254</v>
      </c>
      <c r="K4265" s="86">
        <f>+IF(ISNUMBER(DATA!AL575),DATA!AL575,"n/a")</f>
        <v>15062</v>
      </c>
      <c r="L4265" s="77">
        <f>+IF(ISNUMBER(DATA!AM575),DATA!AM575,"n/a")</f>
        <v>0.14899999999999999</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583</v>
      </c>
      <c r="F4266" s="77">
        <f>+IF(ISNUMBER(DATA!I576),DATA!I576,"n/a")</f>
        <v>0.121</v>
      </c>
      <c r="G4266" s="86">
        <f>+IF(ISNUMBER(DATA!R576),DATA!R576,"n/a")</f>
        <v>1703</v>
      </c>
      <c r="H4266" s="77">
        <f>+IF(ISNUMBER(DATA!S576),DATA!S576,"n/a")</f>
        <v>-2E-3</v>
      </c>
      <c r="I4266" s="86">
        <f>+IF(ISNUMBER(DATA!AB576),DATA!AB576,"n/a")</f>
        <v>3107</v>
      </c>
      <c r="J4266" s="77">
        <f>+IF(ISNUMBER(DATA!AC576),DATA!AC576,"n/a")</f>
        <v>7.0000000000000007E-2</v>
      </c>
      <c r="K4266" s="86">
        <f>+IF(ISNUMBER(DATA!AL576),DATA!AL576,"n/a")</f>
        <v>7008</v>
      </c>
      <c r="L4266" s="77">
        <f>+IF(ISNUMBER(DATA!AM576),DATA!AM576,"n/a")</f>
        <v>0.114</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262</v>
      </c>
      <c r="F4267" s="77">
        <f>+IF(ISNUMBER(DATA!I577),DATA!I577,"n/a")</f>
        <v>0.255</v>
      </c>
      <c r="G4267" s="86">
        <f>+IF(ISNUMBER(DATA!R577),DATA!R577,"n/a")</f>
        <v>791</v>
      </c>
      <c r="H4267" s="77">
        <f>+IF(ISNUMBER(DATA!S577),DATA!S577,"n/a")</f>
        <v>0.19800000000000001</v>
      </c>
      <c r="I4267" s="86">
        <f>+IF(ISNUMBER(DATA!AB577),DATA!AB577,"n/a")</f>
        <v>1454</v>
      </c>
      <c r="J4267" s="77">
        <f>+IF(ISNUMBER(DATA!AC577),DATA!AC577,"n/a")</f>
        <v>0.27600000000000002</v>
      </c>
      <c r="K4267" s="86">
        <f>+IF(ISNUMBER(DATA!AL577),DATA!AL577,"n/a")</f>
        <v>3288</v>
      </c>
      <c r="L4267" s="77">
        <f>+IF(ISNUMBER(DATA!AM577),DATA!AM577,"n/a")</f>
        <v>0.30599999999999999</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14582</v>
      </c>
      <c r="F4268" s="77">
        <f>+IF(ISNUMBER(DATA!I578),DATA!I578,"n/a")</f>
        <v>0.23799999999999999</v>
      </c>
      <c r="G4268" s="86">
        <f>+IF(ISNUMBER(DATA!R578),DATA!R578,"n/a")</f>
        <v>47866</v>
      </c>
      <c r="H4268" s="77">
        <f>+IF(ISNUMBER(DATA!S578),DATA!S578,"n/a")</f>
        <v>0.36799999999999999</v>
      </c>
      <c r="I4268" s="86">
        <f>+IF(ISNUMBER(DATA!AB578),DATA!AB578,"n/a")</f>
        <v>87741</v>
      </c>
      <c r="J4268" s="77">
        <f>+IF(ISNUMBER(DATA!AC578),DATA!AC578,"n/a")</f>
        <v>0.30099999999999999</v>
      </c>
      <c r="K4268" s="86">
        <f>+IF(ISNUMBER(DATA!AL578),DATA!AL578,"n/a")</f>
        <v>193249</v>
      </c>
      <c r="L4268" s="77">
        <f>+IF(ISNUMBER(DATA!AM578),DATA!AM578,"n/a")</f>
        <v>0.23300000000000001</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9090</v>
      </c>
      <c r="F4269" s="77">
        <f>+IF(ISNUMBER(DATA!I579),DATA!I579,"n/a")</f>
        <v>0.127</v>
      </c>
      <c r="G4269" s="86">
        <f>+IF(ISNUMBER(DATA!R579),DATA!R579,"n/a")</f>
        <v>27534</v>
      </c>
      <c r="H4269" s="77">
        <f>+IF(ISNUMBER(DATA!S579),DATA!S579,"n/a")</f>
        <v>0.17699999999999999</v>
      </c>
      <c r="I4269" s="86">
        <f>+IF(ISNUMBER(DATA!AB579),DATA!AB579,"n/a")</f>
        <v>54531</v>
      </c>
      <c r="J4269" s="77">
        <f>+IF(ISNUMBER(DATA!AC579),DATA!AC579,"n/a")</f>
        <v>0.17199999999999999</v>
      </c>
      <c r="K4269" s="86">
        <f>+IF(ISNUMBER(DATA!AL579),DATA!AL579,"n/a")</f>
        <v>119440</v>
      </c>
      <c r="L4269" s="77">
        <f>+IF(ISNUMBER(DATA!AM579),DATA!AM579,"n/a")</f>
        <v>0.153</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133</v>
      </c>
      <c r="F4270" s="77">
        <f>+IF(ISNUMBER(DATA!I580),DATA!I580,"n/a")</f>
        <v>-0.53400000000000003</v>
      </c>
      <c r="G4270" s="86">
        <f>+IF(ISNUMBER(DATA!R580),DATA!R580,"n/a")</f>
        <v>375</v>
      </c>
      <c r="H4270" s="77">
        <f>+IF(ISNUMBER(DATA!S580),DATA!S580,"n/a")</f>
        <v>-0.56399999999999995</v>
      </c>
      <c r="I4270" s="86">
        <f>+IF(ISNUMBER(DATA!AB580),DATA!AB580,"n/a")</f>
        <v>945</v>
      </c>
      <c r="J4270" s="77">
        <f>+IF(ISNUMBER(DATA!AC580),DATA!AC580,"n/a")</f>
        <v>-0.378</v>
      </c>
      <c r="K4270" s="86">
        <f>+IF(ISNUMBER(DATA!AL580),DATA!AL580,"n/a")</f>
        <v>2394</v>
      </c>
      <c r="L4270" s="77">
        <f>+IF(ISNUMBER(DATA!AM580),DATA!AM580,"n/a")</f>
        <v>-0.28699999999999998</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1853</v>
      </c>
      <c r="F4271" s="77">
        <f>+IF(ISNUMBER(DATA!I581),DATA!I581,"n/a")</f>
        <v>0.104</v>
      </c>
      <c r="G4271" s="86">
        <f>+IF(ISNUMBER(DATA!R581),DATA!R581,"n/a")</f>
        <v>5080</v>
      </c>
      <c r="H4271" s="77">
        <f>+IF(ISNUMBER(DATA!S581),DATA!S581,"n/a")</f>
        <v>-0.10100000000000001</v>
      </c>
      <c r="I4271" s="86">
        <f>+IF(ISNUMBER(DATA!AB581),DATA!AB581,"n/a")</f>
        <v>9594</v>
      </c>
      <c r="J4271" s="77">
        <f>+IF(ISNUMBER(DATA!AC581),DATA!AC581,"n/a")</f>
        <v>-0.03</v>
      </c>
      <c r="K4271" s="86">
        <f>+IF(ISNUMBER(DATA!AL581),DATA!AL581,"n/a")</f>
        <v>21570</v>
      </c>
      <c r="L4271" s="77">
        <f>+IF(ISNUMBER(DATA!AM581),DATA!AM581,"n/a")</f>
        <v>-4.8000000000000001E-2</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874</v>
      </c>
      <c r="F4272" s="77">
        <f>+IF(ISNUMBER(DATA!I582),DATA!I582,"n/a")</f>
        <v>-0.16700000000000001</v>
      </c>
      <c r="G4272" s="86">
        <f>+IF(ISNUMBER(DATA!R582),DATA!R582,"n/a")</f>
        <v>2616</v>
      </c>
      <c r="H4272" s="77">
        <f>+IF(ISNUMBER(DATA!S582),DATA!S582,"n/a")</f>
        <v>-0.16400000000000001</v>
      </c>
      <c r="I4272" s="86">
        <f>+IF(ISNUMBER(DATA!AB582),DATA!AB582,"n/a")</f>
        <v>4956</v>
      </c>
      <c r="J4272" s="77">
        <f>+IF(ISNUMBER(DATA!AC582),DATA!AC582,"n/a")</f>
        <v>-0.1</v>
      </c>
      <c r="K4272" s="86">
        <f>+IF(ISNUMBER(DATA!AL582),DATA!AL582,"n/a")</f>
        <v>12105</v>
      </c>
      <c r="L4272" s="77">
        <f>+IF(ISNUMBER(DATA!AM582),DATA!AM582,"n/a")</f>
        <v>-5.7000000000000002E-2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12458</v>
      </c>
      <c r="F4273" s="77">
        <f>+IF(ISNUMBER(DATA!I583),DATA!I583,"n/a")</f>
        <v>0.52400000000000002</v>
      </c>
      <c r="G4273" s="86">
        <f>+IF(ISNUMBER(DATA!R583),DATA!R583,"n/a")</f>
        <v>67006</v>
      </c>
      <c r="H4273" s="77">
        <f>+IF(ISNUMBER(DATA!S583),DATA!S583,"n/a")</f>
        <v>1.8260000000000001</v>
      </c>
      <c r="I4273" s="86">
        <f>+IF(ISNUMBER(DATA!AB583),DATA!AB583,"n/a")</f>
        <v>96704</v>
      </c>
      <c r="J4273" s="77">
        <f>+IF(ISNUMBER(DATA!AC583),DATA!AC583,"n/a")</f>
        <v>1.2</v>
      </c>
      <c r="K4273" s="86">
        <f>+IF(ISNUMBER(DATA!AL583),DATA!AL583,"n/a")</f>
        <v>172506</v>
      </c>
      <c r="L4273" s="77">
        <f>+IF(ISNUMBER(DATA!AM583),DATA!AM583,"n/a")</f>
        <v>0.73899999999999999</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1347</v>
      </c>
      <c r="F4274" s="77">
        <f>+IF(ISNUMBER(DATA!I584),DATA!I584,"n/a")</f>
        <v>0.17499999999999999</v>
      </c>
      <c r="G4274" s="86">
        <f>+IF(ISNUMBER(DATA!R584),DATA!R584,"n/a")</f>
        <v>4316</v>
      </c>
      <c r="H4274" s="77">
        <f>+IF(ISNUMBER(DATA!S584),DATA!S584,"n/a")</f>
        <v>0.24</v>
      </c>
      <c r="I4274" s="86">
        <f>+IF(ISNUMBER(DATA!AB584),DATA!AB584,"n/a")</f>
        <v>7621</v>
      </c>
      <c r="J4274" s="77">
        <f>+IF(ISNUMBER(DATA!AC584),DATA!AC584,"n/a")</f>
        <v>0.19400000000000001</v>
      </c>
      <c r="K4274" s="86">
        <f>+IF(ISNUMBER(DATA!AL584),DATA!AL584,"n/a")</f>
        <v>17182</v>
      </c>
      <c r="L4274" s="77">
        <f>+IF(ISNUMBER(DATA!AM584),DATA!AM584,"n/a")</f>
        <v>0.14899999999999999</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2156</v>
      </c>
      <c r="F4275" s="77">
        <f>+IF(ISNUMBER(DATA!I585),DATA!I585,"n/a")</f>
        <v>5.5E-2</v>
      </c>
      <c r="G4275" s="86">
        <f>+IF(ISNUMBER(DATA!R585),DATA!R585,"n/a")</f>
        <v>6158</v>
      </c>
      <c r="H4275" s="77">
        <f>+IF(ISNUMBER(DATA!S585),DATA!S585,"n/a")</f>
        <v>-7.0000000000000001E-3</v>
      </c>
      <c r="I4275" s="86">
        <f>+IF(ISNUMBER(DATA!AB585),DATA!AB585,"n/a")</f>
        <v>11122</v>
      </c>
      <c r="J4275" s="77">
        <f>+IF(ISNUMBER(DATA!AC585),DATA!AC585,"n/a")</f>
        <v>-2.1999999999999999E-2</v>
      </c>
      <c r="K4275" s="86">
        <f>+IF(ISNUMBER(DATA!AL585),DATA!AL585,"n/a")</f>
        <v>25565</v>
      </c>
      <c r="L4275" s="77">
        <f>+IF(ISNUMBER(DATA!AM585),DATA!AM585,"n/a")</f>
        <v>-3.0000000000000001E-3</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1996</v>
      </c>
      <c r="F4276" s="77">
        <f>+IF(ISNUMBER(DATA!I586),DATA!I586,"n/a")</f>
        <v>0.29199999999999998</v>
      </c>
      <c r="G4276" s="86">
        <f>+IF(ISNUMBER(DATA!R586),DATA!R586,"n/a")</f>
        <v>5604</v>
      </c>
      <c r="H4276" s="77">
        <f>+IF(ISNUMBER(DATA!S586),DATA!S586,"n/a")</f>
        <v>0.312</v>
      </c>
      <c r="I4276" s="86">
        <f>+IF(ISNUMBER(DATA!AB586),DATA!AB586,"n/a")</f>
        <v>10154</v>
      </c>
      <c r="J4276" s="77">
        <f>+IF(ISNUMBER(DATA!AC586),DATA!AC586,"n/a")</f>
        <v>2.7E-2</v>
      </c>
      <c r="K4276" s="86">
        <f>+IF(ISNUMBER(DATA!AL586),DATA!AL586,"n/a")</f>
        <v>18819</v>
      </c>
      <c r="L4276" s="77">
        <f>+IF(ISNUMBER(DATA!AM586),DATA!AM586,"n/a")</f>
        <v>-0.27100000000000002</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1563</v>
      </c>
      <c r="F4277" s="77">
        <f>+IF(ISNUMBER(DATA!I587),DATA!I587,"n/a")</f>
        <v>4.8000000000000001E-2</v>
      </c>
      <c r="G4277" s="86">
        <f>+IF(ISNUMBER(DATA!R587),DATA!R587,"n/a")</f>
        <v>4675</v>
      </c>
      <c r="H4277" s="77">
        <f>+IF(ISNUMBER(DATA!S587),DATA!S587,"n/a")</f>
        <v>2.1999999999999999E-2</v>
      </c>
      <c r="I4277" s="86">
        <f>+IF(ISNUMBER(DATA!AB587),DATA!AB587,"n/a")</f>
        <v>8625</v>
      </c>
      <c r="J4277" s="77">
        <f>+IF(ISNUMBER(DATA!AC587),DATA!AC587,"n/a")</f>
        <v>5.7000000000000002E-2</v>
      </c>
      <c r="K4277" s="86">
        <f>+IF(ISNUMBER(DATA!AL587),DATA!AL587,"n/a")</f>
        <v>19598</v>
      </c>
      <c r="L4277" s="77">
        <f>+IF(ISNUMBER(DATA!AM587),DATA!AM587,"n/a")</f>
        <v>7.2999999999999995E-2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1464</v>
      </c>
      <c r="F4278" s="77">
        <f>+IF(ISNUMBER(DATA!I588),DATA!I588,"n/a")</f>
        <v>0.123</v>
      </c>
      <c r="G4278" s="86">
        <f>+IF(ISNUMBER(DATA!R588),DATA!R588,"n/a")</f>
        <v>4423</v>
      </c>
      <c r="H4278" s="77">
        <f>+IF(ISNUMBER(DATA!S588),DATA!S588,"n/a")</f>
        <v>6.5000000000000002E-2</v>
      </c>
      <c r="I4278" s="86">
        <f>+IF(ISNUMBER(DATA!AB588),DATA!AB588,"n/a")</f>
        <v>8428</v>
      </c>
      <c r="J4278" s="77">
        <f>+IF(ISNUMBER(DATA!AC588),DATA!AC588,"n/a")</f>
        <v>4.5999999999999999E-2</v>
      </c>
      <c r="K4278" s="86">
        <f>+IF(ISNUMBER(DATA!AL588),DATA!AL588,"n/a")</f>
        <v>18744</v>
      </c>
      <c r="L4278" s="77">
        <f>+IF(ISNUMBER(DATA!AM588),DATA!AM588,"n/a")</f>
        <v>5.0000000000000001E-3</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772</v>
      </c>
      <c r="F4279" s="77">
        <f>+IF(ISNUMBER(DATA!I589),DATA!I589,"n/a")</f>
        <v>-0.32300000000000001</v>
      </c>
      <c r="G4279" s="86">
        <f>+IF(ISNUMBER(DATA!R589),DATA!R589,"n/a")</f>
        <v>2363</v>
      </c>
      <c r="H4279" s="77">
        <f>+IF(ISNUMBER(DATA!S589),DATA!S589,"n/a")</f>
        <v>-0.38800000000000001</v>
      </c>
      <c r="I4279" s="86">
        <f>+IF(ISNUMBER(DATA!AB589),DATA!AB589,"n/a")</f>
        <v>4582</v>
      </c>
      <c r="J4279" s="77">
        <f>+IF(ISNUMBER(DATA!AC589),DATA!AC589,"n/a")</f>
        <v>-0.41699999999999998</v>
      </c>
      <c r="K4279" s="86">
        <f>+IF(ISNUMBER(DATA!AL589),DATA!AL589,"n/a")</f>
        <v>11605</v>
      </c>
      <c r="L4279" s="77">
        <f>+IF(ISNUMBER(DATA!AM589),DATA!AM589,"n/a")</f>
        <v>-0.35699999999999998</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1058</v>
      </c>
      <c r="F4280" s="77">
        <f>+IF(ISNUMBER(DATA!I590),DATA!I590,"n/a")</f>
        <v>0.7</v>
      </c>
      <c r="G4280" s="86">
        <f>+IF(ISNUMBER(DATA!R590),DATA!R590,"n/a")</f>
        <v>3205</v>
      </c>
      <c r="H4280" s="77">
        <f>+IF(ISNUMBER(DATA!S590),DATA!S590,"n/a")</f>
        <v>0.77700000000000002</v>
      </c>
      <c r="I4280" s="86">
        <f>+IF(ISNUMBER(DATA!AB590),DATA!AB590,"n/a")</f>
        <v>6436</v>
      </c>
      <c r="J4280" s="77">
        <f>+IF(ISNUMBER(DATA!AC590),DATA!AC590,"n/a")</f>
        <v>0.77300000000000002</v>
      </c>
      <c r="K4280" s="86">
        <f>+IF(ISNUMBER(DATA!AL590),DATA!AL590,"n/a")</f>
        <v>13272</v>
      </c>
      <c r="L4280" s="77">
        <f>+IF(ISNUMBER(DATA!AM590),DATA!AM590,"n/a")</f>
        <v>0.378</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241</v>
      </c>
      <c r="F4281" s="77">
        <f>+IF(ISNUMBER(DATA!I591),DATA!I591,"n/a")</f>
        <v>0.34399999999999997</v>
      </c>
      <c r="G4281" s="86">
        <f>+IF(ISNUMBER(DATA!R591),DATA!R591,"n/a")</f>
        <v>650</v>
      </c>
      <c r="H4281" s="77">
        <f>+IF(ISNUMBER(DATA!S591),DATA!S591,"n/a")</f>
        <v>0.11600000000000001</v>
      </c>
      <c r="I4281" s="86">
        <f>+IF(ISNUMBER(DATA!AB591),DATA!AB591,"n/a")</f>
        <v>1167</v>
      </c>
      <c r="J4281" s="77">
        <f>+IF(ISNUMBER(DATA!AC591),DATA!AC591,"n/a")</f>
        <v>6.6000000000000003E-2</v>
      </c>
      <c r="K4281" s="86">
        <f>+IF(ISNUMBER(DATA!AL591),DATA!AL591,"n/a")</f>
        <v>2620</v>
      </c>
      <c r="L4281" s="77">
        <f>+IF(ISNUMBER(DATA!AM591),DATA!AM591,"n/a")</f>
        <v>2.7E-2</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942</v>
      </c>
      <c r="F4282" s="77">
        <f>+IF(ISNUMBER(DATA!I592),DATA!I592,"n/a")</f>
        <v>0.13</v>
      </c>
      <c r="G4282" s="86">
        <f>+IF(ISNUMBER(DATA!R592),DATA!R592,"n/a")</f>
        <v>2963</v>
      </c>
      <c r="H4282" s="77">
        <f>+IF(ISNUMBER(DATA!S592),DATA!S592,"n/a")</f>
        <v>0.13600000000000001</v>
      </c>
      <c r="I4282" s="86">
        <f>+IF(ISNUMBER(DATA!AB592),DATA!AB592,"n/a")</f>
        <v>5695</v>
      </c>
      <c r="J4282" s="77">
        <f>+IF(ISNUMBER(DATA!AC592),DATA!AC592,"n/a")</f>
        <v>5.8999999999999997E-2</v>
      </c>
      <c r="K4282" s="86">
        <f>+IF(ISNUMBER(DATA!AL592),DATA!AL592,"n/a")</f>
        <v>12218</v>
      </c>
      <c r="L4282" s="77">
        <f>+IF(ISNUMBER(DATA!AM592),DATA!AM592,"n/a")</f>
        <v>-2.7E-2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3097</v>
      </c>
      <c r="F4283" s="77">
        <f>+IF(ISNUMBER(DATA!I593),DATA!I593,"n/a")</f>
        <v>0.56699999999999995</v>
      </c>
      <c r="G4283" s="86">
        <f>+IF(ISNUMBER(DATA!R593),DATA!R593,"n/a")</f>
        <v>9015</v>
      </c>
      <c r="H4283" s="77">
        <f>+IF(ISNUMBER(DATA!S593),DATA!S593,"n/a")</f>
        <v>0.56100000000000005</v>
      </c>
      <c r="I4283" s="86">
        <f>+IF(ISNUMBER(DATA!AB593),DATA!AB593,"n/a")</f>
        <v>15955</v>
      </c>
      <c r="J4283" s="77">
        <f>+IF(ISNUMBER(DATA!AC593),DATA!AC593,"n/a")</f>
        <v>0.44400000000000001</v>
      </c>
      <c r="K4283" s="86">
        <f>+IF(ISNUMBER(DATA!AL593),DATA!AL593,"n/a")</f>
        <v>32186</v>
      </c>
      <c r="L4283" s="77">
        <f>+IF(ISNUMBER(DATA!AM593),DATA!AM593,"n/a")</f>
        <v>0.27100000000000002</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3490</v>
      </c>
      <c r="F4284" s="77">
        <f>+IF(ISNUMBER(DATA!I594),DATA!I594,"n/a")</f>
        <v>0.16700000000000001</v>
      </c>
      <c r="G4284" s="86">
        <f>+IF(ISNUMBER(DATA!R594),DATA!R594,"n/a")</f>
        <v>9250</v>
      </c>
      <c r="H4284" s="77">
        <f>+IF(ISNUMBER(DATA!S594),DATA!S594,"n/a")</f>
        <v>0.2</v>
      </c>
      <c r="I4284" s="86">
        <f>+IF(ISNUMBER(DATA!AB594),DATA!AB594,"n/a")</f>
        <v>15991</v>
      </c>
      <c r="J4284" s="77">
        <f>+IF(ISNUMBER(DATA!AC594),DATA!AC594,"n/a")</f>
        <v>4.4999999999999998E-2</v>
      </c>
      <c r="K4284" s="86">
        <f>+IF(ISNUMBER(DATA!AL594),DATA!AL594,"n/a")</f>
        <v>34023</v>
      </c>
      <c r="L4284" s="77">
        <f>+IF(ISNUMBER(DATA!AM594),DATA!AM594,"n/a")</f>
        <v>-7.4999999999999997E-2</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1904</v>
      </c>
      <c r="F4285" s="77">
        <f>+IF(ISNUMBER(DATA!I595),DATA!I595,"n/a")</f>
        <v>-0.21199999999999999</v>
      </c>
      <c r="G4285" s="86">
        <f>+IF(ISNUMBER(DATA!R595),DATA!R595,"n/a")</f>
        <v>5729</v>
      </c>
      <c r="H4285" s="77">
        <f>+IF(ISNUMBER(DATA!S595),DATA!S595,"n/a")</f>
        <v>-0.252</v>
      </c>
      <c r="I4285" s="86">
        <f>+IF(ISNUMBER(DATA!AB595),DATA!AB595,"n/a")</f>
        <v>10790</v>
      </c>
      <c r="J4285" s="77">
        <f>+IF(ISNUMBER(DATA!AC595),DATA!AC595,"n/a")</f>
        <v>-0.22800000000000001</v>
      </c>
      <c r="K4285" s="86">
        <f>+IF(ISNUMBER(DATA!AL595),DATA!AL595,"n/a")</f>
        <v>27591</v>
      </c>
      <c r="L4285" s="77">
        <f>+IF(ISNUMBER(DATA!AM595),DATA!AM595,"n/a")</f>
        <v>-3.9E-2</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1654</v>
      </c>
      <c r="F4286" s="77">
        <f>+IF(ISNUMBER(DATA!I596),DATA!I596,"n/a")</f>
        <v>-8.2000000000000003E-2</v>
      </c>
      <c r="G4286" s="86">
        <f>+IF(ISNUMBER(DATA!R596),DATA!R596,"n/a")</f>
        <v>4886</v>
      </c>
      <c r="H4286" s="77">
        <f>+IF(ISNUMBER(DATA!S596),DATA!S596,"n/a")</f>
        <v>-0.105</v>
      </c>
      <c r="I4286" s="86">
        <f>+IF(ISNUMBER(DATA!AB596),DATA!AB596,"n/a")</f>
        <v>9351</v>
      </c>
      <c r="J4286" s="77">
        <f>+IF(ISNUMBER(DATA!AC596),DATA!AC596,"n/a")</f>
        <v>-6.2E-2</v>
      </c>
      <c r="K4286" s="86">
        <f>+IF(ISNUMBER(DATA!AL596),DATA!AL596,"n/a")</f>
        <v>22646</v>
      </c>
      <c r="L4286" s="77">
        <f>+IF(ISNUMBER(DATA!AM596),DATA!AM596,"n/a")</f>
        <v>8.9999999999999993E-3</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2386</v>
      </c>
      <c r="F4287" s="77">
        <f>+IF(ISNUMBER(DATA!I597),DATA!I597,"n/a")</f>
        <v>0.14000000000000001</v>
      </c>
      <c r="G4287" s="86">
        <f>+IF(ISNUMBER(DATA!R597),DATA!R597,"n/a")</f>
        <v>6757</v>
      </c>
      <c r="H4287" s="77">
        <f>+IF(ISNUMBER(DATA!S597),DATA!S597,"n/a")</f>
        <v>-5.8000000000000003E-2</v>
      </c>
      <c r="I4287" s="86">
        <f>+IF(ISNUMBER(DATA!AB597),DATA!AB597,"n/a")</f>
        <v>12498</v>
      </c>
      <c r="J4287" s="77">
        <f>+IF(ISNUMBER(DATA!AC597),DATA!AC597,"n/a")</f>
        <v>2.1000000000000001E-2</v>
      </c>
      <c r="K4287" s="86">
        <f>+IF(ISNUMBER(DATA!AL597),DATA!AL597,"n/a")</f>
        <v>27805</v>
      </c>
      <c r="L4287" s="77">
        <f>+IF(ISNUMBER(DATA!AM597),DATA!AM597,"n/a")</f>
        <v>-1.7000000000000001E-2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699</v>
      </c>
      <c r="F4288" s="77">
        <f>+IF(ISNUMBER(DATA!I598),DATA!I598,"n/a")</f>
        <v>3.2000000000000001E-2</v>
      </c>
      <c r="G4288" s="86">
        <f>+IF(ISNUMBER(DATA!R598),DATA!R598,"n/a")</f>
        <v>2126</v>
      </c>
      <c r="H4288" s="77">
        <f>+IF(ISNUMBER(DATA!S598),DATA!S598,"n/a")</f>
        <v>-2.3E-2</v>
      </c>
      <c r="I4288" s="86">
        <f>+IF(ISNUMBER(DATA!AB598),DATA!AB598,"n/a")</f>
        <v>3915</v>
      </c>
      <c r="J4288" s="77">
        <f>+IF(ISNUMBER(DATA!AC598),DATA!AC598,"n/a")</f>
        <v>-0.13400000000000001</v>
      </c>
      <c r="K4288" s="86">
        <f>+IF(ISNUMBER(DATA!AL598),DATA!AL598,"n/a")</f>
        <v>8932</v>
      </c>
      <c r="L4288" s="77">
        <f>+IF(ISNUMBER(DATA!AM598),DATA!AM598,"n/a")</f>
        <v>-0.14599999999999999</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918</v>
      </c>
      <c r="F4289" s="77">
        <f>+IF(ISNUMBER(DATA!I599),DATA!I599,"n/a")</f>
        <v>0.20200000000000001</v>
      </c>
      <c r="G4289" s="86">
        <f>+IF(ISNUMBER(DATA!R599),DATA!R599,"n/a")</f>
        <v>2794</v>
      </c>
      <c r="H4289" s="77">
        <f>+IF(ISNUMBER(DATA!S599),DATA!S599,"n/a")</f>
        <v>0.16200000000000001</v>
      </c>
      <c r="I4289" s="86">
        <f>+IF(ISNUMBER(DATA!AB599),DATA!AB599,"n/a")</f>
        <v>5509</v>
      </c>
      <c r="J4289" s="77">
        <f>+IF(ISNUMBER(DATA!AC599),DATA!AC599,"n/a")</f>
        <v>0.17599999999999999</v>
      </c>
      <c r="K4289" s="86">
        <f>+IF(ISNUMBER(DATA!AL599),DATA!AL599,"n/a")</f>
        <v>11741</v>
      </c>
      <c r="L4289" s="77">
        <f>+IF(ISNUMBER(DATA!AM599),DATA!AM599,"n/a")</f>
        <v>0.107</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3913</v>
      </c>
      <c r="F4291" s="77">
        <f>+IF(ISNUMBER(DATA!K550),DATA!K550,"n/a")</f>
        <v>-3.6999999999999998E-2</v>
      </c>
      <c r="G4291" s="86">
        <f>+IF(ISNUMBER(DATA!T550),DATA!T550,"n/a")</f>
        <v>11458</v>
      </c>
      <c r="H4291" s="77">
        <f>+IF(ISNUMBER(DATA!U550),DATA!U550,"n/a")</f>
        <v>5.1999999999999998E-2</v>
      </c>
      <c r="I4291" s="86">
        <f>+IF(ISNUMBER(DATA!AD550),DATA!AD550,"n/a")</f>
        <v>21704</v>
      </c>
      <c r="J4291" s="77">
        <f>+IF(ISNUMBER(DATA!AE550),DATA!AE550,"n/a")</f>
        <v>5.2999999999999999E-2</v>
      </c>
      <c r="K4291" s="86">
        <f>+IF(ISNUMBER(DATA!AN550),DATA!AN550,"n/a")</f>
        <v>50271</v>
      </c>
      <c r="L4291" s="77">
        <f>+IF(ISNUMBER(DATA!AO550),DATA!AO550,"n/a")</f>
        <v>0.124</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11161</v>
      </c>
      <c r="F4292" s="77">
        <f>+IF(ISNUMBER(DATA!K551),DATA!K551,"n/a")</f>
        <v>-3.5999999999999997E-2</v>
      </c>
      <c r="G4292" s="86">
        <f>+IF(ISNUMBER(DATA!T551),DATA!T551,"n/a")</f>
        <v>31859</v>
      </c>
      <c r="H4292" s="77">
        <f>+IF(ISNUMBER(DATA!U551),DATA!U551,"n/a")</f>
        <v>-0.14499999999999999</v>
      </c>
      <c r="I4292" s="86">
        <f>+IF(ISNUMBER(DATA!AD551),DATA!AD551,"n/a")</f>
        <v>59007</v>
      </c>
      <c r="J4292" s="77">
        <f>+IF(ISNUMBER(DATA!AE551),DATA!AE551,"n/a")</f>
        <v>-5.8999999999999997E-2</v>
      </c>
      <c r="K4292" s="86">
        <f>+IF(ISNUMBER(DATA!AN551),DATA!AN551,"n/a")</f>
        <v>133873</v>
      </c>
      <c r="L4292" s="77">
        <f>+IF(ISNUMBER(DATA!AO551),DATA!AO551,"n/a")</f>
        <v>-2.5000000000000001E-2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34818</v>
      </c>
      <c r="F4293" s="77">
        <f>+IF(ISNUMBER(DATA!K552),DATA!K552,"n/a")</f>
        <v>0.40100000000000002</v>
      </c>
      <c r="G4293" s="86">
        <f>+IF(ISNUMBER(DATA!T552),DATA!T552,"n/a")</f>
        <v>103333</v>
      </c>
      <c r="H4293" s="77">
        <f>+IF(ISNUMBER(DATA!U552),DATA!U552,"n/a")</f>
        <v>0.42599999999999999</v>
      </c>
      <c r="I4293" s="86">
        <f>+IF(ISNUMBER(DATA!AD552),DATA!AD552,"n/a")</f>
        <v>184425</v>
      </c>
      <c r="J4293" s="77">
        <f>+IF(ISNUMBER(DATA!AE552),DATA!AE552,"n/a")</f>
        <v>0.39300000000000002</v>
      </c>
      <c r="K4293" s="86">
        <f>+IF(ISNUMBER(DATA!AN552),DATA!AN552,"n/a")</f>
        <v>389400</v>
      </c>
      <c r="L4293" s="77">
        <f>+IF(ISNUMBER(DATA!AO552),DATA!AO552,"n/a")</f>
        <v>0.32500000000000001</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5576</v>
      </c>
      <c r="F4294" s="77">
        <f>+IF(ISNUMBER(DATA!K553),DATA!K553,"n/a")</f>
        <v>0.11</v>
      </c>
      <c r="G4294" s="86">
        <f>+IF(ISNUMBER(DATA!T553),DATA!T553,"n/a")</f>
        <v>15628</v>
      </c>
      <c r="H4294" s="77">
        <f>+IF(ISNUMBER(DATA!U553),DATA!U553,"n/a")</f>
        <v>-7.8E-2</v>
      </c>
      <c r="I4294" s="86">
        <f>+IF(ISNUMBER(DATA!AD553),DATA!AD553,"n/a")</f>
        <v>29566</v>
      </c>
      <c r="J4294" s="77">
        <f>+IF(ISNUMBER(DATA!AE553),DATA!AE553,"n/a")</f>
        <v>-0.01</v>
      </c>
      <c r="K4294" s="86">
        <f>+IF(ISNUMBER(DATA!AN553),DATA!AN553,"n/a")</f>
        <v>69008</v>
      </c>
      <c r="L4294" s="77">
        <f>+IF(ISNUMBER(DATA!AO553),DATA!AO553,"n/a")</f>
        <v>-1.9E-2</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19554</v>
      </c>
      <c r="F4295" s="77">
        <f>+IF(ISNUMBER(DATA!K554),DATA!K554,"n/a")</f>
        <v>0.159</v>
      </c>
      <c r="G4295" s="86">
        <f>+IF(ISNUMBER(DATA!T554),DATA!T554,"n/a")</f>
        <v>61107</v>
      </c>
      <c r="H4295" s="77">
        <f>+IF(ISNUMBER(DATA!U554),DATA!U554,"n/a")</f>
        <v>0.22800000000000001</v>
      </c>
      <c r="I4295" s="86">
        <f>+IF(ISNUMBER(DATA!AD554),DATA!AD554,"n/a")</f>
        <v>120392</v>
      </c>
      <c r="J4295" s="77">
        <f>+IF(ISNUMBER(DATA!AE554),DATA!AE554,"n/a")</f>
        <v>0.247</v>
      </c>
      <c r="K4295" s="86">
        <f>+IF(ISNUMBER(DATA!AN554),DATA!AN554,"n/a")</f>
        <v>269031</v>
      </c>
      <c r="L4295" s="77">
        <f>+IF(ISNUMBER(DATA!AO554),DATA!AO554,"n/a")</f>
        <v>0.23599999999999999</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21695</v>
      </c>
      <c r="F4296" s="77">
        <f>+IF(ISNUMBER(DATA!K555),DATA!K555,"n/a")</f>
        <v>0.91300000000000003</v>
      </c>
      <c r="G4296" s="86">
        <f>+IF(ISNUMBER(DATA!T555),DATA!T555,"n/a")</f>
        <v>64974</v>
      </c>
      <c r="H4296" s="77">
        <f>+IF(ISNUMBER(DATA!U555),DATA!U555,"n/a")</f>
        <v>1.08</v>
      </c>
      <c r="I4296" s="86">
        <f>+IF(ISNUMBER(DATA!AD555),DATA!AD555,"n/a")</f>
        <v>118258</v>
      </c>
      <c r="J4296" s="77">
        <f>+IF(ISNUMBER(DATA!AE555),DATA!AE555,"n/a")</f>
        <v>1.008</v>
      </c>
      <c r="K4296" s="86">
        <f>+IF(ISNUMBER(DATA!AN555),DATA!AN555,"n/a")</f>
        <v>243116</v>
      </c>
      <c r="L4296" s="77">
        <f>+IF(ISNUMBER(DATA!AO555),DATA!AO555,"n/a")</f>
        <v>0.82299999999999995</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3594</v>
      </c>
      <c r="F4297" s="77">
        <f>+IF(ISNUMBER(DATA!K556),DATA!K556,"n/a")</f>
        <v>1.4999999999999999E-2</v>
      </c>
      <c r="G4297" s="86">
        <f>+IF(ISNUMBER(DATA!T556),DATA!T556,"n/a")</f>
        <v>13408</v>
      </c>
      <c r="H4297" s="77">
        <f>+IF(ISNUMBER(DATA!U556),DATA!U556,"n/a")</f>
        <v>0.219</v>
      </c>
      <c r="I4297" s="86">
        <f>+IF(ISNUMBER(DATA!AD556),DATA!AD556,"n/a")</f>
        <v>24570</v>
      </c>
      <c r="J4297" s="77">
        <f>+IF(ISNUMBER(DATA!AE556),DATA!AE556,"n/a")</f>
        <v>0.17599999999999999</v>
      </c>
      <c r="K4297" s="86">
        <f>+IF(ISNUMBER(DATA!AN556),DATA!AN556,"n/a")</f>
        <v>53689</v>
      </c>
      <c r="L4297" s="77">
        <f>+IF(ISNUMBER(DATA!AO556),DATA!AO556,"n/a")</f>
        <v>0.215</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8651</v>
      </c>
      <c r="F4298" s="77">
        <f>+IF(ISNUMBER(DATA!K557),DATA!K557,"n/a")</f>
        <v>0.41299999999999998</v>
      </c>
      <c r="G4298" s="86">
        <f>+IF(ISNUMBER(DATA!T557),DATA!T557,"n/a")</f>
        <v>23592</v>
      </c>
      <c r="H4298" s="77">
        <f>+IF(ISNUMBER(DATA!U557),DATA!U557,"n/a")</f>
        <v>0.40200000000000002</v>
      </c>
      <c r="I4298" s="86">
        <f>+IF(ISNUMBER(DATA!AD557),DATA!AD557,"n/a")</f>
        <v>41196</v>
      </c>
      <c r="J4298" s="77">
        <f>+IF(ISNUMBER(DATA!AE557),DATA!AE557,"n/a")</f>
        <v>0.377</v>
      </c>
      <c r="K4298" s="86">
        <f>+IF(ISNUMBER(DATA!AN557),DATA!AN557,"n/a")</f>
        <v>90155</v>
      </c>
      <c r="L4298" s="77">
        <f>+IF(ISNUMBER(DATA!AO557),DATA!AO557,"n/a")</f>
        <v>0.23100000000000001</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3836</v>
      </c>
      <c r="F4299" s="77">
        <f>+IF(ISNUMBER(DATA!K558),DATA!K558,"n/a")</f>
        <v>-8.1000000000000003E-2</v>
      </c>
      <c r="G4299" s="86">
        <f>+IF(ISNUMBER(DATA!T558),DATA!T558,"n/a")</f>
        <v>12040</v>
      </c>
      <c r="H4299" s="77">
        <f>+IF(ISNUMBER(DATA!U558),DATA!U558,"n/a")</f>
        <v>-0.33800000000000002</v>
      </c>
      <c r="I4299" s="86">
        <f>+IF(ISNUMBER(DATA!AD558),DATA!AD558,"n/a")</f>
        <v>22433</v>
      </c>
      <c r="J4299" s="77">
        <f>+IF(ISNUMBER(DATA!AE558),DATA!AE558,"n/a")</f>
        <v>-0.375</v>
      </c>
      <c r="K4299" s="86">
        <f>+IF(ISNUMBER(DATA!AN558),DATA!AN558,"n/a")</f>
        <v>52026</v>
      </c>
      <c r="L4299" s="77">
        <f>+IF(ISNUMBER(DATA!AO558),DATA!AO558,"n/a")</f>
        <v>-0.39</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2817</v>
      </c>
      <c r="F4300" s="77">
        <f>+IF(ISNUMBER(DATA!K559),DATA!K559,"n/a")</f>
        <v>-0.42899999999999999</v>
      </c>
      <c r="G4300" s="86">
        <f>+IF(ISNUMBER(DATA!T559),DATA!T559,"n/a")</f>
        <v>8849</v>
      </c>
      <c r="H4300" s="77">
        <f>+IF(ISNUMBER(DATA!U559),DATA!U559,"n/a")</f>
        <v>-0.40600000000000003</v>
      </c>
      <c r="I4300" s="86">
        <f>+IF(ISNUMBER(DATA!AD559),DATA!AD559,"n/a")</f>
        <v>21746</v>
      </c>
      <c r="J4300" s="77">
        <f>+IF(ISNUMBER(DATA!AE559),DATA!AE559,"n/a")</f>
        <v>-0.218</v>
      </c>
      <c r="K4300" s="86">
        <f>+IF(ISNUMBER(DATA!AN559),DATA!AN559,"n/a")</f>
        <v>56385</v>
      </c>
      <c r="L4300" s="77">
        <f>+IF(ISNUMBER(DATA!AO559),DATA!AO559,"n/a")</f>
        <v>0.10100000000000001</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4518</v>
      </c>
      <c r="F4301" s="77">
        <f>+IF(ISNUMBER(DATA!K560),DATA!K560,"n/a")</f>
        <v>-6.0999999999999999E-2</v>
      </c>
      <c r="G4301" s="86">
        <f>+IF(ISNUMBER(DATA!T560),DATA!T560,"n/a")</f>
        <v>13795</v>
      </c>
      <c r="H4301" s="77">
        <f>+IF(ISNUMBER(DATA!U560),DATA!U560,"n/a")</f>
        <v>-0.14099999999999999</v>
      </c>
      <c r="I4301" s="86">
        <f>+IF(ISNUMBER(DATA!AD560),DATA!AD560,"n/a")</f>
        <v>27295</v>
      </c>
      <c r="J4301" s="77">
        <f>+IF(ISNUMBER(DATA!AE560),DATA!AE560,"n/a")</f>
        <v>-0.16400000000000001</v>
      </c>
      <c r="K4301" s="86">
        <f>+IF(ISNUMBER(DATA!AN560),DATA!AN560,"n/a")</f>
        <v>61977</v>
      </c>
      <c r="L4301" s="77">
        <f>+IF(ISNUMBER(DATA!AO560),DATA!AO560,"n/a")</f>
        <v>-0.15</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5640</v>
      </c>
      <c r="F4302" s="77">
        <f>+IF(ISNUMBER(DATA!K561),DATA!K561,"n/a")</f>
        <v>0.58199999999999996</v>
      </c>
      <c r="G4302" s="86">
        <f>+IF(ISNUMBER(DATA!T561),DATA!T561,"n/a")</f>
        <v>16821</v>
      </c>
      <c r="H4302" s="77">
        <f>+IF(ISNUMBER(DATA!U561),DATA!U561,"n/a")</f>
        <v>0.34</v>
      </c>
      <c r="I4302" s="86">
        <f>+IF(ISNUMBER(DATA!AD561),DATA!AD561,"n/a")</f>
        <v>30818</v>
      </c>
      <c r="J4302" s="77">
        <f>+IF(ISNUMBER(DATA!AE561),DATA!AE561,"n/a")</f>
        <v>0.315</v>
      </c>
      <c r="K4302" s="86">
        <f>+IF(ISNUMBER(DATA!AN561),DATA!AN561,"n/a")</f>
        <v>63263</v>
      </c>
      <c r="L4302" s="77">
        <f>+IF(ISNUMBER(DATA!AO561),DATA!AO561,"n/a")</f>
        <v>0.33</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7460</v>
      </c>
      <c r="F4303" s="77">
        <f>+IF(ISNUMBER(DATA!K562),DATA!K562,"n/a")</f>
        <v>0.19900000000000001</v>
      </c>
      <c r="G4303" s="86">
        <f>+IF(ISNUMBER(DATA!T562),DATA!T562,"n/a")</f>
        <v>21326</v>
      </c>
      <c r="H4303" s="77">
        <f>+IF(ISNUMBER(DATA!U562),DATA!U562,"n/a")</f>
        <v>0.14000000000000001</v>
      </c>
      <c r="I4303" s="86">
        <f>+IF(ISNUMBER(DATA!AD562),DATA!AD562,"n/a")</f>
        <v>38904</v>
      </c>
      <c r="J4303" s="77">
        <f>+IF(ISNUMBER(DATA!AE562),DATA!AE562,"n/a")</f>
        <v>0.112</v>
      </c>
      <c r="K4303" s="86">
        <f>+IF(ISNUMBER(DATA!AN562),DATA!AN562,"n/a")</f>
        <v>88033</v>
      </c>
      <c r="L4303" s="77">
        <f>+IF(ISNUMBER(DATA!AO562),DATA!AO562,"n/a")</f>
        <v>0.152</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9413</v>
      </c>
      <c r="F4304" s="77">
        <f>+IF(ISNUMBER(DATA!K563),DATA!K563,"n/a")</f>
        <v>6.3E-2</v>
      </c>
      <c r="G4304" s="86">
        <f>+IF(ISNUMBER(DATA!T563),DATA!T563,"n/a")</f>
        <v>28700</v>
      </c>
      <c r="H4304" s="77">
        <f>+IF(ISNUMBER(DATA!U563),DATA!U563,"n/a")</f>
        <v>-1E-3</v>
      </c>
      <c r="I4304" s="86">
        <f>+IF(ISNUMBER(DATA!AD563),DATA!AD563,"n/a")</f>
        <v>52975</v>
      </c>
      <c r="J4304" s="77">
        <f>+IF(ISNUMBER(DATA!AE563),DATA!AE563,"n/a")</f>
        <v>-0.11899999999999999</v>
      </c>
      <c r="K4304" s="86">
        <f>+IF(ISNUMBER(DATA!AN563),DATA!AN563,"n/a")</f>
        <v>117886</v>
      </c>
      <c r="L4304" s="77">
        <f>+IF(ISNUMBER(DATA!AO563),DATA!AO563,"n/a")</f>
        <v>-0.19900000000000001</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4653</v>
      </c>
      <c r="F4305" s="77">
        <f>+IF(ISNUMBER(DATA!K564),DATA!K564,"n/a")</f>
        <v>0.127</v>
      </c>
      <c r="G4305" s="86">
        <f>+IF(ISNUMBER(DATA!T564),DATA!T564,"n/a")</f>
        <v>12983</v>
      </c>
      <c r="H4305" s="77">
        <f>+IF(ISNUMBER(DATA!U564),DATA!U564,"n/a")</f>
        <v>0.104</v>
      </c>
      <c r="I4305" s="86">
        <f>+IF(ISNUMBER(DATA!AD564),DATA!AD564,"n/a")</f>
        <v>26149</v>
      </c>
      <c r="J4305" s="77">
        <f>+IF(ISNUMBER(DATA!AE564),DATA!AE564,"n/a")</f>
        <v>0.14199999999999999</v>
      </c>
      <c r="K4305" s="86">
        <f>+IF(ISNUMBER(DATA!AN564),DATA!AN564,"n/a")</f>
        <v>59579</v>
      </c>
      <c r="L4305" s="77">
        <f>+IF(ISNUMBER(DATA!AO564),DATA!AO564,"n/a")</f>
        <v>7.0000000000000007E-2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12685</v>
      </c>
      <c r="F4306" s="77">
        <f>+IF(ISNUMBER(DATA!K565),DATA!K565,"n/a")</f>
        <v>0.14799999999999999</v>
      </c>
      <c r="G4306" s="86">
        <f>+IF(ISNUMBER(DATA!T565),DATA!T565,"n/a")</f>
        <v>38298</v>
      </c>
      <c r="H4306" s="77">
        <f>+IF(ISNUMBER(DATA!U565),DATA!U565,"n/a")</f>
        <v>0.222</v>
      </c>
      <c r="I4306" s="86">
        <f>+IF(ISNUMBER(DATA!AD565),DATA!AD565,"n/a")</f>
        <v>71221</v>
      </c>
      <c r="J4306" s="77">
        <f>+IF(ISNUMBER(DATA!AE565),DATA!AE565,"n/a")</f>
        <v>0.24099999999999999</v>
      </c>
      <c r="K4306" s="86">
        <f>+IF(ISNUMBER(DATA!AN565),DATA!AN565,"n/a")</f>
        <v>152581</v>
      </c>
      <c r="L4306" s="77">
        <f>+IF(ISNUMBER(DATA!AO565),DATA!AO565,"n/a")</f>
        <v>0.23799999999999999</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8158</v>
      </c>
      <c r="F4307" s="77">
        <f>+IF(ISNUMBER(DATA!K566),DATA!K566,"n/a")</f>
        <v>0.104</v>
      </c>
      <c r="G4307" s="86">
        <f>+IF(ISNUMBER(DATA!T566),DATA!T566,"n/a")</f>
        <v>23815</v>
      </c>
      <c r="H4307" s="77">
        <f>+IF(ISNUMBER(DATA!U566),DATA!U566,"n/a")</f>
        <v>8.7999999999999995E-2</v>
      </c>
      <c r="I4307" s="86">
        <f>+IF(ISNUMBER(DATA!AD566),DATA!AD566,"n/a")</f>
        <v>43946</v>
      </c>
      <c r="J4307" s="77">
        <f>+IF(ISNUMBER(DATA!AE566),DATA!AE566,"n/a")</f>
        <v>6.8000000000000005E-2</v>
      </c>
      <c r="K4307" s="86">
        <f>+IF(ISNUMBER(DATA!AN566),DATA!AN566,"n/a")</f>
        <v>101263</v>
      </c>
      <c r="L4307" s="77">
        <f>+IF(ISNUMBER(DATA!AO566),DATA!AO566,"n/a")</f>
        <v>9.2999999999999999E-2</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6174</v>
      </c>
      <c r="F4308" s="77">
        <f>+IF(ISNUMBER(DATA!K567),DATA!K567,"n/a")</f>
        <v>0.13600000000000001</v>
      </c>
      <c r="G4308" s="86">
        <f>+IF(ISNUMBER(DATA!T567),DATA!T567,"n/a")</f>
        <v>19441</v>
      </c>
      <c r="H4308" s="77">
        <f>+IF(ISNUMBER(DATA!U567),DATA!U567,"n/a")</f>
        <v>0.2</v>
      </c>
      <c r="I4308" s="86">
        <f>+IF(ISNUMBER(DATA!AD567),DATA!AD567,"n/a")</f>
        <v>37725</v>
      </c>
      <c r="J4308" s="77">
        <f>+IF(ISNUMBER(DATA!AE567),DATA!AE567,"n/a")</f>
        <v>0.28699999999999998</v>
      </c>
      <c r="K4308" s="86">
        <f>+IF(ISNUMBER(DATA!AN567),DATA!AN567,"n/a")</f>
        <v>75343</v>
      </c>
      <c r="L4308" s="77">
        <f>+IF(ISNUMBER(DATA!AO567),DATA!AO567,"n/a")</f>
        <v>0.23200000000000001</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2848</v>
      </c>
      <c r="F4309" s="77">
        <f>+IF(ISNUMBER(DATA!K568),DATA!K568,"n/a")</f>
        <v>-0.01</v>
      </c>
      <c r="G4309" s="86">
        <f>+IF(ISNUMBER(DATA!T568),DATA!T568,"n/a")</f>
        <v>8296</v>
      </c>
      <c r="H4309" s="77">
        <f>+IF(ISNUMBER(DATA!U568),DATA!U568,"n/a")</f>
        <v>-0.189</v>
      </c>
      <c r="I4309" s="86">
        <f>+IF(ISNUMBER(DATA!AD568),DATA!AD568,"n/a")</f>
        <v>16537</v>
      </c>
      <c r="J4309" s="77">
        <f>+IF(ISNUMBER(DATA!AE568),DATA!AE568,"n/a")</f>
        <v>-0.13200000000000001</v>
      </c>
      <c r="K4309" s="86">
        <f>+IF(ISNUMBER(DATA!AN568),DATA!AN568,"n/a")</f>
        <v>37498</v>
      </c>
      <c r="L4309" s="77">
        <f>+IF(ISNUMBER(DATA!AO568),DATA!AO568,"n/a")</f>
        <v>-0.12</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4480</v>
      </c>
      <c r="F4310" s="77">
        <f>+IF(ISNUMBER(DATA!K569),DATA!K569,"n/a")</f>
        <v>0.10100000000000001</v>
      </c>
      <c r="G4310" s="86">
        <f>+IF(ISNUMBER(DATA!T569),DATA!T569,"n/a")</f>
        <v>12704</v>
      </c>
      <c r="H4310" s="77">
        <f>+IF(ISNUMBER(DATA!U569),DATA!U569,"n/a")</f>
        <v>-7.8E-2</v>
      </c>
      <c r="I4310" s="86">
        <f>+IF(ISNUMBER(DATA!AD569),DATA!AD569,"n/a")</f>
        <v>23513</v>
      </c>
      <c r="J4310" s="77">
        <f>+IF(ISNUMBER(DATA!AE569),DATA!AE569,"n/a")</f>
        <v>-2.4E-2</v>
      </c>
      <c r="K4310" s="86">
        <f>+IF(ISNUMBER(DATA!AN569),DATA!AN569,"n/a")</f>
        <v>52590</v>
      </c>
      <c r="L4310" s="77">
        <f>+IF(ISNUMBER(DATA!AO569),DATA!AO569,"n/a")</f>
        <v>-8.2000000000000003E-2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2455</v>
      </c>
      <c r="F4311" s="77">
        <f>+IF(ISNUMBER(DATA!K570),DATA!K570,"n/a")</f>
        <v>-6.8000000000000005E-2</v>
      </c>
      <c r="G4311" s="86">
        <f>+IF(ISNUMBER(DATA!T570),DATA!T570,"n/a")</f>
        <v>7950</v>
      </c>
      <c r="H4311" s="77">
        <f>+IF(ISNUMBER(DATA!U570),DATA!U570,"n/a")</f>
        <v>6.2E-2</v>
      </c>
      <c r="I4311" s="86">
        <f>+IF(ISNUMBER(DATA!AD570),DATA!AD570,"n/a")</f>
        <v>14528</v>
      </c>
      <c r="J4311" s="77">
        <f>+IF(ISNUMBER(DATA!AE570),DATA!AE570,"n/a")</f>
        <v>0.14299999999999999</v>
      </c>
      <c r="K4311" s="86">
        <f>+IF(ISNUMBER(DATA!AN570),DATA!AN570,"n/a")</f>
        <v>31874</v>
      </c>
      <c r="L4311" s="77">
        <f>+IF(ISNUMBER(DATA!AO570),DATA!AO570,"n/a")</f>
        <v>0.152</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11738</v>
      </c>
      <c r="F4312" s="77">
        <f>+IF(ISNUMBER(DATA!K571),DATA!K571,"n/a")</f>
        <v>8.3000000000000004E-2</v>
      </c>
      <c r="G4312" s="86">
        <f>+IF(ISNUMBER(DATA!T571),DATA!T571,"n/a")</f>
        <v>34677</v>
      </c>
      <c r="H4312" s="77">
        <f>+IF(ISNUMBER(DATA!U571),DATA!U571,"n/a")</f>
        <v>-2E-3</v>
      </c>
      <c r="I4312" s="86">
        <f>+IF(ISNUMBER(DATA!AD571),DATA!AD571,"n/a")</f>
        <v>65856</v>
      </c>
      <c r="J4312" s="77">
        <f>+IF(ISNUMBER(DATA!AE571),DATA!AE571,"n/a")</f>
        <v>-6.4000000000000001E-2</v>
      </c>
      <c r="K4312" s="86">
        <f>+IF(ISNUMBER(DATA!AN571),DATA!AN571,"n/a")</f>
        <v>147918</v>
      </c>
      <c r="L4312" s="77">
        <f>+IF(ISNUMBER(DATA!AO571),DATA!AO571,"n/a")</f>
        <v>-0.127</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983</v>
      </c>
      <c r="F4313" s="77">
        <f>+IF(ISNUMBER(DATA!K572),DATA!K572,"n/a")</f>
        <v>5.3999999999999999E-2</v>
      </c>
      <c r="G4313" s="86">
        <f>+IF(ISNUMBER(DATA!T572),DATA!T572,"n/a")</f>
        <v>2971</v>
      </c>
      <c r="H4313" s="77">
        <f>+IF(ISNUMBER(DATA!U572),DATA!U572,"n/a")</f>
        <v>-0.14899999999999999</v>
      </c>
      <c r="I4313" s="86">
        <f>+IF(ISNUMBER(DATA!AD572),DATA!AD572,"n/a")</f>
        <v>5485</v>
      </c>
      <c r="J4313" s="77">
        <f>+IF(ISNUMBER(DATA!AE572),DATA!AE572,"n/a")</f>
        <v>-9.8000000000000004E-2</v>
      </c>
      <c r="K4313" s="86">
        <f>+IF(ISNUMBER(DATA!AN572),DATA!AN572,"n/a")</f>
        <v>13880</v>
      </c>
      <c r="L4313" s="77">
        <f>+IF(ISNUMBER(DATA!AO572),DATA!AO572,"n/a")</f>
        <v>7.4999999999999997E-2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17588</v>
      </c>
      <c r="F4314" s="77">
        <f>+IF(ISNUMBER(DATA!K573),DATA!K573,"n/a")</f>
        <v>3.7999999999999999E-2</v>
      </c>
      <c r="G4314" s="86">
        <f>+IF(ISNUMBER(DATA!T573),DATA!T573,"n/a")</f>
        <v>50926</v>
      </c>
      <c r="H4314" s="77">
        <f>+IF(ISNUMBER(DATA!U573),DATA!U573,"n/a")</f>
        <v>-7.1999999999999995E-2</v>
      </c>
      <c r="I4314" s="86">
        <f>+IF(ISNUMBER(DATA!AD573),DATA!AD573,"n/a")</f>
        <v>94894</v>
      </c>
      <c r="J4314" s="77">
        <f>+IF(ISNUMBER(DATA!AE573),DATA!AE573,"n/a")</f>
        <v>-2.5999999999999999E-2</v>
      </c>
      <c r="K4314" s="86">
        <f>+IF(ISNUMBER(DATA!AN573),DATA!AN573,"n/a")</f>
        <v>212830</v>
      </c>
      <c r="L4314" s="77">
        <f>+IF(ISNUMBER(DATA!AO573),DATA!AO573,"n/a")</f>
        <v>-4.9000000000000002E-2</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2565</v>
      </c>
      <c r="F4315" s="77">
        <f>+IF(ISNUMBER(DATA!K574),DATA!K574,"n/a")</f>
        <v>-9.6000000000000002E-2</v>
      </c>
      <c r="G4315" s="86">
        <f>+IF(ISNUMBER(DATA!T574),DATA!T574,"n/a")</f>
        <v>7725</v>
      </c>
      <c r="H4315" s="77">
        <f>+IF(ISNUMBER(DATA!U574),DATA!U574,"n/a")</f>
        <v>1.0999999999999999E-2</v>
      </c>
      <c r="I4315" s="86">
        <f>+IF(ISNUMBER(DATA!AD574),DATA!AD574,"n/a")</f>
        <v>15058</v>
      </c>
      <c r="J4315" s="77">
        <f>+IF(ISNUMBER(DATA!AE574),DATA!AE574,"n/a")</f>
        <v>9.2999999999999999E-2</v>
      </c>
      <c r="K4315" s="86">
        <f>+IF(ISNUMBER(DATA!AN574),DATA!AN574,"n/a")</f>
        <v>36346</v>
      </c>
      <c r="L4315" s="77">
        <f>+IF(ISNUMBER(DATA!AO574),DATA!AO574,"n/a")</f>
        <v>0.109</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4490</v>
      </c>
      <c r="F4316" s="77">
        <f>+IF(ISNUMBER(DATA!K575),DATA!K575,"n/a")</f>
        <v>0.13300000000000001</v>
      </c>
      <c r="G4316" s="86">
        <f>+IF(ISNUMBER(DATA!T575),DATA!T575,"n/a")</f>
        <v>12718</v>
      </c>
      <c r="H4316" s="77">
        <f>+IF(ISNUMBER(DATA!U575),DATA!U575,"n/a")</f>
        <v>0.17599999999999999</v>
      </c>
      <c r="I4316" s="86">
        <f>+IF(ISNUMBER(DATA!AD575),DATA!AD575,"n/a")</f>
        <v>25468</v>
      </c>
      <c r="J4316" s="77">
        <f>+IF(ISNUMBER(DATA!AE575),DATA!AE575,"n/a")</f>
        <v>0.23100000000000001</v>
      </c>
      <c r="K4316" s="86">
        <f>+IF(ISNUMBER(DATA!AN575),DATA!AN575,"n/a")</f>
        <v>59041</v>
      </c>
      <c r="L4316" s="77">
        <f>+IF(ISNUMBER(DATA!AO575),DATA!AO575,"n/a")</f>
        <v>0.15</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2519</v>
      </c>
      <c r="F4317" s="77">
        <f>+IF(ISNUMBER(DATA!K576),DATA!K576,"n/a")</f>
        <v>0.126</v>
      </c>
      <c r="G4317" s="86">
        <f>+IF(ISNUMBER(DATA!T576),DATA!T576,"n/a")</f>
        <v>7354</v>
      </c>
      <c r="H4317" s="77">
        <f>+IF(ISNUMBER(DATA!U576),DATA!U576,"n/a")</f>
        <v>-3.0000000000000001E-3</v>
      </c>
      <c r="I4317" s="86">
        <f>+IF(ISNUMBER(DATA!AD576),DATA!AD576,"n/a")</f>
        <v>13355</v>
      </c>
      <c r="J4317" s="77">
        <f>+IF(ISNUMBER(DATA!AE576),DATA!AE576,"n/a")</f>
        <v>5.0999999999999997E-2</v>
      </c>
      <c r="K4317" s="86">
        <f>+IF(ISNUMBER(DATA!AN576),DATA!AN576,"n/a")</f>
        <v>30407</v>
      </c>
      <c r="L4317" s="77">
        <f>+IF(ISNUMBER(DATA!AO576),DATA!AO576,"n/a")</f>
        <v>9.7000000000000003E-2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1188</v>
      </c>
      <c r="F4318" s="77">
        <f>+IF(ISNUMBER(DATA!K577),DATA!K577,"n/a")</f>
        <v>0.29599999999999999</v>
      </c>
      <c r="G4318" s="86">
        <f>+IF(ISNUMBER(DATA!T577),DATA!T577,"n/a")</f>
        <v>3526</v>
      </c>
      <c r="H4318" s="77">
        <f>+IF(ISNUMBER(DATA!U577),DATA!U577,"n/a")</f>
        <v>0.20799999999999999</v>
      </c>
      <c r="I4318" s="86">
        <f>+IF(ISNUMBER(DATA!AD577),DATA!AD577,"n/a")</f>
        <v>6528</v>
      </c>
      <c r="J4318" s="77">
        <f>+IF(ISNUMBER(DATA!AE577),DATA!AE577,"n/a")</f>
        <v>0.27900000000000003</v>
      </c>
      <c r="K4318" s="86">
        <f>+IF(ISNUMBER(DATA!AN577),DATA!AN577,"n/a")</f>
        <v>15105</v>
      </c>
      <c r="L4318" s="77">
        <f>+IF(ISNUMBER(DATA!AO577),DATA!AO577,"n/a")</f>
        <v>0.35799999999999998</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40416</v>
      </c>
      <c r="F4319" s="77">
        <f>+IF(ISNUMBER(DATA!K578),DATA!K578,"n/a")</f>
        <v>0.04</v>
      </c>
      <c r="G4319" s="86">
        <f>+IF(ISNUMBER(DATA!T578),DATA!T578,"n/a")</f>
        <v>126745</v>
      </c>
      <c r="H4319" s="77">
        <f>+IF(ISNUMBER(DATA!U578),DATA!U578,"n/a")</f>
        <v>0.128</v>
      </c>
      <c r="I4319" s="86">
        <f>+IF(ISNUMBER(DATA!AD578),DATA!AD578,"n/a")</f>
        <v>238824</v>
      </c>
      <c r="J4319" s="77">
        <f>+IF(ISNUMBER(DATA!AE578),DATA!AE578,"n/a")</f>
        <v>0.113</v>
      </c>
      <c r="K4319" s="86">
        <f>+IF(ISNUMBER(DATA!AN578),DATA!AN578,"n/a")</f>
        <v>552282</v>
      </c>
      <c r="L4319" s="77">
        <f>+IF(ISNUMBER(DATA!AO578),DATA!AO578,"n/a")</f>
        <v>0.111</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21769</v>
      </c>
      <c r="F4320" s="77">
        <f>+IF(ISNUMBER(DATA!K579),DATA!K579,"n/a")</f>
        <v>0.108</v>
      </c>
      <c r="G4320" s="86">
        <f>+IF(ISNUMBER(DATA!T579),DATA!T579,"n/a")</f>
        <v>67315</v>
      </c>
      <c r="H4320" s="77">
        <f>+IF(ISNUMBER(DATA!U579),DATA!U579,"n/a")</f>
        <v>0.16500000000000001</v>
      </c>
      <c r="I4320" s="86">
        <f>+IF(ISNUMBER(DATA!AD579),DATA!AD579,"n/a")</f>
        <v>135571</v>
      </c>
      <c r="J4320" s="77">
        <f>+IF(ISNUMBER(DATA!AE579),DATA!AE579,"n/a")</f>
        <v>0.18</v>
      </c>
      <c r="K4320" s="86">
        <f>+IF(ISNUMBER(DATA!AN579),DATA!AN579,"n/a")</f>
        <v>297837</v>
      </c>
      <c r="L4320" s="77">
        <f>+IF(ISNUMBER(DATA!AO579),DATA!AO579,"n/a")</f>
        <v>0.17499999999999999</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377</v>
      </c>
      <c r="F4321" s="77">
        <f>+IF(ISNUMBER(DATA!K580),DATA!K580,"n/a")</f>
        <v>-0.58099999999999996</v>
      </c>
      <c r="G4321" s="86">
        <f>+IF(ISNUMBER(DATA!T580),DATA!T580,"n/a")</f>
        <v>1033</v>
      </c>
      <c r="H4321" s="77">
        <f>+IF(ISNUMBER(DATA!U580),DATA!U580,"n/a")</f>
        <v>-0.63800000000000001</v>
      </c>
      <c r="I4321" s="86">
        <f>+IF(ISNUMBER(DATA!AD580),DATA!AD580,"n/a")</f>
        <v>2650</v>
      </c>
      <c r="J4321" s="77">
        <f>+IF(ISNUMBER(DATA!AE580),DATA!AE580,"n/a")</f>
        <v>-0.47499999999999998</v>
      </c>
      <c r="K4321" s="86">
        <f>+IF(ISNUMBER(DATA!AN580),DATA!AN580,"n/a")</f>
        <v>6875</v>
      </c>
      <c r="L4321" s="77">
        <f>+IF(ISNUMBER(DATA!AO580),DATA!AO580,"n/a")</f>
        <v>-0.4</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8405</v>
      </c>
      <c r="F4322" s="77">
        <f>+IF(ISNUMBER(DATA!K581),DATA!K581,"n/a")</f>
        <v>0.10199999999999999</v>
      </c>
      <c r="G4322" s="86">
        <f>+IF(ISNUMBER(DATA!T581),DATA!T581,"n/a")</f>
        <v>23080</v>
      </c>
      <c r="H4322" s="77">
        <f>+IF(ISNUMBER(DATA!U581),DATA!U581,"n/a")</f>
        <v>-9.5000000000000001E-2</v>
      </c>
      <c r="I4322" s="86">
        <f>+IF(ISNUMBER(DATA!AD581),DATA!AD581,"n/a")</f>
        <v>43578</v>
      </c>
      <c r="J4322" s="77">
        <f>+IF(ISNUMBER(DATA!AE581),DATA!AE581,"n/a")</f>
        <v>-0.03</v>
      </c>
      <c r="K4322" s="86">
        <f>+IF(ISNUMBER(DATA!AN581),DATA!AN581,"n/a")</f>
        <v>98536</v>
      </c>
      <c r="L4322" s="77">
        <f>+IF(ISNUMBER(DATA!AO581),DATA!AO581,"n/a")</f>
        <v>-4.4999999999999998E-2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3184</v>
      </c>
      <c r="F4323" s="77">
        <f>+IF(ISNUMBER(DATA!K582),DATA!K582,"n/a")</f>
        <v>-0.157</v>
      </c>
      <c r="G4323" s="86">
        <f>+IF(ISNUMBER(DATA!T582),DATA!T582,"n/a")</f>
        <v>9417</v>
      </c>
      <c r="H4323" s="77">
        <f>+IF(ISNUMBER(DATA!U582),DATA!U582,"n/a")</f>
        <v>-0.182</v>
      </c>
      <c r="I4323" s="86">
        <f>+IF(ISNUMBER(DATA!AD582),DATA!AD582,"n/a")</f>
        <v>18078</v>
      </c>
      <c r="J4323" s="77">
        <f>+IF(ISNUMBER(DATA!AE582),DATA!AE582,"n/a")</f>
        <v>-0.111</v>
      </c>
      <c r="K4323" s="86">
        <f>+IF(ISNUMBER(DATA!AN582),DATA!AN582,"n/a")</f>
        <v>43998</v>
      </c>
      <c r="L4323" s="77">
        <f>+IF(ISNUMBER(DATA!AO582),DATA!AO582,"n/a")</f>
        <v>-6.4000000000000001E-2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26979</v>
      </c>
      <c r="F4324" s="77">
        <f>+IF(ISNUMBER(DATA!K583),DATA!K583,"n/a")</f>
        <v>0.31</v>
      </c>
      <c r="G4324" s="86">
        <f>+IF(ISNUMBER(DATA!T583),DATA!T583,"n/a")</f>
        <v>118376</v>
      </c>
      <c r="H4324" s="77">
        <f>+IF(ISNUMBER(DATA!U583),DATA!U583,"n/a")</f>
        <v>1.0069999999999999</v>
      </c>
      <c r="I4324" s="86">
        <f>+IF(ISNUMBER(DATA!AD583),DATA!AD583,"n/a")</f>
        <v>182402</v>
      </c>
      <c r="J4324" s="77">
        <f>+IF(ISNUMBER(DATA!AE583),DATA!AE583,"n/a")</f>
        <v>0.69799999999999995</v>
      </c>
      <c r="K4324" s="86">
        <f>+IF(ISNUMBER(DATA!AN583),DATA!AN583,"n/a")</f>
        <v>349700</v>
      </c>
      <c r="L4324" s="77">
        <f>+IF(ISNUMBER(DATA!AO583),DATA!AO583,"n/a")</f>
        <v>0.41299999999999998</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4744</v>
      </c>
      <c r="F4325" s="77">
        <f>+IF(ISNUMBER(DATA!K584),DATA!K584,"n/a")</f>
        <v>0.22600000000000001</v>
      </c>
      <c r="G4325" s="86">
        <f>+IF(ISNUMBER(DATA!T584),DATA!T584,"n/a")</f>
        <v>15549</v>
      </c>
      <c r="H4325" s="77">
        <f>+IF(ISNUMBER(DATA!U584),DATA!U584,"n/a")</f>
        <v>0.309</v>
      </c>
      <c r="I4325" s="86">
        <f>+IF(ISNUMBER(DATA!AD584),DATA!AD584,"n/a")</f>
        <v>27387</v>
      </c>
      <c r="J4325" s="77">
        <f>+IF(ISNUMBER(DATA!AE584),DATA!AE584,"n/a")</f>
        <v>0.246</v>
      </c>
      <c r="K4325" s="86">
        <f>+IF(ISNUMBER(DATA!AN584),DATA!AN584,"n/a")</f>
        <v>61797</v>
      </c>
      <c r="L4325" s="77">
        <f>+IF(ISNUMBER(DATA!AO584),DATA!AO584,"n/a")</f>
        <v>0.22800000000000001</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6525</v>
      </c>
      <c r="F4326" s="77">
        <f>+IF(ISNUMBER(DATA!K585),DATA!K585,"n/a")</f>
        <v>3.3000000000000002E-2</v>
      </c>
      <c r="G4326" s="86">
        <f>+IF(ISNUMBER(DATA!T585),DATA!T585,"n/a")</f>
        <v>18616</v>
      </c>
      <c r="H4326" s="77">
        <f>+IF(ISNUMBER(DATA!U585),DATA!U585,"n/a")</f>
        <v>-7.0000000000000001E-3</v>
      </c>
      <c r="I4326" s="86">
        <f>+IF(ISNUMBER(DATA!AD585),DATA!AD585,"n/a")</f>
        <v>33822</v>
      </c>
      <c r="J4326" s="77">
        <f>+IF(ISNUMBER(DATA!AE585),DATA!AE585,"n/a")</f>
        <v>-1.2E-2</v>
      </c>
      <c r="K4326" s="86">
        <f>+IF(ISNUMBER(DATA!AN585),DATA!AN585,"n/a")</f>
        <v>79417</v>
      </c>
      <c r="L4326" s="77">
        <f>+IF(ISNUMBER(DATA!AO585),DATA!AO585,"n/a")</f>
        <v>1.7999999999999999E-2</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7407</v>
      </c>
      <c r="F4327" s="77">
        <f>+IF(ISNUMBER(DATA!K586),DATA!K586,"n/a")</f>
        <v>0.503</v>
      </c>
      <c r="G4327" s="86">
        <f>+IF(ISNUMBER(DATA!T586),DATA!T586,"n/a")</f>
        <v>20825</v>
      </c>
      <c r="H4327" s="77">
        <f>+IF(ISNUMBER(DATA!U586),DATA!U586,"n/a")</f>
        <v>0.52900000000000003</v>
      </c>
      <c r="I4327" s="86">
        <f>+IF(ISNUMBER(DATA!AD586),DATA!AD586,"n/a")</f>
        <v>38073</v>
      </c>
      <c r="J4327" s="77">
        <f>+IF(ISNUMBER(DATA!AE586),DATA!AE586,"n/a")</f>
        <v>0.29299999999999998</v>
      </c>
      <c r="K4327" s="86">
        <f>+IF(ISNUMBER(DATA!AN586),DATA!AN586,"n/a")</f>
        <v>71218</v>
      </c>
      <c r="L4327" s="77">
        <f>+IF(ISNUMBER(DATA!AO586),DATA!AO586,"n/a")</f>
        <v>-4.8000000000000001E-2</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5922</v>
      </c>
      <c r="F4328" s="77">
        <f>+IF(ISNUMBER(DATA!K587),DATA!K587,"n/a")</f>
        <v>9.4E-2</v>
      </c>
      <c r="G4328" s="86">
        <f>+IF(ISNUMBER(DATA!T587),DATA!T587,"n/a")</f>
        <v>17632</v>
      </c>
      <c r="H4328" s="77">
        <f>+IF(ISNUMBER(DATA!U587),DATA!U587,"n/a")</f>
        <v>4.3999999999999997E-2</v>
      </c>
      <c r="I4328" s="86">
        <f>+IF(ISNUMBER(DATA!AD587),DATA!AD587,"n/a")</f>
        <v>32633</v>
      </c>
      <c r="J4328" s="77">
        <f>+IF(ISNUMBER(DATA!AE587),DATA!AE587,"n/a")</f>
        <v>7.9000000000000001E-2</v>
      </c>
      <c r="K4328" s="86">
        <f>+IF(ISNUMBER(DATA!AN587),DATA!AN587,"n/a")</f>
        <v>74437</v>
      </c>
      <c r="L4328" s="77">
        <f>+IF(ISNUMBER(DATA!AO587),DATA!AO587,"n/a")</f>
        <v>9.2999999999999999E-2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5181</v>
      </c>
      <c r="F4329" s="77">
        <f>+IF(ISNUMBER(DATA!K588),DATA!K588,"n/a")</f>
        <v>0.13400000000000001</v>
      </c>
      <c r="G4329" s="86">
        <f>+IF(ISNUMBER(DATA!T588),DATA!T588,"n/a")</f>
        <v>16065</v>
      </c>
      <c r="H4329" s="77">
        <f>+IF(ISNUMBER(DATA!U588),DATA!U588,"n/a")</f>
        <v>7.5999999999999998E-2</v>
      </c>
      <c r="I4329" s="86">
        <f>+IF(ISNUMBER(DATA!AD588),DATA!AD588,"n/a")</f>
        <v>30665</v>
      </c>
      <c r="J4329" s="77">
        <f>+IF(ISNUMBER(DATA!AE588),DATA!AE588,"n/a")</f>
        <v>6.9000000000000006E-2</v>
      </c>
      <c r="K4329" s="86">
        <f>+IF(ISNUMBER(DATA!AN588),DATA!AN588,"n/a")</f>
        <v>68383</v>
      </c>
      <c r="L4329" s="77">
        <f>+IF(ISNUMBER(DATA!AO588),DATA!AO588,"n/a")</f>
        <v>2.3E-2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2488</v>
      </c>
      <c r="F4330" s="77">
        <f>+IF(ISNUMBER(DATA!K589),DATA!K589,"n/a")</f>
        <v>-0.315</v>
      </c>
      <c r="G4330" s="86">
        <f>+IF(ISNUMBER(DATA!T589),DATA!T589,"n/a")</f>
        <v>7842</v>
      </c>
      <c r="H4330" s="77">
        <f>+IF(ISNUMBER(DATA!U589),DATA!U589,"n/a")</f>
        <v>-0.38500000000000001</v>
      </c>
      <c r="I4330" s="86">
        <f>+IF(ISNUMBER(DATA!AD589),DATA!AD589,"n/a")</f>
        <v>15205</v>
      </c>
      <c r="J4330" s="77">
        <f>+IF(ISNUMBER(DATA!AE589),DATA!AE589,"n/a")</f>
        <v>-0.41099999999999998</v>
      </c>
      <c r="K4330" s="86">
        <f>+IF(ISNUMBER(DATA!AN589),DATA!AN589,"n/a")</f>
        <v>37668</v>
      </c>
      <c r="L4330" s="77">
        <f>+IF(ISNUMBER(DATA!AO589),DATA!AO589,"n/a")</f>
        <v>-0.377</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4118</v>
      </c>
      <c r="F4331" s="77">
        <f>+IF(ISNUMBER(DATA!K590),DATA!K590,"n/a")</f>
        <v>0.46899999999999997</v>
      </c>
      <c r="G4331" s="86">
        <f>+IF(ISNUMBER(DATA!T590),DATA!T590,"n/a")</f>
        <v>12141</v>
      </c>
      <c r="H4331" s="77">
        <f>+IF(ISNUMBER(DATA!U590),DATA!U590,"n/a")</f>
        <v>0.497</v>
      </c>
      <c r="I4331" s="86">
        <f>+IF(ISNUMBER(DATA!AD590),DATA!AD590,"n/a")</f>
        <v>23261</v>
      </c>
      <c r="J4331" s="77">
        <f>+IF(ISNUMBER(DATA!AE590),DATA!AE590,"n/a")</f>
        <v>0.435</v>
      </c>
      <c r="K4331" s="86">
        <f>+IF(ISNUMBER(DATA!AN590),DATA!AN590,"n/a")</f>
        <v>47110</v>
      </c>
      <c r="L4331" s="77">
        <f>+IF(ISNUMBER(DATA!AO590),DATA!AO590,"n/a")</f>
        <v>9.2999999999999999E-2</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1075</v>
      </c>
      <c r="F4332" s="77">
        <f>+IF(ISNUMBER(DATA!K591),DATA!K591,"n/a")</f>
        <v>0.39</v>
      </c>
      <c r="G4332" s="86">
        <f>+IF(ISNUMBER(DATA!T591),DATA!T591,"n/a")</f>
        <v>2813</v>
      </c>
      <c r="H4332" s="77">
        <f>+IF(ISNUMBER(DATA!U591),DATA!U591,"n/a")</f>
        <v>0.183</v>
      </c>
      <c r="I4332" s="86">
        <f>+IF(ISNUMBER(DATA!AD591),DATA!AD591,"n/a")</f>
        <v>5091</v>
      </c>
      <c r="J4332" s="77">
        <f>+IF(ISNUMBER(DATA!AE591),DATA!AE591,"n/a")</f>
        <v>0.13</v>
      </c>
      <c r="K4332" s="86">
        <f>+IF(ISNUMBER(DATA!AN591),DATA!AN591,"n/a")</f>
        <v>11018</v>
      </c>
      <c r="L4332" s="77">
        <f>+IF(ISNUMBER(DATA!AO591),DATA!AO591,"n/a")</f>
        <v>-0.01</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3474</v>
      </c>
      <c r="F4333" s="77">
        <f>+IF(ISNUMBER(DATA!K592),DATA!K592,"n/a")</f>
        <v>0.16600000000000001</v>
      </c>
      <c r="G4333" s="86">
        <f>+IF(ISNUMBER(DATA!T592),DATA!T592,"n/a")</f>
        <v>10546</v>
      </c>
      <c r="H4333" s="77">
        <f>+IF(ISNUMBER(DATA!U592),DATA!U592,"n/a")</f>
        <v>0.14099999999999999</v>
      </c>
      <c r="I4333" s="86">
        <f>+IF(ISNUMBER(DATA!AD592),DATA!AD592,"n/a")</f>
        <v>20418</v>
      </c>
      <c r="J4333" s="77">
        <f>+IF(ISNUMBER(DATA!AE592),DATA!AE592,"n/a")</f>
        <v>8.4000000000000005E-2</v>
      </c>
      <c r="K4333" s="86">
        <f>+IF(ISNUMBER(DATA!AN592),DATA!AN592,"n/a")</f>
        <v>44115</v>
      </c>
      <c r="L4333" s="77">
        <f>+IF(ISNUMBER(DATA!AO592),DATA!AO592,"n/a")</f>
        <v>-1E-3</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12432</v>
      </c>
      <c r="F4334" s="77">
        <f>+IF(ISNUMBER(DATA!K593),DATA!K593,"n/a")</f>
        <v>0.48499999999999999</v>
      </c>
      <c r="G4334" s="86">
        <f>+IF(ISNUMBER(DATA!T593),DATA!T593,"n/a")</f>
        <v>36089</v>
      </c>
      <c r="H4334" s="77">
        <f>+IF(ISNUMBER(DATA!U593),DATA!U593,"n/a")</f>
        <v>0.45700000000000002</v>
      </c>
      <c r="I4334" s="86">
        <f>+IF(ISNUMBER(DATA!AD593),DATA!AD593,"n/a")</f>
        <v>65246</v>
      </c>
      <c r="J4334" s="77">
        <f>+IF(ISNUMBER(DATA!AE593),DATA!AE593,"n/a")</f>
        <v>0.36599999999999999</v>
      </c>
      <c r="K4334" s="86">
        <f>+IF(ISNUMBER(DATA!AN593),DATA!AN593,"n/a")</f>
        <v>134142</v>
      </c>
      <c r="L4334" s="77">
        <f>+IF(ISNUMBER(DATA!AO593),DATA!AO593,"n/a")</f>
        <v>0.20100000000000001</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11892</v>
      </c>
      <c r="F4335" s="77">
        <f>+IF(ISNUMBER(DATA!K594),DATA!K594,"n/a")</f>
        <v>0.316</v>
      </c>
      <c r="G4335" s="86">
        <f>+IF(ISNUMBER(DATA!T594),DATA!T594,"n/a")</f>
        <v>31688</v>
      </c>
      <c r="H4335" s="77">
        <f>+IF(ISNUMBER(DATA!U594),DATA!U594,"n/a")</f>
        <v>0.36899999999999999</v>
      </c>
      <c r="I4335" s="86">
        <f>+IF(ISNUMBER(DATA!AD594),DATA!AD594,"n/a")</f>
        <v>55166</v>
      </c>
      <c r="J4335" s="77">
        <f>+IF(ISNUMBER(DATA!AE594),DATA!AE594,"n/a")</f>
        <v>0.20899999999999999</v>
      </c>
      <c r="K4335" s="86">
        <f>+IF(ISNUMBER(DATA!AN594),DATA!AN594,"n/a")</f>
        <v>112834</v>
      </c>
      <c r="L4335" s="77">
        <f>+IF(ISNUMBER(DATA!AO594),DATA!AO594,"n/a")</f>
        <v>2.8000000000000001E-2</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8119</v>
      </c>
      <c r="F4336" s="77">
        <f>+IF(ISNUMBER(DATA!K595),DATA!K595,"n/a")</f>
        <v>-0.08</v>
      </c>
      <c r="G4336" s="86">
        <f>+IF(ISNUMBER(DATA!T595),DATA!T595,"n/a")</f>
        <v>24529</v>
      </c>
      <c r="H4336" s="77">
        <f>+IF(ISNUMBER(DATA!U595),DATA!U595,"n/a")</f>
        <v>-0.11600000000000001</v>
      </c>
      <c r="I4336" s="86">
        <f>+IF(ISNUMBER(DATA!AD595),DATA!AD595,"n/a")</f>
        <v>46364</v>
      </c>
      <c r="J4336" s="77">
        <f>+IF(ISNUMBER(DATA!AE595),DATA!AE595,"n/a")</f>
        <v>-8.2000000000000003E-2</v>
      </c>
      <c r="K4336" s="86">
        <f>+IF(ISNUMBER(DATA!AN595),DATA!AN595,"n/a")</f>
        <v>113039</v>
      </c>
      <c r="L4336" s="77">
        <f>+IF(ISNUMBER(DATA!AO595),DATA!AO595,"n/a")</f>
        <v>3.3000000000000002E-2</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5012</v>
      </c>
      <c r="F4337" s="77">
        <f>+IF(ISNUMBER(DATA!K596),DATA!K596,"n/a")</f>
        <v>-9.5000000000000001E-2</v>
      </c>
      <c r="G4337" s="86">
        <f>+IF(ISNUMBER(DATA!T596),DATA!T596,"n/a")</f>
        <v>14740</v>
      </c>
      <c r="H4337" s="77">
        <f>+IF(ISNUMBER(DATA!U596),DATA!U596,"n/a")</f>
        <v>-0.124</v>
      </c>
      <c r="I4337" s="86">
        <f>+IF(ISNUMBER(DATA!AD596),DATA!AD596,"n/a")</f>
        <v>28009</v>
      </c>
      <c r="J4337" s="77">
        <f>+IF(ISNUMBER(DATA!AE596),DATA!AE596,"n/a")</f>
        <v>-7.6999999999999999E-2</v>
      </c>
      <c r="K4337" s="86">
        <f>+IF(ISNUMBER(DATA!AN596),DATA!AN596,"n/a")</f>
        <v>69313</v>
      </c>
      <c r="L4337" s="77">
        <f>+IF(ISNUMBER(DATA!AO596),DATA!AO596,"n/a")</f>
        <v>1.7000000000000001E-2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10686</v>
      </c>
      <c r="F4338" s="77">
        <f>+IF(ISNUMBER(DATA!K597),DATA!K597,"n/a")</f>
        <v>0.129</v>
      </c>
      <c r="G4338" s="86">
        <f>+IF(ISNUMBER(DATA!T597),DATA!T597,"n/a")</f>
        <v>30405</v>
      </c>
      <c r="H4338" s="77">
        <f>+IF(ISNUMBER(DATA!U597),DATA!U597,"n/a")</f>
        <v>-5.7000000000000002E-2</v>
      </c>
      <c r="I4338" s="86">
        <f>+IF(ISNUMBER(DATA!AD597),DATA!AD597,"n/a")</f>
        <v>56259</v>
      </c>
      <c r="J4338" s="77">
        <f>+IF(ISNUMBER(DATA!AE597),DATA!AE597,"n/a")</f>
        <v>1.6E-2</v>
      </c>
      <c r="K4338" s="86">
        <f>+IF(ISNUMBER(DATA!AN597),DATA!AN597,"n/a")</f>
        <v>126106</v>
      </c>
      <c r="L4338" s="77">
        <f>+IF(ISNUMBER(DATA!AO597),DATA!AO597,"n/a")</f>
        <v>-1.7000000000000001E-2</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2681</v>
      </c>
      <c r="F4339" s="77">
        <f>+IF(ISNUMBER(DATA!K598),DATA!K598,"n/a")</f>
        <v>2.1000000000000001E-2</v>
      </c>
      <c r="G4339" s="86">
        <f>+IF(ISNUMBER(DATA!T598),DATA!T598,"n/a")</f>
        <v>8059</v>
      </c>
      <c r="H4339" s="77">
        <f>+IF(ISNUMBER(DATA!U598),DATA!U598,"n/a")</f>
        <v>-6.3E-2</v>
      </c>
      <c r="I4339" s="86">
        <f>+IF(ISNUMBER(DATA!AD598),DATA!AD598,"n/a")</f>
        <v>14993</v>
      </c>
      <c r="J4339" s="77">
        <f>+IF(ISNUMBER(DATA!AE598),DATA!AE598,"n/a")</f>
        <v>-0.16700000000000001</v>
      </c>
      <c r="K4339" s="86">
        <f>+IF(ISNUMBER(DATA!AN598),DATA!AN598,"n/a")</f>
        <v>34731</v>
      </c>
      <c r="L4339" s="77">
        <f>+IF(ISNUMBER(DATA!AO598),DATA!AO598,"n/a")</f>
        <v>-0.16900000000000001</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3140</v>
      </c>
      <c r="F4340" s="77">
        <f>+IF(ISNUMBER(DATA!K599),DATA!K599,"n/a")</f>
        <v>3.4000000000000002E-2</v>
      </c>
      <c r="G4340" s="86">
        <f>+IF(ISNUMBER(DATA!T599),DATA!T599,"n/a")</f>
        <v>9836</v>
      </c>
      <c r="H4340" s="77">
        <f>+IF(ISNUMBER(DATA!U599),DATA!U599,"n/a")</f>
        <v>3.6999999999999998E-2</v>
      </c>
      <c r="I4340" s="86">
        <f>+IF(ISNUMBER(DATA!AD599),DATA!AD599,"n/a")</f>
        <v>19806</v>
      </c>
      <c r="J4340" s="77">
        <f>+IF(ISNUMBER(DATA!AE599),DATA!AE599,"n/a")</f>
        <v>8.2000000000000003E-2</v>
      </c>
      <c r="K4340" s="86">
        <f>+IF(ISNUMBER(DATA!AN599),DATA!AN599,"n/a")</f>
        <v>45281</v>
      </c>
      <c r="L4340" s="77">
        <f>+IF(ISNUMBER(DATA!AO599),DATA!AO599,"n/a")</f>
        <v>0.109</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7.61</v>
      </c>
      <c r="F4342" s="77">
        <f>+IF(ISNUMBER(DATA!M550),DATA!M550,"n/a")</f>
        <v>3.1E-2</v>
      </c>
      <c r="G4342" s="87">
        <f>+IF(ISNUMBER(DATA!V550),DATA!V550,"n/a")</f>
        <v>7.68</v>
      </c>
      <c r="H4342" s="77">
        <f>+IF(ISNUMBER(DATA!W550),DATA!W550,"n/a")</f>
        <v>3.3000000000000002E-2</v>
      </c>
      <c r="I4342" s="87">
        <f>+IF(ISNUMBER(DATA!AF550),DATA!AF550,"n/a")</f>
        <v>7.66</v>
      </c>
      <c r="J4342" s="77">
        <f>+IF(ISNUMBER(DATA!AG550),DATA!AG550,"n/a")</f>
        <v>2.3E-2</v>
      </c>
      <c r="K4342" s="87">
        <f>+IF(ISNUMBER(DATA!AP550),DATA!AP550,"n/a")</f>
        <v>7.71</v>
      </c>
      <c r="L4342" s="77">
        <f>+IF(ISNUMBER(DATA!AQ550),DATA!AQ550,"n/a")</f>
        <v>3.6999999999999998E-2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15.11</v>
      </c>
      <c r="F4343" s="77">
        <f>+IF(ISNUMBER(DATA!M551),DATA!M551,"n/a")</f>
        <v>4.5999999999999999E-2</v>
      </c>
      <c r="G4343" s="87">
        <f>+IF(ISNUMBER(DATA!V551),DATA!V551,"n/a")</f>
        <v>15.71</v>
      </c>
      <c r="H4343" s="77">
        <f>+IF(ISNUMBER(DATA!W551),DATA!W551,"n/a")</f>
        <v>0.11799999999999999</v>
      </c>
      <c r="I4343" s="87">
        <f>+IF(ISNUMBER(DATA!AF551),DATA!AF551,"n/a")</f>
        <v>15.78</v>
      </c>
      <c r="J4343" s="77">
        <f>+IF(ISNUMBER(DATA!AG551),DATA!AG551,"n/a")</f>
        <v>9.2999999999999999E-2</v>
      </c>
      <c r="K4343" s="87">
        <f>+IF(ISNUMBER(DATA!AP551),DATA!AP551,"n/a")</f>
        <v>15.59</v>
      </c>
      <c r="L4343" s="77">
        <f>+IF(ISNUMBER(DATA!AQ551),DATA!AQ551,"n/a")</f>
        <v>7.0999999999999994E-2</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8.33</v>
      </c>
      <c r="F4344" s="77">
        <f>+IF(ISNUMBER(DATA!M552),DATA!M552,"n/a")</f>
        <v>-0.222</v>
      </c>
      <c r="G4344" s="87">
        <f>+IF(ISNUMBER(DATA!V552),DATA!V552,"n/a")</f>
        <v>8.16</v>
      </c>
      <c r="H4344" s="77">
        <f>+IF(ISNUMBER(DATA!W552),DATA!W552,"n/a")</f>
        <v>-0.253</v>
      </c>
      <c r="I4344" s="87">
        <f>+IF(ISNUMBER(DATA!AF552),DATA!AF552,"n/a")</f>
        <v>8.23</v>
      </c>
      <c r="J4344" s="77">
        <f>+IF(ISNUMBER(DATA!AG552),DATA!AG552,"n/a")</f>
        <v>-0.26200000000000001</v>
      </c>
      <c r="K4344" s="87">
        <f>+IF(ISNUMBER(DATA!AP552),DATA!AP552,"n/a")</f>
        <v>8.3699999999999992</v>
      </c>
      <c r="L4344" s="77">
        <f>+IF(ISNUMBER(DATA!AQ552),DATA!AQ552,"n/a")</f>
        <v>-0.26900000000000002</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15.64</v>
      </c>
      <c r="F4345" s="77">
        <f>+IF(ISNUMBER(DATA!M553),DATA!M553,"n/a")</f>
        <v>-1.6E-2</v>
      </c>
      <c r="G4345" s="87">
        <f>+IF(ISNUMBER(DATA!V553),DATA!V553,"n/a")</f>
        <v>16.22</v>
      </c>
      <c r="H4345" s="77">
        <f>+IF(ISNUMBER(DATA!W553),DATA!W553,"n/a")</f>
        <v>2.9000000000000001E-2</v>
      </c>
      <c r="I4345" s="87">
        <f>+IF(ISNUMBER(DATA!AF553),DATA!AF553,"n/a")</f>
        <v>16.32</v>
      </c>
      <c r="J4345" s="77">
        <f>+IF(ISNUMBER(DATA!AG553),DATA!AG553,"n/a")</f>
        <v>1.2999999999999999E-2</v>
      </c>
      <c r="K4345" s="87">
        <f>+IF(ISNUMBER(DATA!AP553),DATA!AP553,"n/a")</f>
        <v>16.34</v>
      </c>
      <c r="L4345" s="77">
        <f>+IF(ISNUMBER(DATA!AQ553),DATA!AQ553,"n/a")</f>
        <v>5.6000000000000001E-2</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8.3800000000000008</v>
      </c>
      <c r="F4346" s="77">
        <f>+IF(ISNUMBER(DATA!M554),DATA!M554,"n/a")</f>
        <v>-7.9000000000000001E-2</v>
      </c>
      <c r="G4346" s="87">
        <f>+IF(ISNUMBER(DATA!V554),DATA!V554,"n/a")</f>
        <v>8.84</v>
      </c>
      <c r="H4346" s="77">
        <f>+IF(ISNUMBER(DATA!W554),DATA!W554,"n/a")</f>
        <v>-4.2000000000000003E-2</v>
      </c>
      <c r="I4346" s="87">
        <f>+IF(ISNUMBER(DATA!AF554),DATA!AF554,"n/a")</f>
        <v>9.3800000000000008</v>
      </c>
      <c r="J4346" s="77">
        <f>+IF(ISNUMBER(DATA!AG554),DATA!AG554,"n/a")</f>
        <v>1E-3</v>
      </c>
      <c r="K4346" s="87">
        <f>+IF(ISNUMBER(DATA!AP554),DATA!AP554,"n/a")</f>
        <v>10.210000000000001</v>
      </c>
      <c r="L4346" s="77">
        <f>+IF(ISNUMBER(DATA!AQ554),DATA!AQ554,"n/a")</f>
        <v>6.6000000000000003E-2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5.2</v>
      </c>
      <c r="F4347" s="77">
        <f>+IF(ISNUMBER(DATA!M555),DATA!M555,"n/a")</f>
        <v>-0.44900000000000001</v>
      </c>
      <c r="G4347" s="87">
        <f>+IF(ISNUMBER(DATA!V555),DATA!V555,"n/a")</f>
        <v>4.67</v>
      </c>
      <c r="H4347" s="77">
        <f>+IF(ISNUMBER(DATA!W555),DATA!W555,"n/a")</f>
        <v>-0.52100000000000002</v>
      </c>
      <c r="I4347" s="87">
        <f>+IF(ISNUMBER(DATA!AF555),DATA!AF555,"n/a")</f>
        <v>4.75</v>
      </c>
      <c r="J4347" s="77">
        <f>+IF(ISNUMBER(DATA!AG555),DATA!AG555,"n/a")</f>
        <v>-0.53600000000000003</v>
      </c>
      <c r="K4347" s="87">
        <f>+IF(ISNUMBER(DATA!AP555),DATA!AP555,"n/a")</f>
        <v>5</v>
      </c>
      <c r="L4347" s="77">
        <f>+IF(ISNUMBER(DATA!AQ555),DATA!AQ555,"n/a")</f>
        <v>-0.51300000000000001</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14.07</v>
      </c>
      <c r="F4348" s="77">
        <f>+IF(ISNUMBER(DATA!M556),DATA!M556,"n/a")</f>
        <v>0.20599999999999999</v>
      </c>
      <c r="G4348" s="87">
        <f>+IF(ISNUMBER(DATA!V556),DATA!V556,"n/a")</f>
        <v>14.63</v>
      </c>
      <c r="H4348" s="77">
        <f>+IF(ISNUMBER(DATA!W556),DATA!W556,"n/a")</f>
        <v>0.27400000000000002</v>
      </c>
      <c r="I4348" s="87">
        <f>+IF(ISNUMBER(DATA!AF556),DATA!AF556,"n/a")</f>
        <v>14.68</v>
      </c>
      <c r="J4348" s="77">
        <f>+IF(ISNUMBER(DATA!AG556),DATA!AG556,"n/a")</f>
        <v>0.28000000000000003</v>
      </c>
      <c r="K4348" s="87">
        <f>+IF(ISNUMBER(DATA!AP556),DATA!AP556,"n/a")</f>
        <v>13.56</v>
      </c>
      <c r="L4348" s="77">
        <f>+IF(ISNUMBER(DATA!AQ556),DATA!AQ556,"n/a")</f>
        <v>9.4E-2</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11.39</v>
      </c>
      <c r="F4349" s="77">
        <f>+IF(ISNUMBER(DATA!M557),DATA!M557,"n/a")</f>
        <v>-0.23699999999999999</v>
      </c>
      <c r="G4349" s="87">
        <f>+IF(ISNUMBER(DATA!V557),DATA!V557,"n/a")</f>
        <v>11.58</v>
      </c>
      <c r="H4349" s="77">
        <f>+IF(ISNUMBER(DATA!W557),DATA!W557,"n/a")</f>
        <v>-0.20899999999999999</v>
      </c>
      <c r="I4349" s="87">
        <f>+IF(ISNUMBER(DATA!AF557),DATA!AF557,"n/a")</f>
        <v>12.12</v>
      </c>
      <c r="J4349" s="77">
        <f>+IF(ISNUMBER(DATA!AG557),DATA!AG557,"n/a")</f>
        <v>-0.151</v>
      </c>
      <c r="K4349" s="87">
        <f>+IF(ISNUMBER(DATA!AP557),DATA!AP557,"n/a")</f>
        <v>12.87</v>
      </c>
      <c r="L4349" s="77">
        <f>+IF(ISNUMBER(DATA!AQ557),DATA!AQ557,"n/a")</f>
        <v>-7.0000000000000007E-2</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13.92</v>
      </c>
      <c r="F4350" s="77">
        <f>+IF(ISNUMBER(DATA!M558),DATA!M558,"n/a")</f>
        <v>5.2999999999999999E-2</v>
      </c>
      <c r="G4350" s="87">
        <f>+IF(ISNUMBER(DATA!V558),DATA!V558,"n/a")</f>
        <v>14.11</v>
      </c>
      <c r="H4350" s="77">
        <f>+IF(ISNUMBER(DATA!W558),DATA!W558,"n/a")</f>
        <v>0.2</v>
      </c>
      <c r="I4350" s="87">
        <f>+IF(ISNUMBER(DATA!AF558),DATA!AF558,"n/a")</f>
        <v>14.05</v>
      </c>
      <c r="J4350" s="77">
        <f>+IF(ISNUMBER(DATA!AG558),DATA!AG558,"n/a")</f>
        <v>0.20300000000000001</v>
      </c>
      <c r="K4350" s="87">
        <f>+IF(ISNUMBER(DATA!AP558),DATA!AP558,"n/a")</f>
        <v>13.46</v>
      </c>
      <c r="L4350" s="77">
        <f>+IF(ISNUMBER(DATA!AQ558),DATA!AQ558,"n/a")</f>
        <v>0.16200000000000001</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10.26</v>
      </c>
      <c r="F4351" s="77">
        <f>+IF(ISNUMBER(DATA!M559),DATA!M559,"n/a")</f>
        <v>-0.115</v>
      </c>
      <c r="G4351" s="87">
        <f>+IF(ISNUMBER(DATA!V559),DATA!V559,"n/a")</f>
        <v>9.98</v>
      </c>
      <c r="H4351" s="77">
        <f>+IF(ISNUMBER(DATA!W559),DATA!W559,"n/a")</f>
        <v>-0.13200000000000001</v>
      </c>
      <c r="I4351" s="87">
        <f>+IF(ISNUMBER(DATA!AF559),DATA!AF559,"n/a")</f>
        <v>11.03</v>
      </c>
      <c r="J4351" s="77">
        <f>+IF(ISNUMBER(DATA!AG559),DATA!AG559,"n/a")</f>
        <v>-3.5999999999999997E-2</v>
      </c>
      <c r="K4351" s="87">
        <f>+IF(ISNUMBER(DATA!AP559),DATA!AP559,"n/a")</f>
        <v>11.17</v>
      </c>
      <c r="L4351" s="77">
        <f>+IF(ISNUMBER(DATA!AQ559),DATA!AQ559,"n/a")</f>
        <v>2.5000000000000001E-2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9.75</v>
      </c>
      <c r="F4352" s="77">
        <f>+IF(ISNUMBER(DATA!M560),DATA!M560,"n/a")</f>
        <v>-3.1E-2</v>
      </c>
      <c r="G4352" s="87">
        <f>+IF(ISNUMBER(DATA!V560),DATA!V560,"n/a")</f>
        <v>9.91</v>
      </c>
      <c r="H4352" s="77">
        <f>+IF(ISNUMBER(DATA!W560),DATA!W560,"n/a")</f>
        <v>-1.4E-2</v>
      </c>
      <c r="I4352" s="87">
        <f>+IF(ISNUMBER(DATA!AF560),DATA!AF560,"n/a")</f>
        <v>9.98</v>
      </c>
      <c r="J4352" s="77">
        <f>+IF(ISNUMBER(DATA!AG560),DATA!AG560,"n/a")</f>
        <v>-3.7999999999999999E-2</v>
      </c>
      <c r="K4352" s="87">
        <f>+IF(ISNUMBER(DATA!AP560),DATA!AP560,"n/a")</f>
        <v>9.83</v>
      </c>
      <c r="L4352" s="77">
        <f>+IF(ISNUMBER(DATA!AQ560),DATA!AQ560,"n/a")</f>
        <v>-5.1999999999999998E-2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10.81</v>
      </c>
      <c r="F4353" s="77">
        <f>+IF(ISNUMBER(DATA!M561),DATA!M561,"n/a")</f>
        <v>-5.0000000000000001E-3</v>
      </c>
      <c r="G4353" s="87">
        <f>+IF(ISNUMBER(DATA!V561),DATA!V561,"n/a")</f>
        <v>10.63</v>
      </c>
      <c r="H4353" s="77">
        <f>+IF(ISNUMBER(DATA!W561),DATA!W561,"n/a")</f>
        <v>-3.6999999999999998E-2</v>
      </c>
      <c r="I4353" s="87">
        <f>+IF(ISNUMBER(DATA!AF561),DATA!AF561,"n/a")</f>
        <v>10.77</v>
      </c>
      <c r="J4353" s="77">
        <f>+IF(ISNUMBER(DATA!AG561),DATA!AG561,"n/a")</f>
        <v>-7.9000000000000001E-2</v>
      </c>
      <c r="K4353" s="87">
        <f>+IF(ISNUMBER(DATA!AP561),DATA!AP561,"n/a")</f>
        <v>11.22</v>
      </c>
      <c r="L4353" s="77">
        <f>+IF(ISNUMBER(DATA!AQ561),DATA!AQ561,"n/a")</f>
        <v>-0.1</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12.35</v>
      </c>
      <c r="F4354" s="77">
        <f>+IF(ISNUMBER(DATA!M562),DATA!M562,"n/a")</f>
        <v>0.19800000000000001</v>
      </c>
      <c r="G4354" s="87">
        <f>+IF(ISNUMBER(DATA!V562),DATA!V562,"n/a")</f>
        <v>11.35</v>
      </c>
      <c r="H4354" s="77">
        <f>+IF(ISNUMBER(DATA!W562),DATA!W562,"n/a")</f>
        <v>7.3999999999999996E-2</v>
      </c>
      <c r="I4354" s="87">
        <f>+IF(ISNUMBER(DATA!AF562),DATA!AF562,"n/a")</f>
        <v>10.89</v>
      </c>
      <c r="J4354" s="77">
        <f>+IF(ISNUMBER(DATA!AG562),DATA!AG562,"n/a")</f>
        <v>1E-3</v>
      </c>
      <c r="K4354" s="87">
        <f>+IF(ISNUMBER(DATA!AP562),DATA!AP562,"n/a")</f>
        <v>10.65</v>
      </c>
      <c r="L4354" s="77">
        <f>+IF(ISNUMBER(DATA!AQ562),DATA!AQ562,"n/a")</f>
        <v>-2.8000000000000001E-2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11.59</v>
      </c>
      <c r="F4355" s="77">
        <f>+IF(ISNUMBER(DATA!M563),DATA!M563,"n/a")</f>
        <v>1.2999999999999999E-2</v>
      </c>
      <c r="G4355" s="87">
        <f>+IF(ISNUMBER(DATA!V563),DATA!V563,"n/a")</f>
        <v>11.5</v>
      </c>
      <c r="H4355" s="77">
        <f>+IF(ISNUMBER(DATA!W563),DATA!W563,"n/a")</f>
        <v>1.4E-2</v>
      </c>
      <c r="I4355" s="87">
        <f>+IF(ISNUMBER(DATA!AF563),DATA!AF563,"n/a")</f>
        <v>11.27</v>
      </c>
      <c r="J4355" s="77">
        <f>+IF(ISNUMBER(DATA!AG563),DATA!AG563,"n/a")</f>
        <v>-0.01</v>
      </c>
      <c r="K4355" s="87">
        <f>+IF(ISNUMBER(DATA!AP563),DATA!AP563,"n/a")</f>
        <v>11.2</v>
      </c>
      <c r="L4355" s="77">
        <f>+IF(ISNUMBER(DATA!AQ563),DATA!AQ563,"n/a")</f>
        <v>-2.7E-2</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10.16</v>
      </c>
      <c r="F4356" s="77">
        <f>+IF(ISNUMBER(DATA!M564),DATA!M564,"n/a")</f>
        <v>-1.6E-2</v>
      </c>
      <c r="G4356" s="87">
        <f>+IF(ISNUMBER(DATA!V564),DATA!V564,"n/a")</f>
        <v>10.130000000000001</v>
      </c>
      <c r="H4356" s="77">
        <f>+IF(ISNUMBER(DATA!W564),DATA!W564,"n/a")</f>
        <v>-1.2E-2</v>
      </c>
      <c r="I4356" s="87">
        <f>+IF(ISNUMBER(DATA!AF564),DATA!AF564,"n/a")</f>
        <v>11.14</v>
      </c>
      <c r="J4356" s="77">
        <f>+IF(ISNUMBER(DATA!AG564),DATA!AG564,"n/a")</f>
        <v>0.16400000000000001</v>
      </c>
      <c r="K4356" s="87">
        <f>+IF(ISNUMBER(DATA!AP564),DATA!AP564,"n/a")</f>
        <v>10.73</v>
      </c>
      <c r="L4356" s="77">
        <f>+IF(ISNUMBER(DATA!AQ564),DATA!AQ564,"n/a")</f>
        <v>8.5999999999999993E-2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6.47</v>
      </c>
      <c r="F4357" s="77">
        <f>+IF(ISNUMBER(DATA!M565),DATA!M565,"n/a")</f>
        <v>-0.17899999999999999</v>
      </c>
      <c r="G4357" s="87">
        <f>+IF(ISNUMBER(DATA!V565),DATA!V565,"n/a")</f>
        <v>6.22</v>
      </c>
      <c r="H4357" s="77">
        <f>+IF(ISNUMBER(DATA!W565),DATA!W565,"n/a")</f>
        <v>-0.191</v>
      </c>
      <c r="I4357" s="87">
        <f>+IF(ISNUMBER(DATA!AF565),DATA!AF565,"n/a")</f>
        <v>6.32</v>
      </c>
      <c r="J4357" s="77">
        <f>+IF(ISNUMBER(DATA!AG565),DATA!AG565,"n/a")</f>
        <v>-0.184</v>
      </c>
      <c r="K4357" s="87">
        <f>+IF(ISNUMBER(DATA!AP565),DATA!AP565,"n/a")</f>
        <v>6.49</v>
      </c>
      <c r="L4357" s="77">
        <f>+IF(ISNUMBER(DATA!AQ565),DATA!AQ565,"n/a")</f>
        <v>-0.16300000000000001</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9.9600000000000009</v>
      </c>
      <c r="F4358" s="77">
        <f>+IF(ISNUMBER(DATA!M566),DATA!M566,"n/a")</f>
        <v>0.10299999999999999</v>
      </c>
      <c r="G4358" s="87">
        <f>+IF(ISNUMBER(DATA!V566),DATA!V566,"n/a")</f>
        <v>9.7100000000000009</v>
      </c>
      <c r="H4358" s="77">
        <f>+IF(ISNUMBER(DATA!W566),DATA!W566,"n/a")</f>
        <v>9.6000000000000002E-2</v>
      </c>
      <c r="I4358" s="87">
        <f>+IF(ISNUMBER(DATA!AF566),DATA!AF566,"n/a")</f>
        <v>9.59</v>
      </c>
      <c r="J4358" s="77">
        <f>+IF(ISNUMBER(DATA!AG566),DATA!AG566,"n/a")</f>
        <v>0.09</v>
      </c>
      <c r="K4358" s="87">
        <f>+IF(ISNUMBER(DATA!AP566),DATA!AP566,"n/a")</f>
        <v>9.51</v>
      </c>
      <c r="L4358" s="77">
        <f>+IF(ISNUMBER(DATA!AQ566),DATA!AQ566,"n/a")</f>
        <v>6.5000000000000002E-2</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11.24</v>
      </c>
      <c r="F4359" s="77">
        <f>+IF(ISNUMBER(DATA!M567),DATA!M567,"n/a")</f>
        <v>-7.8E-2</v>
      </c>
      <c r="G4359" s="87">
        <f>+IF(ISNUMBER(DATA!V567),DATA!V567,"n/a")</f>
        <v>11.64</v>
      </c>
      <c r="H4359" s="77">
        <f>+IF(ISNUMBER(DATA!W567),DATA!W567,"n/a")</f>
        <v>-2.1000000000000001E-2</v>
      </c>
      <c r="I4359" s="87">
        <f>+IF(ISNUMBER(DATA!AF567),DATA!AF567,"n/a")</f>
        <v>11.61</v>
      </c>
      <c r="J4359" s="77">
        <f>+IF(ISNUMBER(DATA!AG567),DATA!AG567,"n/a")</f>
        <v>-3.4000000000000002E-2</v>
      </c>
      <c r="K4359" s="87">
        <f>+IF(ISNUMBER(DATA!AP567),DATA!AP567,"n/a")</f>
        <v>11.97</v>
      </c>
      <c r="L4359" s="77">
        <f>+IF(ISNUMBER(DATA!AQ567),DATA!AQ567,"n/a")</f>
        <v>-2.9000000000000001E-2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11.65</v>
      </c>
      <c r="F4360" s="77">
        <f>+IF(ISNUMBER(DATA!M568),DATA!M568,"n/a")</f>
        <v>0.10199999999999999</v>
      </c>
      <c r="G4360" s="87">
        <f>+IF(ISNUMBER(DATA!V568),DATA!V568,"n/a")</f>
        <v>11.75</v>
      </c>
      <c r="H4360" s="77">
        <f>+IF(ISNUMBER(DATA!W568),DATA!W568,"n/a")</f>
        <v>0.10199999999999999</v>
      </c>
      <c r="I4360" s="87">
        <f>+IF(ISNUMBER(DATA!AF568),DATA!AF568,"n/a")</f>
        <v>14.71</v>
      </c>
      <c r="J4360" s="77">
        <f>+IF(ISNUMBER(DATA!AG568),DATA!AG568,"n/a")</f>
        <v>0.32800000000000001</v>
      </c>
      <c r="K4360" s="87">
        <f>+IF(ISNUMBER(DATA!AP568),DATA!AP568,"n/a")</f>
        <v>12.99</v>
      </c>
      <c r="L4360" s="77">
        <f>+IF(ISNUMBER(DATA!AQ568),DATA!AQ568,"n/a")</f>
        <v>0.19700000000000001</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15.5</v>
      </c>
      <c r="F4361" s="77">
        <f>+IF(ISNUMBER(DATA!M569),DATA!M569,"n/a")</f>
        <v>-4.7E-2</v>
      </c>
      <c r="G4361" s="87">
        <f>+IF(ISNUMBER(DATA!V569),DATA!V569,"n/a")</f>
        <v>16.36</v>
      </c>
      <c r="H4361" s="77">
        <f>+IF(ISNUMBER(DATA!W569),DATA!W569,"n/a")</f>
        <v>2.5999999999999999E-2</v>
      </c>
      <c r="I4361" s="87">
        <f>+IF(ISNUMBER(DATA!AF569),DATA!AF569,"n/a")</f>
        <v>16.48</v>
      </c>
      <c r="J4361" s="77">
        <f>+IF(ISNUMBER(DATA!AG569),DATA!AG569,"n/a")</f>
        <v>1.2E-2</v>
      </c>
      <c r="K4361" s="87">
        <f>+IF(ISNUMBER(DATA!AP569),DATA!AP569,"n/a")</f>
        <v>16.61</v>
      </c>
      <c r="L4361" s="77">
        <f>+IF(ISNUMBER(DATA!AQ569),DATA!AQ569,"n/a")</f>
        <v>7.0999999999999994E-2</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12.82</v>
      </c>
      <c r="F4362" s="77">
        <f>+IF(ISNUMBER(DATA!M570),DATA!M570,"n/a")</f>
        <v>-0.18099999999999999</v>
      </c>
      <c r="G4362" s="87">
        <f>+IF(ISNUMBER(DATA!V570),DATA!V570,"n/a")</f>
        <v>12.4</v>
      </c>
      <c r="H4362" s="77">
        <f>+IF(ISNUMBER(DATA!W570),DATA!W570,"n/a")</f>
        <v>-0.17899999999999999</v>
      </c>
      <c r="I4362" s="87">
        <f>+IF(ISNUMBER(DATA!AF570),DATA!AF570,"n/a")</f>
        <v>12.39</v>
      </c>
      <c r="J4362" s="77">
        <f>+IF(ISNUMBER(DATA!AG570),DATA!AG570,"n/a")</f>
        <v>-0.13600000000000001</v>
      </c>
      <c r="K4362" s="87">
        <f>+IF(ISNUMBER(DATA!AP570),DATA!AP570,"n/a")</f>
        <v>13.59</v>
      </c>
      <c r="L4362" s="77">
        <f>+IF(ISNUMBER(DATA!AQ570),DATA!AQ570,"n/a")</f>
        <v>-2.9000000000000001E-2</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13.77</v>
      </c>
      <c r="F4363" s="77">
        <f>+IF(ISNUMBER(DATA!M571),DATA!M571,"n/a")</f>
        <v>-0.13600000000000001</v>
      </c>
      <c r="G4363" s="87">
        <f>+IF(ISNUMBER(DATA!V571),DATA!V571,"n/a")</f>
        <v>14.52</v>
      </c>
      <c r="H4363" s="77">
        <f>+IF(ISNUMBER(DATA!W571),DATA!W571,"n/a")</f>
        <v>-5.3999999999999999E-2</v>
      </c>
      <c r="I4363" s="87">
        <f>+IF(ISNUMBER(DATA!AF571),DATA!AF571,"n/a")</f>
        <v>14.81</v>
      </c>
      <c r="J4363" s="77">
        <f>+IF(ISNUMBER(DATA!AG571),DATA!AG571,"n/a")</f>
        <v>-2.8000000000000001E-2</v>
      </c>
      <c r="K4363" s="87">
        <f>+IF(ISNUMBER(DATA!AP571),DATA!AP571,"n/a")</f>
        <v>15.12</v>
      </c>
      <c r="L4363" s="77">
        <f>+IF(ISNUMBER(DATA!AQ571),DATA!AQ571,"n/a")</f>
        <v>2.1000000000000001E-2</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12.85</v>
      </c>
      <c r="F4364" s="77">
        <f>+IF(ISNUMBER(DATA!M572),DATA!M572,"n/a")</f>
        <v>3.6999999999999998E-2</v>
      </c>
      <c r="G4364" s="87">
        <f>+IF(ISNUMBER(DATA!V572),DATA!V572,"n/a")</f>
        <v>12.19</v>
      </c>
      <c r="H4364" s="77">
        <f>+IF(ISNUMBER(DATA!W572),DATA!W572,"n/a")</f>
        <v>8.3000000000000004E-2</v>
      </c>
      <c r="I4364" s="87">
        <f>+IF(ISNUMBER(DATA!AF572),DATA!AF572,"n/a")</f>
        <v>12.16</v>
      </c>
      <c r="J4364" s="77">
        <f>+IF(ISNUMBER(DATA!AG572),DATA!AG572,"n/a")</f>
        <v>5.5E-2</v>
      </c>
      <c r="K4364" s="87">
        <f>+IF(ISNUMBER(DATA!AP572),DATA!AP572,"n/a")</f>
        <v>12.25</v>
      </c>
      <c r="L4364" s="77">
        <f>+IF(ISNUMBER(DATA!AQ572),DATA!AQ572,"n/a")</f>
        <v>2.4E-2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15.57</v>
      </c>
      <c r="F4365" s="77">
        <f>+IF(ISNUMBER(DATA!M573),DATA!M573,"n/a")</f>
        <v>-0.05</v>
      </c>
      <c r="G4365" s="87">
        <f>+IF(ISNUMBER(DATA!V573),DATA!V573,"n/a")</f>
        <v>16.39</v>
      </c>
      <c r="H4365" s="77">
        <f>+IF(ISNUMBER(DATA!W573),DATA!W573,"n/a")</f>
        <v>0.01</v>
      </c>
      <c r="I4365" s="87">
        <f>+IF(ISNUMBER(DATA!AF573),DATA!AF573,"n/a")</f>
        <v>16.5</v>
      </c>
      <c r="J4365" s="77">
        <f>+IF(ISNUMBER(DATA!AG573),DATA!AG573,"n/a")</f>
        <v>1E-3</v>
      </c>
      <c r="K4365" s="87">
        <f>+IF(ISNUMBER(DATA!AP573),DATA!AP573,"n/a")</f>
        <v>16.68</v>
      </c>
      <c r="L4365" s="77">
        <f>+IF(ISNUMBER(DATA!AQ573),DATA!AQ573,"n/a")</f>
        <v>5.7000000000000002E-2</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13.26</v>
      </c>
      <c r="F4366" s="77">
        <f>+IF(ISNUMBER(DATA!M574),DATA!M574,"n/a")</f>
        <v>-6.2E-2</v>
      </c>
      <c r="G4366" s="87">
        <f>+IF(ISNUMBER(DATA!V574),DATA!V574,"n/a")</f>
        <v>13.55</v>
      </c>
      <c r="H4366" s="77">
        <f>+IF(ISNUMBER(DATA!W574),DATA!W574,"n/a")</f>
        <v>-0.08</v>
      </c>
      <c r="I4366" s="87">
        <f>+IF(ISNUMBER(DATA!AF574),DATA!AF574,"n/a")</f>
        <v>13.82</v>
      </c>
      <c r="J4366" s="77">
        <f>+IF(ISNUMBER(DATA!AG574),DATA!AG574,"n/a")</f>
        <v>-3.2000000000000001E-2</v>
      </c>
      <c r="K4366" s="87">
        <f>+IF(ISNUMBER(DATA!AP574),DATA!AP574,"n/a")</f>
        <v>13.67</v>
      </c>
      <c r="L4366" s="77">
        <f>+IF(ISNUMBER(DATA!AQ574),DATA!AQ574,"n/a")</f>
        <v>-3.9E-2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15.25</v>
      </c>
      <c r="F4367" s="77">
        <f>+IF(ISNUMBER(DATA!M575),DATA!M575,"n/a")</f>
        <v>-1.9E-2</v>
      </c>
      <c r="G4367" s="87">
        <f>+IF(ISNUMBER(DATA!V575),DATA!V575,"n/a")</f>
        <v>15.17</v>
      </c>
      <c r="H4367" s="77">
        <f>+IF(ISNUMBER(DATA!W575),DATA!W575,"n/a")</f>
        <v>-2.7E-2</v>
      </c>
      <c r="I4367" s="87">
        <f>+IF(ISNUMBER(DATA!AF575),DATA!AF575,"n/a")</f>
        <v>15.29</v>
      </c>
      <c r="J4367" s="77">
        <f>+IF(ISNUMBER(DATA!AG575),DATA!AG575,"n/a")</f>
        <v>-1.4999999999999999E-2</v>
      </c>
      <c r="K4367" s="87">
        <f>+IF(ISNUMBER(DATA!AP575),DATA!AP575,"n/a")</f>
        <v>15.43</v>
      </c>
      <c r="L4367" s="77">
        <f>+IF(ISNUMBER(DATA!AQ575),DATA!AQ575,"n/a")</f>
        <v>-8.9999999999999993E-3</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15.5</v>
      </c>
      <c r="F4368" s="77">
        <f>+IF(ISNUMBER(DATA!M576),DATA!M576,"n/a")</f>
        <v>-8.0000000000000002E-3</v>
      </c>
      <c r="G4368" s="87">
        <f>+IF(ISNUMBER(DATA!V576),DATA!V576,"n/a")</f>
        <v>15.84</v>
      </c>
      <c r="H4368" s="77">
        <f>+IF(ISNUMBER(DATA!W576),DATA!W576,"n/a")</f>
        <v>5.0999999999999997E-2</v>
      </c>
      <c r="I4368" s="87">
        <f>+IF(ISNUMBER(DATA!AF576),DATA!AF576,"n/a")</f>
        <v>15.85</v>
      </c>
      <c r="J4368" s="77">
        <f>+IF(ISNUMBER(DATA!AG576),DATA!AG576,"n/a")</f>
        <v>1.6E-2</v>
      </c>
      <c r="K4368" s="87">
        <f>+IF(ISNUMBER(DATA!AP576),DATA!AP576,"n/a")</f>
        <v>15.94</v>
      </c>
      <c r="L4368" s="77">
        <f>+IF(ISNUMBER(DATA!AQ576),DATA!AQ576,"n/a")</f>
        <v>0.03</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16.190000000000001</v>
      </c>
      <c r="F4369" s="77">
        <f>+IF(ISNUMBER(DATA!M577),DATA!M577,"n/a")</f>
        <v>1.7000000000000001E-2</v>
      </c>
      <c r="G4369" s="87">
        <f>+IF(ISNUMBER(DATA!V577),DATA!V577,"n/a")</f>
        <v>16.53</v>
      </c>
      <c r="H4369" s="77">
        <f>+IF(ISNUMBER(DATA!W577),DATA!W577,"n/a")</f>
        <v>4.3999999999999997E-2</v>
      </c>
      <c r="I4369" s="87">
        <f>+IF(ISNUMBER(DATA!AF577),DATA!AF577,"n/a")</f>
        <v>16.63</v>
      </c>
      <c r="J4369" s="77">
        <f>+IF(ISNUMBER(DATA!AG577),DATA!AG577,"n/a")</f>
        <v>2.5999999999999999E-2</v>
      </c>
      <c r="K4369" s="87">
        <f>+IF(ISNUMBER(DATA!AP577),DATA!AP577,"n/a")</f>
        <v>16.13</v>
      </c>
      <c r="L4369" s="77">
        <f>+IF(ISNUMBER(DATA!AQ577),DATA!AQ577,"n/a")</f>
        <v>5.8999999999999997E-2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10.39</v>
      </c>
      <c r="F4370" s="77">
        <f>+IF(ISNUMBER(DATA!M578),DATA!M578,"n/a")</f>
        <v>-8.2000000000000003E-2</v>
      </c>
      <c r="G4370" s="87">
        <f>+IF(ISNUMBER(DATA!V578),DATA!V578,"n/a")</f>
        <v>9.4</v>
      </c>
      <c r="H4370" s="77">
        <f>+IF(ISNUMBER(DATA!W578),DATA!W578,"n/a")</f>
        <v>-0.14399999999999999</v>
      </c>
      <c r="I4370" s="87">
        <f>+IF(ISNUMBER(DATA!AF578),DATA!AF578,"n/a")</f>
        <v>9.6199999999999992</v>
      </c>
      <c r="J4370" s="77">
        <f>+IF(ISNUMBER(DATA!AG578),DATA!AG578,"n/a")</f>
        <v>-0.12</v>
      </c>
      <c r="K4370" s="87">
        <f>+IF(ISNUMBER(DATA!AP578),DATA!AP578,"n/a")</f>
        <v>9.9499999999999993</v>
      </c>
      <c r="L4370" s="77">
        <f>+IF(ISNUMBER(DATA!AQ578),DATA!AQ578,"n/a")</f>
        <v>-8.1000000000000003E-2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7.8</v>
      </c>
      <c r="F4371" s="77">
        <f>+IF(ISNUMBER(DATA!M579),DATA!M579,"n/a")</f>
        <v>5.0000000000000001E-3</v>
      </c>
      <c r="G4371" s="87">
        <f>+IF(ISNUMBER(DATA!V579),DATA!V579,"n/a")</f>
        <v>8.0299999999999994</v>
      </c>
      <c r="H4371" s="77">
        <f>+IF(ISNUMBER(DATA!W579),DATA!W579,"n/a")</f>
        <v>0.03</v>
      </c>
      <c r="I4371" s="87">
        <f>+IF(ISNUMBER(DATA!AF579),DATA!AF579,"n/a")</f>
        <v>8.2200000000000006</v>
      </c>
      <c r="J4371" s="77">
        <f>+IF(ISNUMBER(DATA!AG579),DATA!AG579,"n/a")</f>
        <v>4.9000000000000002E-2</v>
      </c>
      <c r="K4371" s="87">
        <f>+IF(ISNUMBER(DATA!AP579),DATA!AP579,"n/a")</f>
        <v>8.32</v>
      </c>
      <c r="L4371" s="77">
        <f>+IF(ISNUMBER(DATA!AQ579),DATA!AQ579,"n/a")</f>
        <v>6.6000000000000003E-2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7.49</v>
      </c>
      <c r="F4372" s="77">
        <f>+IF(ISNUMBER(DATA!M580),DATA!M580,"n/a")</f>
        <v>-0.27200000000000002</v>
      </c>
      <c r="G4372" s="87">
        <f>+IF(ISNUMBER(DATA!V580),DATA!V580,"n/a")</f>
        <v>8.59</v>
      </c>
      <c r="H4372" s="77">
        <f>+IF(ISNUMBER(DATA!W580),DATA!W580,"n/a")</f>
        <v>-0.214</v>
      </c>
      <c r="I4372" s="87">
        <f>+IF(ISNUMBER(DATA!AF580),DATA!AF580,"n/a")</f>
        <v>7.92</v>
      </c>
      <c r="J4372" s="77">
        <f>+IF(ISNUMBER(DATA!AG580),DATA!AG580,"n/a")</f>
        <v>-0.29399999999999998</v>
      </c>
      <c r="K4372" s="87">
        <f>+IF(ISNUMBER(DATA!AP580),DATA!AP580,"n/a")</f>
        <v>8.01</v>
      </c>
      <c r="L4372" s="77">
        <f>+IF(ISNUMBER(DATA!AQ580),DATA!AQ580,"n/a")</f>
        <v>-0.32600000000000001</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15.54</v>
      </c>
      <c r="F4373" s="77">
        <f>+IF(ISNUMBER(DATA!M581),DATA!M581,"n/a")</f>
        <v>-4.2999999999999997E-2</v>
      </c>
      <c r="G4373" s="87">
        <f>+IF(ISNUMBER(DATA!V581),DATA!V581,"n/a")</f>
        <v>16.329999999999998</v>
      </c>
      <c r="H4373" s="77">
        <f>+IF(ISNUMBER(DATA!W581),DATA!W581,"n/a")</f>
        <v>2.4E-2</v>
      </c>
      <c r="I4373" s="87">
        <f>+IF(ISNUMBER(DATA!AF581),DATA!AF581,"n/a")</f>
        <v>16.43</v>
      </c>
      <c r="J4373" s="77">
        <f>+IF(ISNUMBER(DATA!AG581),DATA!AG581,"n/a")</f>
        <v>8.9999999999999993E-3</v>
      </c>
      <c r="K4373" s="87">
        <f>+IF(ISNUMBER(DATA!AP581),DATA!AP581,"n/a")</f>
        <v>16.559999999999999</v>
      </c>
      <c r="L4373" s="77">
        <f>+IF(ISNUMBER(DATA!AQ581),DATA!AQ581,"n/a")</f>
        <v>6.5000000000000002E-2</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11.36</v>
      </c>
      <c r="F4374" s="77">
        <f>+IF(ISNUMBER(DATA!M582),DATA!M582,"n/a")</f>
        <v>6.6000000000000003E-2</v>
      </c>
      <c r="G4374" s="87">
        <f>+IF(ISNUMBER(DATA!V582),DATA!V582,"n/a")</f>
        <v>11.45</v>
      </c>
      <c r="H4374" s="77">
        <f>+IF(ISNUMBER(DATA!W582),DATA!W582,"n/a")</f>
        <v>8.2000000000000003E-2</v>
      </c>
      <c r="I4374" s="87">
        <f>+IF(ISNUMBER(DATA!AF582),DATA!AF582,"n/a")</f>
        <v>11.26</v>
      </c>
      <c r="J4374" s="77">
        <f>+IF(ISNUMBER(DATA!AG582),DATA!AG582,"n/a")</f>
        <v>6.9000000000000006E-2</v>
      </c>
      <c r="K4374" s="87">
        <f>+IF(ISNUMBER(DATA!AP582),DATA!AP582,"n/a")</f>
        <v>11</v>
      </c>
      <c r="L4374" s="77">
        <f>+IF(ISNUMBER(DATA!AQ582),DATA!AQ582,"n/a")</f>
        <v>6.7000000000000004E-2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7.36</v>
      </c>
      <c r="F4375" s="77">
        <f>+IF(ISNUMBER(DATA!M583),DATA!M583,"n/a")</f>
        <v>-9.0999999999999998E-2</v>
      </c>
      <c r="G4375" s="87">
        <f>+IF(ISNUMBER(DATA!V583),DATA!V583,"n/a")</f>
        <v>4.66</v>
      </c>
      <c r="H4375" s="77">
        <f>+IF(ISNUMBER(DATA!W583),DATA!W583,"n/a")</f>
        <v>-0.41099999999999998</v>
      </c>
      <c r="I4375" s="87">
        <f>+IF(ISNUMBER(DATA!AF583),DATA!AF583,"n/a")</f>
        <v>5.52</v>
      </c>
      <c r="J4375" s="77">
        <f>+IF(ISNUMBER(DATA!AG583),DATA!AG583,"n/a")</f>
        <v>-0.30399999999999999</v>
      </c>
      <c r="K4375" s="87">
        <f>+IF(ISNUMBER(DATA!AP583),DATA!AP583,"n/a")</f>
        <v>6.34</v>
      </c>
      <c r="L4375" s="77">
        <f>+IF(ISNUMBER(DATA!AQ583),DATA!AQ583,"n/a")</f>
        <v>-0.20899999999999999</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15.74</v>
      </c>
      <c r="F4376" s="77">
        <f>+IF(ISNUMBER(DATA!M584),DATA!M584,"n/a")</f>
        <v>9.8000000000000004E-2</v>
      </c>
      <c r="G4376" s="87">
        <f>+IF(ISNUMBER(DATA!V584),DATA!V584,"n/a")</f>
        <v>15.18</v>
      </c>
      <c r="H4376" s="77">
        <f>+IF(ISNUMBER(DATA!W584),DATA!W584,"n/a")</f>
        <v>7.6999999999999999E-2</v>
      </c>
      <c r="I4376" s="87">
        <f>+IF(ISNUMBER(DATA!AF584),DATA!AF584,"n/a")</f>
        <v>14.91</v>
      </c>
      <c r="J4376" s="77">
        <f>+IF(ISNUMBER(DATA!AG584),DATA!AG584,"n/a")</f>
        <v>4.2000000000000003E-2</v>
      </c>
      <c r="K4376" s="87">
        <f>+IF(ISNUMBER(DATA!AP584),DATA!AP584,"n/a")</f>
        <v>14.37</v>
      </c>
      <c r="L4376" s="77">
        <f>+IF(ISNUMBER(DATA!AQ584),DATA!AQ584,"n/a")</f>
        <v>1.0999999999999999E-2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11.22</v>
      </c>
      <c r="F4377" s="77">
        <f>+IF(ISNUMBER(DATA!M585),DATA!M585,"n/a")</f>
        <v>6.4000000000000001E-2</v>
      </c>
      <c r="G4377" s="87">
        <f>+IF(ISNUMBER(DATA!V585),DATA!V585,"n/a")</f>
        <v>10.77</v>
      </c>
      <c r="H4377" s="77">
        <f>+IF(ISNUMBER(DATA!W585),DATA!W585,"n/a")</f>
        <v>3.4000000000000002E-2</v>
      </c>
      <c r="I4377" s="87">
        <f>+IF(ISNUMBER(DATA!AF585),DATA!AF585,"n/a")</f>
        <v>11.4</v>
      </c>
      <c r="J4377" s="77">
        <f>+IF(ISNUMBER(DATA!AG585),DATA!AG585,"n/a")</f>
        <v>9.7000000000000003E-2</v>
      </c>
      <c r="K4377" s="87">
        <f>+IF(ISNUMBER(DATA!AP585),DATA!AP585,"n/a")</f>
        <v>10.87</v>
      </c>
      <c r="L4377" s="77">
        <f>+IF(ISNUMBER(DATA!AQ585),DATA!AQ585,"n/a")</f>
        <v>6.7000000000000004E-2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14.69</v>
      </c>
      <c r="F4378" s="77">
        <f>+IF(ISNUMBER(DATA!M586),DATA!M586,"n/a")</f>
        <v>-0.10299999999999999</v>
      </c>
      <c r="G4378" s="87">
        <f>+IF(ISNUMBER(DATA!V586),DATA!V586,"n/a")</f>
        <v>14.59</v>
      </c>
      <c r="H4378" s="77">
        <f>+IF(ISNUMBER(DATA!W586),DATA!W586,"n/a")</f>
        <v>-8.4000000000000005E-2</v>
      </c>
      <c r="I4378" s="87">
        <f>+IF(ISNUMBER(DATA!AF586),DATA!AF586,"n/a")</f>
        <v>14.44</v>
      </c>
      <c r="J4378" s="77">
        <f>+IF(ISNUMBER(DATA!AG586),DATA!AG586,"n/a")</f>
        <v>-1.7999999999999999E-2</v>
      </c>
      <c r="K4378" s="87">
        <f>+IF(ISNUMBER(DATA!AP586),DATA!AP586,"n/a")</f>
        <v>15.28</v>
      </c>
      <c r="L4378" s="77">
        <f>+IF(ISNUMBER(DATA!AQ586),DATA!AQ586,"n/a")</f>
        <v>7.3999999999999996E-2</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12.91</v>
      </c>
      <c r="F4379" s="77">
        <f>+IF(ISNUMBER(DATA!M587),DATA!M587,"n/a")</f>
        <v>4.7E-2</v>
      </c>
      <c r="G4379" s="87">
        <f>+IF(ISNUMBER(DATA!V587),DATA!V587,"n/a")</f>
        <v>12.79</v>
      </c>
      <c r="H4379" s="77">
        <f>+IF(ISNUMBER(DATA!W587),DATA!W587,"n/a")</f>
        <v>6.5000000000000002E-2</v>
      </c>
      <c r="I4379" s="87">
        <f>+IF(ISNUMBER(DATA!AF587),DATA!AF587,"n/a")</f>
        <v>12.77</v>
      </c>
      <c r="J4379" s="77">
        <f>+IF(ISNUMBER(DATA!AG587),DATA!AG587,"n/a")</f>
        <v>4.2000000000000003E-2</v>
      </c>
      <c r="K4379" s="87">
        <f>+IF(ISNUMBER(DATA!AP587),DATA!AP587,"n/a")</f>
        <v>12.74</v>
      </c>
      <c r="L4379" s="77">
        <f>+IF(ISNUMBER(DATA!AQ587),DATA!AQ587,"n/a")</f>
        <v>1.7999999999999999E-2</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11.04</v>
      </c>
      <c r="F4380" s="77">
        <f>+IF(ISNUMBER(DATA!M588),DATA!M588,"n/a")</f>
        <v>0.11899999999999999</v>
      </c>
      <c r="G4380" s="87">
        <f>+IF(ISNUMBER(DATA!V588),DATA!V588,"n/a")</f>
        <v>11.25</v>
      </c>
      <c r="H4380" s="77">
        <f>+IF(ISNUMBER(DATA!W588),DATA!W588,"n/a")</f>
        <v>0.17499999999999999</v>
      </c>
      <c r="I4380" s="87">
        <f>+IF(ISNUMBER(DATA!AF588),DATA!AF588,"n/a")</f>
        <v>11.14</v>
      </c>
      <c r="J4380" s="77">
        <f>+IF(ISNUMBER(DATA!AG588),DATA!AG588,"n/a")</f>
        <v>0.14199999999999999</v>
      </c>
      <c r="K4380" s="87">
        <f>+IF(ISNUMBER(DATA!AP588),DATA!AP588,"n/a")</f>
        <v>11.1</v>
      </c>
      <c r="L4380" s="77">
        <f>+IF(ISNUMBER(DATA!AQ588),DATA!AQ588,"n/a")</f>
        <v>8.1000000000000003E-2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8.99</v>
      </c>
      <c r="F4381" s="77">
        <f>+IF(ISNUMBER(DATA!M589),DATA!M589,"n/a")</f>
        <v>0.17399999999999999</v>
      </c>
      <c r="G4381" s="87">
        <f>+IF(ISNUMBER(DATA!V589),DATA!V589,"n/a")</f>
        <v>9.23</v>
      </c>
      <c r="H4381" s="77">
        <f>+IF(ISNUMBER(DATA!W589),DATA!W589,"n/a")</f>
        <v>0.21</v>
      </c>
      <c r="I4381" s="87">
        <f>+IF(ISNUMBER(DATA!AF589),DATA!AF589,"n/a")</f>
        <v>9.1300000000000008</v>
      </c>
      <c r="J4381" s="77">
        <f>+IF(ISNUMBER(DATA!AG589),DATA!AG589,"n/a")</f>
        <v>0.11700000000000001</v>
      </c>
      <c r="K4381" s="87">
        <f>+IF(ISNUMBER(DATA!AP589),DATA!AP589,"n/a")</f>
        <v>8.64</v>
      </c>
      <c r="L4381" s="77">
        <f>+IF(ISNUMBER(DATA!AQ589),DATA!AQ589,"n/a")</f>
        <v>-2.4E-2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15.46</v>
      </c>
      <c r="F4382" s="77">
        <f>+IF(ISNUMBER(DATA!M590),DATA!M590,"n/a")</f>
        <v>-0.105</v>
      </c>
      <c r="G4382" s="87">
        <f>+IF(ISNUMBER(DATA!V590),DATA!V590,"n/a")</f>
        <v>15.38</v>
      </c>
      <c r="H4382" s="77">
        <f>+IF(ISNUMBER(DATA!W590),DATA!W590,"n/a")</f>
        <v>-0.104</v>
      </c>
      <c r="I4382" s="87">
        <f>+IF(ISNUMBER(DATA!AF590),DATA!AF590,"n/a")</f>
        <v>14.24</v>
      </c>
      <c r="J4382" s="77">
        <f>+IF(ISNUMBER(DATA!AG590),DATA!AG590,"n/a")</f>
        <v>-0.14499999999999999</v>
      </c>
      <c r="K4382" s="87">
        <f>+IF(ISNUMBER(DATA!AP590),DATA!AP590,"n/a")</f>
        <v>13.82</v>
      </c>
      <c r="L4382" s="77">
        <f>+IF(ISNUMBER(DATA!AQ590),DATA!AQ590,"n/a")</f>
        <v>-0.112</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22.31</v>
      </c>
      <c r="F4383" s="77">
        <f>+IF(ISNUMBER(DATA!M591),DATA!M591,"n/a")</f>
        <v>7.5999999999999998E-2</v>
      </c>
      <c r="G4383" s="87">
        <f>+IF(ISNUMBER(DATA!V591),DATA!V591,"n/a")</f>
        <v>22.7</v>
      </c>
      <c r="H4383" s="77">
        <f>+IF(ISNUMBER(DATA!W591),DATA!W591,"n/a")</f>
        <v>0.17799999999999999</v>
      </c>
      <c r="I4383" s="87">
        <f>+IF(ISNUMBER(DATA!AF591),DATA!AF591,"n/a")</f>
        <v>22.13</v>
      </c>
      <c r="J4383" s="77">
        <f>+IF(ISNUMBER(DATA!AG591),DATA!AG591,"n/a")</f>
        <v>0.15</v>
      </c>
      <c r="K4383" s="87">
        <f>+IF(ISNUMBER(DATA!AP591),DATA!AP591,"n/a")</f>
        <v>20.56</v>
      </c>
      <c r="L4383" s="77">
        <f>+IF(ISNUMBER(DATA!AQ591),DATA!AQ591,"n/a")</f>
        <v>2.9000000000000001E-2</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14.01</v>
      </c>
      <c r="F4384" s="77">
        <f>+IF(ISNUMBER(DATA!M592),DATA!M592,"n/a")</f>
        <v>5.8000000000000003E-2</v>
      </c>
      <c r="G4384" s="87">
        <f>+IF(ISNUMBER(DATA!V592),DATA!V592,"n/a")</f>
        <v>14.23</v>
      </c>
      <c r="H4384" s="77">
        <f>+IF(ISNUMBER(DATA!W592),DATA!W592,"n/a")</f>
        <v>0.112</v>
      </c>
      <c r="I4384" s="87">
        <f>+IF(ISNUMBER(DATA!AF592),DATA!AF592,"n/a")</f>
        <v>13.88</v>
      </c>
      <c r="J4384" s="77">
        <f>+IF(ISNUMBER(DATA!AG592),DATA!AG592,"n/a")</f>
        <v>6.2E-2</v>
      </c>
      <c r="K4384" s="87">
        <f>+IF(ISNUMBER(DATA!AP592),DATA!AP592,"n/a")</f>
        <v>13.9</v>
      </c>
      <c r="L4384" s="77">
        <f>+IF(ISNUMBER(DATA!AQ592),DATA!AQ592,"n/a")</f>
        <v>7.3999999999999996E-2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18.71</v>
      </c>
      <c r="F4385" s="77">
        <f>+IF(ISNUMBER(DATA!M593),DATA!M593,"n/a")</f>
        <v>-4.0000000000000001E-3</v>
      </c>
      <c r="G4385" s="87">
        <f>+IF(ISNUMBER(DATA!V593),DATA!V593,"n/a")</f>
        <v>18.059999999999999</v>
      </c>
      <c r="H4385" s="77">
        <f>+IF(ISNUMBER(DATA!W593),DATA!W593,"n/a")</f>
        <v>-1.4E-2</v>
      </c>
      <c r="I4385" s="87">
        <f>+IF(ISNUMBER(DATA!AF593),DATA!AF593,"n/a")</f>
        <v>17.920000000000002</v>
      </c>
      <c r="J4385" s="77">
        <f>+IF(ISNUMBER(DATA!AG593),DATA!AG593,"n/a")</f>
        <v>6.0000000000000001E-3</v>
      </c>
      <c r="K4385" s="87">
        <f>+IF(ISNUMBER(DATA!AP593),DATA!AP593,"n/a")</f>
        <v>17.64</v>
      </c>
      <c r="L4385" s="77">
        <f>+IF(ISNUMBER(DATA!AQ593),DATA!AQ593,"n/a")</f>
        <v>2.1000000000000001E-2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14.66</v>
      </c>
      <c r="F4386" s="77">
        <f>+IF(ISNUMBER(DATA!M594),DATA!M594,"n/a")</f>
        <v>0.107</v>
      </c>
      <c r="G4386" s="87">
        <f>+IF(ISNUMBER(DATA!V594),DATA!V594,"n/a")</f>
        <v>14.5</v>
      </c>
      <c r="H4386" s="77">
        <f>+IF(ISNUMBER(DATA!W594),DATA!W594,"n/a")</f>
        <v>9.0999999999999998E-2</v>
      </c>
      <c r="I4386" s="87">
        <f>+IF(ISNUMBER(DATA!AF594),DATA!AF594,"n/a")</f>
        <v>14.41</v>
      </c>
      <c r="J4386" s="77">
        <f>+IF(ISNUMBER(DATA!AG594),DATA!AG594,"n/a")</f>
        <v>9.7000000000000003E-2</v>
      </c>
      <c r="K4386" s="87">
        <f>+IF(ISNUMBER(DATA!AP594),DATA!AP594,"n/a")</f>
        <v>14.2</v>
      </c>
      <c r="L4386" s="77">
        <f>+IF(ISNUMBER(DATA!AQ594),DATA!AQ594,"n/a")</f>
        <v>0.10199999999999999</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14.92</v>
      </c>
      <c r="F4387" s="77">
        <f>+IF(ISNUMBER(DATA!M595),DATA!M595,"n/a")</f>
        <v>0.252</v>
      </c>
      <c r="G4387" s="87">
        <f>+IF(ISNUMBER(DATA!V595),DATA!V595,"n/a")</f>
        <v>15.54</v>
      </c>
      <c r="H4387" s="77">
        <f>+IF(ISNUMBER(DATA!W595),DATA!W595,"n/a")</f>
        <v>0.318</v>
      </c>
      <c r="I4387" s="87">
        <f>+IF(ISNUMBER(DATA!AF595),DATA!AF595,"n/a")</f>
        <v>15.66</v>
      </c>
      <c r="J4387" s="77">
        <f>+IF(ISNUMBER(DATA!AG595),DATA!AG595,"n/a")</f>
        <v>0.32200000000000001</v>
      </c>
      <c r="K4387" s="87">
        <f>+IF(ISNUMBER(DATA!AP595),DATA!AP595,"n/a")</f>
        <v>14.34</v>
      </c>
      <c r="L4387" s="77">
        <f>+IF(ISNUMBER(DATA!AQ595),DATA!AQ595,"n/a")</f>
        <v>0.14599999999999999</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11.11</v>
      </c>
      <c r="F4388" s="77">
        <f>+IF(ISNUMBER(DATA!M596),DATA!M596,"n/a")</f>
        <v>1.9E-2</v>
      </c>
      <c r="G4388" s="87">
        <f>+IF(ISNUMBER(DATA!V596),DATA!V596,"n/a")</f>
        <v>11.14</v>
      </c>
      <c r="H4388" s="77">
        <f>+IF(ISNUMBER(DATA!W596),DATA!W596,"n/a")</f>
        <v>2.5000000000000001E-2</v>
      </c>
      <c r="I4388" s="87">
        <f>+IF(ISNUMBER(DATA!AF596),DATA!AF596,"n/a")</f>
        <v>11.54</v>
      </c>
      <c r="J4388" s="77">
        <f>+IF(ISNUMBER(DATA!AG596),DATA!AG596,"n/a")</f>
        <v>0.121</v>
      </c>
      <c r="K4388" s="87">
        <f>+IF(ISNUMBER(DATA!AP596),DATA!AP596,"n/a")</f>
        <v>11.16</v>
      </c>
      <c r="L4388" s="77">
        <f>+IF(ISNUMBER(DATA!AQ596),DATA!AQ596,"n/a")</f>
        <v>0.158</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15.36</v>
      </c>
      <c r="F4389" s="77">
        <f>+IF(ISNUMBER(DATA!M597),DATA!M597,"n/a")</f>
        <v>-4.8000000000000001E-2</v>
      </c>
      <c r="G4389" s="87">
        <f>+IF(ISNUMBER(DATA!V597),DATA!V597,"n/a")</f>
        <v>16.190000000000001</v>
      </c>
      <c r="H4389" s="77">
        <f>+IF(ISNUMBER(DATA!W597),DATA!W597,"n/a")</f>
        <v>0.02</v>
      </c>
      <c r="I4389" s="87">
        <f>+IF(ISNUMBER(DATA!AF597),DATA!AF597,"n/a")</f>
        <v>16.29</v>
      </c>
      <c r="J4389" s="77">
        <f>+IF(ISNUMBER(DATA!AG597),DATA!AG597,"n/a")</f>
        <v>6.0000000000000001E-3</v>
      </c>
      <c r="K4389" s="87">
        <f>+IF(ISNUMBER(DATA!AP597),DATA!AP597,"n/a")</f>
        <v>16.47</v>
      </c>
      <c r="L4389" s="77">
        <f>+IF(ISNUMBER(DATA!AQ597),DATA!AQ597,"n/a")</f>
        <v>6.6000000000000003E-2</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9.82</v>
      </c>
      <c r="F4390" s="77">
        <f>+IF(ISNUMBER(DATA!M598),DATA!M598,"n/a")</f>
        <v>-5.2999999999999999E-2</v>
      </c>
      <c r="G4390" s="87">
        <f>+IF(ISNUMBER(DATA!V598),DATA!V598,"n/a")</f>
        <v>9.7899999999999991</v>
      </c>
      <c r="H4390" s="77">
        <f>+IF(ISNUMBER(DATA!W598),DATA!W598,"n/a")</f>
        <v>-5.3999999999999999E-2</v>
      </c>
      <c r="I4390" s="87">
        <f>+IF(ISNUMBER(DATA!AF598),DATA!AF598,"n/a")</f>
        <v>9.6999999999999993</v>
      </c>
      <c r="J4390" s="77">
        <f>+IF(ISNUMBER(DATA!AG598),DATA!AG598,"n/a")</f>
        <v>-5.5E-2</v>
      </c>
      <c r="K4390" s="87">
        <f>+IF(ISNUMBER(DATA!AP598),DATA!AP598,"n/a")</f>
        <v>9.86</v>
      </c>
      <c r="L4390" s="77">
        <f>+IF(ISNUMBER(DATA!AQ598),DATA!AQ598,"n/a")</f>
        <v>-4.1000000000000002E-2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11.72</v>
      </c>
      <c r="F4391" s="77">
        <f>+IF(ISNUMBER(DATA!M599),DATA!M599,"n/a")</f>
        <v>-0.159</v>
      </c>
      <c r="G4391" s="87">
        <f>+IF(ISNUMBER(DATA!V599),DATA!V599,"n/a")</f>
        <v>11.93</v>
      </c>
      <c r="H4391" s="77">
        <f>+IF(ISNUMBER(DATA!W599),DATA!W599,"n/a")</f>
        <v>-9.0999999999999998E-2</v>
      </c>
      <c r="I4391" s="87">
        <f>+IF(ISNUMBER(DATA!AF599),DATA!AF599,"n/a")</f>
        <v>11.86</v>
      </c>
      <c r="J4391" s="77">
        <f>+IF(ISNUMBER(DATA!AG599),DATA!AG599,"n/a")</f>
        <v>-7.0999999999999994E-2</v>
      </c>
      <c r="K4391" s="87">
        <f>+IF(ISNUMBER(DATA!AP599),DATA!AP599,"n/a")</f>
        <v>12.32</v>
      </c>
      <c r="L4391" s="77">
        <f>+IF(ISNUMBER(DATA!AQ599),DATA!AQ599,"n/a")</f>
        <v>1E-3</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3.02</v>
      </c>
      <c r="F4393" s="77">
        <f>+IF(ISNUMBER(DATA!O550),DATA!O550,"n/a")</f>
        <v>0.01</v>
      </c>
      <c r="G4393" s="87">
        <f>+IF(ISNUMBER(DATA!X550),DATA!X550,"n/a")</f>
        <v>2.96</v>
      </c>
      <c r="H4393" s="77">
        <f>+IF(ISNUMBER(DATA!Y550),DATA!Y550,"n/a")</f>
        <v>-1.7999999999999999E-2</v>
      </c>
      <c r="I4393" s="87">
        <f>+IF(ISNUMBER(DATA!AH550),DATA!AH550,"n/a")</f>
        <v>2.96</v>
      </c>
      <c r="J4393" s="77">
        <f>+IF(ISNUMBER(DATA!AI550),DATA!AI550,"n/a")</f>
        <v>-2.7E-2</v>
      </c>
      <c r="K4393" s="87">
        <f>+IF(ISNUMBER(DATA!AR550),DATA!AR550,"n/a")</f>
        <v>3.02</v>
      </c>
      <c r="L4393" s="77">
        <f>+IF(ISNUMBER(DATA!AS550),DATA!AS550,"n/a")</f>
        <v>-0.01</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3.47</v>
      </c>
      <c r="F4394" s="77">
        <f>+IF(ISNUMBER(DATA!O551),DATA!O551,"n/a")</f>
        <v>2.3E-2</v>
      </c>
      <c r="G4394" s="87">
        <f>+IF(ISNUMBER(DATA!X551),DATA!X551,"n/a")</f>
        <v>3.58</v>
      </c>
      <c r="H4394" s="77">
        <f>+IF(ISNUMBER(DATA!Y551),DATA!Y551,"n/a")</f>
        <v>6.7000000000000004E-2</v>
      </c>
      <c r="I4394" s="87">
        <f>+IF(ISNUMBER(DATA!AH551),DATA!AH551,"n/a")</f>
        <v>3.6</v>
      </c>
      <c r="J4394" s="77">
        <f>+IF(ISNUMBER(DATA!AI551),DATA!AI551,"n/a")</f>
        <v>4.4999999999999998E-2</v>
      </c>
      <c r="K4394" s="87">
        <f>+IF(ISNUMBER(DATA!AR551),DATA!AR551,"n/a")</f>
        <v>3.59</v>
      </c>
      <c r="L4394" s="77">
        <f>+IF(ISNUMBER(DATA!AS551),DATA!AS551,"n/a")</f>
        <v>5.8000000000000003E-2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3.56</v>
      </c>
      <c r="F4395" s="77">
        <f>+IF(ISNUMBER(DATA!O552),DATA!O552,"n/a")</f>
        <v>8.5000000000000006E-2</v>
      </c>
      <c r="G4395" s="87">
        <f>+IF(ISNUMBER(DATA!X552),DATA!X552,"n/a")</f>
        <v>3.56</v>
      </c>
      <c r="H4395" s="77">
        <f>+IF(ISNUMBER(DATA!Y552),DATA!Y552,"n/a")</f>
        <v>7.2999999999999995E-2</v>
      </c>
      <c r="I4395" s="87">
        <f>+IF(ISNUMBER(DATA!AH552),DATA!AH552,"n/a")</f>
        <v>3.64</v>
      </c>
      <c r="J4395" s="77">
        <f>+IF(ISNUMBER(DATA!AI552),DATA!AI552,"n/a")</f>
        <v>8.3000000000000004E-2</v>
      </c>
      <c r="K4395" s="87">
        <f>+IF(ISNUMBER(DATA!AR552),DATA!AR552,"n/a")</f>
        <v>3.55</v>
      </c>
      <c r="L4395" s="77">
        <f>+IF(ISNUMBER(DATA!AS552),DATA!AS552,"n/a")</f>
        <v>5.7000000000000002E-2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3.49</v>
      </c>
      <c r="F4396" s="77">
        <f>+IF(ISNUMBER(DATA!O553),DATA!O553,"n/a")</f>
        <v>-1.2E-2</v>
      </c>
      <c r="G4396" s="87">
        <f>+IF(ISNUMBER(DATA!X553),DATA!X553,"n/a")</f>
        <v>3.61</v>
      </c>
      <c r="H4396" s="77">
        <f>+IF(ISNUMBER(DATA!Y553),DATA!Y553,"n/a")</f>
        <v>2.4E-2</v>
      </c>
      <c r="I4396" s="87">
        <f>+IF(ISNUMBER(DATA!AH553),DATA!AH553,"n/a")</f>
        <v>3.63</v>
      </c>
      <c r="J4396" s="77">
        <f>+IF(ISNUMBER(DATA!AI553),DATA!AI553,"n/a")</f>
        <v>1.4999999999999999E-2</v>
      </c>
      <c r="K4396" s="87">
        <f>+IF(ISNUMBER(DATA!AR553),DATA!AR553,"n/a")</f>
        <v>3.61</v>
      </c>
      <c r="L4396" s="77">
        <f>+IF(ISNUMBER(DATA!AS553),DATA!AS553,"n/a")</f>
        <v>5.5E-2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2.84</v>
      </c>
      <c r="F4397" s="77">
        <f>+IF(ISNUMBER(DATA!O554),DATA!O554,"n/a")</f>
        <v>-1.6E-2</v>
      </c>
      <c r="G4397" s="87">
        <f>+IF(ISNUMBER(DATA!X554),DATA!X554,"n/a")</f>
        <v>2.97</v>
      </c>
      <c r="H4397" s="77">
        <f>+IF(ISNUMBER(DATA!Y554),DATA!Y554,"n/a")</f>
        <v>2.8000000000000001E-2</v>
      </c>
      <c r="I4397" s="87">
        <f>+IF(ISNUMBER(DATA!AH554),DATA!AH554,"n/a")</f>
        <v>3.07</v>
      </c>
      <c r="J4397" s="77">
        <f>+IF(ISNUMBER(DATA!AI554),DATA!AI554,"n/a")</f>
        <v>0.05</v>
      </c>
      <c r="K4397" s="87">
        <f>+IF(ISNUMBER(DATA!AR554),DATA!AR554,"n/a")</f>
        <v>3.26</v>
      </c>
      <c r="L4397" s="77">
        <f>+IF(ISNUMBER(DATA!AS554),DATA!AS554,"n/a")</f>
        <v>9.8000000000000004E-2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3.55</v>
      </c>
      <c r="F4398" s="77">
        <f>+IF(ISNUMBER(DATA!O555),DATA!O555,"n/a")</f>
        <v>0.152</v>
      </c>
      <c r="G4398" s="87">
        <f>+IF(ISNUMBER(DATA!X555),DATA!X555,"n/a")</f>
        <v>3.59</v>
      </c>
      <c r="H4398" s="77">
        <f>+IF(ISNUMBER(DATA!Y555),DATA!Y555,"n/a")</f>
        <v>0.128</v>
      </c>
      <c r="I4398" s="87">
        <f>+IF(ISNUMBER(DATA!AH555),DATA!AH555,"n/a")</f>
        <v>3.67</v>
      </c>
      <c r="J4398" s="77">
        <f>+IF(ISNUMBER(DATA!AI555),DATA!AI555,"n/a")</f>
        <v>8.6999999999999994E-2</v>
      </c>
      <c r="K4398" s="87">
        <f>+IF(ISNUMBER(DATA!AR555),DATA!AR555,"n/a")</f>
        <v>3.56</v>
      </c>
      <c r="L4398" s="77">
        <f>+IF(ISNUMBER(DATA!AS555),DATA!AS555,"n/a")</f>
        <v>5.8999999999999997E-2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3.7</v>
      </c>
      <c r="F4399" s="77">
        <f>+IF(ISNUMBER(DATA!O556),DATA!O556,"n/a")</f>
        <v>7.2999999999999995E-2</v>
      </c>
      <c r="G4399" s="87">
        <f>+IF(ISNUMBER(DATA!X556),DATA!X556,"n/a")</f>
        <v>3.76</v>
      </c>
      <c r="H4399" s="77">
        <f>+IF(ISNUMBER(DATA!Y556),DATA!Y556,"n/a")</f>
        <v>0.10100000000000001</v>
      </c>
      <c r="I4399" s="87">
        <f>+IF(ISNUMBER(DATA!AH556),DATA!AH556,"n/a")</f>
        <v>3.76</v>
      </c>
      <c r="J4399" s="77">
        <f>+IF(ISNUMBER(DATA!AI556),DATA!AI556,"n/a")</f>
        <v>0.106</v>
      </c>
      <c r="K4399" s="87">
        <f>+IF(ISNUMBER(DATA!AR556),DATA!AR556,"n/a")</f>
        <v>3.56</v>
      </c>
      <c r="L4399" s="77">
        <f>+IF(ISNUMBER(DATA!AS556),DATA!AS556,"n/a")</f>
        <v>2.8000000000000001E-2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3.05</v>
      </c>
      <c r="F4400" s="77">
        <f>+IF(ISNUMBER(DATA!O557),DATA!O557,"n/a")</f>
        <v>-7.8E-2</v>
      </c>
      <c r="G4400" s="87">
        <f>+IF(ISNUMBER(DATA!X557),DATA!X557,"n/a")</f>
        <v>3.07</v>
      </c>
      <c r="H4400" s="77">
        <f>+IF(ISNUMBER(DATA!Y557),DATA!Y557,"n/a")</f>
        <v>-5.5E-2</v>
      </c>
      <c r="I4400" s="87">
        <f>+IF(ISNUMBER(DATA!AH557),DATA!AH557,"n/a")</f>
        <v>3.21</v>
      </c>
      <c r="J4400" s="77">
        <f>+IF(ISNUMBER(DATA!AI557),DATA!AI557,"n/a")</f>
        <v>-8.0000000000000002E-3</v>
      </c>
      <c r="K4400" s="87">
        <f>+IF(ISNUMBER(DATA!AR557),DATA!AR557,"n/a")</f>
        <v>3.29</v>
      </c>
      <c r="L4400" s="77">
        <f>+IF(ISNUMBER(DATA!AS557),DATA!AS557,"n/a")</f>
        <v>2.5999999999999999E-2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3.41</v>
      </c>
      <c r="F4401" s="77">
        <f>+IF(ISNUMBER(DATA!O558),DATA!O558,"n/a")</f>
        <v>1.7000000000000001E-2</v>
      </c>
      <c r="G4401" s="87">
        <f>+IF(ISNUMBER(DATA!X558),DATA!X558,"n/a")</f>
        <v>3.49</v>
      </c>
      <c r="H4401" s="77">
        <f>+IF(ISNUMBER(DATA!Y558),DATA!Y558,"n/a")</f>
        <v>0.22600000000000001</v>
      </c>
      <c r="I4401" s="87">
        <f>+IF(ISNUMBER(DATA!AH558),DATA!AH558,"n/a")</f>
        <v>3.51</v>
      </c>
      <c r="J4401" s="77">
        <f>+IF(ISNUMBER(DATA!AI558),DATA!AI558,"n/a")</f>
        <v>0.249</v>
      </c>
      <c r="K4401" s="87">
        <f>+IF(ISNUMBER(DATA!AR558),DATA!AR558,"n/a")</f>
        <v>3.31</v>
      </c>
      <c r="L4401" s="77">
        <f>+IF(ISNUMBER(DATA!AS558),DATA!AS558,"n/a")</f>
        <v>0.192</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3.46</v>
      </c>
      <c r="F4402" s="77">
        <f>+IF(ISNUMBER(DATA!O559),DATA!O559,"n/a")</f>
        <v>2.8000000000000001E-2</v>
      </c>
      <c r="G4402" s="87">
        <f>+IF(ISNUMBER(DATA!X559),DATA!X559,"n/a")</f>
        <v>3.36</v>
      </c>
      <c r="H4402" s="77">
        <f>+IF(ISNUMBER(DATA!Y559),DATA!Y559,"n/a")</f>
        <v>-3.0000000000000001E-3</v>
      </c>
      <c r="I4402" s="87">
        <f>+IF(ISNUMBER(DATA!AH559),DATA!AH559,"n/a")</f>
        <v>3.45</v>
      </c>
      <c r="J4402" s="77">
        <f>+IF(ISNUMBER(DATA!AI559),DATA!AI559,"n/a")</f>
        <v>3.1E-2</v>
      </c>
      <c r="K4402" s="87">
        <f>+IF(ISNUMBER(DATA!AR559),DATA!AR559,"n/a")</f>
        <v>3.35</v>
      </c>
      <c r="L4402" s="77">
        <f>+IF(ISNUMBER(DATA!AS559),DATA!AS559,"n/a")</f>
        <v>2.5999999999999999E-2</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2.89</v>
      </c>
      <c r="F4403" s="77">
        <f>+IF(ISNUMBER(DATA!O560),DATA!O560,"n/a")</f>
        <v>4.0000000000000001E-3</v>
      </c>
      <c r="G4403" s="87">
        <f>+IF(ISNUMBER(DATA!X560),DATA!X560,"n/a")</f>
        <v>2.99</v>
      </c>
      <c r="H4403" s="77">
        <f>+IF(ISNUMBER(DATA!Y560),DATA!Y560,"n/a")</f>
        <v>4.8000000000000001E-2</v>
      </c>
      <c r="I4403" s="87">
        <f>+IF(ISNUMBER(DATA!AH560),DATA!AH560,"n/a")</f>
        <v>2.95</v>
      </c>
      <c r="J4403" s="77">
        <f>+IF(ISNUMBER(DATA!AI560),DATA!AI560,"n/a")</f>
        <v>2.4E-2</v>
      </c>
      <c r="K4403" s="87">
        <f>+IF(ISNUMBER(DATA!AR560),DATA!AR560,"n/a")</f>
        <v>2.86</v>
      </c>
      <c r="L4403" s="77">
        <f>+IF(ISNUMBER(DATA!AS560),DATA!AS560,"n/a")</f>
        <v>1E-3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3.57</v>
      </c>
      <c r="F4404" s="77">
        <f>+IF(ISNUMBER(DATA!O561),DATA!O561,"n/a")</f>
        <v>7.0000000000000001E-3</v>
      </c>
      <c r="G4404" s="87">
        <f>+IF(ISNUMBER(DATA!X561),DATA!X561,"n/a")</f>
        <v>3.48</v>
      </c>
      <c r="H4404" s="77">
        <f>+IF(ISNUMBER(DATA!Y561),DATA!Y561,"n/a")</f>
        <v>1E-3</v>
      </c>
      <c r="I4404" s="87">
        <f>+IF(ISNUMBER(DATA!AH561),DATA!AH561,"n/a")</f>
        <v>3.53</v>
      </c>
      <c r="J4404" s="77">
        <f>+IF(ISNUMBER(DATA!AI561),DATA!AI561,"n/a")</f>
        <v>-0.04</v>
      </c>
      <c r="K4404" s="87">
        <f>+IF(ISNUMBER(DATA!AR561),DATA!AR561,"n/a")</f>
        <v>3.58</v>
      </c>
      <c r="L4404" s="77">
        <f>+IF(ISNUMBER(DATA!AS561),DATA!AS561,"n/a")</f>
        <v>-5.6000000000000001E-2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3.92</v>
      </c>
      <c r="F4405" s="77">
        <f>+IF(ISNUMBER(DATA!O562),DATA!O562,"n/a")</f>
        <v>0.223</v>
      </c>
      <c r="G4405" s="87">
        <f>+IF(ISNUMBER(DATA!X562),DATA!X562,"n/a")</f>
        <v>3.57</v>
      </c>
      <c r="H4405" s="77">
        <f>+IF(ISNUMBER(DATA!Y562),DATA!Y562,"n/a")</f>
        <v>0.11600000000000001</v>
      </c>
      <c r="I4405" s="87">
        <f>+IF(ISNUMBER(DATA!AH562),DATA!AH562,"n/a")</f>
        <v>3.46</v>
      </c>
      <c r="J4405" s="77">
        <f>+IF(ISNUMBER(DATA!AI562),DATA!AI562,"n/a")</f>
        <v>5.8999999999999997E-2</v>
      </c>
      <c r="K4405" s="87">
        <f>+IF(ISNUMBER(DATA!AR562),DATA!AR562,"n/a")</f>
        <v>3.36</v>
      </c>
      <c r="L4405" s="77">
        <f>+IF(ISNUMBER(DATA!AS562),DATA!AS562,"n/a")</f>
        <v>2.5000000000000001E-2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2.76</v>
      </c>
      <c r="F4406" s="77">
        <f>+IF(ISNUMBER(DATA!O563),DATA!O563,"n/a")</f>
        <v>1.2999999999999999E-2</v>
      </c>
      <c r="G4406" s="87">
        <f>+IF(ISNUMBER(DATA!X563),DATA!X563,"n/a")</f>
        <v>2.75</v>
      </c>
      <c r="H4406" s="77">
        <f>+IF(ISNUMBER(DATA!Y563),DATA!Y563,"n/a")</f>
        <v>1.2999999999999999E-2</v>
      </c>
      <c r="I4406" s="87">
        <f>+IF(ISNUMBER(DATA!AH563),DATA!AH563,"n/a")</f>
        <v>2.71</v>
      </c>
      <c r="J4406" s="77">
        <f>+IF(ISNUMBER(DATA!AI563),DATA!AI563,"n/a")</f>
        <v>-3.0000000000000001E-3</v>
      </c>
      <c r="K4406" s="87">
        <f>+IF(ISNUMBER(DATA!AR563),DATA!AR563,"n/a")</f>
        <v>2.68</v>
      </c>
      <c r="L4406" s="77">
        <f>+IF(ISNUMBER(DATA!AS563),DATA!AS563,"n/a")</f>
        <v>-2.4E-2</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2.41</v>
      </c>
      <c r="F4407" s="77">
        <f>+IF(ISNUMBER(DATA!O564),DATA!O564,"n/a")</f>
        <v>-1.7999999999999999E-2</v>
      </c>
      <c r="G4407" s="87">
        <f>+IF(ISNUMBER(DATA!X564),DATA!X564,"n/a")</f>
        <v>2.4</v>
      </c>
      <c r="H4407" s="77">
        <f>+IF(ISNUMBER(DATA!Y564),DATA!Y564,"n/a")</f>
        <v>-1.7000000000000001E-2</v>
      </c>
      <c r="I4407" s="87">
        <f>+IF(ISNUMBER(DATA!AH564),DATA!AH564,"n/a")</f>
        <v>2.74</v>
      </c>
      <c r="J4407" s="77">
        <f>+IF(ISNUMBER(DATA!AI564),DATA!AI564,"n/a")</f>
        <v>0.11600000000000001</v>
      </c>
      <c r="K4407" s="87">
        <f>+IF(ISNUMBER(DATA!AR564),DATA!AR564,"n/a")</f>
        <v>2.6</v>
      </c>
      <c r="L4407" s="77">
        <f>+IF(ISNUMBER(DATA!AS564),DATA!AS564,"n/a")</f>
        <v>7.9000000000000001E-2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3.29</v>
      </c>
      <c r="F4408" s="77">
        <f>+IF(ISNUMBER(DATA!O565),DATA!O565,"n/a")</f>
        <v>0.16400000000000001</v>
      </c>
      <c r="G4408" s="87">
        <f>+IF(ISNUMBER(DATA!X565),DATA!X565,"n/a")</f>
        <v>3.31</v>
      </c>
      <c r="H4408" s="77">
        <f>+IF(ISNUMBER(DATA!Y565),DATA!Y565,"n/a")</f>
        <v>0.193</v>
      </c>
      <c r="I4408" s="87">
        <f>+IF(ISNUMBER(DATA!AH565),DATA!AH565,"n/a")</f>
        <v>3.36</v>
      </c>
      <c r="J4408" s="77">
        <f>+IF(ISNUMBER(DATA!AI565),DATA!AI565,"n/a")</f>
        <v>0.216</v>
      </c>
      <c r="K4408" s="87">
        <f>+IF(ISNUMBER(DATA!AR565),DATA!AR565,"n/a")</f>
        <v>3.21</v>
      </c>
      <c r="L4408" s="77">
        <f>+IF(ISNUMBER(DATA!AS565),DATA!AS565,"n/a")</f>
        <v>0.189</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3.05</v>
      </c>
      <c r="F4409" s="77">
        <f>+IF(ISNUMBER(DATA!O566),DATA!O566,"n/a")</f>
        <v>8.3000000000000004E-2</v>
      </c>
      <c r="G4409" s="87">
        <f>+IF(ISNUMBER(DATA!X566),DATA!X566,"n/a")</f>
        <v>2.98</v>
      </c>
      <c r="H4409" s="77">
        <f>+IF(ISNUMBER(DATA!Y566),DATA!Y566,"n/a")</f>
        <v>6.7000000000000004E-2</v>
      </c>
      <c r="I4409" s="87">
        <f>+IF(ISNUMBER(DATA!AH566),DATA!AH566,"n/a")</f>
        <v>2.93</v>
      </c>
      <c r="J4409" s="77">
        <f>+IF(ISNUMBER(DATA!AI566),DATA!AI566,"n/a")</f>
        <v>5.2999999999999999E-2</v>
      </c>
      <c r="K4409" s="87">
        <f>+IF(ISNUMBER(DATA!AR566),DATA!AR566,"n/a")</f>
        <v>2.91</v>
      </c>
      <c r="L4409" s="77">
        <f>+IF(ISNUMBER(DATA!AS566),DATA!AS566,"n/a")</f>
        <v>3.1E-2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3.65</v>
      </c>
      <c r="F4410" s="77">
        <f>+IF(ISNUMBER(DATA!O567),DATA!O567,"n/a")</f>
        <v>-5.7000000000000002E-2</v>
      </c>
      <c r="G4410" s="87">
        <f>+IF(ISNUMBER(DATA!X567),DATA!X567,"n/a")</f>
        <v>3.7</v>
      </c>
      <c r="H4410" s="77">
        <f>+IF(ISNUMBER(DATA!Y567),DATA!Y567,"n/a")</f>
        <v>-2.1000000000000001E-2</v>
      </c>
      <c r="I4410" s="87">
        <f>+IF(ISNUMBER(DATA!AH567),DATA!AH567,"n/a")</f>
        <v>3.69</v>
      </c>
      <c r="J4410" s="77">
        <f>+IF(ISNUMBER(DATA!AI567),DATA!AI567,"n/a")</f>
        <v>-3.4000000000000002E-2</v>
      </c>
      <c r="K4410" s="87">
        <f>+IF(ISNUMBER(DATA!AR567),DATA!AR567,"n/a")</f>
        <v>3.74</v>
      </c>
      <c r="L4410" s="77">
        <f>+IF(ISNUMBER(DATA!AS567),DATA!AS567,"n/a")</f>
        <v>-2.1999999999999999E-2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3.2</v>
      </c>
      <c r="F4411" s="77">
        <f>+IF(ISNUMBER(DATA!O568),DATA!O568,"n/a")</f>
        <v>4.2000000000000003E-2</v>
      </c>
      <c r="G4411" s="87">
        <f>+IF(ISNUMBER(DATA!X568),DATA!X568,"n/a")</f>
        <v>3.23</v>
      </c>
      <c r="H4411" s="77">
        <f>+IF(ISNUMBER(DATA!Y568),DATA!Y568,"n/a")</f>
        <v>7.5999999999999998E-2</v>
      </c>
      <c r="I4411" s="87">
        <f>+IF(ISNUMBER(DATA!AH568),DATA!AH568,"n/a")</f>
        <v>4.8899999999999997</v>
      </c>
      <c r="J4411" s="77">
        <f>+IF(ISNUMBER(DATA!AI568),DATA!AI568,"n/a")</f>
        <v>0.45900000000000002</v>
      </c>
      <c r="K4411" s="87">
        <f>+IF(ISNUMBER(DATA!AR568),DATA!AR568,"n/a")</f>
        <v>4.03</v>
      </c>
      <c r="L4411" s="77">
        <f>+IF(ISNUMBER(DATA!AS568),DATA!AS568,"n/a")</f>
        <v>0.251</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3.43</v>
      </c>
      <c r="F4412" s="77">
        <f>+IF(ISNUMBER(DATA!O569),DATA!O569,"n/a")</f>
        <v>-0.04</v>
      </c>
      <c r="G4412" s="87">
        <f>+IF(ISNUMBER(DATA!X569),DATA!X569,"n/a")</f>
        <v>3.6</v>
      </c>
      <c r="H4412" s="77">
        <f>+IF(ISNUMBER(DATA!Y569),DATA!Y569,"n/a")</f>
        <v>1.7999999999999999E-2</v>
      </c>
      <c r="I4412" s="87">
        <f>+IF(ISNUMBER(DATA!AH569),DATA!AH569,"n/a")</f>
        <v>3.62</v>
      </c>
      <c r="J4412" s="77">
        <f>+IF(ISNUMBER(DATA!AI569),DATA!AI569,"n/a")</f>
        <v>1.2E-2</v>
      </c>
      <c r="K4412" s="87">
        <f>+IF(ISNUMBER(DATA!AR569),DATA!AR569,"n/a")</f>
        <v>3.63</v>
      </c>
      <c r="L4412" s="77">
        <f>+IF(ISNUMBER(DATA!AS569),DATA!AS569,"n/a")</f>
        <v>6.6000000000000003E-2</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4</v>
      </c>
      <c r="F4413" s="77">
        <f>+IF(ISNUMBER(DATA!O570),DATA!O570,"n/a")</f>
        <v>-0.124</v>
      </c>
      <c r="G4413" s="87">
        <f>+IF(ISNUMBER(DATA!X570),DATA!X570,"n/a")</f>
        <v>4.04</v>
      </c>
      <c r="H4413" s="77">
        <f>+IF(ISNUMBER(DATA!Y570),DATA!Y570,"n/a")</f>
        <v>-0.11899999999999999</v>
      </c>
      <c r="I4413" s="87">
        <f>+IF(ISNUMBER(DATA!AH570),DATA!AH570,"n/a")</f>
        <v>3.98</v>
      </c>
      <c r="J4413" s="77">
        <f>+IF(ISNUMBER(DATA!AI570),DATA!AI570,"n/a")</f>
        <v>-0.1</v>
      </c>
      <c r="K4413" s="87">
        <f>+IF(ISNUMBER(DATA!AR570),DATA!AR570,"n/a")</f>
        <v>4.26</v>
      </c>
      <c r="L4413" s="77">
        <f>+IF(ISNUMBER(DATA!AS570),DATA!AS570,"n/a")</f>
        <v>-2.5999999999999999E-2</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3.95</v>
      </c>
      <c r="F4414" s="77">
        <f>+IF(ISNUMBER(DATA!O571),DATA!O571,"n/a")</f>
        <v>0.01</v>
      </c>
      <c r="G4414" s="87">
        <f>+IF(ISNUMBER(DATA!X571),DATA!X571,"n/a")</f>
        <v>4.1100000000000003</v>
      </c>
      <c r="H4414" s="77">
        <f>+IF(ISNUMBER(DATA!Y571),DATA!Y571,"n/a")</f>
        <v>8.7999999999999995E-2</v>
      </c>
      <c r="I4414" s="87">
        <f>+IF(ISNUMBER(DATA!AH571),DATA!AH571,"n/a")</f>
        <v>4.1399999999999997</v>
      </c>
      <c r="J4414" s="77">
        <f>+IF(ISNUMBER(DATA!AI571),DATA!AI571,"n/a")</f>
        <v>7.6999999999999999E-2</v>
      </c>
      <c r="K4414" s="87">
        <f>+IF(ISNUMBER(DATA!AR571),DATA!AR571,"n/a")</f>
        <v>4.1399999999999997</v>
      </c>
      <c r="L4414" s="77">
        <f>+IF(ISNUMBER(DATA!AS571),DATA!AS571,"n/a")</f>
        <v>0.09</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3.15</v>
      </c>
      <c r="F4415" s="77">
        <f>+IF(ISNUMBER(DATA!O572),DATA!O572,"n/a")</f>
        <v>-2.5999999999999999E-2</v>
      </c>
      <c r="G4415" s="87">
        <f>+IF(ISNUMBER(DATA!X572),DATA!X572,"n/a")</f>
        <v>2.97</v>
      </c>
      <c r="H4415" s="77">
        <f>+IF(ISNUMBER(DATA!Y572),DATA!Y572,"n/a")</f>
        <v>6.2E-2</v>
      </c>
      <c r="I4415" s="87">
        <f>+IF(ISNUMBER(DATA!AH572),DATA!AH572,"n/a")</f>
        <v>3</v>
      </c>
      <c r="J4415" s="77">
        <f>+IF(ISNUMBER(DATA!AI572),DATA!AI572,"n/a")</f>
        <v>4.2000000000000003E-2</v>
      </c>
      <c r="K4415" s="87">
        <f>+IF(ISNUMBER(DATA!AR572),DATA!AR572,"n/a")</f>
        <v>3.03</v>
      </c>
      <c r="L4415" s="77">
        <f>+IF(ISNUMBER(DATA!AS572),DATA!AS572,"n/a")</f>
        <v>2.4E-2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3.44</v>
      </c>
      <c r="F4416" s="77">
        <f>+IF(ISNUMBER(DATA!O573),DATA!O573,"n/a")</f>
        <v>-3.6999999999999998E-2</v>
      </c>
      <c r="G4416" s="87">
        <f>+IF(ISNUMBER(DATA!X573),DATA!X573,"n/a")</f>
        <v>3.6</v>
      </c>
      <c r="H4416" s="77">
        <f>+IF(ISNUMBER(DATA!Y573),DATA!Y573,"n/a")</f>
        <v>1.4E-2</v>
      </c>
      <c r="I4416" s="87">
        <f>+IF(ISNUMBER(DATA!AH573),DATA!AH573,"n/a")</f>
        <v>3.62</v>
      </c>
      <c r="J4416" s="77">
        <f>+IF(ISNUMBER(DATA!AI573),DATA!AI573,"n/a")</f>
        <v>8.0000000000000002E-3</v>
      </c>
      <c r="K4416" s="87">
        <f>+IF(ISNUMBER(DATA!AR573),DATA!AR573,"n/a")</f>
        <v>3.64</v>
      </c>
      <c r="L4416" s="77">
        <f>+IF(ISNUMBER(DATA!AS573),DATA!AS573,"n/a")</f>
        <v>0.06</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4.18</v>
      </c>
      <c r="F4417" s="77">
        <f>+IF(ISNUMBER(DATA!O574),DATA!O574,"n/a")</f>
        <v>-1.0999999999999999E-2</v>
      </c>
      <c r="G4417" s="87">
        <f>+IF(ISNUMBER(DATA!X574),DATA!X574,"n/a")</f>
        <v>4.2699999999999996</v>
      </c>
      <c r="H4417" s="77">
        <f>+IF(ISNUMBER(DATA!Y574),DATA!Y574,"n/a")</f>
        <v>-5.3999999999999999E-2</v>
      </c>
      <c r="I4417" s="87">
        <f>+IF(ISNUMBER(DATA!AH574),DATA!AH574,"n/a")</f>
        <v>4.3499999999999996</v>
      </c>
      <c r="J4417" s="77">
        <f>+IF(ISNUMBER(DATA!AI574),DATA!AI574,"n/a")</f>
        <v>-8.9999999999999993E-3</v>
      </c>
      <c r="K4417" s="87">
        <f>+IF(ISNUMBER(DATA!AR574),DATA!AR574,"n/a")</f>
        <v>4.1399999999999997</v>
      </c>
      <c r="L4417" s="77">
        <f>+IF(ISNUMBER(DATA!AS574),DATA!AS574,"n/a")</f>
        <v>-3.6999999999999998E-2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4</v>
      </c>
      <c r="F4418" s="77">
        <f>+IF(ISNUMBER(DATA!O575),DATA!O575,"n/a")</f>
        <v>2E-3</v>
      </c>
      <c r="G4418" s="87">
        <f>+IF(ISNUMBER(DATA!X575),DATA!X575,"n/a")</f>
        <v>4</v>
      </c>
      <c r="H4418" s="77">
        <f>+IF(ISNUMBER(DATA!Y575),DATA!Y575,"n/a")</f>
        <v>-1.0999999999999999E-2</v>
      </c>
      <c r="I4418" s="87">
        <f>+IF(ISNUMBER(DATA!AH575),DATA!AH575,"n/a")</f>
        <v>4.01</v>
      </c>
      <c r="J4418" s="77">
        <f>+IF(ISNUMBER(DATA!AI575),DATA!AI575,"n/a")</f>
        <v>4.0000000000000001E-3</v>
      </c>
      <c r="K4418" s="87">
        <f>+IF(ISNUMBER(DATA!AR575),DATA!AR575,"n/a")</f>
        <v>3.94</v>
      </c>
      <c r="L4418" s="77">
        <f>+IF(ISNUMBER(DATA!AS575),DATA!AS575,"n/a")</f>
        <v>-8.9999999999999993E-3</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3.59</v>
      </c>
      <c r="F4419" s="77">
        <f>+IF(ISNUMBER(DATA!O576),DATA!O576,"n/a")</f>
        <v>-1.2999999999999999E-2</v>
      </c>
      <c r="G4419" s="87">
        <f>+IF(ISNUMBER(DATA!X576),DATA!X576,"n/a")</f>
        <v>3.67</v>
      </c>
      <c r="H4419" s="77">
        <f>+IF(ISNUMBER(DATA!Y576),DATA!Y576,"n/a")</f>
        <v>5.1999999999999998E-2</v>
      </c>
      <c r="I4419" s="87">
        <f>+IF(ISNUMBER(DATA!AH576),DATA!AH576,"n/a")</f>
        <v>3.69</v>
      </c>
      <c r="J4419" s="77">
        <f>+IF(ISNUMBER(DATA!AI576),DATA!AI576,"n/a")</f>
        <v>3.5000000000000003E-2</v>
      </c>
      <c r="K4419" s="87">
        <f>+IF(ISNUMBER(DATA!AR576),DATA!AR576,"n/a")</f>
        <v>3.67</v>
      </c>
      <c r="L4419" s="77">
        <f>+IF(ISNUMBER(DATA!AS576),DATA!AS576,"n/a")</f>
        <v>4.5999999999999999E-2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3.58</v>
      </c>
      <c r="F4420" s="77">
        <f>+IF(ISNUMBER(DATA!O577),DATA!O577,"n/a")</f>
        <v>-1.4999999999999999E-2</v>
      </c>
      <c r="G4420" s="87">
        <f>+IF(ISNUMBER(DATA!X577),DATA!X577,"n/a")</f>
        <v>3.71</v>
      </c>
      <c r="H4420" s="77">
        <f>+IF(ISNUMBER(DATA!Y577),DATA!Y577,"n/a")</f>
        <v>3.5000000000000003E-2</v>
      </c>
      <c r="I4420" s="87">
        <f>+IF(ISNUMBER(DATA!AH577),DATA!AH577,"n/a")</f>
        <v>3.7</v>
      </c>
      <c r="J4420" s="77">
        <f>+IF(ISNUMBER(DATA!AI577),DATA!AI577,"n/a")</f>
        <v>2.3E-2</v>
      </c>
      <c r="K4420" s="87">
        <f>+IF(ISNUMBER(DATA!AR577),DATA!AR577,"n/a")</f>
        <v>3.51</v>
      </c>
      <c r="L4420" s="77">
        <f>+IF(ISNUMBER(DATA!AS577),DATA!AS577,"n/a")</f>
        <v>1.7999999999999999E-2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3.75</v>
      </c>
      <c r="F4421" s="77">
        <f>+IF(ISNUMBER(DATA!O578),DATA!O578,"n/a")</f>
        <v>9.2999999999999999E-2</v>
      </c>
      <c r="G4421" s="87">
        <f>+IF(ISNUMBER(DATA!X578),DATA!X578,"n/a")</f>
        <v>3.55</v>
      </c>
      <c r="H4421" s="77">
        <f>+IF(ISNUMBER(DATA!Y578),DATA!Y578,"n/a")</f>
        <v>3.6999999999999998E-2</v>
      </c>
      <c r="I4421" s="87">
        <f>+IF(ISNUMBER(DATA!AH578),DATA!AH578,"n/a")</f>
        <v>3.53</v>
      </c>
      <c r="J4421" s="77">
        <f>+IF(ISNUMBER(DATA!AI578),DATA!AI578,"n/a")</f>
        <v>2.9000000000000001E-2</v>
      </c>
      <c r="K4421" s="87">
        <f>+IF(ISNUMBER(DATA!AR578),DATA!AR578,"n/a")</f>
        <v>3.48</v>
      </c>
      <c r="L4421" s="77">
        <f>+IF(ISNUMBER(DATA!AS578),DATA!AS578,"n/a")</f>
        <v>1.9E-2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3.26</v>
      </c>
      <c r="F4422" s="77">
        <f>+IF(ISNUMBER(DATA!O579),DATA!O579,"n/a")</f>
        <v>2.1999999999999999E-2</v>
      </c>
      <c r="G4422" s="87">
        <f>+IF(ISNUMBER(DATA!X579),DATA!X579,"n/a")</f>
        <v>3.28</v>
      </c>
      <c r="H4422" s="77">
        <f>+IF(ISNUMBER(DATA!Y579),DATA!Y579,"n/a")</f>
        <v>4.1000000000000002E-2</v>
      </c>
      <c r="I4422" s="87">
        <f>+IF(ISNUMBER(DATA!AH579),DATA!AH579,"n/a")</f>
        <v>3.31</v>
      </c>
      <c r="J4422" s="77">
        <f>+IF(ISNUMBER(DATA!AI579),DATA!AI579,"n/a")</f>
        <v>4.2000000000000003E-2</v>
      </c>
      <c r="K4422" s="87">
        <f>+IF(ISNUMBER(DATA!AR579),DATA!AR579,"n/a")</f>
        <v>3.34</v>
      </c>
      <c r="L4422" s="77">
        <f>+IF(ISNUMBER(DATA!AS579),DATA!AS579,"n/a")</f>
        <v>4.5999999999999999E-2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v>
      </c>
      <c r="F4423" s="77">
        <f>+IF(ISNUMBER(DATA!O580),DATA!O580,"n/a")</f>
        <v>-0.19</v>
      </c>
      <c r="G4423" s="87">
        <f>+IF(ISNUMBER(DATA!X580),DATA!X580,"n/a")</f>
        <v>3.12</v>
      </c>
      <c r="H4423" s="77">
        <f>+IF(ISNUMBER(DATA!Y580),DATA!Y580,"n/a")</f>
        <v>-5.3999999999999999E-2</v>
      </c>
      <c r="I4423" s="87">
        <f>+IF(ISNUMBER(DATA!AH580),DATA!AH580,"n/a")</f>
        <v>2.83</v>
      </c>
      <c r="J4423" s="77">
        <f>+IF(ISNUMBER(DATA!AI580),DATA!AI580,"n/a")</f>
        <v>-0.16400000000000001</v>
      </c>
      <c r="K4423" s="87">
        <f>+IF(ISNUMBER(DATA!AR580),DATA!AR580,"n/a")</f>
        <v>2.79</v>
      </c>
      <c r="L4423" s="77">
        <f>+IF(ISNUMBER(DATA!AS580),DATA!AS580,"n/a")</f>
        <v>-0.19900000000000001</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3.43</v>
      </c>
      <c r="F4424" s="77">
        <f>+IF(ISNUMBER(DATA!O581),DATA!O581,"n/a")</f>
        <v>-0.04</v>
      </c>
      <c r="G4424" s="87">
        <f>+IF(ISNUMBER(DATA!X581),DATA!X581,"n/a")</f>
        <v>3.59</v>
      </c>
      <c r="H4424" s="77">
        <f>+IF(ISNUMBER(DATA!Y581),DATA!Y581,"n/a")</f>
        <v>1.6E-2</v>
      </c>
      <c r="I4424" s="87">
        <f>+IF(ISNUMBER(DATA!AH581),DATA!AH581,"n/a")</f>
        <v>3.62</v>
      </c>
      <c r="J4424" s="77">
        <f>+IF(ISNUMBER(DATA!AI581),DATA!AI581,"n/a")</f>
        <v>8.9999999999999993E-3</v>
      </c>
      <c r="K4424" s="87">
        <f>+IF(ISNUMBER(DATA!AR581),DATA!AR581,"n/a")</f>
        <v>3.62</v>
      </c>
      <c r="L4424" s="77">
        <f>+IF(ISNUMBER(DATA!AS581),DATA!AS581,"n/a")</f>
        <v>6.2E-2</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3.12</v>
      </c>
      <c r="F4425" s="77">
        <f>+IF(ISNUMBER(DATA!O582),DATA!O582,"n/a")</f>
        <v>5.3999999999999999E-2</v>
      </c>
      <c r="G4425" s="87">
        <f>+IF(ISNUMBER(DATA!X582),DATA!X582,"n/a")</f>
        <v>3.18</v>
      </c>
      <c r="H4425" s="77">
        <f>+IF(ISNUMBER(DATA!Y582),DATA!Y582,"n/a")</f>
        <v>0.107</v>
      </c>
      <c r="I4425" s="87">
        <f>+IF(ISNUMBER(DATA!AH582),DATA!AH582,"n/a")</f>
        <v>3.09</v>
      </c>
      <c r="J4425" s="77">
        <f>+IF(ISNUMBER(DATA!AI582),DATA!AI582,"n/a")</f>
        <v>8.2000000000000003E-2</v>
      </c>
      <c r="K4425" s="87">
        <f>+IF(ISNUMBER(DATA!AR582),DATA!AR582,"n/a")</f>
        <v>3.03</v>
      </c>
      <c r="L4425" s="77">
        <f>+IF(ISNUMBER(DATA!AS582),DATA!AS582,"n/a")</f>
        <v>7.3999999999999996E-2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3.4</v>
      </c>
      <c r="F4426" s="77">
        <f>+IF(ISNUMBER(DATA!O583),DATA!O583,"n/a")</f>
        <v>5.7000000000000002E-2</v>
      </c>
      <c r="G4426" s="87">
        <f>+IF(ISNUMBER(DATA!X583),DATA!X583,"n/a")</f>
        <v>2.64</v>
      </c>
      <c r="H4426" s="77">
        <f>+IF(ISNUMBER(DATA!Y583),DATA!Y583,"n/a")</f>
        <v>-0.17</v>
      </c>
      <c r="I4426" s="87">
        <f>+IF(ISNUMBER(DATA!AH583),DATA!AH583,"n/a")</f>
        <v>2.93</v>
      </c>
      <c r="J4426" s="77">
        <f>+IF(ISNUMBER(DATA!AI583),DATA!AI583,"n/a")</f>
        <v>-9.9000000000000005E-2</v>
      </c>
      <c r="K4426" s="87">
        <f>+IF(ISNUMBER(DATA!AR583),DATA!AR583,"n/a")</f>
        <v>3.13</v>
      </c>
      <c r="L4426" s="77">
        <f>+IF(ISNUMBER(DATA!AS583),DATA!AS583,"n/a")</f>
        <v>-2.5999999999999999E-2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4.47</v>
      </c>
      <c r="F4427" s="77">
        <f>+IF(ISNUMBER(DATA!O584),DATA!O584,"n/a")</f>
        <v>5.1999999999999998E-2</v>
      </c>
      <c r="G4427" s="87">
        <f>+IF(ISNUMBER(DATA!X584),DATA!X584,"n/a")</f>
        <v>4.21</v>
      </c>
      <c r="H4427" s="77">
        <f>+IF(ISNUMBER(DATA!Y584),DATA!Y584,"n/a")</f>
        <v>0.02</v>
      </c>
      <c r="I4427" s="87">
        <f>+IF(ISNUMBER(DATA!AH584),DATA!AH584,"n/a")</f>
        <v>4.1500000000000004</v>
      </c>
      <c r="J4427" s="77">
        <f>+IF(ISNUMBER(DATA!AI584),DATA!AI584,"n/a")</f>
        <v>-2E-3</v>
      </c>
      <c r="K4427" s="87">
        <f>+IF(ISNUMBER(DATA!AR584),DATA!AR584,"n/a")</f>
        <v>4</v>
      </c>
      <c r="L4427" s="77">
        <f>+IF(ISNUMBER(DATA!AS584),DATA!AS584,"n/a")</f>
        <v>-5.3999999999999999E-2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3.71</v>
      </c>
      <c r="F4428" s="77">
        <f>+IF(ISNUMBER(DATA!O585),DATA!O585,"n/a")</f>
        <v>8.6999999999999994E-2</v>
      </c>
      <c r="G4428" s="87">
        <f>+IF(ISNUMBER(DATA!X585),DATA!X585,"n/a")</f>
        <v>3.56</v>
      </c>
      <c r="H4428" s="77">
        <f>+IF(ISNUMBER(DATA!Y585),DATA!Y585,"n/a")</f>
        <v>3.3000000000000002E-2</v>
      </c>
      <c r="I4428" s="87">
        <f>+IF(ISNUMBER(DATA!AH585),DATA!AH585,"n/a")</f>
        <v>3.75</v>
      </c>
      <c r="J4428" s="77">
        <f>+IF(ISNUMBER(DATA!AI585),DATA!AI585,"n/a")</f>
        <v>8.5999999999999993E-2</v>
      </c>
      <c r="K4428" s="87">
        <f>+IF(ISNUMBER(DATA!AR585),DATA!AR585,"n/a")</f>
        <v>3.5</v>
      </c>
      <c r="L4428" s="77">
        <f>+IF(ISNUMBER(DATA!AS585),DATA!AS585,"n/a")</f>
        <v>4.4999999999999998E-2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3.96</v>
      </c>
      <c r="F4429" s="77">
        <f>+IF(ISNUMBER(DATA!O586),DATA!O586,"n/a")</f>
        <v>-0.22900000000000001</v>
      </c>
      <c r="G4429" s="87">
        <f>+IF(ISNUMBER(DATA!X586),DATA!X586,"n/a")</f>
        <v>3.93</v>
      </c>
      <c r="H4429" s="77">
        <f>+IF(ISNUMBER(DATA!Y586),DATA!Y586,"n/a")</f>
        <v>-0.214</v>
      </c>
      <c r="I4429" s="87">
        <f>+IF(ISNUMBER(DATA!AH586),DATA!AH586,"n/a")</f>
        <v>3.85</v>
      </c>
      <c r="J4429" s="77">
        <f>+IF(ISNUMBER(DATA!AI586),DATA!AI586,"n/a")</f>
        <v>-0.22</v>
      </c>
      <c r="K4429" s="87">
        <f>+IF(ISNUMBER(DATA!AR586),DATA!AR586,"n/a")</f>
        <v>4.04</v>
      </c>
      <c r="L4429" s="77">
        <f>+IF(ISNUMBER(DATA!AS586),DATA!AS586,"n/a")</f>
        <v>-0.17799999999999999</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3.41</v>
      </c>
      <c r="F4430" s="77">
        <f>+IF(ISNUMBER(DATA!O587),DATA!O587,"n/a")</f>
        <v>3.0000000000000001E-3</v>
      </c>
      <c r="G4430" s="87">
        <f>+IF(ISNUMBER(DATA!X587),DATA!X587,"n/a")</f>
        <v>3.39</v>
      </c>
      <c r="H4430" s="77">
        <f>+IF(ISNUMBER(DATA!Y587),DATA!Y587,"n/a")</f>
        <v>4.2000000000000003E-2</v>
      </c>
      <c r="I4430" s="87">
        <f>+IF(ISNUMBER(DATA!AH587),DATA!AH587,"n/a")</f>
        <v>3.38</v>
      </c>
      <c r="J4430" s="77">
        <f>+IF(ISNUMBER(DATA!AI587),DATA!AI587,"n/a")</f>
        <v>0.02</v>
      </c>
      <c r="K4430" s="87">
        <f>+IF(ISNUMBER(DATA!AR587),DATA!AR587,"n/a")</f>
        <v>3.35</v>
      </c>
      <c r="L4430" s="77">
        <f>+IF(ISNUMBER(DATA!AS587),DATA!AS587,"n/a")</f>
        <v>0</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3.12</v>
      </c>
      <c r="F4431" s="77">
        <f>+IF(ISNUMBER(DATA!O588),DATA!O588,"n/a")</f>
        <v>0.108</v>
      </c>
      <c r="G4431" s="87">
        <f>+IF(ISNUMBER(DATA!X588),DATA!X588,"n/a")</f>
        <v>3.1</v>
      </c>
      <c r="H4431" s="77">
        <f>+IF(ISNUMBER(DATA!Y588),DATA!Y588,"n/a")</f>
        <v>0.16300000000000001</v>
      </c>
      <c r="I4431" s="87">
        <f>+IF(ISNUMBER(DATA!AH588),DATA!AH588,"n/a")</f>
        <v>3.06</v>
      </c>
      <c r="J4431" s="77">
        <f>+IF(ISNUMBER(DATA!AI588),DATA!AI588,"n/a")</f>
        <v>0.11799999999999999</v>
      </c>
      <c r="K4431" s="87">
        <f>+IF(ISNUMBER(DATA!AR588),DATA!AR588,"n/a")</f>
        <v>3.04</v>
      </c>
      <c r="L4431" s="77">
        <f>+IF(ISNUMBER(DATA!AS588),DATA!AS588,"n/a")</f>
        <v>6.0999999999999999E-2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2.79</v>
      </c>
      <c r="F4432" s="77">
        <f>+IF(ISNUMBER(DATA!O589),DATA!O589,"n/a")</f>
        <v>0.161</v>
      </c>
      <c r="G4432" s="87">
        <f>+IF(ISNUMBER(DATA!X589),DATA!X589,"n/a")</f>
        <v>2.78</v>
      </c>
      <c r="H4432" s="77">
        <f>+IF(ISNUMBER(DATA!Y589),DATA!Y589,"n/a")</f>
        <v>0.20499999999999999</v>
      </c>
      <c r="I4432" s="87">
        <f>+IF(ISNUMBER(DATA!AH589),DATA!AH589,"n/a")</f>
        <v>2.75</v>
      </c>
      <c r="J4432" s="77">
        <f>+IF(ISNUMBER(DATA!AI589),DATA!AI589,"n/a")</f>
        <v>0.107</v>
      </c>
      <c r="K4432" s="87">
        <f>+IF(ISNUMBER(DATA!AR589),DATA!AR589,"n/a")</f>
        <v>2.66</v>
      </c>
      <c r="L4432" s="77">
        <f>+IF(ISNUMBER(DATA!AS589),DATA!AS589,"n/a")</f>
        <v>7.0000000000000001E-3</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3.97</v>
      </c>
      <c r="F4433" s="77">
        <f>+IF(ISNUMBER(DATA!O590),DATA!O590,"n/a")</f>
        <v>3.5000000000000003E-2</v>
      </c>
      <c r="G4433" s="87">
        <f>+IF(ISNUMBER(DATA!X590),DATA!X590,"n/a")</f>
        <v>4.0599999999999996</v>
      </c>
      <c r="H4433" s="77">
        <f>+IF(ISNUMBER(DATA!Y590),DATA!Y590,"n/a")</f>
        <v>6.4000000000000001E-2</v>
      </c>
      <c r="I4433" s="87">
        <f>+IF(ISNUMBER(DATA!AH590),DATA!AH590,"n/a")</f>
        <v>3.94</v>
      </c>
      <c r="J4433" s="77">
        <f>+IF(ISNUMBER(DATA!AI590),DATA!AI590,"n/a")</f>
        <v>5.7000000000000002E-2</v>
      </c>
      <c r="K4433" s="87">
        <f>+IF(ISNUMBER(DATA!AR590),DATA!AR590,"n/a")</f>
        <v>3.89</v>
      </c>
      <c r="L4433" s="77">
        <f>+IF(ISNUMBER(DATA!AS590),DATA!AS590,"n/a")</f>
        <v>0.11899999999999999</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5.01</v>
      </c>
      <c r="F4434" s="77">
        <f>+IF(ISNUMBER(DATA!O591),DATA!O591,"n/a")</f>
        <v>4.1000000000000002E-2</v>
      </c>
      <c r="G4434" s="87">
        <f>+IF(ISNUMBER(DATA!X591),DATA!X591,"n/a")</f>
        <v>5.25</v>
      </c>
      <c r="H4434" s="77">
        <f>+IF(ISNUMBER(DATA!Y591),DATA!Y591,"n/a")</f>
        <v>0.111</v>
      </c>
      <c r="I4434" s="87">
        <f>+IF(ISNUMBER(DATA!AH591),DATA!AH591,"n/a")</f>
        <v>5.08</v>
      </c>
      <c r="J4434" s="77">
        <f>+IF(ISNUMBER(DATA!AI591),DATA!AI591,"n/a")</f>
        <v>8.4000000000000005E-2</v>
      </c>
      <c r="K4434" s="87">
        <f>+IF(ISNUMBER(DATA!AR591),DATA!AR591,"n/a")</f>
        <v>4.8899999999999997</v>
      </c>
      <c r="L4434" s="77">
        <f>+IF(ISNUMBER(DATA!AS591),DATA!AS591,"n/a")</f>
        <v>6.8000000000000005E-2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3.8</v>
      </c>
      <c r="F4435" s="77">
        <f>+IF(ISNUMBER(DATA!O592),DATA!O592,"n/a")</f>
        <v>2.5000000000000001E-2</v>
      </c>
      <c r="G4435" s="87">
        <f>+IF(ISNUMBER(DATA!X592),DATA!X592,"n/a")</f>
        <v>4</v>
      </c>
      <c r="H4435" s="77">
        <f>+IF(ISNUMBER(DATA!Y592),DATA!Y592,"n/a")</f>
        <v>0.107</v>
      </c>
      <c r="I4435" s="87">
        <f>+IF(ISNUMBER(DATA!AH592),DATA!AH592,"n/a")</f>
        <v>3.87</v>
      </c>
      <c r="J4435" s="77">
        <f>+IF(ISNUMBER(DATA!AI592),DATA!AI592,"n/a")</f>
        <v>3.6999999999999998E-2</v>
      </c>
      <c r="K4435" s="87">
        <f>+IF(ISNUMBER(DATA!AR592),DATA!AR592,"n/a")</f>
        <v>3.85</v>
      </c>
      <c r="L4435" s="77">
        <f>+IF(ISNUMBER(DATA!AS592),DATA!AS592,"n/a")</f>
        <v>4.4999999999999998E-2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4.66</v>
      </c>
      <c r="F4436" s="77">
        <f>+IF(ISNUMBER(DATA!O593),DATA!O593,"n/a")</f>
        <v>5.0999999999999997E-2</v>
      </c>
      <c r="G4436" s="87">
        <f>+IF(ISNUMBER(DATA!X593),DATA!X593,"n/a")</f>
        <v>4.51</v>
      </c>
      <c r="H4436" s="77">
        <f>+IF(ISNUMBER(DATA!Y593),DATA!Y593,"n/a")</f>
        <v>5.7000000000000002E-2</v>
      </c>
      <c r="I4436" s="87">
        <f>+IF(ISNUMBER(DATA!AH593),DATA!AH593,"n/a")</f>
        <v>4.38</v>
      </c>
      <c r="J4436" s="77">
        <f>+IF(ISNUMBER(DATA!AI593),DATA!AI593,"n/a")</f>
        <v>6.4000000000000001E-2</v>
      </c>
      <c r="K4436" s="87">
        <f>+IF(ISNUMBER(DATA!AR593),DATA!AR593,"n/a")</f>
        <v>4.2300000000000004</v>
      </c>
      <c r="L4436" s="77">
        <f>+IF(ISNUMBER(DATA!AS593),DATA!AS593,"n/a")</f>
        <v>8.1000000000000003E-2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4.3</v>
      </c>
      <c r="F4437" s="77">
        <f>+IF(ISNUMBER(DATA!O594),DATA!O594,"n/a")</f>
        <v>-1.7999999999999999E-2</v>
      </c>
      <c r="G4437" s="87">
        <f>+IF(ISNUMBER(DATA!X594),DATA!X594,"n/a")</f>
        <v>4.2300000000000004</v>
      </c>
      <c r="H4437" s="77">
        <f>+IF(ISNUMBER(DATA!Y594),DATA!Y594,"n/a")</f>
        <v>-4.3999999999999997E-2</v>
      </c>
      <c r="I4437" s="87">
        <f>+IF(ISNUMBER(DATA!AH594),DATA!AH594,"n/a")</f>
        <v>4.18</v>
      </c>
      <c r="J4437" s="77">
        <f>+IF(ISNUMBER(DATA!AI594),DATA!AI594,"n/a")</f>
        <v>-5.1999999999999998E-2</v>
      </c>
      <c r="K4437" s="87">
        <f>+IF(ISNUMBER(DATA!AR594),DATA!AR594,"n/a")</f>
        <v>4.28</v>
      </c>
      <c r="L4437" s="77">
        <f>+IF(ISNUMBER(DATA!AS594),DATA!AS594,"n/a")</f>
        <v>-8.0000000000000002E-3</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3.5</v>
      </c>
      <c r="F4438" s="77">
        <f>+IF(ISNUMBER(DATA!O595),DATA!O595,"n/a")</f>
        <v>7.1999999999999995E-2</v>
      </c>
      <c r="G4438" s="87">
        <f>+IF(ISNUMBER(DATA!X595),DATA!X595,"n/a")</f>
        <v>3.63</v>
      </c>
      <c r="H4438" s="77">
        <f>+IF(ISNUMBER(DATA!Y595),DATA!Y595,"n/a")</f>
        <v>0.115</v>
      </c>
      <c r="I4438" s="87">
        <f>+IF(ISNUMBER(DATA!AH595),DATA!AH595,"n/a")</f>
        <v>3.65</v>
      </c>
      <c r="J4438" s="77">
        <f>+IF(ISNUMBER(DATA!AI595),DATA!AI595,"n/a")</f>
        <v>0.112</v>
      </c>
      <c r="K4438" s="87">
        <f>+IF(ISNUMBER(DATA!AR595),DATA!AR595,"n/a")</f>
        <v>3.5</v>
      </c>
      <c r="L4438" s="77">
        <f>+IF(ISNUMBER(DATA!AS595),DATA!AS595,"n/a")</f>
        <v>6.6000000000000003E-2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3.67</v>
      </c>
      <c r="F4439" s="77">
        <f>+IF(ISNUMBER(DATA!O596),DATA!O596,"n/a")</f>
        <v>3.4000000000000002E-2</v>
      </c>
      <c r="G4439" s="87">
        <f>+IF(ISNUMBER(DATA!X596),DATA!X596,"n/a")</f>
        <v>3.69</v>
      </c>
      <c r="H4439" s="77">
        <f>+IF(ISNUMBER(DATA!Y596),DATA!Y596,"n/a")</f>
        <v>4.5999999999999999E-2</v>
      </c>
      <c r="I4439" s="87">
        <f>+IF(ISNUMBER(DATA!AH596),DATA!AH596,"n/a")</f>
        <v>3.85</v>
      </c>
      <c r="J4439" s="77">
        <f>+IF(ISNUMBER(DATA!AI596),DATA!AI596,"n/a")</f>
        <v>0.13900000000000001</v>
      </c>
      <c r="K4439" s="87">
        <f>+IF(ISNUMBER(DATA!AR596),DATA!AR596,"n/a")</f>
        <v>3.65</v>
      </c>
      <c r="L4439" s="77">
        <f>+IF(ISNUMBER(DATA!AS596),DATA!AS596,"n/a")</f>
        <v>0.15</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3.43</v>
      </c>
      <c r="F4440" s="77">
        <f>+IF(ISNUMBER(DATA!O597),DATA!O597,"n/a")</f>
        <v>-3.9E-2</v>
      </c>
      <c r="G4440" s="87">
        <f>+IF(ISNUMBER(DATA!X597),DATA!X597,"n/a")</f>
        <v>3.6</v>
      </c>
      <c r="H4440" s="77">
        <f>+IF(ISNUMBER(DATA!Y597),DATA!Y597,"n/a")</f>
        <v>1.7999999999999999E-2</v>
      </c>
      <c r="I4440" s="87">
        <f>+IF(ISNUMBER(DATA!AH597),DATA!AH597,"n/a")</f>
        <v>3.62</v>
      </c>
      <c r="J4440" s="77">
        <f>+IF(ISNUMBER(DATA!AI597),DATA!AI597,"n/a")</f>
        <v>1.0999999999999999E-2</v>
      </c>
      <c r="K4440" s="87">
        <f>+IF(ISNUMBER(DATA!AR597),DATA!AR597,"n/a")</f>
        <v>3.63</v>
      </c>
      <c r="L4440" s="77">
        <f>+IF(ISNUMBER(DATA!AS597),DATA!AS597,"n/a")</f>
        <v>6.5000000000000002E-2</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2.56</v>
      </c>
      <c r="F4441" s="77">
        <f>+IF(ISNUMBER(DATA!O598),DATA!O598,"n/a")</f>
        <v>-4.2999999999999997E-2</v>
      </c>
      <c r="G4441" s="87">
        <f>+IF(ISNUMBER(DATA!X598),DATA!X598,"n/a")</f>
        <v>2.58</v>
      </c>
      <c r="H4441" s="77">
        <f>+IF(ISNUMBER(DATA!Y598),DATA!Y598,"n/a")</f>
        <v>-1.4E-2</v>
      </c>
      <c r="I4441" s="87">
        <f>+IF(ISNUMBER(DATA!AH598),DATA!AH598,"n/a")</f>
        <v>2.5299999999999998</v>
      </c>
      <c r="J4441" s="77">
        <f>+IF(ISNUMBER(DATA!AI598),DATA!AI598,"n/a")</f>
        <v>-1.7000000000000001E-2</v>
      </c>
      <c r="K4441" s="87">
        <f>+IF(ISNUMBER(DATA!AR598),DATA!AR598,"n/a")</f>
        <v>2.54</v>
      </c>
      <c r="L4441" s="77">
        <f>+IF(ISNUMBER(DATA!AS598),DATA!AS598,"n/a")</f>
        <v>-1.4E-2</v>
      </c>
    </row>
    <row r="4442" spans="1:25" x14ac:dyDescent="0.2">
      <c r="A4442" s="66" t="s">
        <v>20</v>
      </c>
      <c r="B4442" s="66" t="s">
        <v>24</v>
      </c>
      <c r="C4442" s="66" t="s">
        <v>26</v>
      </c>
      <c r="D4442" s="66" t="s">
        <v>345</v>
      </c>
      <c r="E4442" s="87">
        <f>+IF(ISNUMBER(DATA!N599),DATA!N599,"n/a")</f>
        <v>3.43</v>
      </c>
      <c r="F4442" s="77">
        <f>+IF(ISNUMBER(DATA!O599),DATA!O599,"n/a")</f>
        <v>-2.1999999999999999E-2</v>
      </c>
      <c r="G4442" s="87">
        <f>+IF(ISNUMBER(DATA!X599),DATA!X599,"n/a")</f>
        <v>3.39</v>
      </c>
      <c r="H4442" s="77">
        <f>+IF(ISNUMBER(DATA!Y599),DATA!Y599,"n/a")</f>
        <v>1.7999999999999999E-2</v>
      </c>
      <c r="I4442" s="87">
        <f>+IF(ISNUMBER(DATA!AH599),DATA!AH599,"n/a")</f>
        <v>3.3</v>
      </c>
      <c r="J4442" s="77">
        <f>+IF(ISNUMBER(DATA!AI599),DATA!AI599,"n/a")</f>
        <v>8.9999999999999993E-3</v>
      </c>
      <c r="K4442" s="87">
        <f>+IF(ISNUMBER(DATA!AR599),DATA!AR599,"n/a")</f>
        <v>3.19</v>
      </c>
      <c r="L4442" s="77">
        <f>+IF(ISNUMBER(DATA!AS599),DATA!AS599,"n/a")</f>
        <v>-1E-3</v>
      </c>
    </row>
  </sheetData>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O1" activePane="topRight" state="frozen"/>
      <selection activeCell="M48" sqref="M48"/>
      <selection pane="topRight"/>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271</v>
      </c>
    </row>
    <row r="3" spans="2:59" ht="16.5" thickTop="1" x14ac:dyDescent="0.2">
      <c r="B3" s="34"/>
      <c r="C3" s="36"/>
    </row>
    <row r="4" spans="2:59" x14ac:dyDescent="0.2">
      <c r="B4" s="155" t="str">
        <f>+CONCATENATE("Market: ",C2)</f>
        <v>Market: Albany - MULO</v>
      </c>
      <c r="C4" s="155"/>
      <c r="D4" s="155"/>
      <c r="E4" s="155"/>
      <c r="F4" s="155"/>
      <c r="G4" s="155"/>
      <c r="H4" s="155" t="str">
        <f>+B4</f>
        <v>Market: Albany - MULO</v>
      </c>
      <c r="I4" s="155"/>
      <c r="J4" s="155"/>
      <c r="K4" s="155"/>
      <c r="L4" s="155"/>
      <c r="M4" s="155"/>
      <c r="N4" s="155" t="str">
        <f>+B4</f>
        <v>Market: Albany - MULO</v>
      </c>
      <c r="O4" s="155"/>
      <c r="P4" s="155"/>
      <c r="Q4" s="155"/>
      <c r="R4" s="155"/>
      <c r="S4" s="155"/>
      <c r="T4" s="155" t="str">
        <f>+B4</f>
        <v>Market: Albany - MULO</v>
      </c>
      <c r="U4" s="155"/>
      <c r="V4" s="155"/>
      <c r="W4" s="155"/>
      <c r="X4" s="155"/>
      <c r="Y4" s="155"/>
      <c r="Z4" s="155" t="str">
        <f>+B4</f>
        <v>Market: Albany - MULO</v>
      </c>
      <c r="AA4" s="155"/>
      <c r="AB4" s="155"/>
      <c r="AC4" s="155"/>
      <c r="AD4" s="155"/>
      <c r="AE4" s="155"/>
      <c r="AF4" s="155" t="str">
        <f>+H4</f>
        <v>Market: Albany - MULO</v>
      </c>
      <c r="AG4" s="155"/>
      <c r="AH4" s="155"/>
      <c r="AI4" s="155"/>
      <c r="AJ4" s="155"/>
      <c r="AK4" s="155"/>
      <c r="AL4" s="155" t="str">
        <f>+B4</f>
        <v>Market: Albany - MULO</v>
      </c>
      <c r="AM4" s="155"/>
      <c r="AN4" s="155"/>
      <c r="AO4" s="155"/>
      <c r="AP4" s="155"/>
      <c r="AQ4" s="155"/>
      <c r="AR4" s="37"/>
      <c r="AS4" s="37"/>
      <c r="AT4" s="37"/>
      <c r="AU4" s="37"/>
      <c r="AV4" s="37"/>
      <c r="AW4" s="37"/>
      <c r="AX4" s="37"/>
      <c r="AY4" s="37"/>
      <c r="AZ4" s="37"/>
      <c r="BA4" s="37"/>
      <c r="BB4" s="37"/>
      <c r="BC4" s="37"/>
      <c r="BD4" s="37"/>
      <c r="BE4" s="37"/>
      <c r="BF4" s="37"/>
      <c r="BG4" s="37"/>
    </row>
    <row r="5" spans="2:59" s="39" customFormat="1" ht="12.75" x14ac:dyDescent="0.2">
      <c r="B5" s="156" t="str">
        <f>+Topline!A3</f>
        <v>PERIOD ENDING 11/03/2013 VS YAGO</v>
      </c>
      <c r="C5" s="156"/>
      <c r="D5" s="156"/>
      <c r="E5" s="156"/>
      <c r="F5" s="156"/>
      <c r="G5" s="156"/>
      <c r="H5" s="156" t="str">
        <f>+B5</f>
        <v>PERIOD ENDING 11/03/2013 VS YAGO</v>
      </c>
      <c r="I5" s="156"/>
      <c r="J5" s="156"/>
      <c r="K5" s="156"/>
      <c r="L5" s="156"/>
      <c r="M5" s="156"/>
      <c r="N5" s="156" t="str">
        <f>+B5</f>
        <v>PERIOD ENDING 11/03/2013 VS YAGO</v>
      </c>
      <c r="O5" s="156"/>
      <c r="P5" s="156"/>
      <c r="Q5" s="156"/>
      <c r="R5" s="156"/>
      <c r="S5" s="156"/>
      <c r="T5" s="156" t="str">
        <f>+B5</f>
        <v>PERIOD ENDING 11/03/2013 VS YAGO</v>
      </c>
      <c r="U5" s="156"/>
      <c r="V5" s="156"/>
      <c r="W5" s="156"/>
      <c r="X5" s="156"/>
      <c r="Y5" s="156"/>
      <c r="Z5" s="156" t="str">
        <f>+B5</f>
        <v>PERIOD ENDING 11/03/2013 VS YAGO</v>
      </c>
      <c r="AA5" s="156"/>
      <c r="AB5" s="156"/>
      <c r="AC5" s="156"/>
      <c r="AD5" s="156"/>
      <c r="AE5" s="156"/>
      <c r="AF5" s="156" t="str">
        <f>+H5</f>
        <v>PERIOD ENDING 11/03/2013 VS YAGO</v>
      </c>
      <c r="AG5" s="156"/>
      <c r="AH5" s="156"/>
      <c r="AI5" s="156"/>
      <c r="AJ5" s="156"/>
      <c r="AK5" s="156"/>
      <c r="AL5" s="156" t="str">
        <f>+B5</f>
        <v>PERIOD ENDING 11/03/2013 VS YAGO</v>
      </c>
      <c r="AM5" s="156"/>
      <c r="AN5" s="156"/>
      <c r="AO5" s="156"/>
      <c r="AP5" s="156"/>
      <c r="AQ5" s="156"/>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Albany - MULO</v>
      </c>
      <c r="D8" s="45">
        <f>+VLOOKUP($C8,DATA!$E$7:$AP$56,25,FALSE)</f>
        <v>2.9217484286936279E-2</v>
      </c>
      <c r="E8" s="45">
        <f>+VLOOKUP($C8,DATA!$E$7:$AP$56,29,FALSE)</f>
        <v>2.4932752929364983E-2</v>
      </c>
      <c r="F8" s="45">
        <f>+VLOOKUP($C8,DATA!$E$7:$AP$56,33,FALSE)</f>
        <v>2.2409955110649395E-2</v>
      </c>
      <c r="G8" s="45">
        <f>+VLOOKUP($C8,DATA!$E$7:$AP$56,37,FALSE)</f>
        <v>2.4690820018559569E-2</v>
      </c>
      <c r="H8" s="44" t="s">
        <v>102</v>
      </c>
      <c r="I8" s="36" t="str">
        <f>+$C$8</f>
        <v>Albany - MULO</v>
      </c>
      <c r="J8" s="46">
        <f>+VLOOKUP($C8,DATA!$E$300:$AS$368,3,FALSE)</f>
        <v>0.112</v>
      </c>
      <c r="K8" s="46">
        <f>+VLOOKUP($C8,DATA!$E$300:$AS$368,13,FALSE)</f>
        <v>4.9000000000000002E-2</v>
      </c>
      <c r="L8" s="46">
        <f>+VLOOKUP($C8,DATA!$E$300:$AS$368,23,FALSE)</f>
        <v>4.7E-2</v>
      </c>
      <c r="M8" s="46">
        <f>+VLOOKUP($C8,DATA!$E$300:$AS$368,33,FALSE)</f>
        <v>3.1E-2</v>
      </c>
      <c r="N8" s="44" t="s">
        <v>102</v>
      </c>
      <c r="O8" s="36" t="str">
        <f>+$C$8</f>
        <v>Albany - MULO</v>
      </c>
      <c r="P8" s="46">
        <f>+VLOOKUP($C8,DATA!$E$133:$AS$191,3,FALSE)</f>
        <v>0.26100000000000001</v>
      </c>
      <c r="Q8" s="46">
        <f>+VLOOKUP($C8,DATA!$E$133:$AS$191,13,FALSE)</f>
        <v>7.0999999999999994E-2</v>
      </c>
      <c r="R8" s="46">
        <f>+VLOOKUP($C8,DATA!$E$133:$AS$191,23,FALSE)</f>
        <v>2.3E-2</v>
      </c>
      <c r="S8" s="46">
        <f>+VLOOKUP($C8,DATA!$E$133:$AS$191,33,FALSE)</f>
        <v>0.06</v>
      </c>
      <c r="T8" s="44" t="s">
        <v>102</v>
      </c>
      <c r="U8" s="36" t="str">
        <f>+$C$8</f>
        <v>Albany - MULO</v>
      </c>
      <c r="V8" s="46">
        <f>+VLOOKUP($C8,DATA!$E$731:$AS$789,3,FALSE)</f>
        <v>0.36799999999999999</v>
      </c>
      <c r="W8" s="46">
        <f>+VLOOKUP($C8,DATA!$E$731:$AS$789,13,FALSE)</f>
        <v>0.14199999999999999</v>
      </c>
      <c r="X8" s="46">
        <f>+VLOOKUP($C8,DATA!$E$731:$AS$789,23,FALSE)</f>
        <v>0.13700000000000001</v>
      </c>
      <c r="Y8" s="46">
        <f>+VLOOKUP($C8,DATA!$E$731:$AS$789,33,FALSE)</f>
        <v>0.17699999999999999</v>
      </c>
      <c r="Z8" s="44" t="s">
        <v>102</v>
      </c>
      <c r="AA8" s="36" t="str">
        <f>+$C$8</f>
        <v>Albany - MULO</v>
      </c>
      <c r="AB8" s="46">
        <f>+VLOOKUP($C8,DATA!$E$790:$AS$848,3,FALSE)</f>
        <v>6.6000000000000003E-2</v>
      </c>
      <c r="AC8" s="46">
        <f>+VLOOKUP($C8,DATA!$E$790:$AS$848,13,FALSE)</f>
        <v>-0.03</v>
      </c>
      <c r="AD8" s="46">
        <f>+VLOOKUP($C8,DATA!$E$790:$AS$848,23,FALSE)</f>
        <v>-0.105</v>
      </c>
      <c r="AE8" s="46">
        <f>+VLOOKUP($C8,DATA!$E$790:$AS$848,33,FALSE)</f>
        <v>-8.5000000000000006E-2</v>
      </c>
      <c r="AF8" s="44" t="s">
        <v>102</v>
      </c>
      <c r="AG8" s="36" t="str">
        <f>+$C$8</f>
        <v>Albany - MULO</v>
      </c>
      <c r="AH8" s="46">
        <f>+VLOOKUP($C8,DATA!$E$240:$AS$309,3,FALSE)</f>
        <v>-1.7000000000000001E-2</v>
      </c>
      <c r="AI8" s="46">
        <f>+VLOOKUP($C8,DATA!$E$240:$AS$309,13,FALSE)</f>
        <v>4.2000000000000003E-2</v>
      </c>
      <c r="AJ8" s="46">
        <f>+VLOOKUP($C8,DATA!$E$240:$AS$309,23,FALSE)</f>
        <v>4.5999999999999999E-2</v>
      </c>
      <c r="AK8" s="46">
        <f>+VLOOKUP($C8,DATA!$E$240:$AS$309,33,FALSE)</f>
        <v>0.105</v>
      </c>
      <c r="AL8" s="44" t="s">
        <v>102</v>
      </c>
      <c r="AM8" s="36" t="str">
        <f>+$C$8</f>
        <v>Albany - MULO</v>
      </c>
      <c r="AN8" s="46">
        <f>+VLOOKUP($C8,DATA!$E$184:$AS$250,3,FALSE)</f>
        <v>0</v>
      </c>
      <c r="AO8" s="46">
        <f>+VLOOKUP($C8,DATA!$E$184:$AS$250,13,FALSE)</f>
        <v>0</v>
      </c>
      <c r="AP8" s="46">
        <f>+VLOOKUP($C8,DATA!$E$184:$AS$250,23,FALSE)</f>
        <v>0</v>
      </c>
      <c r="AQ8" s="46">
        <f>+VLOOKUP($C8,DATA!$E$184:$AS$250,33,FALSE)</f>
        <v>0</v>
      </c>
    </row>
    <row r="9" spans="2:59" x14ac:dyDescent="0.2">
      <c r="B9" s="44" t="s">
        <v>115</v>
      </c>
      <c r="C9" s="42" t="str">
        <f>+VLOOKUP(C8,LIST!$A$2:$B$51,2,FALSE)</f>
        <v>Northeast - MULO</v>
      </c>
      <c r="D9" s="45">
        <f>+VLOOKUP($C9,DATA!$E$57:$AP$65,25,FALSE)</f>
        <v>2.1915499362500455E-2</v>
      </c>
      <c r="E9" s="45">
        <f>+VLOOKUP($C9,DATA!$E$57:$AP$65,29,FALSE)</f>
        <v>1.9856671507924976E-2</v>
      </c>
      <c r="F9" s="45">
        <f>+VLOOKUP($C9,DATA!$E$57:$AP$65,33,FALSE)</f>
        <v>1.8177992375421538E-2</v>
      </c>
      <c r="G9" s="45">
        <f>+VLOOKUP($C9,DATA!$E$57:$AP$65,37,FALSE)</f>
        <v>2.0193520256152616E-2</v>
      </c>
      <c r="H9" s="44" t="s">
        <v>115</v>
      </c>
      <c r="I9" s="42" t="str">
        <f>+$C$9</f>
        <v>Northeast - MULO</v>
      </c>
      <c r="J9" s="46">
        <f>+VLOOKUP($C9,DATA!$E$300:$AS$368,3,FALSE)</f>
        <v>6.5000000000000002E-2</v>
      </c>
      <c r="K9" s="46">
        <f>+VLOOKUP($C9,DATA!$E$300:$AS$368,13,FALSE)</f>
        <v>0.14599999999999999</v>
      </c>
      <c r="L9" s="46">
        <f>+VLOOKUP($C9,DATA!$E$300:$AS$368,23,FALSE)</f>
        <v>0.157</v>
      </c>
      <c r="M9" s="46">
        <f>+VLOOKUP($C9,DATA!$E$300:$AS$368,33,FALSE)</f>
        <v>0.17</v>
      </c>
      <c r="N9" s="44" t="s">
        <v>115</v>
      </c>
      <c r="O9" s="42" t="str">
        <f>+$C$9</f>
        <v>Northeast - MULO</v>
      </c>
      <c r="P9" s="46">
        <f>+VLOOKUP($C9,DATA!$E$133:$AS$191,3,FALSE)</f>
        <v>5.0000000000000001E-3</v>
      </c>
      <c r="Q9" s="46">
        <f>+VLOOKUP($C9,DATA!$E$133:$AS$191,13,FALSE)</f>
        <v>-2.9000000000000001E-2</v>
      </c>
      <c r="R9" s="46">
        <f>+VLOOKUP($C9,DATA!$E$133:$AS$191,23,FALSE)</f>
        <v>-0.03</v>
      </c>
      <c r="S9" s="46">
        <f>+VLOOKUP($C9,DATA!$E$133:$AS$191,33,FALSE)</f>
        <v>7.0000000000000001E-3</v>
      </c>
      <c r="T9" s="44" t="s">
        <v>115</v>
      </c>
      <c r="U9" s="42" t="str">
        <f>+$C$9</f>
        <v>Northeast - MULO</v>
      </c>
      <c r="V9" s="46">
        <f>+VLOOKUP($C9,DATA!$E$731:$AS$789,3,FALSE)</f>
        <v>-0.06</v>
      </c>
      <c r="W9" s="46">
        <f>+VLOOKUP($C9,DATA!$E$731:$AS$789,13,FALSE)</f>
        <v>-6.5000000000000002E-2</v>
      </c>
      <c r="X9" s="46">
        <f>+VLOOKUP($C9,DATA!$E$731:$AS$789,23,FALSE)</f>
        <v>-4.9000000000000002E-2</v>
      </c>
      <c r="Y9" s="46">
        <f>+VLOOKUP($C9,DATA!$E$731:$AS$789,33,FALSE)</f>
        <v>4.0000000000000001E-3</v>
      </c>
      <c r="Z9" s="44" t="s">
        <v>115</v>
      </c>
      <c r="AA9" s="42" t="str">
        <f>+$C$9</f>
        <v>Northeast - MULO</v>
      </c>
      <c r="AB9" s="46">
        <f>+VLOOKUP($C9,DATA!$E$790:$AS$848,3,FALSE)</f>
        <v>0.24199999999999999</v>
      </c>
      <c r="AC9" s="46">
        <f>+VLOOKUP($C9,DATA!$E$790:$AS$848,13,FALSE)</f>
        <v>6.8000000000000005E-2</v>
      </c>
      <c r="AD9" s="46">
        <f>+VLOOKUP($C9,DATA!$E$790:$AS$848,23,FALSE)</f>
        <v>1.2999999999999999E-2</v>
      </c>
      <c r="AE9" s="46">
        <f>+VLOOKUP($C9,DATA!$E$790:$AS$848,33,FALSE)</f>
        <v>1.4999999999999999E-2</v>
      </c>
      <c r="AF9" s="44" t="s">
        <v>115</v>
      </c>
      <c r="AG9" s="42" t="str">
        <f>+$C$9</f>
        <v>Northeast - MULO</v>
      </c>
      <c r="AH9" s="46">
        <f>+VLOOKUP($C9,DATA!$E$240:$AS$309,3,FALSE)</f>
        <v>0.55900000000000005</v>
      </c>
      <c r="AI9" s="46">
        <f>+VLOOKUP($C9,DATA!$E$240:$AS$309,13,FALSE)</f>
        <v>0.17699999999999999</v>
      </c>
      <c r="AJ9" s="46">
        <f>+VLOOKUP($C9,DATA!$E$240:$AS$309,23,FALSE)</f>
        <v>-9.9000000000000005E-2</v>
      </c>
      <c r="AK9" s="46">
        <f>+VLOOKUP($C9,DATA!$E$240:$AS$309,33,FALSE)</f>
        <v>-2.1999999999999999E-2</v>
      </c>
      <c r="AL9" s="44" t="s">
        <v>115</v>
      </c>
      <c r="AM9" s="42" t="str">
        <f>+$C$9</f>
        <v>Northeast - MULO</v>
      </c>
      <c r="AN9" s="46">
        <f>+VLOOKUP($C9,DATA!$E$184:$AS$250,3,FALSE)</f>
        <v>5.0000000000000001E-3</v>
      </c>
      <c r="AO9" s="46">
        <f>+VLOOKUP($C9,DATA!$E$184:$AS$250,13,FALSE)</f>
        <v>-2.9000000000000001E-2</v>
      </c>
      <c r="AP9" s="46">
        <f>+VLOOKUP($C9,DATA!$E$184:$AS$250,23,FALSE)</f>
        <v>-0.03</v>
      </c>
      <c r="AQ9" s="46">
        <f>+VLOOKUP($C9,DATA!$E$184:$AS$250,33,FALSE)</f>
        <v>7.0000000000000001E-3</v>
      </c>
    </row>
    <row r="10" spans="2:59" x14ac:dyDescent="0.2">
      <c r="C10" s="42" t="s">
        <v>327</v>
      </c>
      <c r="D10" s="45">
        <f>+VLOOKUP($C10,DATA!$E$54:$AP$65,25,FALSE)</f>
        <v>1.9955722304725181E-2</v>
      </c>
      <c r="E10" s="45">
        <f>+VLOOKUP($C10,DATA!$E$54:$AP$65,29,FALSE)</f>
        <v>1.8729064930125151E-2</v>
      </c>
      <c r="F10" s="45">
        <f>+VLOOKUP($C10,DATA!$E$54:$AP$65,33,FALSE)</f>
        <v>1.7726267614857801E-2</v>
      </c>
      <c r="G10" s="45">
        <f>+VLOOKUP($C10,DATA!$E$54:$AP$65,37,FALSE)</f>
        <v>1.9315170750187162E-2</v>
      </c>
      <c r="H10" s="44"/>
      <c r="I10" s="42" t="s">
        <v>327</v>
      </c>
      <c r="J10" s="46">
        <f>+VLOOKUP($C10,DATA!$E$300:$AS$368,3,FALSE)</f>
        <v>0.19</v>
      </c>
      <c r="K10" s="46">
        <f>+VLOOKUP($C10,DATA!$E$300:$AS$368,13,FALSE)</f>
        <v>0.22</v>
      </c>
      <c r="L10" s="46">
        <f>+VLOOKUP($C10,DATA!$E$300:$AS$368,23,FALSE)</f>
        <v>0.22500000000000001</v>
      </c>
      <c r="M10" s="46">
        <f>+VLOOKUP($C10,DATA!$E$300:$AS$368,33,FALSE)</f>
        <v>0.214</v>
      </c>
      <c r="N10" s="44"/>
      <c r="O10" s="42" t="s">
        <v>327</v>
      </c>
      <c r="P10" s="46">
        <f>+VLOOKUP($C10,DATA!$E$133:$AS$191,3,FALSE)</f>
        <v>6.6000000000000003E-2</v>
      </c>
      <c r="Q10" s="46">
        <f>+VLOOKUP($C10,DATA!$E$133:$AS$191,13,FALSE)</f>
        <v>0.08</v>
      </c>
      <c r="R10" s="46">
        <f>+VLOOKUP($C10,DATA!$E$133:$AS$191,23,FALSE)</f>
        <v>8.1000000000000003E-2</v>
      </c>
      <c r="S10" s="46">
        <f>+VLOOKUP($C10,DATA!$E$133:$AS$191,33,FALSE)</f>
        <v>0.107</v>
      </c>
      <c r="T10" s="44"/>
      <c r="U10" s="42" t="s">
        <v>327</v>
      </c>
      <c r="V10" s="46">
        <f>+VLOOKUP($C10,DATA!$E$731:$AS$789,3,FALSE)</f>
        <v>-1.7000000000000001E-2</v>
      </c>
      <c r="W10" s="46">
        <f>+VLOOKUP($C10,DATA!$E$731:$AS$789,13,FALSE)</f>
        <v>-1.4999999999999999E-2</v>
      </c>
      <c r="X10" s="46">
        <f>+VLOOKUP($C10,DATA!$E$731:$AS$789,23,FALSE)</f>
        <v>-3.0000000000000001E-3</v>
      </c>
      <c r="Y10" s="46">
        <f>+VLOOKUP($C10,DATA!$E$731:$AS$789,33,FALSE)</f>
        <v>3.5999999999999997E-2</v>
      </c>
      <c r="Z10" s="44"/>
      <c r="AA10" s="42" t="s">
        <v>327</v>
      </c>
      <c r="AB10" s="46">
        <f>+VLOOKUP($C10,DATA!$E$790:$AS$848,3,FALSE)</f>
        <v>0.32900000000000001</v>
      </c>
      <c r="AC10" s="46">
        <f>+VLOOKUP($C10,DATA!$E$790:$AS$848,13,FALSE)</f>
        <v>0.36399999999999999</v>
      </c>
      <c r="AD10" s="46">
        <f>+VLOOKUP($C10,DATA!$E$790:$AS$848,23,FALSE)</f>
        <v>0.30599999999999999</v>
      </c>
      <c r="AE10" s="46">
        <f>+VLOOKUP($C10,DATA!$E$790:$AS$848,33,FALSE)</f>
        <v>0.32100000000000001</v>
      </c>
      <c r="AF10" s="44"/>
      <c r="AG10" s="42" t="s">
        <v>327</v>
      </c>
      <c r="AH10" s="46">
        <f>+VLOOKUP($C10,DATA!$E$240:$AS$309,3,FALSE)</f>
        <v>0.39100000000000001</v>
      </c>
      <c r="AI10" s="46">
        <f>+VLOOKUP($C10,DATA!$E$240:$AS$309,13,FALSE)</f>
        <v>0.33300000000000002</v>
      </c>
      <c r="AJ10" s="46">
        <f>+VLOOKUP($C10,DATA!$E$240:$AS$309,23,FALSE)</f>
        <v>0.14899999999999999</v>
      </c>
      <c r="AK10" s="46">
        <f>+VLOOKUP($C10,DATA!$E$240:$AS$309,33,FALSE)</f>
        <v>0.1</v>
      </c>
      <c r="AL10" s="44"/>
      <c r="AM10" s="42" t="s">
        <v>327</v>
      </c>
      <c r="AN10" s="46">
        <f>+VLOOKUP($C10,DATA!$E$184:$AS$250,3,FALSE)</f>
        <v>6.6000000000000003E-2</v>
      </c>
      <c r="AO10" s="46">
        <f>+VLOOKUP($C10,DATA!$E$184:$AS$250,13,FALSE)</f>
        <v>0.08</v>
      </c>
      <c r="AP10" s="46">
        <f>+VLOOKUP($C10,DATA!$E$184:$AS$250,23,FALSE)</f>
        <v>8.1000000000000003E-2</v>
      </c>
      <c r="AQ10" s="46">
        <f>+VLOOKUP($C10,DATA!$E$184:$AS$250,33,FALSE)</f>
        <v>0.107</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Albany - MULO</v>
      </c>
      <c r="D13" s="46">
        <f>+VLOOKUP($C13,DATA!$E$7:$AP$56,19,FALSE)</f>
        <v>4.8653976545399033E-2</v>
      </c>
      <c r="E13" s="46">
        <f>+VLOOKUP($C13,DATA!$E$7:$AP$56,20,FALSE)</f>
        <v>6.4137856595788731E-2</v>
      </c>
      <c r="F13" s="46">
        <f>+VLOOKUP($C13,DATA!$E$7:$AP$56,21,FALSE)</f>
        <v>6.6652324356157991E-2</v>
      </c>
      <c r="G13" s="46">
        <f>+VLOOKUP($C13,DATA!$E$7:$AP$56,22,FALSE)</f>
        <v>7.5886689521162454E-2</v>
      </c>
      <c r="H13" s="44" t="s">
        <v>102</v>
      </c>
      <c r="I13" s="36" t="str">
        <f>+$C$8</f>
        <v>Albany - MULO</v>
      </c>
      <c r="J13" s="46">
        <f>+VLOOKUP($C13,DATA!$E$300:$AS$368,5,FALSE)</f>
        <v>0.04</v>
      </c>
      <c r="K13" s="46">
        <f>+VLOOKUP($C13,DATA!$E$300:$AS$368,15,FALSE)</f>
        <v>2.1000000000000001E-2</v>
      </c>
      <c r="L13" s="46">
        <f>+VLOOKUP($C13,DATA!$E$300:$AS$368,25,FALSE)</f>
        <v>5.3999999999999999E-2</v>
      </c>
      <c r="M13" s="46">
        <f>+VLOOKUP($C13,DATA!$E$300:$AS$368,35,FALSE)</f>
        <v>2.1999999999999999E-2</v>
      </c>
      <c r="N13" s="44" t="s">
        <v>102</v>
      </c>
      <c r="O13" s="36" t="str">
        <f>+$C$8</f>
        <v>Albany - MULO</v>
      </c>
      <c r="P13" s="46">
        <f>+VLOOKUP($C13,DATA!$E$133:$AS$191,5,FALSE)</f>
        <v>0.27700000000000002</v>
      </c>
      <c r="Q13" s="46">
        <f>+VLOOKUP($C13,DATA!$E$133:$AS$191,15,FALSE)</f>
        <v>0.105</v>
      </c>
      <c r="R13" s="46">
        <f>+VLOOKUP($C13,DATA!$E$133:$AS$191,25,FALSE)</f>
        <v>7.1999999999999995E-2</v>
      </c>
      <c r="S13" s="46">
        <f>+VLOOKUP($C13,DATA!$E$133:$AS$191,35,FALSE)</f>
        <v>0.113</v>
      </c>
      <c r="T13" s="44" t="s">
        <v>102</v>
      </c>
      <c r="U13" s="36" t="str">
        <f>+$C$8</f>
        <v>Albany - MULO</v>
      </c>
      <c r="V13" s="46">
        <f>+VLOOKUP($C13,DATA!$E$731:$AS$789,5,FALSE)</f>
        <v>0.33100000000000002</v>
      </c>
      <c r="W13" s="46">
        <f>+VLOOKUP($C13,DATA!$E$731:$AS$789,15,FALSE)</f>
        <v>0.128</v>
      </c>
      <c r="X13" s="46">
        <f>+VLOOKUP($C13,DATA!$E$731:$AS$789,25,FALSE)</f>
        <v>0.14699999999999999</v>
      </c>
      <c r="Y13" s="46">
        <f>+VLOOKUP($C13,DATA!$E$731:$AS$789,35,FALSE)</f>
        <v>0.185</v>
      </c>
      <c r="Z13" s="44" t="s">
        <v>102</v>
      </c>
      <c r="AA13" s="36" t="str">
        <f>+$C$8</f>
        <v>Albany - MULO</v>
      </c>
      <c r="AB13" s="46">
        <f>+VLOOKUP($C13,DATA!$E$790:$AS$848,5,FALSE)</f>
        <v>0.17299999999999999</v>
      </c>
      <c r="AC13" s="46">
        <f>+VLOOKUP($C13,DATA!$E$790:$AS$848,15,FALSE)</f>
        <v>7.0999999999999994E-2</v>
      </c>
      <c r="AD13" s="46">
        <f>+VLOOKUP($C13,DATA!$E$790:$AS$848,25,FALSE)</f>
        <v>-1.9E-2</v>
      </c>
      <c r="AE13" s="46">
        <f>+VLOOKUP($C13,DATA!$E$790:$AS$848,35,FALSE)</f>
        <v>1.2999999999999999E-2</v>
      </c>
      <c r="AF13" s="44" t="s">
        <v>102</v>
      </c>
      <c r="AG13" s="36" t="str">
        <f>+$C$8</f>
        <v>Albany - MULO</v>
      </c>
      <c r="AH13" s="46">
        <f>+VLOOKUP($C13,DATA!$E$240:$AS$309,5,FALSE)</f>
        <v>-3.6999999999999998E-2</v>
      </c>
      <c r="AI13" s="46">
        <f>+VLOOKUP($C13,DATA!$E$240:$AS$309,15,FALSE)</f>
        <v>1.7000000000000001E-2</v>
      </c>
      <c r="AJ13" s="46">
        <f>+VLOOKUP($C13,DATA!$E$240:$AS$309,25,FALSE)</f>
        <v>2.5000000000000001E-2</v>
      </c>
      <c r="AK13" s="46">
        <f>+VLOOKUP($C13,DATA!$E$240:$AS$309,35,FALSE)</f>
        <v>0.08</v>
      </c>
      <c r="AL13" s="44" t="s">
        <v>102</v>
      </c>
      <c r="AM13" s="36" t="str">
        <f>+$C$8</f>
        <v>Albany - MULO</v>
      </c>
      <c r="AN13" s="46">
        <f>+VLOOKUP($C13,DATA!$E$184:$AS$250,5,FALSE)</f>
        <v>0</v>
      </c>
      <c r="AO13" s="46">
        <f>+VLOOKUP($C13,DATA!$E$184:$AS$250,15,FALSE)</f>
        <v>0</v>
      </c>
      <c r="AP13" s="46">
        <f>+VLOOKUP($C13,DATA!$E$184:$AS$250,25,FALSE)</f>
        <v>0</v>
      </c>
      <c r="AQ13" s="46">
        <f>+VLOOKUP($C13,DATA!$E$184:$AS$250,35,FALSE)</f>
        <v>0</v>
      </c>
    </row>
    <row r="14" spans="2:59" x14ac:dyDescent="0.2">
      <c r="B14" s="44" t="s">
        <v>115</v>
      </c>
      <c r="C14" s="42" t="str">
        <f>+$C$9</f>
        <v>Northeast - MULO</v>
      </c>
      <c r="D14" s="46">
        <f>+VLOOKUP($C14,DATA!$E$57:$AP$65,19,FALSE)</f>
        <v>5.2356372822017667E-2</v>
      </c>
      <c r="E14" s="46">
        <f>+VLOOKUP($C14,DATA!$E$57:$AP$65,20,FALSE)</f>
        <v>6.0779192836547612E-2</v>
      </c>
      <c r="F14" s="46">
        <f>+VLOOKUP($C14,DATA!$E$57:$AP$65,21,FALSE)</f>
        <v>6.1635190878960279E-2</v>
      </c>
      <c r="G14" s="46">
        <f>+VLOOKUP($C14,DATA!$E$57:$AP$65,22,FALSE)</f>
        <v>7.4992349450938384E-2</v>
      </c>
      <c r="H14" s="44" t="s">
        <v>115</v>
      </c>
      <c r="I14" s="42" t="str">
        <f>+$C$9</f>
        <v>Northeast - MULO</v>
      </c>
      <c r="J14" s="46">
        <f>+VLOOKUP($C14,DATA!$E$300:$AS$368,5,FALSE)</f>
        <v>0.33800000000000002</v>
      </c>
      <c r="K14" s="46">
        <f>+VLOOKUP($C14,DATA!$E$300:$AS$368,15,FALSE)</f>
        <v>0.61</v>
      </c>
      <c r="L14" s="46">
        <f>+VLOOKUP($C14,DATA!$E$300:$AS$368,25,FALSE)</f>
        <v>0.53300000000000003</v>
      </c>
      <c r="M14" s="46">
        <f>+VLOOKUP($C14,DATA!$E$300:$AS$368,35,FALSE)</f>
        <v>0.433</v>
      </c>
      <c r="N14" s="44" t="s">
        <v>115</v>
      </c>
      <c r="O14" s="42" t="str">
        <f>+$C$9</f>
        <v>Northeast - MULO</v>
      </c>
      <c r="P14" s="46">
        <f>+VLOOKUP($C14,DATA!$E$133:$AS$191,5,FALSE)</f>
        <v>7.6999999999999999E-2</v>
      </c>
      <c r="Q14" s="46">
        <f>+VLOOKUP($C14,DATA!$E$133:$AS$191,15,FALSE)</f>
        <v>3.4000000000000002E-2</v>
      </c>
      <c r="R14" s="46">
        <f>+VLOOKUP($C14,DATA!$E$133:$AS$191,25,FALSE)</f>
        <v>2.4E-2</v>
      </c>
      <c r="S14" s="46">
        <f>+VLOOKUP($C14,DATA!$E$133:$AS$191,35,FALSE)</f>
        <v>4.5999999999999999E-2</v>
      </c>
      <c r="T14" s="44" t="s">
        <v>115</v>
      </c>
      <c r="U14" s="42" t="str">
        <f>+$C$9</f>
        <v>Northeast - MULO</v>
      </c>
      <c r="V14" s="46">
        <f>+VLOOKUP($C14,DATA!$E$731:$AS$789,5,FALSE)</f>
        <v>-4.2000000000000003E-2</v>
      </c>
      <c r="W14" s="46">
        <f>+VLOOKUP($C14,DATA!$E$731:$AS$789,15,FALSE)</f>
        <v>-4.7E-2</v>
      </c>
      <c r="X14" s="46">
        <f>+VLOOKUP($C14,DATA!$E$731:$AS$789,25,FALSE)</f>
        <v>-3.2000000000000001E-2</v>
      </c>
      <c r="Y14" s="46">
        <f>+VLOOKUP($C14,DATA!$E$731:$AS$789,35,FALSE)</f>
        <v>2.5000000000000001E-2</v>
      </c>
      <c r="Z14" s="44" t="s">
        <v>115</v>
      </c>
      <c r="AA14" s="42" t="str">
        <f>+$C$9</f>
        <v>Northeast - MULO</v>
      </c>
      <c r="AB14" s="46">
        <f>+VLOOKUP($C14,DATA!$E$790:$AS$848,5,FALSE)</f>
        <v>0.59399999999999997</v>
      </c>
      <c r="AC14" s="46">
        <f>+VLOOKUP($C14,DATA!$E$790:$AS$848,15,FALSE)</f>
        <v>0.29699999999999999</v>
      </c>
      <c r="AD14" s="46">
        <f>+VLOOKUP($C14,DATA!$E$790:$AS$848,25,FALSE)</f>
        <v>0.17</v>
      </c>
      <c r="AE14" s="46">
        <f>+VLOOKUP($C14,DATA!$E$790:$AS$848,35,FALSE)</f>
        <v>0.11</v>
      </c>
      <c r="AF14" s="44" t="s">
        <v>115</v>
      </c>
      <c r="AG14" s="42" t="str">
        <f>+$C$9</f>
        <v>Northeast - MULO</v>
      </c>
      <c r="AH14" s="46">
        <f>+VLOOKUP($C14,DATA!$E$240:$AS$309,5,FALSE)</f>
        <v>0.70899999999999996</v>
      </c>
      <c r="AI14" s="46">
        <f>+VLOOKUP($C14,DATA!$E$240:$AS$309,15,FALSE)</f>
        <v>-0.126</v>
      </c>
      <c r="AJ14" s="46">
        <f>+VLOOKUP($C14,DATA!$E$240:$AS$309,25,FALSE)</f>
        <v>-0.41799999999999998</v>
      </c>
      <c r="AK14" s="46">
        <f>+VLOOKUP($C14,DATA!$E$240:$AS$309,35,FALSE)</f>
        <v>-0.26800000000000002</v>
      </c>
      <c r="AL14" s="44" t="s">
        <v>115</v>
      </c>
      <c r="AM14" s="42" t="str">
        <f>+$C$9</f>
        <v>Northeast - MULO</v>
      </c>
      <c r="AN14" s="46">
        <f>+VLOOKUP($C14,DATA!$E$184:$AS$250,5,FALSE)</f>
        <v>7.6999999999999999E-2</v>
      </c>
      <c r="AO14" s="46">
        <f>+VLOOKUP($C14,DATA!$E$184:$AS$250,15,FALSE)</f>
        <v>3.4000000000000002E-2</v>
      </c>
      <c r="AP14" s="46">
        <f>+VLOOKUP($C14,DATA!$E$184:$AS$250,25,FALSE)</f>
        <v>2.4E-2</v>
      </c>
      <c r="AQ14" s="46">
        <f>+VLOOKUP($C14,DATA!$E$184:$AS$250,35,FALSE)</f>
        <v>4.5999999999999999E-2</v>
      </c>
    </row>
    <row r="15" spans="2:59" x14ac:dyDescent="0.2">
      <c r="C15" s="42" t="s">
        <v>327</v>
      </c>
      <c r="D15" s="46">
        <f>+VLOOKUP($C15,DATA!$E$57:$AP$65,19,FALSE)</f>
        <v>7.8964245604071406E-2</v>
      </c>
      <c r="E15" s="46">
        <f>+VLOOKUP($C15,DATA!$E$57:$AP$65,20,FALSE)</f>
        <v>8.1313090173965666E-2</v>
      </c>
      <c r="F15" s="46">
        <f>+VLOOKUP($C15,DATA!$E$57:$AP$65,21,FALSE)</f>
        <v>7.4738025707293904E-2</v>
      </c>
      <c r="G15" s="46">
        <f>+VLOOKUP($C15,DATA!$E$57:$AP$65,22,FALSE)</f>
        <v>8.0641531015928303E-2</v>
      </c>
      <c r="H15" s="44"/>
      <c r="I15" s="42" t="s">
        <v>327</v>
      </c>
      <c r="J15" s="46">
        <f>+VLOOKUP($C15,DATA!$E$300:$AS$368,5,FALSE)</f>
        <v>0.22800000000000001</v>
      </c>
      <c r="K15" s="46">
        <f>+VLOOKUP($C15,DATA!$E$300:$AS$368,15,FALSE)</f>
        <v>0.33100000000000002</v>
      </c>
      <c r="L15" s="46">
        <f>+VLOOKUP($C15,DATA!$E$300:$AS$368,25,FALSE)</f>
        <v>0.31900000000000001</v>
      </c>
      <c r="M15" s="46">
        <f>+VLOOKUP($C15,DATA!$E$300:$AS$368,35,FALSE)</f>
        <v>0.307</v>
      </c>
      <c r="N15" s="44"/>
      <c r="O15" s="42" t="s">
        <v>327</v>
      </c>
      <c r="P15" s="46">
        <f>+VLOOKUP($C15,DATA!$E$133:$AS$191,5,FALSE)</f>
        <v>6.0999999999999999E-2</v>
      </c>
      <c r="Q15" s="46">
        <f>+VLOOKUP($C15,DATA!$E$133:$AS$191,15,FALSE)</f>
        <v>8.4000000000000005E-2</v>
      </c>
      <c r="R15" s="46">
        <f>+VLOOKUP($C15,DATA!$E$133:$AS$191,25,FALSE)</f>
        <v>8.5000000000000006E-2</v>
      </c>
      <c r="S15" s="46">
        <f>+VLOOKUP($C15,DATA!$E$133:$AS$191,35,FALSE)</f>
        <v>0.122</v>
      </c>
      <c r="T15" s="44"/>
      <c r="U15" s="42" t="s">
        <v>327</v>
      </c>
      <c r="V15" s="46">
        <f>+VLOOKUP($C15,DATA!$E$731:$AS$789,5,FALSE)</f>
        <v>-2.5999999999999999E-2</v>
      </c>
      <c r="W15" s="46">
        <f>+VLOOKUP($C15,DATA!$E$731:$AS$789,15,FALSE)</f>
        <v>-8.9999999999999993E-3</v>
      </c>
      <c r="X15" s="46">
        <f>+VLOOKUP($C15,DATA!$E$731:$AS$789,25,FALSE)</f>
        <v>8.0000000000000002E-3</v>
      </c>
      <c r="Y15" s="46">
        <f>+VLOOKUP($C15,DATA!$E$731:$AS$789,35,FALSE)</f>
        <v>5.2999999999999999E-2</v>
      </c>
      <c r="Z15" s="44"/>
      <c r="AA15" s="42" t="s">
        <v>327</v>
      </c>
      <c r="AB15" s="46">
        <f>+VLOOKUP($C15,DATA!$E$790:$AS$848,5,FALSE)</f>
        <v>0.371</v>
      </c>
      <c r="AC15" s="46">
        <f>+VLOOKUP($C15,DATA!$E$790:$AS$848,15,FALSE)</f>
        <v>0.40500000000000003</v>
      </c>
      <c r="AD15" s="46">
        <f>+VLOOKUP($C15,DATA!$E$790:$AS$848,25,FALSE)</f>
        <v>0.32300000000000001</v>
      </c>
      <c r="AE15" s="46">
        <f>+VLOOKUP($C15,DATA!$E$790:$AS$848,35,FALSE)</f>
        <v>0.36299999999999999</v>
      </c>
      <c r="AF15" s="44"/>
      <c r="AG15" s="42" t="s">
        <v>327</v>
      </c>
      <c r="AH15" s="46">
        <f>+VLOOKUP($C15,DATA!$E$240:$AS$309,5,FALSE)</f>
        <v>1.052</v>
      </c>
      <c r="AI15" s="46">
        <f>+VLOOKUP($C15,DATA!$E$240:$AS$309,15,FALSE)</f>
        <v>0.318</v>
      </c>
      <c r="AJ15" s="46">
        <f>+VLOOKUP($C15,DATA!$E$240:$AS$309,25,FALSE)</f>
        <v>-0.106</v>
      </c>
      <c r="AK15" s="46">
        <f>+VLOOKUP($C15,DATA!$E$240:$AS$309,35,FALSE)</f>
        <v>-0.03</v>
      </c>
      <c r="AL15" s="44"/>
      <c r="AM15" s="42" t="s">
        <v>327</v>
      </c>
      <c r="AN15" s="46">
        <f>+VLOOKUP($C15,DATA!$E$184:$AS$250,5,FALSE)</f>
        <v>6.0999999999999999E-2</v>
      </c>
      <c r="AO15" s="46">
        <f>+VLOOKUP($C15,DATA!$E$184:$AS$250,15,FALSE)</f>
        <v>8.4000000000000005E-2</v>
      </c>
      <c r="AP15" s="46">
        <f>+VLOOKUP($C15,DATA!$E$184:$AS$250,25,FALSE)</f>
        <v>8.5000000000000006E-2</v>
      </c>
      <c r="AQ15" s="46">
        <f>+VLOOKUP($C15,DATA!$E$184:$AS$250,35,FALSE)</f>
        <v>0.122</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Albany - MULO</v>
      </c>
      <c r="D18" s="46">
        <f>+VLOOKUP($C18,DATA!$E$70:$AS$128,3,FALSE)</f>
        <v>0.14599999999999999</v>
      </c>
      <c r="E18" s="46">
        <f>+VLOOKUP($C18,DATA!$E$70:$AS$128,13,FALSE)</f>
        <v>5.5E-2</v>
      </c>
      <c r="F18" s="46">
        <f>+VLOOKUP($C18,DATA!$E$70:$AS$128,23,FALSE)</f>
        <v>0.04</v>
      </c>
      <c r="G18" s="46">
        <f>+VLOOKUP($C18,DATA!$E$70:$AS$128,33,FALSE)</f>
        <v>4.2000000000000003E-2</v>
      </c>
      <c r="H18" s="44" t="s">
        <v>102</v>
      </c>
      <c r="I18" s="36" t="str">
        <f>+$C$8</f>
        <v>Albany - MULO</v>
      </c>
      <c r="J18" s="143">
        <f>+VLOOKUP($C18,DATA!$E$300:$AS$368,8,FALSE)</f>
        <v>4.24</v>
      </c>
      <c r="K18" s="143">
        <f>+VLOOKUP($C18,DATA!$E$300:$AS$368,18,FALSE)</f>
        <v>4.04</v>
      </c>
      <c r="L18" s="143">
        <f>+VLOOKUP($C18,DATA!$E$300:$AS$368,28,FALSE)</f>
        <v>3.98</v>
      </c>
      <c r="M18" s="143">
        <f>+VLOOKUP($C18,DATA!$E$300:$AS$368,38,FALSE)</f>
        <v>3.98</v>
      </c>
      <c r="N18" s="44" t="s">
        <v>102</v>
      </c>
      <c r="O18" s="36" t="str">
        <f>+$C$8</f>
        <v>Albany - MULO</v>
      </c>
      <c r="P18" s="143">
        <f>+VLOOKUP($C18,DATA!$E$133:$AS$191,8,FALSE)</f>
        <v>4.6900000000000004</v>
      </c>
      <c r="Q18" s="143">
        <f>+VLOOKUP($C18,DATA!$E$133:$AS$191,18,FALSE)</f>
        <v>4.58</v>
      </c>
      <c r="R18" s="143">
        <f>+VLOOKUP($C18,DATA!$E$133:$AS$191,28,FALSE)</f>
        <v>4.51</v>
      </c>
      <c r="S18" s="143">
        <f>+VLOOKUP($C18,DATA!$E$133:$AS$191,38,FALSE)</f>
        <v>4.5999999999999996</v>
      </c>
      <c r="T18" s="44" t="s">
        <v>102</v>
      </c>
      <c r="U18" s="36" t="str">
        <f>+$C$8</f>
        <v>Albany - MULO</v>
      </c>
      <c r="V18" s="143">
        <f>+VLOOKUP($C18,DATA!$E$731:$AS$789,8,FALSE)</f>
        <v>4.75</v>
      </c>
      <c r="W18" s="143">
        <f>+VLOOKUP($C18,DATA!$E$731:$AS$789,18,FALSE)</f>
        <v>4.66</v>
      </c>
      <c r="X18" s="143">
        <f>+VLOOKUP($C18,DATA!$E$731:$AS$789,28,FALSE)</f>
        <v>4.5199999999999996</v>
      </c>
      <c r="Y18" s="143">
        <f>+VLOOKUP($C18,DATA!$E$731:$AS$789,38,FALSE)</f>
        <v>4.58</v>
      </c>
      <c r="Z18" s="44" t="s">
        <v>102</v>
      </c>
      <c r="AA18" s="36" t="str">
        <f>+$C$8</f>
        <v>Albany - MULO</v>
      </c>
      <c r="AB18" s="143">
        <f>+VLOOKUP($C18,DATA!$E$790:$AS$848,8,FALSE)</f>
        <v>4.5599999999999996</v>
      </c>
      <c r="AC18" s="143">
        <f>+VLOOKUP($C18,DATA!$E$790:$AS$848,18,FALSE)</f>
        <v>4.46</v>
      </c>
      <c r="AD18" s="143">
        <f>+VLOOKUP($C18,DATA!$E$790:$AS$848,28,FALSE)</f>
        <v>4.5</v>
      </c>
      <c r="AE18" s="143">
        <f>+VLOOKUP($C18,DATA!$E$790:$AS$848,38,FALSE)</f>
        <v>4.6500000000000004</v>
      </c>
      <c r="AF18" s="44" t="s">
        <v>102</v>
      </c>
      <c r="AG18" s="36" t="str">
        <f>+$C$8</f>
        <v>Albany - MULO</v>
      </c>
      <c r="AH18" s="143">
        <f>+VLOOKUP($C18,DATA!$E$240:$AS$309,8,FALSE)</f>
        <v>9.58</v>
      </c>
      <c r="AI18" s="143">
        <f>+VLOOKUP($C18,DATA!$E$240:$AS$309,18,FALSE)</f>
        <v>9.74</v>
      </c>
      <c r="AJ18" s="143">
        <f>+VLOOKUP($C18,DATA!$E$240:$AS$309,28,FALSE)</f>
        <v>9.74</v>
      </c>
      <c r="AK18" s="143">
        <f>+VLOOKUP($C18,DATA!$E$240:$AS$309,38,FALSE)</f>
        <v>9.73</v>
      </c>
      <c r="AL18" s="44" t="s">
        <v>102</v>
      </c>
      <c r="AM18" s="36" t="str">
        <f>+$C$8</f>
        <v>Albany - MULO</v>
      </c>
      <c r="AN18" s="143">
        <f>+VLOOKUP($C18,DATA!$E$184:$AS$250,8,FALSE)</f>
        <v>42.41</v>
      </c>
      <c r="AO18" s="143">
        <f>+VLOOKUP($C18,DATA!$E$184:$AS$250,18,FALSE)</f>
        <v>39.43</v>
      </c>
      <c r="AP18" s="143">
        <f>+VLOOKUP($C18,DATA!$E$184:$AS$250,28,FALSE)</f>
        <v>39.43</v>
      </c>
      <c r="AQ18" s="143">
        <f>+VLOOKUP($C18,DATA!$E$184:$AS$250,38,FALSE)</f>
        <v>39.43</v>
      </c>
    </row>
    <row r="19" spans="2:43" x14ac:dyDescent="0.2">
      <c r="B19" s="44" t="s">
        <v>115</v>
      </c>
      <c r="C19" s="42" t="str">
        <f>+$C$9</f>
        <v>Northeast - MULO</v>
      </c>
      <c r="D19" s="46">
        <f>+VLOOKUP($C19,DATA!$E$70:$AS$128,3,FALSE)</f>
        <v>6.5000000000000002E-2</v>
      </c>
      <c r="E19" s="46">
        <f>+VLOOKUP($C19,DATA!$E$70:$AS$128,13,FALSE)</f>
        <v>2.4E-2</v>
      </c>
      <c r="F19" s="46">
        <f>+VLOOKUP($C19,DATA!$E$70:$AS$128,23,FALSE)</f>
        <v>1.0999999999999999E-2</v>
      </c>
      <c r="G19" s="46">
        <f>+VLOOKUP($C19,DATA!$E$70:$AS$128,33,FALSE)</f>
        <v>0.01</v>
      </c>
      <c r="H19" s="44" t="s">
        <v>115</v>
      </c>
      <c r="I19" s="42" t="str">
        <f>+$C$9</f>
        <v>Northeast - MULO</v>
      </c>
      <c r="J19" s="143">
        <f>+VLOOKUP($C19,DATA!$E$300:$AS$368,8,FALSE)</f>
        <v>8.1199999999999992</v>
      </c>
      <c r="K19" s="143">
        <f>+VLOOKUP($C19,DATA!$E$300:$AS$368,18,FALSE)</f>
        <v>7.16</v>
      </c>
      <c r="L19" s="143">
        <f>+VLOOKUP($C19,DATA!$E$300:$AS$368,28,FALSE)</f>
        <v>7.61</v>
      </c>
      <c r="M19" s="143">
        <f>+VLOOKUP($C19,DATA!$E$300:$AS$368,38,FALSE)</f>
        <v>8.26</v>
      </c>
      <c r="N19" s="44" t="s">
        <v>115</v>
      </c>
      <c r="O19" s="42" t="str">
        <f>+$C$9</f>
        <v>Northeast - MULO</v>
      </c>
      <c r="P19" s="143">
        <f>+VLOOKUP($C19,DATA!$E$133:$AS$191,8,FALSE)</f>
        <v>3.96</v>
      </c>
      <c r="Q19" s="143">
        <f>+VLOOKUP($C19,DATA!$E$133:$AS$191,18,FALSE)</f>
        <v>4.01</v>
      </c>
      <c r="R19" s="143">
        <f>+VLOOKUP($C19,DATA!$E$133:$AS$191,28,FALSE)</f>
        <v>4.0599999999999996</v>
      </c>
      <c r="S19" s="143">
        <f>+VLOOKUP($C19,DATA!$E$133:$AS$191,38,FALSE)</f>
        <v>4.0999999999999996</v>
      </c>
      <c r="T19" s="44" t="s">
        <v>115</v>
      </c>
      <c r="U19" s="42" t="str">
        <f>+$C$9</f>
        <v>Northeast - MULO</v>
      </c>
      <c r="V19" s="143">
        <f>+VLOOKUP($C19,DATA!$E$731:$AS$789,8,FALSE)</f>
        <v>4</v>
      </c>
      <c r="W19" s="143">
        <f>+VLOOKUP($C19,DATA!$E$731:$AS$789,18,FALSE)</f>
        <v>4</v>
      </c>
      <c r="X19" s="143">
        <f>+VLOOKUP($C19,DATA!$E$731:$AS$789,28,FALSE)</f>
        <v>4</v>
      </c>
      <c r="Y19" s="143">
        <f>+VLOOKUP($C19,DATA!$E$731:$AS$789,38,FALSE)</f>
        <v>4</v>
      </c>
      <c r="Z19" s="44" t="s">
        <v>115</v>
      </c>
      <c r="AA19" s="42" t="str">
        <f>+$C$9</f>
        <v>Northeast - MULO</v>
      </c>
      <c r="AB19" s="143">
        <f>+VLOOKUP($C19,DATA!$E$790:$AS$848,8,FALSE)</f>
        <v>3.85</v>
      </c>
      <c r="AC19" s="143">
        <f>+VLOOKUP($C19,DATA!$E$790:$AS$848,18,FALSE)</f>
        <v>4.01</v>
      </c>
      <c r="AD19" s="143">
        <f>+VLOOKUP($C19,DATA!$E$790:$AS$848,28,FALSE)</f>
        <v>4.18</v>
      </c>
      <c r="AE19" s="143">
        <f>+VLOOKUP($C19,DATA!$E$790:$AS$848,38,FALSE)</f>
        <v>4.37</v>
      </c>
      <c r="AF19" s="44" t="s">
        <v>115</v>
      </c>
      <c r="AG19" s="42" t="str">
        <f>+$C$9</f>
        <v>Northeast - MULO</v>
      </c>
      <c r="AH19" s="143">
        <f>+VLOOKUP($C19,DATA!$E$240:$AS$309,8,FALSE)</f>
        <v>13.29</v>
      </c>
      <c r="AI19" s="143">
        <f>+VLOOKUP($C19,DATA!$E$240:$AS$309,18,FALSE)</f>
        <v>11.49</v>
      </c>
      <c r="AJ19" s="143">
        <f>+VLOOKUP($C19,DATA!$E$240:$AS$309,28,FALSE)</f>
        <v>10.67</v>
      </c>
      <c r="AK19" s="143">
        <f>+VLOOKUP($C19,DATA!$E$240:$AS$309,38,FALSE)</f>
        <v>11.77</v>
      </c>
      <c r="AL19" s="44" t="s">
        <v>115</v>
      </c>
      <c r="AM19" s="42" t="str">
        <f>+$C$9</f>
        <v>Northeast - MULO</v>
      </c>
      <c r="AN19" s="143">
        <f>+VLOOKUP($C19,DATA!$E$184:$AS$250,8,FALSE)</f>
        <v>3.96</v>
      </c>
      <c r="AO19" s="143">
        <f>+VLOOKUP($C19,DATA!$E$184:$AS$250,18,FALSE)</f>
        <v>4.01</v>
      </c>
      <c r="AP19" s="143">
        <f>+VLOOKUP($C19,DATA!$E$184:$AS$250,28,FALSE)</f>
        <v>4.0599999999999996</v>
      </c>
      <c r="AQ19" s="143">
        <f>+VLOOKUP($C19,DATA!$E$184:$AS$250,38,FALSE)</f>
        <v>4.0999999999999996</v>
      </c>
    </row>
    <row r="20" spans="2:43" x14ac:dyDescent="0.2">
      <c r="C20" s="42" t="s">
        <v>327</v>
      </c>
      <c r="D20" s="46">
        <f>+VLOOKUP($C20,DATA!$E$70:$AS$128,3,FALSE)</f>
        <v>5.6000000000000001E-2</v>
      </c>
      <c r="E20" s="46">
        <f>+VLOOKUP($C20,DATA!$E$70:$AS$128,13,FALSE)</f>
        <v>3.4000000000000002E-2</v>
      </c>
      <c r="F20" s="46">
        <f>+VLOOKUP($C20,DATA!$E$70:$AS$128,23,FALSE)</f>
        <v>0.03</v>
      </c>
      <c r="G20" s="46">
        <f>+VLOOKUP($C20,DATA!$E$70:$AS$128,33,FALSE)</f>
        <v>3.1E-2</v>
      </c>
      <c r="H20" s="44"/>
      <c r="I20" s="42" t="s">
        <v>327</v>
      </c>
      <c r="J20" s="143">
        <f>+VLOOKUP($C20,DATA!$E$300:$AS$368,8,FALSE)</f>
        <v>11.01</v>
      </c>
      <c r="K20" s="143">
        <f>+VLOOKUP($C20,DATA!$E$300:$AS$368,18,FALSE)</f>
        <v>10.39</v>
      </c>
      <c r="L20" s="143">
        <f>+VLOOKUP($C20,DATA!$E$300:$AS$368,28,FALSE)</f>
        <v>10.64</v>
      </c>
      <c r="M20" s="143">
        <f>+VLOOKUP($C20,DATA!$E$300:$AS$368,38,FALSE)</f>
        <v>10.83</v>
      </c>
      <c r="N20" s="44"/>
      <c r="O20" s="42" t="s">
        <v>327</v>
      </c>
      <c r="P20" s="143">
        <f>+VLOOKUP($C20,DATA!$E$133:$AS$191,8,FALSE)</f>
        <v>4.42</v>
      </c>
      <c r="Q20" s="143">
        <f>+VLOOKUP($C20,DATA!$E$133:$AS$191,18,FALSE)</f>
        <v>4.49</v>
      </c>
      <c r="R20" s="143">
        <f>+VLOOKUP($C20,DATA!$E$133:$AS$191,28,FALSE)</f>
        <v>4.54</v>
      </c>
      <c r="S20" s="143">
        <f>+VLOOKUP($C20,DATA!$E$133:$AS$191,38,FALSE)</f>
        <v>4.53</v>
      </c>
      <c r="T20" s="44"/>
      <c r="U20" s="42" t="s">
        <v>327</v>
      </c>
      <c r="V20" s="143">
        <f>+VLOOKUP($C20,DATA!$E$731:$AS$789,8,FALSE)</f>
        <v>4.33</v>
      </c>
      <c r="W20" s="143">
        <f>+VLOOKUP($C20,DATA!$E$731:$AS$789,18,FALSE)</f>
        <v>4.34</v>
      </c>
      <c r="X20" s="143">
        <f>+VLOOKUP($C20,DATA!$E$731:$AS$789,28,FALSE)</f>
        <v>4.3600000000000003</v>
      </c>
      <c r="Y20" s="143">
        <f>+VLOOKUP($C20,DATA!$E$731:$AS$789,38,FALSE)</f>
        <v>4.3600000000000003</v>
      </c>
      <c r="Z20" s="44"/>
      <c r="AA20" s="42" t="s">
        <v>327</v>
      </c>
      <c r="AB20" s="143">
        <f>+VLOOKUP($C20,DATA!$E$790:$AS$848,8,FALSE)</f>
        <v>4.6500000000000004</v>
      </c>
      <c r="AC20" s="143">
        <f>+VLOOKUP($C20,DATA!$E$790:$AS$848,18,FALSE)</f>
        <v>4.8499999999999996</v>
      </c>
      <c r="AD20" s="143">
        <f>+VLOOKUP($C20,DATA!$E$790:$AS$848,28,FALSE)</f>
        <v>4.9800000000000004</v>
      </c>
      <c r="AE20" s="143">
        <f>+VLOOKUP($C20,DATA!$E$790:$AS$848,38,FALSE)</f>
        <v>5</v>
      </c>
      <c r="AF20" s="44"/>
      <c r="AG20" s="42" t="s">
        <v>327</v>
      </c>
      <c r="AH20" s="143">
        <f>+VLOOKUP($C20,DATA!$E$240:$AS$309,8,FALSE)</f>
        <v>18.63</v>
      </c>
      <c r="AI20" s="143">
        <f>+VLOOKUP($C20,DATA!$E$240:$AS$309,18,FALSE)</f>
        <v>17.079999999999998</v>
      </c>
      <c r="AJ20" s="143">
        <f>+VLOOKUP($C20,DATA!$E$240:$AS$309,28,FALSE)</f>
        <v>16.16</v>
      </c>
      <c r="AK20" s="143">
        <f>+VLOOKUP($C20,DATA!$E$240:$AS$309,38,FALSE)</f>
        <v>19.41</v>
      </c>
      <c r="AL20" s="44"/>
      <c r="AM20" s="42" t="s">
        <v>327</v>
      </c>
      <c r="AN20" s="143">
        <f>+VLOOKUP($C20,DATA!$E$184:$AS$250,8,FALSE)</f>
        <v>4.42</v>
      </c>
      <c r="AO20" s="143">
        <f>+VLOOKUP($C20,DATA!$E$184:$AS$250,18,FALSE)</f>
        <v>4.49</v>
      </c>
      <c r="AP20" s="143">
        <f>+VLOOKUP($C20,DATA!$E$184:$AS$250,28,FALSE)</f>
        <v>4.54</v>
      </c>
      <c r="AQ20" s="143">
        <f>+VLOOKUP($C20,DATA!$E$184:$AS$250,38,FALSE)</f>
        <v>4.53</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Albany - MULO</v>
      </c>
      <c r="D23" s="46">
        <f>+VLOOKUP($C23,DATA!$E$70:$AS$128,5,FALSE)</f>
        <v>9.5000000000000001E-2</v>
      </c>
      <c r="E23" s="46">
        <f>+VLOOKUP($C23,DATA!$E$70:$AS$128,15,FALSE)</f>
        <v>4.1000000000000002E-2</v>
      </c>
      <c r="F23" s="46">
        <f>+VLOOKUP($C23,DATA!$E$70:$AS$128,25,FALSE)</f>
        <v>5.8000000000000003E-2</v>
      </c>
      <c r="G23" s="46">
        <f>+VLOOKUP($C23,DATA!$E$70:$AS$128,35,FALSE)</f>
        <v>4.3999999999999997E-2</v>
      </c>
      <c r="H23" s="44" t="s">
        <v>102</v>
      </c>
      <c r="I23" s="36" t="str">
        <f>+$C$8</f>
        <v>Albany - MULO</v>
      </c>
      <c r="J23" s="46">
        <f>+VLOOKUP($C23,DATA!$E$300:$AS$368,7,FALSE)</f>
        <v>5.7000000000000002E-2</v>
      </c>
      <c r="K23" s="46">
        <f>+VLOOKUP($C23,DATA!$E$300:$AS$368,17,FALSE)</f>
        <v>3.9E-2</v>
      </c>
      <c r="L23" s="46">
        <f>+VLOOKUP($C23,DATA!$E$300:$AS$368,27,FALSE)</f>
        <v>7.3999999999999996E-2</v>
      </c>
      <c r="M23" s="46">
        <f>+VLOOKUP($C23,DATA!$E$300:$AS$368,37,FALSE)</f>
        <v>0.04</v>
      </c>
      <c r="N23" s="44" t="s">
        <v>102</v>
      </c>
      <c r="O23" s="36" t="str">
        <f>+$C$8</f>
        <v>Albany - MULO</v>
      </c>
      <c r="P23" s="46">
        <f>+VLOOKUP($C23,DATA!$E$133:$AS$191,7,FALSE)</f>
        <v>0.27200000000000002</v>
      </c>
      <c r="Q23" s="46">
        <f>+VLOOKUP($C23,DATA!$E$133:$AS$191,17,FALSE)</f>
        <v>8.2000000000000003E-2</v>
      </c>
      <c r="R23" s="46">
        <f>+VLOOKUP($C23,DATA!$E$133:$AS$191,27,FALSE)</f>
        <v>4.4999999999999998E-2</v>
      </c>
      <c r="S23" s="46">
        <f>+VLOOKUP($C23,DATA!$E$133:$AS$191,37,FALSE)</f>
        <v>6.8000000000000005E-2</v>
      </c>
      <c r="T23" s="44" t="s">
        <v>102</v>
      </c>
      <c r="U23" s="36" t="str">
        <f>+$C$8</f>
        <v>Albany - MULO</v>
      </c>
      <c r="V23" s="46">
        <f>+VLOOKUP($C23,DATA!$E$731:$AS$789,7,FALSE)</f>
        <v>0.32800000000000001</v>
      </c>
      <c r="W23" s="46">
        <f>+VLOOKUP($C23,DATA!$E$731:$AS$789,17,FALSE)</f>
        <v>0.11899999999999999</v>
      </c>
      <c r="X23" s="46">
        <f>+VLOOKUP($C23,DATA!$E$731:$AS$789,27,FALSE)</f>
        <v>0.13100000000000001</v>
      </c>
      <c r="Y23" s="46">
        <f>+VLOOKUP($C23,DATA!$E$731:$AS$789,37,FALSE)</f>
        <v>0.14399999999999999</v>
      </c>
      <c r="Z23" s="44" t="s">
        <v>102</v>
      </c>
      <c r="AA23" s="36" t="str">
        <f>+$C$8</f>
        <v>Albany - MULO</v>
      </c>
      <c r="AB23" s="46">
        <f>+VLOOKUP($C23,DATA!$E$790:$AS$848,7,FALSE)</f>
        <v>0.17</v>
      </c>
      <c r="AC23" s="46">
        <f>+VLOOKUP($C23,DATA!$E$790:$AS$848,17,FALSE)</f>
        <v>2.8000000000000001E-2</v>
      </c>
      <c r="AD23" s="46">
        <f>+VLOOKUP($C23,DATA!$E$790:$AS$848,27,FALSE)</f>
        <v>-0.06</v>
      </c>
      <c r="AE23" s="46">
        <f>+VLOOKUP($C23,DATA!$E$790:$AS$848,37,FALSE)</f>
        <v>-3.5000000000000003E-2</v>
      </c>
      <c r="AF23" s="44" t="s">
        <v>102</v>
      </c>
      <c r="AG23" s="36" t="str">
        <f>+$C$8</f>
        <v>Albany - MULO</v>
      </c>
      <c r="AH23" s="46">
        <f>+VLOOKUP($C23,DATA!$E$240:$AS$309,7,FALSE)</f>
        <v>-2.4E-2</v>
      </c>
      <c r="AI23" s="46">
        <f>+VLOOKUP($C23,DATA!$E$240:$AS$309,17,FALSE)</f>
        <v>5.1999999999999998E-2</v>
      </c>
      <c r="AJ23" s="46">
        <f>+VLOOKUP($C23,DATA!$E$240:$AS$309,27,FALSE)</f>
        <v>6.2E-2</v>
      </c>
      <c r="AK23" s="46">
        <f>+VLOOKUP($C23,DATA!$E$240:$AS$309,37,FALSE)</f>
        <v>0.113</v>
      </c>
      <c r="AL23" s="44" t="s">
        <v>102</v>
      </c>
      <c r="AM23" s="36" t="str">
        <f>+$C$8</f>
        <v>Albany - MULO</v>
      </c>
      <c r="AN23" s="46">
        <f>+VLOOKUP($C23,DATA!$E$184:$AS$250,7,FALSE)</f>
        <v>0</v>
      </c>
      <c r="AO23" s="46">
        <f>+VLOOKUP($C23,DATA!$E$184:$AS$250,17,FALSE)</f>
        <v>0</v>
      </c>
      <c r="AP23" s="46">
        <f>+VLOOKUP($C23,DATA!$E$184:$AS$250,27,FALSE)</f>
        <v>0</v>
      </c>
      <c r="AQ23" s="46">
        <f>+VLOOKUP($C23,DATA!$E$184:$AS$250,37,FALSE)</f>
        <v>0</v>
      </c>
    </row>
    <row r="24" spans="2:43" x14ac:dyDescent="0.2">
      <c r="B24" s="44" t="s">
        <v>115</v>
      </c>
      <c r="C24" s="42" t="str">
        <f>+$C$9</f>
        <v>Northeast - MULO</v>
      </c>
      <c r="D24" s="46">
        <f>+VLOOKUP($C24,DATA!$E$70:$AS$128,5,FALSE)</f>
        <v>0.12</v>
      </c>
      <c r="E24" s="46">
        <f>+VLOOKUP($C24,DATA!$E$70:$AS$128,15,FALSE)</f>
        <v>6.7000000000000004E-2</v>
      </c>
      <c r="F24" s="46">
        <f>+VLOOKUP($C24,DATA!$E$70:$AS$128,25,FALSE)</f>
        <v>5.3999999999999999E-2</v>
      </c>
      <c r="G24" s="46">
        <f>+VLOOKUP($C24,DATA!$E$70:$AS$128,35,FALSE)</f>
        <v>3.1E-2</v>
      </c>
      <c r="H24" s="44" t="s">
        <v>115</v>
      </c>
      <c r="I24" s="42" t="str">
        <f>+$C$9</f>
        <v>Northeast - MULO</v>
      </c>
      <c r="J24" s="46">
        <f>+VLOOKUP($C24,DATA!$E$300:$AS$368,7,FALSE)</f>
        <v>1.2999999999999999E-2</v>
      </c>
      <c r="K24" s="46">
        <f>+VLOOKUP($C24,DATA!$E$300:$AS$368,17,FALSE)</f>
        <v>0.14099999999999999</v>
      </c>
      <c r="L24" s="46">
        <f>+VLOOKUP($C24,DATA!$E$300:$AS$368,27,FALSE)</f>
        <v>0.13300000000000001</v>
      </c>
      <c r="M24" s="46">
        <f>+VLOOKUP($C24,DATA!$E$300:$AS$368,37,FALSE)</f>
        <v>0.14000000000000001</v>
      </c>
      <c r="N24" s="44" t="s">
        <v>115</v>
      </c>
      <c r="O24" s="42" t="str">
        <f>+$C$9</f>
        <v>Northeast - MULO</v>
      </c>
      <c r="P24" s="46">
        <f>+VLOOKUP($C24,DATA!$E$133:$AS$191,7,FALSE)</f>
        <v>-5.0000000000000001E-3</v>
      </c>
      <c r="Q24" s="46">
        <f>+VLOOKUP($C24,DATA!$E$133:$AS$191,17,FALSE)</f>
        <v>-3.9E-2</v>
      </c>
      <c r="R24" s="46">
        <f>+VLOOKUP($C24,DATA!$E$133:$AS$191,27,FALSE)</f>
        <v>-4.4999999999999998E-2</v>
      </c>
      <c r="S24" s="46">
        <f>+VLOOKUP($C24,DATA!$E$133:$AS$191,37,FALSE)</f>
        <v>-1.4999999999999999E-2</v>
      </c>
      <c r="T24" s="44" t="s">
        <v>115</v>
      </c>
      <c r="U24" s="42" t="str">
        <f>+$C$9</f>
        <v>Northeast - MULO</v>
      </c>
      <c r="V24" s="46">
        <f>+VLOOKUP($C24,DATA!$E$731:$AS$789,7,FALSE)</f>
        <v>-7.0000000000000007E-2</v>
      </c>
      <c r="W24" s="46">
        <f>+VLOOKUP($C24,DATA!$E$731:$AS$789,17,FALSE)</f>
        <v>-7.4999999999999997E-2</v>
      </c>
      <c r="X24" s="46">
        <f>+VLOOKUP($C24,DATA!$E$731:$AS$789,27,FALSE)</f>
        <v>-6.6000000000000003E-2</v>
      </c>
      <c r="Y24" s="46">
        <f>+VLOOKUP($C24,DATA!$E$731:$AS$789,37,FALSE)</f>
        <v>-2.1000000000000001E-2</v>
      </c>
      <c r="Z24" s="44" t="s">
        <v>115</v>
      </c>
      <c r="AA24" s="42" t="str">
        <f>+$C$9</f>
        <v>Northeast - MULO</v>
      </c>
      <c r="AB24" s="46">
        <f>+VLOOKUP($C24,DATA!$E$790:$AS$848,7,FALSE)</f>
        <v>0.31900000000000001</v>
      </c>
      <c r="AC24" s="46">
        <f>+VLOOKUP($C24,DATA!$E$790:$AS$848,17,FALSE)</f>
        <v>9.9000000000000005E-2</v>
      </c>
      <c r="AD24" s="46">
        <f>+VLOOKUP($C24,DATA!$E$790:$AS$848,27,FALSE)</f>
        <v>0.02</v>
      </c>
      <c r="AE24" s="46">
        <f>+VLOOKUP($C24,DATA!$E$790:$AS$848,37,FALSE)</f>
        <v>8.9999999999999993E-3</v>
      </c>
      <c r="AF24" s="44" t="s">
        <v>115</v>
      </c>
      <c r="AG24" s="42" t="str">
        <f>+$C$9</f>
        <v>Northeast - MULO</v>
      </c>
      <c r="AH24" s="46">
        <f>+VLOOKUP($C24,DATA!$E$240:$AS$309,7,FALSE)</f>
        <v>1.03</v>
      </c>
      <c r="AI24" s="46">
        <f>+VLOOKUP($C24,DATA!$E$240:$AS$309,17,FALSE)</f>
        <v>0.43099999999999999</v>
      </c>
      <c r="AJ24" s="46">
        <f>+VLOOKUP($C24,DATA!$E$240:$AS$309,27,FALSE)</f>
        <v>3.7999999999999999E-2</v>
      </c>
      <c r="AK24" s="46">
        <f>+VLOOKUP($C24,DATA!$E$240:$AS$309,37,FALSE)</f>
        <v>0.128</v>
      </c>
      <c r="AL24" s="44" t="s">
        <v>115</v>
      </c>
      <c r="AM24" s="42" t="str">
        <f>+$C$9</f>
        <v>Northeast - MULO</v>
      </c>
      <c r="AN24" s="46">
        <f>+VLOOKUP($C24,DATA!$E$184:$AS$250,7,FALSE)</f>
        <v>-5.0000000000000001E-3</v>
      </c>
      <c r="AO24" s="46">
        <f>+VLOOKUP($C24,DATA!$E$184:$AS$250,17,FALSE)</f>
        <v>-3.9E-2</v>
      </c>
      <c r="AP24" s="46">
        <f>+VLOOKUP($C24,DATA!$E$184:$AS$250,27,FALSE)</f>
        <v>-4.4999999999999998E-2</v>
      </c>
      <c r="AQ24" s="46">
        <f>+VLOOKUP($C24,DATA!$E$184:$AS$250,37,FALSE)</f>
        <v>-1.4999999999999999E-2</v>
      </c>
    </row>
    <row r="25" spans="2:43" x14ac:dyDescent="0.2">
      <c r="B25" s="48"/>
      <c r="C25" s="42" t="s">
        <v>327</v>
      </c>
      <c r="D25" s="46">
        <f>+VLOOKUP($C25,DATA!$E$70:$AS$128,5,FALSE)</f>
        <v>5.5E-2</v>
      </c>
      <c r="E25" s="46">
        <f>+VLOOKUP($C25,DATA!$E$70:$AS$128,15,FALSE)</f>
        <v>3.2000000000000001E-2</v>
      </c>
      <c r="F25" s="46">
        <f>+VLOOKUP($C25,DATA!$E$70:$AS$128,25,FALSE)</f>
        <v>3.2000000000000001E-2</v>
      </c>
      <c r="G25" s="46">
        <f>+VLOOKUP($C25,DATA!$E$70:$AS$128,35,FALSE)</f>
        <v>3.4000000000000002E-2</v>
      </c>
      <c r="H25" s="48"/>
      <c r="I25" s="42" t="s">
        <v>327</v>
      </c>
      <c r="J25" s="46">
        <f>+VLOOKUP($C25,DATA!$E$300:$AS$368,7,FALSE)</f>
        <v>0.108</v>
      </c>
      <c r="K25" s="46">
        <f>+VLOOKUP($C25,DATA!$E$300:$AS$368,17,FALSE)</f>
        <v>0.153</v>
      </c>
      <c r="L25" s="46">
        <f>+VLOOKUP($C25,DATA!$E$300:$AS$368,27,FALSE)</f>
        <v>0.16300000000000001</v>
      </c>
      <c r="M25" s="46">
        <f>+VLOOKUP($C25,DATA!$E$300:$AS$368,37,FALSE)</f>
        <v>0.17499999999999999</v>
      </c>
      <c r="N25" s="48"/>
      <c r="O25" s="42" t="s">
        <v>327</v>
      </c>
      <c r="P25" s="46">
        <f>+VLOOKUP($C25,DATA!$E$133:$AS$191,7,FALSE)</f>
        <v>3.3000000000000002E-2</v>
      </c>
      <c r="Q25" s="46">
        <f>+VLOOKUP($C25,DATA!$E$133:$AS$191,17,FALSE)</f>
        <v>5.1999999999999998E-2</v>
      </c>
      <c r="R25" s="46">
        <f>+VLOOKUP($C25,DATA!$E$133:$AS$191,27,FALSE)</f>
        <v>5.3999999999999999E-2</v>
      </c>
      <c r="S25" s="46">
        <f>+VLOOKUP($C25,DATA!$E$133:$AS$191,37,FALSE)</f>
        <v>7.3999999999999996E-2</v>
      </c>
      <c r="T25" s="48"/>
      <c r="U25" s="42" t="s">
        <v>327</v>
      </c>
      <c r="V25" s="46">
        <f>+VLOOKUP($C25,DATA!$E$731:$AS$789,7,FALSE)</f>
        <v>-3.7999999999999999E-2</v>
      </c>
      <c r="W25" s="46">
        <f>+VLOOKUP($C25,DATA!$E$731:$AS$789,17,FALSE)</f>
        <v>-0.03</v>
      </c>
      <c r="X25" s="46">
        <f>+VLOOKUP($C25,DATA!$E$731:$AS$789,27,FALSE)</f>
        <v>-1.4999999999999999E-2</v>
      </c>
      <c r="Y25" s="46">
        <f>+VLOOKUP($C25,DATA!$E$731:$AS$789,37,FALSE)</f>
        <v>1.6E-2</v>
      </c>
      <c r="Z25" s="48"/>
      <c r="AA25" s="42" t="s">
        <v>327</v>
      </c>
      <c r="AB25" s="46">
        <f>+VLOOKUP($C25,DATA!$E$790:$AS$848,7,FALSE)</f>
        <v>0.30199999999999999</v>
      </c>
      <c r="AC25" s="46">
        <f>+VLOOKUP($C25,DATA!$E$790:$AS$848,17,FALSE)</f>
        <v>0.35799999999999998</v>
      </c>
      <c r="AD25" s="46">
        <f>+VLOOKUP($C25,DATA!$E$790:$AS$848,27,FALSE)</f>
        <v>0.28399999999999997</v>
      </c>
      <c r="AE25" s="46">
        <f>+VLOOKUP($C25,DATA!$E$790:$AS$848,37,FALSE)</f>
        <v>0.28999999999999998</v>
      </c>
      <c r="AF25" s="48"/>
      <c r="AG25" s="42" t="s">
        <v>327</v>
      </c>
      <c r="AH25" s="46">
        <f>+VLOOKUP($C25,DATA!$E$240:$AS$309,7,FALSE)</f>
        <v>0.6</v>
      </c>
      <c r="AI25" s="46">
        <f>+VLOOKUP($C25,DATA!$E$240:$AS$309,17,FALSE)</f>
        <v>0.42699999999999999</v>
      </c>
      <c r="AJ25" s="46">
        <f>+VLOOKUP($C25,DATA!$E$240:$AS$309,27,FALSE)</f>
        <v>0.20899999999999999</v>
      </c>
      <c r="AK25" s="46">
        <f>+VLOOKUP($C25,DATA!$E$240:$AS$309,37,FALSE)</f>
        <v>9.8000000000000004E-2</v>
      </c>
      <c r="AL25" s="48"/>
      <c r="AM25" s="42" t="s">
        <v>327</v>
      </c>
      <c r="AN25" s="46">
        <f>+VLOOKUP($C25,DATA!$E$184:$AS$250,7,FALSE)</f>
        <v>3.3000000000000002E-2</v>
      </c>
      <c r="AO25" s="46">
        <f>+VLOOKUP($C25,DATA!$E$184:$AS$250,17,FALSE)</f>
        <v>5.1999999999999998E-2</v>
      </c>
      <c r="AP25" s="46">
        <f>+VLOOKUP($C25,DATA!$E$184:$AS$250,27,FALSE)</f>
        <v>5.3999999999999999E-2</v>
      </c>
      <c r="AQ25" s="46">
        <f>+VLOOKUP($C25,DATA!$E$184:$AS$250,37,FALSE)</f>
        <v>7.3999999999999996E-2</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Albany - MULO</v>
      </c>
      <c r="D28" s="47">
        <f>+VLOOKUP($C28,DATA!$E$70:$AS$128,8,FALSE)</f>
        <v>4.47</v>
      </c>
      <c r="E28" s="47">
        <f>+VLOOKUP($C28,DATA!$E$70:$AS$128,18,FALSE)</f>
        <v>4.28</v>
      </c>
      <c r="F28" s="47">
        <f>+VLOOKUP($C28,DATA!$E$70:$AS$128,28,FALSE)</f>
        <v>4.22</v>
      </c>
      <c r="G28" s="47">
        <f>+VLOOKUP($C28,DATA!$E$70:$AS$128,38,FALSE)</f>
        <v>4.24</v>
      </c>
      <c r="H28" s="44" t="s">
        <v>102</v>
      </c>
      <c r="I28" s="36" t="str">
        <f>+$C$8</f>
        <v>Albany - MULO</v>
      </c>
      <c r="J28" s="143">
        <f>+VLOOKUP($C28,DATA!$E$300:$AS$368,10,FALSE)</f>
        <v>2.63</v>
      </c>
      <c r="K28" s="143">
        <f>+VLOOKUP($C28,DATA!$E$300:$AS$368,20,FALSE)</f>
        <v>2.4500000000000002</v>
      </c>
      <c r="L28" s="143">
        <f>+VLOOKUP($C28,DATA!$E$300:$AS$368,30,FALSE)</f>
        <v>2.41</v>
      </c>
      <c r="M28" s="143">
        <f>+VLOOKUP($C28,DATA!$E$300:$AS$368,40,FALSE)</f>
        <v>2.46</v>
      </c>
      <c r="N28" s="44" t="s">
        <v>102</v>
      </c>
      <c r="O28" s="36" t="str">
        <f>+$C$8</f>
        <v>Albany - MULO</v>
      </c>
      <c r="P28" s="143">
        <f>+VLOOKUP($C28,DATA!$E$133:$AS$191,10,FALSE)</f>
        <v>2.8</v>
      </c>
      <c r="Q28" s="143">
        <f>+VLOOKUP($C28,DATA!$E$133:$AS$191,20,FALSE)</f>
        <v>2.76</v>
      </c>
      <c r="R28" s="143">
        <f>+VLOOKUP($C28,DATA!$E$133:$AS$191,30,FALSE)</f>
        <v>2.78</v>
      </c>
      <c r="S28" s="143">
        <f>+VLOOKUP($C28,DATA!$E$133:$AS$191,40,FALSE)</f>
        <v>2.78</v>
      </c>
      <c r="T28" s="44" t="s">
        <v>102</v>
      </c>
      <c r="U28" s="36" t="str">
        <f>+$C$8</f>
        <v>Albany - MULO</v>
      </c>
      <c r="V28" s="143">
        <f>+VLOOKUP($C28,DATA!$E$731:$AS$789,10,FALSE)</f>
        <v>2.88</v>
      </c>
      <c r="W28" s="143">
        <f>+VLOOKUP($C28,DATA!$E$731:$AS$789,20,FALSE)</f>
        <v>2.83</v>
      </c>
      <c r="X28" s="143">
        <f>+VLOOKUP($C28,DATA!$E$731:$AS$789,30,FALSE)</f>
        <v>2.75</v>
      </c>
      <c r="Y28" s="143">
        <f>+VLOOKUP($C28,DATA!$E$731:$AS$789,40,FALSE)</f>
        <v>2.78</v>
      </c>
      <c r="Z28" s="44" t="s">
        <v>102</v>
      </c>
      <c r="AA28" s="36" t="str">
        <f>+$C$8</f>
        <v>Albany - MULO</v>
      </c>
      <c r="AB28" s="143">
        <f>+VLOOKUP($C28,DATA!$E$790:$AS$848,10,FALSE)</f>
        <v>2.61</v>
      </c>
      <c r="AC28" s="143">
        <f>+VLOOKUP($C28,DATA!$E$790:$AS$848,20,FALSE)</f>
        <v>2.64</v>
      </c>
      <c r="AD28" s="143">
        <f>+VLOOKUP($C28,DATA!$E$790:$AS$848,30,FALSE)</f>
        <v>2.81</v>
      </c>
      <c r="AE28" s="143">
        <f>+VLOOKUP($C28,DATA!$E$790:$AS$848,40,FALSE)</f>
        <v>2.78</v>
      </c>
      <c r="AF28" s="44" t="s">
        <v>102</v>
      </c>
      <c r="AG28" s="36" t="str">
        <f>+$C$8</f>
        <v>Albany - MULO</v>
      </c>
      <c r="AH28" s="143">
        <f>+VLOOKUP($C28,DATA!$E$240:$AS$309,10,FALSE)</f>
        <v>3.4</v>
      </c>
      <c r="AI28" s="143">
        <f>+VLOOKUP($C28,DATA!$E$240:$AS$309,20,FALSE)</f>
        <v>3.37</v>
      </c>
      <c r="AJ28" s="143">
        <f>+VLOOKUP($C28,DATA!$E$240:$AS$309,30,FALSE)</f>
        <v>3.36</v>
      </c>
      <c r="AK28" s="143">
        <f>+VLOOKUP($C28,DATA!$E$240:$AS$309,40,FALSE)</f>
        <v>3.4</v>
      </c>
      <c r="AL28" s="44" t="s">
        <v>102</v>
      </c>
      <c r="AM28" s="36" t="str">
        <f>+$C$8</f>
        <v>Albany - MULO</v>
      </c>
      <c r="AN28" s="143">
        <f>+VLOOKUP($C28,DATA!$E$184:$AS$250,10,FALSE)</f>
        <v>1.54</v>
      </c>
      <c r="AO28" s="143">
        <f>+VLOOKUP($C28,DATA!$E$184:$AS$250,20,FALSE)</f>
        <v>1.37</v>
      </c>
      <c r="AP28" s="143">
        <f>+VLOOKUP($C28,DATA!$E$184:$AS$250,30,FALSE)</f>
        <v>1.37</v>
      </c>
      <c r="AQ28" s="143">
        <f>+VLOOKUP($C28,DATA!$E$184:$AS$250,40,FALSE)</f>
        <v>1.37</v>
      </c>
    </row>
    <row r="29" spans="2:43" x14ac:dyDescent="0.2">
      <c r="B29" s="44" t="s">
        <v>115</v>
      </c>
      <c r="C29" s="42" t="str">
        <f>+$C$9</f>
        <v>Northeast - MULO</v>
      </c>
      <c r="D29" s="47">
        <f>+VLOOKUP($C29,DATA!$E$70:$AS$128,8,FALSE)</f>
        <v>3.75</v>
      </c>
      <c r="E29" s="47">
        <f>+VLOOKUP($C29,DATA!$E$70:$AS$128,18,FALSE)</f>
        <v>3.79</v>
      </c>
      <c r="F29" s="47">
        <f>+VLOOKUP($C29,DATA!$E$70:$AS$128,28,FALSE)</f>
        <v>3.82</v>
      </c>
      <c r="G29" s="47">
        <f>+VLOOKUP($C29,DATA!$E$70:$AS$128,38,FALSE)</f>
        <v>3.84</v>
      </c>
      <c r="H29" s="44" t="s">
        <v>115</v>
      </c>
      <c r="I29" s="42" t="str">
        <f>+$C$9</f>
        <v>Northeast - MULO</v>
      </c>
      <c r="J29" s="143">
        <f>+VLOOKUP($C29,DATA!$E$300:$AS$368,10,FALSE)</f>
        <v>3.52</v>
      </c>
      <c r="K29" s="143">
        <f>+VLOOKUP($C29,DATA!$E$300:$AS$368,20,FALSE)</f>
        <v>3.35</v>
      </c>
      <c r="L29" s="143">
        <f>+VLOOKUP($C29,DATA!$E$300:$AS$368,30,FALSE)</f>
        <v>3.43</v>
      </c>
      <c r="M29" s="143">
        <f>+VLOOKUP($C29,DATA!$E$300:$AS$368,40,FALSE)</f>
        <v>3.45</v>
      </c>
      <c r="N29" s="44" t="s">
        <v>115</v>
      </c>
      <c r="O29" s="42" t="str">
        <f>+$C$9</f>
        <v>Northeast - MULO</v>
      </c>
      <c r="P29" s="143">
        <f>+VLOOKUP($C29,DATA!$E$133:$AS$191,10,FALSE)</f>
        <v>2.52</v>
      </c>
      <c r="Q29" s="143">
        <f>+VLOOKUP($C29,DATA!$E$133:$AS$191,20,FALSE)</f>
        <v>2.56</v>
      </c>
      <c r="R29" s="143">
        <f>+VLOOKUP($C29,DATA!$E$133:$AS$191,30,FALSE)</f>
        <v>2.61</v>
      </c>
      <c r="S29" s="143">
        <f>+VLOOKUP($C29,DATA!$E$133:$AS$191,40,FALSE)</f>
        <v>2.57</v>
      </c>
      <c r="T29" s="44" t="s">
        <v>115</v>
      </c>
      <c r="U29" s="42" t="str">
        <f>+$C$9</f>
        <v>Northeast - MULO</v>
      </c>
      <c r="V29" s="143">
        <f>+VLOOKUP($C29,DATA!$E$731:$AS$789,10,FALSE)</f>
        <v>2.36</v>
      </c>
      <c r="W29" s="143">
        <f>+VLOOKUP($C29,DATA!$E$731:$AS$789,20,FALSE)</f>
        <v>2.38</v>
      </c>
      <c r="X29" s="143">
        <f>+VLOOKUP($C29,DATA!$E$731:$AS$789,30,FALSE)</f>
        <v>2.39</v>
      </c>
      <c r="Y29" s="143">
        <f>+VLOOKUP($C29,DATA!$E$731:$AS$789,40,FALSE)</f>
        <v>2.38</v>
      </c>
      <c r="Z29" s="44" t="s">
        <v>115</v>
      </c>
      <c r="AA29" s="42" t="str">
        <f>+$C$9</f>
        <v>Northeast - MULO</v>
      </c>
      <c r="AB29" s="143">
        <f>+VLOOKUP($C29,DATA!$E$790:$AS$848,10,FALSE)</f>
        <v>3.08</v>
      </c>
      <c r="AC29" s="143">
        <f>+VLOOKUP($C29,DATA!$E$790:$AS$848,20,FALSE)</f>
        <v>3.15</v>
      </c>
      <c r="AD29" s="143">
        <f>+VLOOKUP($C29,DATA!$E$790:$AS$848,30,FALSE)</f>
        <v>3.23</v>
      </c>
      <c r="AE29" s="143">
        <f>+VLOOKUP($C29,DATA!$E$790:$AS$848,40,FALSE)</f>
        <v>3.25</v>
      </c>
      <c r="AF29" s="44" t="s">
        <v>115</v>
      </c>
      <c r="AG29" s="42" t="str">
        <f>+$C$9</f>
        <v>Northeast - MULO</v>
      </c>
      <c r="AH29" s="143">
        <f>+VLOOKUP($C29,DATA!$E$240:$AS$309,10,FALSE)</f>
        <v>2.78</v>
      </c>
      <c r="AI29" s="143">
        <f>+VLOOKUP($C29,DATA!$E$240:$AS$309,20,FALSE)</f>
        <v>3.11</v>
      </c>
      <c r="AJ29" s="143">
        <f>+VLOOKUP($C29,DATA!$E$240:$AS$309,30,FALSE)</f>
        <v>3.25</v>
      </c>
      <c r="AK29" s="143">
        <f>+VLOOKUP($C29,DATA!$E$240:$AS$309,40,FALSE)</f>
        <v>3.25</v>
      </c>
      <c r="AL29" s="44" t="s">
        <v>115</v>
      </c>
      <c r="AM29" s="42" t="str">
        <f>+$C$9</f>
        <v>Northeast - MULO</v>
      </c>
      <c r="AN29" s="143">
        <f>+VLOOKUP($C29,DATA!$E$184:$AS$250,10,FALSE)</f>
        <v>2.52</v>
      </c>
      <c r="AO29" s="143">
        <f>+VLOOKUP($C29,DATA!$E$184:$AS$250,20,FALSE)</f>
        <v>2.56</v>
      </c>
      <c r="AP29" s="143">
        <f>+VLOOKUP($C29,DATA!$E$184:$AS$250,30,FALSE)</f>
        <v>2.61</v>
      </c>
      <c r="AQ29" s="143">
        <f>+VLOOKUP($C29,DATA!$E$184:$AS$250,40,FALSE)</f>
        <v>2.57</v>
      </c>
    </row>
    <row r="30" spans="2:43" x14ac:dyDescent="0.2">
      <c r="C30" s="42" t="s">
        <v>327</v>
      </c>
      <c r="D30" s="47">
        <f>+VLOOKUP($C30,DATA!$E$70:$AS$128,8,FALSE)</f>
        <v>3.96</v>
      </c>
      <c r="E30" s="47">
        <f>+VLOOKUP($C30,DATA!$E$70:$AS$128,18,FALSE)</f>
        <v>3.98</v>
      </c>
      <c r="F30" s="47">
        <f>+VLOOKUP($C30,DATA!$E$70:$AS$128,28,FALSE)</f>
        <v>3.98</v>
      </c>
      <c r="G30" s="47">
        <f>+VLOOKUP($C30,DATA!$E$70:$AS$128,38,FALSE)</f>
        <v>3.97</v>
      </c>
      <c r="H30" s="44"/>
      <c r="I30" s="42" t="s">
        <v>327</v>
      </c>
      <c r="J30" s="143">
        <f>+VLOOKUP($C30,DATA!$E$300:$AS$368,10,FALSE)</f>
        <v>3.65</v>
      </c>
      <c r="K30" s="143">
        <f>+VLOOKUP($C30,DATA!$E$300:$AS$368,20,FALSE)</f>
        <v>3.59</v>
      </c>
      <c r="L30" s="143">
        <f>+VLOOKUP($C30,DATA!$E$300:$AS$368,30,FALSE)</f>
        <v>3.62</v>
      </c>
      <c r="M30" s="143">
        <f>+VLOOKUP($C30,DATA!$E$300:$AS$368,40,FALSE)</f>
        <v>3.57</v>
      </c>
      <c r="N30" s="44"/>
      <c r="O30" s="42" t="s">
        <v>327</v>
      </c>
      <c r="P30" s="143">
        <f>+VLOOKUP($C30,DATA!$E$133:$AS$191,10,FALSE)</f>
        <v>2.52</v>
      </c>
      <c r="Q30" s="143">
        <f>+VLOOKUP($C30,DATA!$E$133:$AS$191,20,FALSE)</f>
        <v>2.5499999999999998</v>
      </c>
      <c r="R30" s="143">
        <f>+VLOOKUP($C30,DATA!$E$133:$AS$191,30,FALSE)</f>
        <v>2.57</v>
      </c>
      <c r="S30" s="143">
        <f>+VLOOKUP($C30,DATA!$E$133:$AS$191,40,FALSE)</f>
        <v>2.56</v>
      </c>
      <c r="T30" s="44"/>
      <c r="U30" s="42" t="s">
        <v>327</v>
      </c>
      <c r="V30" s="143">
        <f>+VLOOKUP($C30,DATA!$E$731:$AS$789,10,FALSE)</f>
        <v>2.4</v>
      </c>
      <c r="W30" s="143">
        <f>+VLOOKUP($C30,DATA!$E$731:$AS$789,20,FALSE)</f>
        <v>2.4</v>
      </c>
      <c r="X30" s="143">
        <f>+VLOOKUP($C30,DATA!$E$731:$AS$789,30,FALSE)</f>
        <v>2.4</v>
      </c>
      <c r="Y30" s="143">
        <f>+VLOOKUP($C30,DATA!$E$731:$AS$789,40,FALSE)</f>
        <v>2.42</v>
      </c>
      <c r="Z30" s="44"/>
      <c r="AA30" s="42" t="s">
        <v>327</v>
      </c>
      <c r="AB30" s="143">
        <f>+VLOOKUP($C30,DATA!$E$790:$AS$848,10,FALSE)</f>
        <v>2.87</v>
      </c>
      <c r="AC30" s="143">
        <f>+VLOOKUP($C30,DATA!$E$790:$AS$848,20,FALSE)</f>
        <v>2.94</v>
      </c>
      <c r="AD30" s="143">
        <f>+VLOOKUP($C30,DATA!$E$790:$AS$848,30,FALSE)</f>
        <v>3</v>
      </c>
      <c r="AE30" s="143">
        <f>+VLOOKUP($C30,DATA!$E$790:$AS$848,40,FALSE)</f>
        <v>2.98</v>
      </c>
      <c r="AF30" s="44"/>
      <c r="AG30" s="42" t="s">
        <v>327</v>
      </c>
      <c r="AH30" s="143">
        <f>+VLOOKUP($C30,DATA!$E$240:$AS$309,10,FALSE)</f>
        <v>2.84</v>
      </c>
      <c r="AI30" s="143">
        <f>+VLOOKUP($C30,DATA!$E$240:$AS$309,20,FALSE)</f>
        <v>3.08</v>
      </c>
      <c r="AJ30" s="143">
        <f>+VLOOKUP($C30,DATA!$E$240:$AS$309,30,FALSE)</f>
        <v>3.21</v>
      </c>
      <c r="AK30" s="143">
        <f>+VLOOKUP($C30,DATA!$E$240:$AS$309,40,FALSE)</f>
        <v>3.18</v>
      </c>
      <c r="AL30" s="44"/>
      <c r="AM30" s="42" t="s">
        <v>327</v>
      </c>
      <c r="AN30" s="143">
        <f>+VLOOKUP($C30,DATA!$E$184:$AS$250,10,FALSE)</f>
        <v>2.52</v>
      </c>
      <c r="AO30" s="143">
        <f>+VLOOKUP($C30,DATA!$E$184:$AS$250,20,FALSE)</f>
        <v>2.5499999999999998</v>
      </c>
      <c r="AP30" s="143">
        <f>+VLOOKUP($C30,DATA!$E$184:$AS$250,30,FALSE)</f>
        <v>2.57</v>
      </c>
      <c r="AQ30" s="143">
        <f>+VLOOKUP($C30,DATA!$E$184:$AS$250,40,FALSE)</f>
        <v>2.56</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Albany - MULO</v>
      </c>
      <c r="D33" s="46">
        <f>+VLOOKUP($C33,DATA!$E$70:$AS$128,7,FALSE)</f>
        <v>0.107</v>
      </c>
      <c r="E33" s="46">
        <f>+VLOOKUP($C33,DATA!$E$70:$AS$128,17,FALSE)</f>
        <v>0.05</v>
      </c>
      <c r="F33" s="46">
        <f>+VLOOKUP($C33,DATA!$E$70:$AS$128,27,FALSE)</f>
        <v>6.6000000000000003E-2</v>
      </c>
      <c r="G33" s="46">
        <f>+VLOOKUP($C33,DATA!$E$70:$AS$128,37,FALSE)</f>
        <v>4.9000000000000002E-2</v>
      </c>
      <c r="H33" s="44"/>
      <c r="N33" s="44"/>
      <c r="T33" s="44"/>
      <c r="Z33" s="44"/>
      <c r="AF33" s="44"/>
      <c r="AL33" s="44"/>
    </row>
    <row r="34" spans="2:65" x14ac:dyDescent="0.2">
      <c r="B34" s="44" t="s">
        <v>115</v>
      </c>
      <c r="C34" s="42" t="str">
        <f>+$C$9</f>
        <v>Northeast - MULO</v>
      </c>
      <c r="D34" s="46">
        <f>+VLOOKUP($C34,DATA!$E$70:$AS$128,7,FALSE)</f>
        <v>7.4999999999999997E-2</v>
      </c>
      <c r="E34" s="46">
        <f>+VLOOKUP($C34,DATA!$E$70:$AS$128,17,FALSE)</f>
        <v>2.3E-2</v>
      </c>
      <c r="F34" s="46">
        <f>+VLOOKUP($C34,DATA!$E$70:$AS$128,27,FALSE)</f>
        <v>0.01</v>
      </c>
      <c r="G34" s="46">
        <f>+VLOOKUP($C34,DATA!$E$70:$AS$128,37,FALSE)</f>
        <v>0</v>
      </c>
      <c r="H34" s="44"/>
      <c r="N34" s="44"/>
      <c r="T34" s="44"/>
      <c r="Z34" s="44"/>
      <c r="AF34" s="44"/>
      <c r="AL34" s="44"/>
    </row>
    <row r="35" spans="2:65" x14ac:dyDescent="0.2">
      <c r="C35" s="42" t="s">
        <v>327</v>
      </c>
      <c r="D35" s="46">
        <f>+VLOOKUP($C35,DATA!$E$70:$AS$128,7,FALSE)</f>
        <v>3.3000000000000002E-2</v>
      </c>
      <c r="E35" s="46">
        <f>+VLOOKUP($C35,DATA!$E$70:$AS$128,17,FALSE)</f>
        <v>6.0000000000000001E-3</v>
      </c>
      <c r="F35" s="46">
        <f>+VLOOKUP($C35,DATA!$E$70:$AS$128,27,FALSE)</f>
        <v>7.0000000000000001E-3</v>
      </c>
      <c r="G35" s="46">
        <f>+VLOOKUP($C35,DATA!$E$70:$AS$128,37,FALSE)</f>
        <v>1.2E-2</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Albany - MULO</v>
      </c>
      <c r="D38" s="47">
        <f>+VLOOKUP($C38,DATA!$E$70:$AS$128,10,FALSE)</f>
        <v>2.7</v>
      </c>
      <c r="E38" s="47">
        <f>+VLOOKUP($C38,DATA!$E$70:$AS$128,20,FALSE)</f>
        <v>2.56</v>
      </c>
      <c r="F38" s="47">
        <f>+VLOOKUP($C38,DATA!$E$70:$AS$128,30,FALSE)</f>
        <v>2.54</v>
      </c>
      <c r="G38" s="47">
        <f>+VLOOKUP($C38,DATA!$E$70:$AS$128,40,FALSE)</f>
        <v>2.57</v>
      </c>
      <c r="H38" s="44"/>
      <c r="N38" s="44"/>
      <c r="T38" s="44"/>
      <c r="Z38" s="44"/>
      <c r="AF38" s="44"/>
      <c r="AL38" s="44"/>
    </row>
    <row r="39" spans="2:65" x14ac:dyDescent="0.2">
      <c r="B39" s="44" t="s">
        <v>115</v>
      </c>
      <c r="C39" s="42" t="str">
        <f>+$C$9</f>
        <v>Northeast - MULO</v>
      </c>
      <c r="D39" s="47">
        <f>+VLOOKUP($C39,DATA!$E$70:$AS$128,10,FALSE)</f>
        <v>2.31</v>
      </c>
      <c r="E39" s="47">
        <f>+VLOOKUP($C39,DATA!$E$70:$AS$128,20,FALSE)</f>
        <v>2.33</v>
      </c>
      <c r="F39" s="47">
        <f>+VLOOKUP($C39,DATA!$E$70:$AS$128,30,FALSE)</f>
        <v>2.36</v>
      </c>
      <c r="G39" s="47">
        <f>+VLOOKUP($C39,DATA!$E$70:$AS$128,40,FALSE)</f>
        <v>2.4</v>
      </c>
      <c r="H39" s="44"/>
      <c r="N39" s="44"/>
      <c r="T39" s="44"/>
      <c r="Z39" s="44"/>
      <c r="AF39" s="44"/>
      <c r="AL39" s="44"/>
    </row>
    <row r="40" spans="2:65" x14ac:dyDescent="0.2">
      <c r="C40" s="42" t="s">
        <v>327</v>
      </c>
      <c r="D40" s="47">
        <f>+VLOOKUP($C40,DATA!$E$70:$AS$128,10,FALSE)</f>
        <v>2.34</v>
      </c>
      <c r="E40" s="47">
        <f>+VLOOKUP($C40,DATA!$E$70:$AS$128,20,FALSE)</f>
        <v>2.35</v>
      </c>
      <c r="F40" s="47">
        <f>+VLOOKUP($C40,DATA!$E$70:$AS$128,30,FALSE)</f>
        <v>2.35</v>
      </c>
      <c r="G40" s="47">
        <f>+VLOOKUP($C40,DATA!$E$70:$AS$128,40,FALSE)</f>
        <v>2.35</v>
      </c>
      <c r="H40" s="44"/>
      <c r="N40" s="44"/>
      <c r="T40" s="44"/>
      <c r="Z40" s="44"/>
      <c r="AF40" s="44"/>
      <c r="AL40" s="44"/>
    </row>
    <row r="41" spans="2:65" x14ac:dyDescent="0.2">
      <c r="B41" s="35"/>
      <c r="C41" s="35"/>
      <c r="I41" s="42"/>
    </row>
    <row r="42" spans="2:65" x14ac:dyDescent="0.2">
      <c r="B42" s="155" t="str">
        <f>+B4</f>
        <v>Market: Albany - MULO</v>
      </c>
      <c r="C42" s="155"/>
      <c r="D42" s="155"/>
      <c r="E42" s="155"/>
      <c r="F42" s="155"/>
      <c r="G42" s="155"/>
      <c r="H42" s="155" t="str">
        <f>+B4</f>
        <v>Market: Albany - MULO</v>
      </c>
      <c r="I42" s="155"/>
      <c r="J42" s="155"/>
      <c r="K42" s="155"/>
      <c r="L42" s="155"/>
      <c r="M42" s="155"/>
      <c r="N42" s="155" t="str">
        <f>+H42</f>
        <v>Market: Albany - MULO</v>
      </c>
      <c r="O42" s="155"/>
      <c r="P42" s="155"/>
      <c r="Q42" s="155"/>
      <c r="R42" s="155"/>
      <c r="S42" s="155"/>
      <c r="T42" s="155" t="str">
        <f>+H42</f>
        <v>Market: Albany - MULO</v>
      </c>
      <c r="U42" s="155"/>
      <c r="V42" s="155"/>
      <c r="W42" s="155"/>
      <c r="X42" s="155"/>
      <c r="Y42" s="155"/>
      <c r="Z42" s="155" t="str">
        <f>+H42</f>
        <v>Market: Albany - MULO</v>
      </c>
      <c r="AA42" s="155"/>
      <c r="AB42" s="155"/>
      <c r="AC42" s="155"/>
      <c r="AD42" s="155"/>
      <c r="AE42" s="155"/>
      <c r="AF42" s="155" t="str">
        <f>+H42</f>
        <v>Market: Albany - MULO</v>
      </c>
      <c r="AG42" s="155"/>
      <c r="AH42" s="155"/>
      <c r="AI42" s="155"/>
      <c r="AJ42" s="155"/>
      <c r="AK42" s="155"/>
      <c r="AL42" s="155" t="str">
        <f>+B4</f>
        <v>Market: Albany - MULO</v>
      </c>
      <c r="AM42" s="155"/>
      <c r="AN42" s="155"/>
      <c r="AO42" s="155"/>
      <c r="AP42" s="155"/>
      <c r="AQ42" s="155"/>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56" t="str">
        <f>+B5</f>
        <v>PERIOD ENDING 11/03/2013 VS YAGO</v>
      </c>
      <c r="C43" s="156"/>
      <c r="D43" s="156"/>
      <c r="E43" s="156"/>
      <c r="F43" s="156"/>
      <c r="G43" s="156"/>
      <c r="H43" s="156" t="str">
        <f>+B5</f>
        <v>PERIOD ENDING 11/03/2013 VS YAGO</v>
      </c>
      <c r="I43" s="156"/>
      <c r="J43" s="156"/>
      <c r="K43" s="156"/>
      <c r="L43" s="156"/>
      <c r="M43" s="156"/>
      <c r="N43" s="156" t="str">
        <f>+H43</f>
        <v>PERIOD ENDING 11/03/2013 VS YAGO</v>
      </c>
      <c r="O43" s="156"/>
      <c r="P43" s="156"/>
      <c r="Q43" s="156"/>
      <c r="R43" s="156"/>
      <c r="S43" s="156"/>
      <c r="T43" s="156" t="str">
        <f>+H43</f>
        <v>PERIOD ENDING 11/03/2013 VS YAGO</v>
      </c>
      <c r="U43" s="156"/>
      <c r="V43" s="156"/>
      <c r="W43" s="156"/>
      <c r="X43" s="156"/>
      <c r="Y43" s="156"/>
      <c r="Z43" s="156" t="str">
        <f>+H43</f>
        <v>PERIOD ENDING 11/03/2013 VS YAGO</v>
      </c>
      <c r="AA43" s="156"/>
      <c r="AB43" s="156"/>
      <c r="AC43" s="156"/>
      <c r="AD43" s="156"/>
      <c r="AE43" s="156"/>
      <c r="AF43" s="156" t="str">
        <f>+H43</f>
        <v>PERIOD ENDING 11/03/2013 VS YAGO</v>
      </c>
      <c r="AG43" s="156"/>
      <c r="AH43" s="156"/>
      <c r="AI43" s="156"/>
      <c r="AJ43" s="156"/>
      <c r="AK43" s="156"/>
      <c r="AL43" s="156" t="str">
        <f>+B5</f>
        <v>PERIOD ENDING 11/03/2013 VS YAGO</v>
      </c>
      <c r="AM43" s="156"/>
      <c r="AN43" s="156"/>
      <c r="AO43" s="156"/>
      <c r="AP43" s="156"/>
      <c r="AQ43" s="156"/>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Albany - MULO</v>
      </c>
      <c r="C46" s="51">
        <f>+VLOOKUP($B46,DATA!$E$300:$AS$368,32,FALSE)</f>
        <v>4504704</v>
      </c>
      <c r="D46" s="51">
        <f>+VLOOKUP($B46,DATA!$E$731:$AS$789,32,FALSE)</f>
        <v>1119335</v>
      </c>
      <c r="E46" s="51">
        <f>+VLOOKUP($B46,DATA!$E$790:$AS$848,32,FALSE)</f>
        <v>702063</v>
      </c>
      <c r="F46" s="51">
        <f>+VLOOKUP($B46,DATA!$E$240:$AS$309,32,FALSE)</f>
        <v>282205</v>
      </c>
      <c r="G46" s="51">
        <f>+VLOOKUP($B46,DATA!$E$184:$AS$250,32,FALSE)</f>
        <v>313</v>
      </c>
      <c r="H46" s="44" t="s">
        <v>102</v>
      </c>
      <c r="I46" s="36" t="str">
        <f>+$C$8</f>
        <v>Albany - MULO</v>
      </c>
      <c r="J46" s="46">
        <f>+VLOOKUP($C$8,DATA!$E$609:$AS$667,3,FALSE)</f>
        <v>0.23899999999999999</v>
      </c>
      <c r="K46" s="46">
        <f>+VLOOKUP($C$8,DATA!$E$609:$AS$667,13,FALSE)</f>
        <v>0.121</v>
      </c>
      <c r="L46" s="46">
        <f>+VLOOKUP($C$8,DATA!$E$609:$AS$667,23,FALSE)</f>
        <v>4.3999999999999997E-2</v>
      </c>
      <c r="M46" s="46">
        <f>+VLOOKUP($C$8,DATA!$E$609:$AS$667,33,FALSE)</f>
        <v>4.4999999999999998E-2</v>
      </c>
      <c r="N46" s="44" t="s">
        <v>102</v>
      </c>
      <c r="O46" s="36" t="str">
        <f>+$C$8</f>
        <v>Albany - MULO</v>
      </c>
      <c r="P46" s="46">
        <f>+VLOOKUP($C$8,DATA!$E$373:$AS$431,3,FALSE)</f>
        <v>0.13700000000000001</v>
      </c>
      <c r="Q46" s="46">
        <f>+VLOOKUP($C$8,DATA!$E$373:$AS$431,13,FALSE)</f>
        <v>-1.6E-2</v>
      </c>
      <c r="R46" s="46">
        <f>+VLOOKUP($C$8,DATA!$E$373:$AS$431,23,FALSE)</f>
        <v>-9.2999999999999999E-2</v>
      </c>
      <c r="S46" s="46">
        <f>+VLOOKUP($C$8,DATA!$E$373:$AS$431,33,FALSE)</f>
        <v>-4.4999999999999998E-2</v>
      </c>
      <c r="T46" s="44" t="s">
        <v>102</v>
      </c>
      <c r="U46" s="36" t="str">
        <f>+$C$8</f>
        <v>Albany - MULO</v>
      </c>
      <c r="V46" s="46">
        <f>+VLOOKUP($C$8,DATA!$E$854:$AS$912,3,FALSE)</f>
        <v>0.187</v>
      </c>
      <c r="W46" s="46">
        <f>+VLOOKUP($C$8,DATA!$E$854:$AS$912,13,FALSE)</f>
        <v>2.9000000000000001E-2</v>
      </c>
      <c r="X46" s="46">
        <f>+VLOOKUP($C$8,DATA!$E$854:$AS$912,23,FALSE)</f>
        <v>4.8000000000000001E-2</v>
      </c>
      <c r="Y46" s="46">
        <f>+VLOOKUP($C$8,DATA!$E$854:$AS$912,33,FALSE)</f>
        <v>0.11700000000000001</v>
      </c>
      <c r="Z46" s="44" t="s">
        <v>102</v>
      </c>
      <c r="AA46" s="36" t="str">
        <f>+$C$8</f>
        <v>Albany - MULO</v>
      </c>
      <c r="AB46" s="46">
        <f>+VLOOKUP($C$8,DATA!$E$972:$AS$1030,3,FALSE)</f>
        <v>9.9000000000000005E-2</v>
      </c>
      <c r="AC46" s="46">
        <f>+VLOOKUP($C$8,DATA!$E$972:$AS$1030,13,FALSE)</f>
        <v>-4.3999999999999997E-2</v>
      </c>
      <c r="AD46" s="46">
        <f>+VLOOKUP($C$8,DATA!$E$972:$AS$1030,23,FALSE)</f>
        <v>-0.161</v>
      </c>
      <c r="AE46" s="46">
        <f>+VLOOKUP($C$8,DATA!$E$972:$AS$1030,33,FALSE)</f>
        <v>-0.13</v>
      </c>
      <c r="AF46" s="44" t="s">
        <v>102</v>
      </c>
      <c r="AG46" s="36" t="str">
        <f>+$C$8</f>
        <v>Albany - MULO</v>
      </c>
      <c r="AH46" s="46">
        <f>+VLOOKUP($C$8,DATA!$E$491:$AS$549,3,FALSE)</f>
        <v>-3.0000000000000001E-3</v>
      </c>
      <c r="AI46" s="46">
        <f>+VLOOKUP($C$8,DATA!$E$491:$AS$549,13,FALSE)</f>
        <v>5.1999999999999998E-2</v>
      </c>
      <c r="AJ46" s="46">
        <f>+VLOOKUP($C$8,DATA!$E$491:$AS$549,23,FALSE)</f>
        <v>7.1999999999999995E-2</v>
      </c>
      <c r="AK46" s="46">
        <f>+VLOOKUP($C$8,DATA!$E$491:$AS$549,33,FALSE)</f>
        <v>9.7000000000000003E-2</v>
      </c>
      <c r="AL46" s="40" t="str">
        <f>+C2</f>
        <v>Albany - MULO</v>
      </c>
      <c r="AN46" s="51">
        <f>+VLOOKUP($AL46,DATA!$E$609:$AS$667,32,FALSE)</f>
        <v>952927</v>
      </c>
      <c r="AO46" s="51">
        <f>+VLOOKUP($AL46,DATA!$E$854:$AS$912,32,FALSE)</f>
        <v>335187</v>
      </c>
      <c r="AP46" s="51">
        <f>+VLOOKUP($AL46,DATA!$E$972:$AS$1030,32,FALSE)</f>
        <v>499855</v>
      </c>
      <c r="AQ46" s="51">
        <f>+VLOOKUP($AL46,DATA!$E$491:$AS$549,32,FALSE)</f>
        <v>130459</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Northeast - MULO</v>
      </c>
      <c r="J47" s="46">
        <f>+VLOOKUP($C$9,DATA!$E$609:$AS$667,3,FALSE)</f>
        <v>0.113</v>
      </c>
      <c r="K47" s="46">
        <f>+VLOOKUP($C$9,DATA!$E$609:$AS$667,13,FALSE)</f>
        <v>0.01</v>
      </c>
      <c r="L47" s="46">
        <f>+VLOOKUP($C$9,DATA!$E$609:$AS$667,23,FALSE)</f>
        <v>-1.7000000000000001E-2</v>
      </c>
      <c r="M47" s="46">
        <f>+VLOOKUP($C$9,DATA!$E$609:$AS$667,33,FALSE)</f>
        <v>-3.5000000000000003E-2</v>
      </c>
      <c r="N47" s="44" t="s">
        <v>115</v>
      </c>
      <c r="O47" s="42" t="str">
        <f>+$C$9</f>
        <v>Northeast - MULO</v>
      </c>
      <c r="P47" s="46">
        <f>+VLOOKUP($C$9,DATA!$E$373:$AS$431,3,FALSE)</f>
        <v>0.11700000000000001</v>
      </c>
      <c r="Q47" s="46">
        <f>+VLOOKUP($C$9,DATA!$E$373:$AS$431,13,FALSE)</f>
        <v>5.8999999999999997E-2</v>
      </c>
      <c r="R47" s="46">
        <f>+VLOOKUP($C$9,DATA!$E$373:$AS$431,23,FALSE)</f>
        <v>3.5000000000000003E-2</v>
      </c>
      <c r="S47" s="46">
        <f>+VLOOKUP($C$9,DATA!$E$373:$AS$431,33,FALSE)</f>
        <v>8.9999999999999993E-3</v>
      </c>
      <c r="T47" s="44" t="s">
        <v>115</v>
      </c>
      <c r="U47" s="42" t="str">
        <f>+$C$9</f>
        <v>Northeast - MULO</v>
      </c>
      <c r="V47" s="46">
        <f>+VLOOKUP($C$9,DATA!$E$854:$AS$912,3,FALSE)</f>
        <v>-2.7E-2</v>
      </c>
      <c r="W47" s="46">
        <f>+VLOOKUP($C$9,DATA!$E$854:$AS$912,13,FALSE)</f>
        <v>-1.6E-2</v>
      </c>
      <c r="X47" s="46">
        <f>+VLOOKUP($C$9,DATA!$E$854:$AS$912,23,FALSE)</f>
        <v>1.2999999999999999E-2</v>
      </c>
      <c r="Y47" s="46">
        <f>+VLOOKUP($C$9,DATA!$E$854:$AS$912,33,FALSE)</f>
        <v>1.2E-2</v>
      </c>
      <c r="Z47" s="44" t="s">
        <v>115</v>
      </c>
      <c r="AA47" s="42" t="str">
        <f>+$C$9</f>
        <v>Northeast - MULO</v>
      </c>
      <c r="AB47" s="46">
        <f>+VLOOKUP($C$9,DATA!$E$972:$AS$1030,3,FALSE)</f>
        <v>0.81499999999999995</v>
      </c>
      <c r="AC47" s="46">
        <f>+VLOOKUP($C$9,DATA!$E$972:$AS$1030,13,FALSE)</f>
        <v>0.33900000000000002</v>
      </c>
      <c r="AD47" s="46">
        <f>+VLOOKUP($C$9,DATA!$E$972:$AS$1030,23,FALSE)</f>
        <v>0.1</v>
      </c>
      <c r="AE47" s="46">
        <f>+VLOOKUP($C$9,DATA!$E$972:$AS$1030,33,FALSE)</f>
        <v>0</v>
      </c>
      <c r="AF47" s="44" t="s">
        <v>115</v>
      </c>
      <c r="AG47" s="42" t="str">
        <f>+$C$9</f>
        <v>Northeast - MULO</v>
      </c>
      <c r="AH47" s="46">
        <f>+VLOOKUP($C$9,DATA!$E$491:$AS$549,3,FALSE)</f>
        <v>-0.39600000000000002</v>
      </c>
      <c r="AI47" s="46">
        <f>+VLOOKUP($C$9,DATA!$E$491:$AS$549,13,FALSE)</f>
        <v>-0.38900000000000001</v>
      </c>
      <c r="AJ47" s="46">
        <f>+VLOOKUP($C$9,DATA!$E$491:$AS$549,23,FALSE)</f>
        <v>-0.316</v>
      </c>
      <c r="AK47" s="46">
        <f>+VLOOKUP($C$9,DATA!$E$491:$AS$549,33,FALSE)</f>
        <v>-0.16500000000000001</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8.8999999999999996E-2</v>
      </c>
      <c r="K48" s="46">
        <f>+VLOOKUP($C$10,DATA!$E$609:$AS$667,13,FALSE)</f>
        <v>1.7000000000000001E-2</v>
      </c>
      <c r="L48" s="46">
        <f>+VLOOKUP($C$10,DATA!$E$609:$AS$667,23,FALSE)</f>
        <v>1.2E-2</v>
      </c>
      <c r="M48" s="46">
        <f>+VLOOKUP($C$10,DATA!$E$609:$AS$667,33,FALSE)</f>
        <v>-1E-3</v>
      </c>
      <c r="N48" s="44"/>
      <c r="O48" s="42" t="s">
        <v>327</v>
      </c>
      <c r="P48" s="46">
        <f>+VLOOKUP($C$10,DATA!$E$373:$AS$431,3,FALSE)</f>
        <v>7.6999999999999999E-2</v>
      </c>
      <c r="Q48" s="46">
        <f>+VLOOKUP($C$10,DATA!$E$373:$AS$431,13,FALSE)</f>
        <v>6.8000000000000005E-2</v>
      </c>
      <c r="R48" s="46">
        <f>+VLOOKUP($C$10,DATA!$E$373:$AS$431,23,FALSE)</f>
        <v>5.5E-2</v>
      </c>
      <c r="S48" s="46">
        <f>+VLOOKUP($C$10,DATA!$E$373:$AS$431,33,FALSE)</f>
        <v>6.5000000000000002E-2</v>
      </c>
      <c r="T48" s="44"/>
      <c r="U48" s="42" t="s">
        <v>327</v>
      </c>
      <c r="V48" s="46">
        <f>+VLOOKUP($C$10,DATA!$E$854:$AS$912,3,FALSE)</f>
        <v>-7.0999999999999994E-2</v>
      </c>
      <c r="W48" s="46">
        <f>+VLOOKUP($C$10,DATA!$E$854:$AS$912,13,FALSE)</f>
        <v>-9.1999999999999998E-2</v>
      </c>
      <c r="X48" s="46">
        <f>+VLOOKUP($C$10,DATA!$E$854:$AS$912,23,FALSE)</f>
        <v>-7.9000000000000001E-2</v>
      </c>
      <c r="Y48" s="46">
        <f>+VLOOKUP($C$10,DATA!$E$854:$AS$912,33,FALSE)</f>
        <v>-5.6000000000000001E-2</v>
      </c>
      <c r="Z48" s="44"/>
      <c r="AA48" s="42" t="s">
        <v>327</v>
      </c>
      <c r="AB48" s="46">
        <f>+VLOOKUP($C$10,DATA!$E$972:$AS$1030,3,FALSE)</f>
        <v>0.65600000000000003</v>
      </c>
      <c r="AC48" s="46">
        <f>+VLOOKUP($C$10,DATA!$E$972:$AS$1030,13,FALSE)</f>
        <v>0.73299999999999998</v>
      </c>
      <c r="AD48" s="46">
        <f>+VLOOKUP($C$10,DATA!$E$972:$AS$1030,23,FALSE)</f>
        <v>0.56000000000000005</v>
      </c>
      <c r="AE48" s="46">
        <f>+VLOOKUP($C$10,DATA!$E$972:$AS$1030,33,FALSE)</f>
        <v>0.60299999999999998</v>
      </c>
      <c r="AF48" s="44"/>
      <c r="AG48" s="42" t="s">
        <v>327</v>
      </c>
      <c r="AH48" s="46">
        <f>+VLOOKUP($C$10,DATA!$E$491:$AS$549,3,FALSE)</f>
        <v>0.21299999999999999</v>
      </c>
      <c r="AI48" s="46">
        <f>+VLOOKUP($C$10,DATA!$E$491:$AS$549,13,FALSE)</f>
        <v>0.32400000000000001</v>
      </c>
      <c r="AJ48" s="46">
        <f>+VLOOKUP($C$10,DATA!$E$491:$AS$549,23,FALSE)</f>
        <v>0.34200000000000003</v>
      </c>
      <c r="AK48" s="46">
        <f>+VLOOKUP($C$10,DATA!$E$491:$AS$549,33,FALSE)</f>
        <v>0.372</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Albany - MULO</v>
      </c>
      <c r="J51" s="46">
        <f>+VLOOKUP($C13,DATA!$E$609:$AS$667,5,FALSE)</f>
        <v>0.17899999999999999</v>
      </c>
      <c r="K51" s="46">
        <f>+VLOOKUP($C13,DATA!$E$609:$AS$667,15,FALSE)</f>
        <v>9.8000000000000004E-2</v>
      </c>
      <c r="L51" s="46">
        <f>+VLOOKUP($C13,DATA!$E$609:$AS$667,25,FALSE)</f>
        <v>4.3999999999999997E-2</v>
      </c>
      <c r="M51" s="46">
        <f>+VLOOKUP($C13,DATA!$E$609:$AS$667,35,FALSE)</f>
        <v>6.0999999999999999E-2</v>
      </c>
      <c r="N51" s="44" t="s">
        <v>102</v>
      </c>
      <c r="O51" s="36" t="str">
        <f>+$C$8</f>
        <v>Albany - MULO</v>
      </c>
      <c r="P51" s="46">
        <f>+VLOOKUP($C13,DATA!$E$373:$AS$431,5,FALSE)</f>
        <v>0.188</v>
      </c>
      <c r="Q51" s="46">
        <f>+VLOOKUP($C13,DATA!$E$373:$AS$431,15,FALSE)</f>
        <v>4.5999999999999999E-2</v>
      </c>
      <c r="R51" s="46">
        <f>+VLOOKUP($C13,DATA!$E$373:$AS$431,25,FALSE)</f>
        <v>-5.8000000000000003E-2</v>
      </c>
      <c r="S51" s="46">
        <f>+VLOOKUP($C13,DATA!$E$373:$AS$431,35,FALSE)</f>
        <v>-8.9999999999999993E-3</v>
      </c>
      <c r="T51" s="44" t="s">
        <v>102</v>
      </c>
      <c r="U51" s="36" t="str">
        <f>+$C$8</f>
        <v>Albany - MULO</v>
      </c>
      <c r="V51" s="46">
        <f>+VLOOKUP($C13,DATA!$E$854:$AS$912,5,FALSE)</f>
        <v>0.13700000000000001</v>
      </c>
      <c r="W51" s="46">
        <f>+VLOOKUP($C13,DATA!$E$854:$AS$912,15,FALSE)</f>
        <v>5.1999999999999998E-2</v>
      </c>
      <c r="X51" s="46">
        <f>+VLOOKUP($C13,DATA!$E$854:$AS$912,25,FALSE)</f>
        <v>5.1999999999999998E-2</v>
      </c>
      <c r="Y51" s="46">
        <f>+VLOOKUP($C13,DATA!$E$854:$AS$912,35,FALSE)</f>
        <v>0.12</v>
      </c>
      <c r="Z51" s="44" t="s">
        <v>102</v>
      </c>
      <c r="AA51" s="36" t="str">
        <f>+$C$8</f>
        <v>Albany - MULO</v>
      </c>
      <c r="AB51" s="46">
        <f>+VLOOKUP($C13,DATA!$E$972:$AS$1030,5,FALSE)</f>
        <v>0.23400000000000001</v>
      </c>
      <c r="AC51" s="46">
        <f>+VLOOKUP($C13,DATA!$E$972:$AS$1030,15,FALSE)</f>
        <v>4.1000000000000002E-2</v>
      </c>
      <c r="AD51" s="46">
        <f>+VLOOKUP($C13,DATA!$E$972:$AS$1030,25,FALSE)</f>
        <v>-0.11600000000000001</v>
      </c>
      <c r="AE51" s="46">
        <f>+VLOOKUP($C13,DATA!$E$972:$AS$1030,35,FALSE)</f>
        <v>-8.4000000000000005E-2</v>
      </c>
      <c r="AF51" s="44" t="s">
        <v>102</v>
      </c>
      <c r="AG51" s="36" t="str">
        <f>+$C$8</f>
        <v>Albany - MULO</v>
      </c>
      <c r="AH51" s="46">
        <f>+VLOOKUP($C13,DATA!$E$491:$AS$549,5,FALSE)</f>
        <v>8.9999999999999993E-3</v>
      </c>
      <c r="AI51" s="46">
        <f>+VLOOKUP($C13,DATA!$E$491:$AS$549,15,FALSE)</f>
        <v>5.6000000000000001E-2</v>
      </c>
      <c r="AJ51" s="46">
        <f>+VLOOKUP($C13,DATA!$E$491:$AS$549,25,FALSE)</f>
        <v>7.6999999999999999E-2</v>
      </c>
      <c r="AK51" s="46">
        <f>+VLOOKUP($C13,DATA!$E$491:$AS$549,35,FALSE)</f>
        <v>9.6000000000000002E-2</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Northeast - MULO</v>
      </c>
      <c r="J52" s="46">
        <f>+VLOOKUP($C14,DATA!$E$609:$AS$667,5,FALSE)</f>
        <v>0.14199999999999999</v>
      </c>
      <c r="K52" s="46">
        <f>+VLOOKUP($C14,DATA!$E$609:$AS$667,15,FALSE)</f>
        <v>3.5999999999999997E-2</v>
      </c>
      <c r="L52" s="46">
        <f>+VLOOKUP($C14,DATA!$E$609:$AS$667,25,FALSE)</f>
        <v>0.02</v>
      </c>
      <c r="M52" s="46">
        <f>+VLOOKUP($C14,DATA!$E$609:$AS$667,35,FALSE)</f>
        <v>-1.2E-2</v>
      </c>
      <c r="N52" s="44" t="s">
        <v>115</v>
      </c>
      <c r="O52" s="42" t="str">
        <f>+$C$9</f>
        <v>Northeast - MULO</v>
      </c>
      <c r="P52" s="46">
        <f>+VLOOKUP($C14,DATA!$E$373:$AS$431,5,FALSE)</f>
        <v>0.23100000000000001</v>
      </c>
      <c r="Q52" s="46">
        <f>+VLOOKUP($C14,DATA!$E$373:$AS$431,15,FALSE)</f>
        <v>0.158</v>
      </c>
      <c r="R52" s="46">
        <f>+VLOOKUP($C14,DATA!$E$373:$AS$431,25,FALSE)</f>
        <v>0.112</v>
      </c>
      <c r="S52" s="46">
        <f>+VLOOKUP($C14,DATA!$E$373:$AS$431,35,FALSE)</f>
        <v>4.4999999999999998E-2</v>
      </c>
      <c r="T52" s="44" t="s">
        <v>115</v>
      </c>
      <c r="U52" s="42" t="str">
        <f>+$C$9</f>
        <v>Northeast - MULO</v>
      </c>
      <c r="V52" s="46">
        <f>+VLOOKUP($C14,DATA!$E$854:$AS$912,5,FALSE)</f>
        <v>-2.5000000000000001E-2</v>
      </c>
      <c r="W52" s="46">
        <f>+VLOOKUP($C14,DATA!$E$854:$AS$912,15,FALSE)</f>
        <v>-7.0000000000000001E-3</v>
      </c>
      <c r="X52" s="46">
        <f>+VLOOKUP($C14,DATA!$E$854:$AS$912,25,FALSE)</f>
        <v>1.4999999999999999E-2</v>
      </c>
      <c r="Y52" s="46">
        <f>+VLOOKUP($C14,DATA!$E$854:$AS$912,35,FALSE)</f>
        <v>4.0000000000000001E-3</v>
      </c>
      <c r="Z52" s="44" t="s">
        <v>115</v>
      </c>
      <c r="AA52" s="42" t="str">
        <f>+$C$9</f>
        <v>Northeast - MULO</v>
      </c>
      <c r="AB52" s="46">
        <f>+VLOOKUP($C14,DATA!$E$972:$AS$1030,5,FALSE)</f>
        <v>2.4460000000000002</v>
      </c>
      <c r="AC52" s="46">
        <f>+VLOOKUP($C14,DATA!$E$972:$AS$1030,15,FALSE)</f>
        <v>1.2</v>
      </c>
      <c r="AD52" s="46">
        <f>+VLOOKUP($C14,DATA!$E$972:$AS$1030,25,FALSE)</f>
        <v>0.58599999999999997</v>
      </c>
      <c r="AE52" s="46">
        <f>+VLOOKUP($C14,DATA!$E$972:$AS$1030,35,FALSE)</f>
        <v>0.27400000000000002</v>
      </c>
      <c r="AF52" s="44" t="s">
        <v>115</v>
      </c>
      <c r="AG52" s="42" t="str">
        <f>+$C$9</f>
        <v>Northeast - MULO</v>
      </c>
      <c r="AH52" s="46">
        <f>+VLOOKUP($C14,DATA!$E$491:$AS$549,5,FALSE)</f>
        <v>-0.41</v>
      </c>
      <c r="AI52" s="46">
        <f>+VLOOKUP($C14,DATA!$E$491:$AS$549,15,FALSE)</f>
        <v>-0.4</v>
      </c>
      <c r="AJ52" s="46">
        <f>+VLOOKUP($C14,DATA!$E$491:$AS$549,25,FALSE)</f>
        <v>-0.31</v>
      </c>
      <c r="AK52" s="46">
        <f>+VLOOKUP($C14,DATA!$E$491:$AS$549,35,FALSE)</f>
        <v>-0.14899999999999999</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8.7999999999999995E-2</v>
      </c>
      <c r="K53" s="46">
        <f>+VLOOKUP($C15,DATA!$E$609:$AS$667,15,FALSE)</f>
        <v>1.6E-2</v>
      </c>
      <c r="L53" s="46">
        <f>+VLOOKUP($C15,DATA!$E$609:$AS$667,25,FALSE)</f>
        <v>2.5000000000000001E-2</v>
      </c>
      <c r="M53" s="46">
        <f>+VLOOKUP($C15,DATA!$E$609:$AS$667,35,FALSE)</f>
        <v>1.2999999999999999E-2</v>
      </c>
      <c r="N53" s="44"/>
      <c r="O53" s="42" t="s">
        <v>327</v>
      </c>
      <c r="P53" s="46">
        <f>+VLOOKUP($C15,DATA!$E$373:$AS$431,5,FALSE)</f>
        <v>9.5000000000000001E-2</v>
      </c>
      <c r="Q53" s="46">
        <f>+VLOOKUP($C15,DATA!$E$373:$AS$431,15,FALSE)</f>
        <v>8.7999999999999995E-2</v>
      </c>
      <c r="R53" s="46">
        <f>+VLOOKUP($C15,DATA!$E$373:$AS$431,25,FALSE)</f>
        <v>7.2999999999999995E-2</v>
      </c>
      <c r="S53" s="46">
        <f>+VLOOKUP($C15,DATA!$E$373:$AS$431,35,FALSE)</f>
        <v>7.5999999999999998E-2</v>
      </c>
      <c r="T53" s="44"/>
      <c r="U53" s="42" t="s">
        <v>327</v>
      </c>
      <c r="V53" s="46">
        <f>+VLOOKUP($C15,DATA!$E$854:$AS$912,5,FALSE)</f>
        <v>-8.5000000000000006E-2</v>
      </c>
      <c r="W53" s="46">
        <f>+VLOOKUP($C15,DATA!$E$854:$AS$912,15,FALSE)</f>
        <v>-9.6000000000000002E-2</v>
      </c>
      <c r="X53" s="46">
        <f>+VLOOKUP($C15,DATA!$E$854:$AS$912,25,FALSE)</f>
        <v>-8.3000000000000004E-2</v>
      </c>
      <c r="Y53" s="46">
        <f>+VLOOKUP($C15,DATA!$E$854:$AS$912,35,FALSE)</f>
        <v>-6.5000000000000002E-2</v>
      </c>
      <c r="Z53" s="44"/>
      <c r="AA53" s="42" t="s">
        <v>327</v>
      </c>
      <c r="AB53" s="46">
        <f>+VLOOKUP($C15,DATA!$E$972:$AS$1030,5,FALSE)</f>
        <v>1.083</v>
      </c>
      <c r="AC53" s="46">
        <f>+VLOOKUP($C15,DATA!$E$972:$AS$1030,15,FALSE)</f>
        <v>1.2030000000000001</v>
      </c>
      <c r="AD53" s="46">
        <f>+VLOOKUP($C15,DATA!$E$972:$AS$1030,25,FALSE)</f>
        <v>0.94</v>
      </c>
      <c r="AE53" s="46">
        <f>+VLOOKUP($C15,DATA!$E$972:$AS$1030,35,FALSE)</f>
        <v>1.0649999999999999</v>
      </c>
      <c r="AF53" s="44"/>
      <c r="AG53" s="42" t="s">
        <v>327</v>
      </c>
      <c r="AH53" s="46">
        <f>+VLOOKUP($C15,DATA!$E$491:$AS$549,5,FALSE)</f>
        <v>8.5000000000000006E-2</v>
      </c>
      <c r="AI53" s="46">
        <f>+VLOOKUP($C15,DATA!$E$491:$AS$549,15,FALSE)</f>
        <v>0.214</v>
      </c>
      <c r="AJ53" s="46">
        <f>+VLOOKUP($C15,DATA!$E$491:$AS$549,25,FALSE)</f>
        <v>0.28100000000000003</v>
      </c>
      <c r="AK53" s="46">
        <f>+VLOOKUP($C15,DATA!$E$491:$AS$549,35,FALSE)</f>
        <v>0.38500000000000001</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Albany - MULO</v>
      </c>
      <c r="J56" s="143">
        <f>+VLOOKUP($C$8,DATA!$E$609:$AS$667,8,FALSE)</f>
        <v>4.9800000000000004</v>
      </c>
      <c r="K56" s="143">
        <f>+VLOOKUP($C$8,DATA!$E$609:$AS$667,18,FALSE)</f>
        <v>4.5599999999999996</v>
      </c>
      <c r="L56" s="143">
        <f>+VLOOKUP($C$8,DATA!$E$609:$AS$667,28,FALSE)</f>
        <v>4.53</v>
      </c>
      <c r="M56" s="143">
        <f>+VLOOKUP($C$8,DATA!$E$609:$AS$667,38,FALSE)</f>
        <v>4.5</v>
      </c>
      <c r="N56" s="44" t="s">
        <v>102</v>
      </c>
      <c r="O56" s="36" t="str">
        <f>+$C$8</f>
        <v>Albany - MULO</v>
      </c>
      <c r="P56" s="143">
        <f>+VLOOKUP($C$8,DATA!$E$373:$AS$431,8,FALSE)</f>
        <v>4.97</v>
      </c>
      <c r="Q56" s="143">
        <f>+VLOOKUP($C$8,DATA!$E$373:$AS$431,18,FALSE)</f>
        <v>4.8499999999999996</v>
      </c>
      <c r="R56" s="143">
        <f>+VLOOKUP($C$8,DATA!$E$373:$AS$431,28,FALSE)</f>
        <v>4.87</v>
      </c>
      <c r="S56" s="143">
        <f>+VLOOKUP($C$8,DATA!$E$373:$AS$431,38,FALSE)</f>
        <v>4.93</v>
      </c>
      <c r="T56" s="44" t="s">
        <v>102</v>
      </c>
      <c r="U56" s="36" t="str">
        <f>+$C$8</f>
        <v>Albany - MULO</v>
      </c>
      <c r="V56" s="143">
        <f>+VLOOKUP($C$8,DATA!$E$854:$AS$912,8,FALSE)</f>
        <v>4.93</v>
      </c>
      <c r="W56" s="143">
        <f>+VLOOKUP($C$8,DATA!$E$854:$AS$912,18,FALSE)</f>
        <v>4.84</v>
      </c>
      <c r="X56" s="143">
        <f>+VLOOKUP($C$8,DATA!$E$854:$AS$912,28,FALSE)</f>
        <v>4.7699999999999996</v>
      </c>
      <c r="Y56" s="143">
        <f>+VLOOKUP($C$8,DATA!$E$854:$AS$912,38,FALSE)</f>
        <v>4.74</v>
      </c>
      <c r="Z56" s="44" t="s">
        <v>102</v>
      </c>
      <c r="AA56" s="36" t="str">
        <f>+$C$8</f>
        <v>Albany - MULO</v>
      </c>
      <c r="AB56" s="143">
        <f>+VLOOKUP($C$8,DATA!$E$972:$AS$1030,8,FALSE)</f>
        <v>5</v>
      </c>
      <c r="AC56" s="143">
        <f>+VLOOKUP($C$8,DATA!$E$972:$AS$1030,18,FALSE)</f>
        <v>4.8499999999999996</v>
      </c>
      <c r="AD56" s="143">
        <f>+VLOOKUP($C$8,DATA!$E$972:$AS$1030,28,FALSE)</f>
        <v>4.9400000000000004</v>
      </c>
      <c r="AE56" s="143">
        <f>+VLOOKUP($C$8,DATA!$E$972:$AS$1030,38,FALSE)</f>
        <v>5.0599999999999996</v>
      </c>
      <c r="AF56" s="44" t="s">
        <v>102</v>
      </c>
      <c r="AG56" s="36" t="str">
        <f>+$C$8</f>
        <v>Albany - MULO</v>
      </c>
      <c r="AH56" s="143">
        <f>+VLOOKUP($C$8,DATA!$E$491:$AS$549,8,FALSE)</f>
        <v>13.95</v>
      </c>
      <c r="AI56" s="143">
        <f>+VLOOKUP($C$8,DATA!$E$491:$AS$549,18,FALSE)</f>
        <v>14.03</v>
      </c>
      <c r="AJ56" s="143">
        <f>+VLOOKUP($C$8,DATA!$E$491:$AS$549,28,FALSE)</f>
        <v>13.95</v>
      </c>
      <c r="AK56" s="143">
        <f>+VLOOKUP($C$8,DATA!$E$491:$AS$549,38,FALSE)</f>
        <v>13.99</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Northeast - MULO</v>
      </c>
      <c r="J57" s="143">
        <f>+VLOOKUP($C$9,DATA!$E$609:$AS$667,8,FALSE)</f>
        <v>3.79</v>
      </c>
      <c r="K57" s="143">
        <f>+VLOOKUP($C$9,DATA!$E$609:$AS$667,18,FALSE)</f>
        <v>3.78</v>
      </c>
      <c r="L57" s="143">
        <f>+VLOOKUP($C$9,DATA!$E$609:$AS$667,28,FALSE)</f>
        <v>3.77</v>
      </c>
      <c r="M57" s="143">
        <f>+VLOOKUP($C$9,DATA!$E$609:$AS$667,38,FALSE)</f>
        <v>3.82</v>
      </c>
      <c r="N57" s="44" t="s">
        <v>115</v>
      </c>
      <c r="O57" s="42" t="str">
        <f>+$C$9</f>
        <v>Northeast - MULO</v>
      </c>
      <c r="P57" s="143">
        <f>+VLOOKUP($C$9,DATA!$E$373:$AS$431,8,FALSE)</f>
        <v>4.08</v>
      </c>
      <c r="Q57" s="143">
        <f>+VLOOKUP($C$9,DATA!$E$373:$AS$431,18,FALSE)</f>
        <v>4.2</v>
      </c>
      <c r="R57" s="143">
        <f>+VLOOKUP($C$9,DATA!$E$373:$AS$431,28,FALSE)</f>
        <v>4.32</v>
      </c>
      <c r="S57" s="143">
        <f>+VLOOKUP($C$9,DATA!$E$373:$AS$431,38,FALSE)</f>
        <v>4.38</v>
      </c>
      <c r="T57" s="44" t="s">
        <v>115</v>
      </c>
      <c r="U57" s="42" t="str">
        <f>+$C$9</f>
        <v>Northeast - MULO</v>
      </c>
      <c r="V57" s="143">
        <f>+VLOOKUP($C$9,DATA!$E$854:$AS$912,8,FALSE)</f>
        <v>4.16</v>
      </c>
      <c r="W57" s="143">
        <f>+VLOOKUP($C$9,DATA!$E$854:$AS$912,18,FALSE)</f>
        <v>4.16</v>
      </c>
      <c r="X57" s="143">
        <f>+VLOOKUP($C$9,DATA!$E$854:$AS$912,28,FALSE)</f>
        <v>4.18</v>
      </c>
      <c r="Y57" s="143">
        <f>+VLOOKUP($C$9,DATA!$E$854:$AS$912,38,FALSE)</f>
        <v>4.17</v>
      </c>
      <c r="Z57" s="44" t="s">
        <v>115</v>
      </c>
      <c r="AA57" s="42" t="str">
        <f>+$C$9</f>
        <v>Northeast - MULO</v>
      </c>
      <c r="AB57" s="143">
        <f>+VLOOKUP($C$9,DATA!$E$972:$AS$1030,8,FALSE)</f>
        <v>3.91</v>
      </c>
      <c r="AC57" s="143">
        <f>+VLOOKUP($C$9,DATA!$E$972:$AS$1030,18,FALSE)</f>
        <v>4.3</v>
      </c>
      <c r="AD57" s="143">
        <f>+VLOOKUP($C$9,DATA!$E$972:$AS$1030,28,FALSE)</f>
        <v>4.75</v>
      </c>
      <c r="AE57" s="143">
        <f>+VLOOKUP($C$9,DATA!$E$972:$AS$1030,38,FALSE)</f>
        <v>5.31</v>
      </c>
      <c r="AF57" s="44" t="s">
        <v>115</v>
      </c>
      <c r="AG57" s="42" t="str">
        <f>+$C$9</f>
        <v>Northeast - MULO</v>
      </c>
      <c r="AH57" s="143">
        <f>+VLOOKUP($C$9,DATA!$E$491:$AS$549,8,FALSE)</f>
        <v>14.18</v>
      </c>
      <c r="AI57" s="143">
        <f>+VLOOKUP($C$9,DATA!$E$491:$AS$549,18,FALSE)</f>
        <v>14.05</v>
      </c>
      <c r="AJ57" s="143">
        <f>+VLOOKUP($C$9,DATA!$E$491:$AS$549,28,FALSE)</f>
        <v>13.59</v>
      </c>
      <c r="AK57" s="143">
        <f>+VLOOKUP($C$9,DATA!$E$491:$AS$549,38,FALSE)</f>
        <v>13.51</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3.89</v>
      </c>
      <c r="K58" s="143">
        <f>+VLOOKUP($C$10,DATA!$E$609:$AS$667,18,FALSE)</f>
        <v>3.86</v>
      </c>
      <c r="L58" s="143">
        <f>+VLOOKUP($C$10,DATA!$E$609:$AS$667,28,FALSE)</f>
        <v>3.84</v>
      </c>
      <c r="M58" s="143">
        <f>+VLOOKUP($C$10,DATA!$E$609:$AS$667,38,FALSE)</f>
        <v>3.85</v>
      </c>
      <c r="N58" s="44"/>
      <c r="O58" s="42" t="s">
        <v>327</v>
      </c>
      <c r="P58" s="143">
        <f>+VLOOKUP($C$10,DATA!$E$373:$AS$431,8,FALSE)</f>
        <v>4.6500000000000004</v>
      </c>
      <c r="Q58" s="143">
        <f>+VLOOKUP($C$10,DATA!$E$373:$AS$431,18,FALSE)</f>
        <v>4.72</v>
      </c>
      <c r="R58" s="143">
        <f>+VLOOKUP($C$10,DATA!$E$373:$AS$431,28,FALSE)</f>
        <v>4.78</v>
      </c>
      <c r="S58" s="143">
        <f>+VLOOKUP($C$10,DATA!$E$373:$AS$431,38,FALSE)</f>
        <v>4.79</v>
      </c>
      <c r="T58" s="44"/>
      <c r="U58" s="42" t="s">
        <v>327</v>
      </c>
      <c r="V58" s="143">
        <f>+VLOOKUP($C$10,DATA!$E$854:$AS$912,8,FALSE)</f>
        <v>4.5199999999999996</v>
      </c>
      <c r="W58" s="143">
        <f>+VLOOKUP($C$10,DATA!$E$854:$AS$912,18,FALSE)</f>
        <v>4.53</v>
      </c>
      <c r="X58" s="143">
        <f>+VLOOKUP($C$10,DATA!$E$854:$AS$912,28,FALSE)</f>
        <v>4.55</v>
      </c>
      <c r="Y58" s="143">
        <f>+VLOOKUP($C$10,DATA!$E$854:$AS$912,38,FALSE)</f>
        <v>4.57</v>
      </c>
      <c r="Z58" s="44"/>
      <c r="AA58" s="42" t="s">
        <v>327</v>
      </c>
      <c r="AB58" s="143">
        <f>+VLOOKUP($C$10,DATA!$E$972:$AS$1030,8,FALSE)</f>
        <v>4.97</v>
      </c>
      <c r="AC58" s="143">
        <f>+VLOOKUP($C$10,DATA!$E$972:$AS$1030,18,FALSE)</f>
        <v>5.18</v>
      </c>
      <c r="AD58" s="143">
        <f>+VLOOKUP($C$10,DATA!$E$972:$AS$1030,28,FALSE)</f>
        <v>5.37</v>
      </c>
      <c r="AE58" s="143">
        <f>+VLOOKUP($C$10,DATA!$E$972:$AS$1030,38,FALSE)</f>
        <v>5.52</v>
      </c>
      <c r="AF58" s="44"/>
      <c r="AG58" s="42" t="s">
        <v>327</v>
      </c>
      <c r="AH58" s="143">
        <f>+VLOOKUP($C$10,DATA!$E$491:$AS$549,8,FALSE)</f>
        <v>13.94</v>
      </c>
      <c r="AI58" s="143">
        <f>+VLOOKUP($C$10,DATA!$E$491:$AS$549,18,FALSE)</f>
        <v>13.8</v>
      </c>
      <c r="AJ58" s="143">
        <f>+VLOOKUP($C$10,DATA!$E$491:$AS$549,28,FALSE)</f>
        <v>13.68</v>
      </c>
      <c r="AK58" s="143">
        <f>+VLOOKUP($C$10,DATA!$E$491:$AS$549,38,FALSE)</f>
        <v>13.28</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Albany - MULO</v>
      </c>
      <c r="J61" s="46">
        <f>+VLOOKUP($C$8,DATA!$E$609:$AS$667,7,FALSE)</f>
        <v>0.24099999999999999</v>
      </c>
      <c r="K61" s="46">
        <f>+VLOOKUP($C$8,DATA!$E$609:$AS$667,17,FALSE)</f>
        <v>0.14000000000000001</v>
      </c>
      <c r="L61" s="46">
        <f>+VLOOKUP($C$8,DATA!$E$609:$AS$667,27,FALSE)</f>
        <v>0.09</v>
      </c>
      <c r="M61" s="46">
        <f>+VLOOKUP($C$8,DATA!$E$609:$AS$667,37,FALSE)</f>
        <v>0.108</v>
      </c>
      <c r="N61" s="44" t="s">
        <v>102</v>
      </c>
      <c r="O61" s="36" t="str">
        <f>+$C$8</f>
        <v>Albany - MULO</v>
      </c>
      <c r="P61" s="46">
        <f>+VLOOKUP($C$8,DATA!$E$373:$AS$431,7,FALSE)</f>
        <v>0.191</v>
      </c>
      <c r="Q61" s="46">
        <f>+VLOOKUP($C$8,DATA!$E$373:$AS$431,17,FALSE)</f>
        <v>4.7E-2</v>
      </c>
      <c r="R61" s="46">
        <f>+VLOOKUP($C$8,DATA!$E$373:$AS$431,27,FALSE)</f>
        <v>-4.9000000000000002E-2</v>
      </c>
      <c r="S61" s="46">
        <f>+VLOOKUP($C$8,DATA!$E$373:$AS$431,37,FALSE)</f>
        <v>5.0000000000000001E-3</v>
      </c>
      <c r="T61" s="44" t="s">
        <v>102</v>
      </c>
      <c r="U61" s="36" t="str">
        <f>+$C$8</f>
        <v>Albany - MULO</v>
      </c>
      <c r="V61" s="46">
        <f>+VLOOKUP($C$8,DATA!$E$854:$AS$912,7,FALSE)</f>
        <v>0.13700000000000001</v>
      </c>
      <c r="W61" s="46">
        <f>+VLOOKUP($C$8,DATA!$E$854:$AS$912,17,FALSE)</f>
        <v>5.1999999999999998E-2</v>
      </c>
      <c r="X61" s="46">
        <f>+VLOOKUP($C$8,DATA!$E$854:$AS$912,27,FALSE)</f>
        <v>5.1999999999999998E-2</v>
      </c>
      <c r="Y61" s="46">
        <f>+VLOOKUP($C$8,DATA!$E$854:$AS$912,37,FALSE)</f>
        <v>0.12</v>
      </c>
      <c r="Z61" s="44" t="s">
        <v>102</v>
      </c>
      <c r="AA61" s="36" t="str">
        <f>+$C$8</f>
        <v>Albany - MULO</v>
      </c>
      <c r="AB61" s="46">
        <f>+VLOOKUP($C$8,DATA!$E$972:$AS$1030,7,FALSE)</f>
        <v>0.24199999999999999</v>
      </c>
      <c r="AC61" s="46">
        <f>+VLOOKUP($C$8,DATA!$E$972:$AS$1030,17,FALSE)</f>
        <v>4.2000000000000003E-2</v>
      </c>
      <c r="AD61" s="46">
        <f>+VLOOKUP($C$8,DATA!$E$972:$AS$1030,27,FALSE)</f>
        <v>-0.11</v>
      </c>
      <c r="AE61" s="46">
        <f>+VLOOKUP($C$8,DATA!$E$972:$AS$1030,37,FALSE)</f>
        <v>-7.0000000000000007E-2</v>
      </c>
      <c r="AF61" s="44" t="s">
        <v>102</v>
      </c>
      <c r="AG61" s="36" t="str">
        <f>+$C$8</f>
        <v>Albany - MULO</v>
      </c>
      <c r="AH61" s="46">
        <f>+VLOOKUP($C$8,DATA!$E$491:$AS$549,7,FALSE)</f>
        <v>-3.0000000000000001E-3</v>
      </c>
      <c r="AI61" s="46">
        <f>+VLOOKUP($C$8,DATA!$E$491:$AS$549,17,FALSE)</f>
        <v>5.1999999999999998E-2</v>
      </c>
      <c r="AJ61" s="46">
        <f>+VLOOKUP($C$8,DATA!$E$491:$AS$549,27,FALSE)</f>
        <v>7.6999999999999999E-2</v>
      </c>
      <c r="AK61" s="46">
        <f>+VLOOKUP($C$8,DATA!$E$491:$AS$549,37,FALSE)</f>
        <v>9.8000000000000004E-2</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Northeast - MULO</v>
      </c>
      <c r="J62" s="46">
        <f>+VLOOKUP($C$9,DATA!$E$609:$AS$667,7,FALSE)</f>
        <v>0.161</v>
      </c>
      <c r="K62" s="46">
        <f>+VLOOKUP($C$9,DATA!$E$609:$AS$667,17,FALSE)</f>
        <v>4.5999999999999999E-2</v>
      </c>
      <c r="L62" s="46">
        <f>+VLOOKUP($C$9,DATA!$E$609:$AS$667,27,FALSE)</f>
        <v>1.7999999999999999E-2</v>
      </c>
      <c r="M62" s="46">
        <f>+VLOOKUP($C$9,DATA!$E$609:$AS$667,37,FALSE)</f>
        <v>-1.7000000000000001E-2</v>
      </c>
      <c r="N62" s="44" t="s">
        <v>115</v>
      </c>
      <c r="O62" s="42" t="str">
        <f>+$C$9</f>
        <v>Northeast - MULO</v>
      </c>
      <c r="P62" s="46">
        <f>+VLOOKUP($C$9,DATA!$E$373:$AS$431,7,FALSE)</f>
        <v>0.13600000000000001</v>
      </c>
      <c r="Q62" s="46">
        <f>+VLOOKUP($C$9,DATA!$E$373:$AS$431,17,FALSE)</f>
        <v>0.10100000000000001</v>
      </c>
      <c r="R62" s="46">
        <f>+VLOOKUP($C$9,DATA!$E$373:$AS$431,27,FALSE)</f>
        <v>7.6999999999999999E-2</v>
      </c>
      <c r="S62" s="46">
        <f>+VLOOKUP($C$9,DATA!$E$373:$AS$431,37,FALSE)</f>
        <v>3.1E-2</v>
      </c>
      <c r="T62" s="44" t="s">
        <v>115</v>
      </c>
      <c r="U62" s="42" t="str">
        <f>+$C$9</f>
        <v>Northeast - MULO</v>
      </c>
      <c r="V62" s="46">
        <f>+VLOOKUP($C$9,DATA!$E$854:$AS$912,7,FALSE)</f>
        <v>1.7000000000000001E-2</v>
      </c>
      <c r="W62" s="46">
        <f>+VLOOKUP($C$9,DATA!$E$854:$AS$912,17,FALSE)</f>
        <v>3.9E-2</v>
      </c>
      <c r="X62" s="46">
        <f>+VLOOKUP($C$9,DATA!$E$854:$AS$912,27,FALSE)</f>
        <v>6.2E-2</v>
      </c>
      <c r="Y62" s="46">
        <f>+VLOOKUP($C$9,DATA!$E$854:$AS$912,37,FALSE)</f>
        <v>3.2000000000000001E-2</v>
      </c>
      <c r="Z62" s="44" t="s">
        <v>115</v>
      </c>
      <c r="AA62" s="42" t="str">
        <f>+$C$9</f>
        <v>Northeast - MULO</v>
      </c>
      <c r="AB62" s="46">
        <f>+VLOOKUP($C$9,DATA!$E$972:$AS$1030,7,FALSE)</f>
        <v>0.99199999999999999</v>
      </c>
      <c r="AC62" s="46">
        <f>+VLOOKUP($C$9,DATA!$E$972:$AS$1030,17,FALSE)</f>
        <v>0.42899999999999999</v>
      </c>
      <c r="AD62" s="46">
        <f>+VLOOKUP($C$9,DATA!$E$972:$AS$1030,27,FALSE)</f>
        <v>0.13900000000000001</v>
      </c>
      <c r="AE62" s="46">
        <f>+VLOOKUP($C$9,DATA!$E$972:$AS$1030,37,FALSE)</f>
        <v>2.9000000000000001E-2</v>
      </c>
      <c r="AF62" s="44" t="s">
        <v>115</v>
      </c>
      <c r="AG62" s="42" t="str">
        <f>+$C$9</f>
        <v>Northeast - MULO</v>
      </c>
      <c r="AH62" s="46">
        <f>+VLOOKUP($C$9,DATA!$E$491:$AS$549,7,FALSE)</f>
        <v>-0.45500000000000002</v>
      </c>
      <c r="AI62" s="46">
        <f>+VLOOKUP($C$9,DATA!$E$491:$AS$549,17,FALSE)</f>
        <v>-0.437</v>
      </c>
      <c r="AJ62" s="46">
        <f>+VLOOKUP($C$9,DATA!$E$491:$AS$549,27,FALSE)</f>
        <v>-0.35499999999999998</v>
      </c>
      <c r="AK62" s="46">
        <f>+VLOOKUP($C$9,DATA!$E$491:$AS$549,37,FALSE)</f>
        <v>-0.186</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6.6000000000000003E-2</v>
      </c>
      <c r="K63" s="46">
        <f>+VLOOKUP($C$10,DATA!$E$609:$AS$667,17,FALSE)</f>
        <v>-8.0000000000000002E-3</v>
      </c>
      <c r="L63" s="46">
        <f>+VLOOKUP($C$10,DATA!$E$609:$AS$667,27,FALSE)</f>
        <v>-3.0000000000000001E-3</v>
      </c>
      <c r="M63" s="46">
        <f>+VLOOKUP($C$10,DATA!$E$609:$AS$667,37,FALSE)</f>
        <v>-0.01</v>
      </c>
      <c r="N63" s="44"/>
      <c r="O63" s="42" t="s">
        <v>327</v>
      </c>
      <c r="P63" s="46">
        <f>+VLOOKUP($C$10,DATA!$E$373:$AS$431,7,FALSE)</f>
        <v>6.2E-2</v>
      </c>
      <c r="Q63" s="46">
        <f>+VLOOKUP($C$10,DATA!$E$373:$AS$431,17,FALSE)</f>
        <v>6.2E-2</v>
      </c>
      <c r="R63" s="46">
        <f>+VLOOKUP($C$10,DATA!$E$373:$AS$431,27,FALSE)</f>
        <v>5.2999999999999999E-2</v>
      </c>
      <c r="S63" s="46">
        <f>+VLOOKUP($C$10,DATA!$E$373:$AS$431,37,FALSE)</f>
        <v>4.7E-2</v>
      </c>
      <c r="T63" s="44"/>
      <c r="U63" s="42" t="s">
        <v>327</v>
      </c>
      <c r="V63" s="46">
        <f>+VLOOKUP($C$10,DATA!$E$854:$AS$912,7,FALSE)</f>
        <v>-7.3999999999999996E-2</v>
      </c>
      <c r="W63" s="46">
        <f>+VLOOKUP($C$10,DATA!$E$854:$AS$912,17,FALSE)</f>
        <v>-8.6999999999999994E-2</v>
      </c>
      <c r="X63" s="46">
        <f>+VLOOKUP($C$10,DATA!$E$854:$AS$912,27,FALSE)</f>
        <v>-7.4999999999999997E-2</v>
      </c>
      <c r="Y63" s="46">
        <f>+VLOOKUP($C$10,DATA!$E$854:$AS$912,37,FALSE)</f>
        <v>-6.6000000000000003E-2</v>
      </c>
      <c r="Z63" s="44"/>
      <c r="AA63" s="42" t="s">
        <v>327</v>
      </c>
      <c r="AB63" s="46">
        <f>+VLOOKUP($C$10,DATA!$E$972:$AS$1030,7,FALSE)</f>
        <v>0.80800000000000005</v>
      </c>
      <c r="AC63" s="46">
        <f>+VLOOKUP($C$10,DATA!$E$972:$AS$1030,17,FALSE)</f>
        <v>0.93200000000000005</v>
      </c>
      <c r="AD63" s="46">
        <f>+VLOOKUP($C$10,DATA!$E$972:$AS$1030,27,FALSE)</f>
        <v>0.72799999999999998</v>
      </c>
      <c r="AE63" s="46">
        <f>+VLOOKUP($C$10,DATA!$E$972:$AS$1030,37,FALSE)</f>
        <v>0.754</v>
      </c>
      <c r="AF63" s="44"/>
      <c r="AG63" s="42" t="s">
        <v>327</v>
      </c>
      <c r="AH63" s="46">
        <f>+VLOOKUP($C$10,DATA!$E$491:$AS$549,7,FALSE)</f>
        <v>7.0000000000000007E-2</v>
      </c>
      <c r="AI63" s="46">
        <f>+VLOOKUP($C$10,DATA!$E$491:$AS$549,17,FALSE)</f>
        <v>0.218</v>
      </c>
      <c r="AJ63" s="46">
        <f>+VLOOKUP($C$10,DATA!$E$491:$AS$549,27,FALSE)</f>
        <v>0.28100000000000003</v>
      </c>
      <c r="AK63" s="46">
        <f>+VLOOKUP($C$10,DATA!$E$491:$AS$549,37,FALSE)</f>
        <v>0.38</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Albany - MULO</v>
      </c>
      <c r="J66" s="143">
        <f>+VLOOKUP($C$8,DATA!$E$609:$AS$667,10,FALSE)</f>
        <v>2.59</v>
      </c>
      <c r="K66" s="143">
        <f>+VLOOKUP($C$8,DATA!$E$609:$AS$667,20,FALSE)</f>
        <v>2.38</v>
      </c>
      <c r="L66" s="143">
        <f>+VLOOKUP($C$8,DATA!$E$609:$AS$667,30,FALSE)</f>
        <v>2.38</v>
      </c>
      <c r="M66" s="143">
        <f>+VLOOKUP($C$8,DATA!$E$609:$AS$667,40,FALSE)</f>
        <v>2.37</v>
      </c>
      <c r="N66" s="44" t="s">
        <v>102</v>
      </c>
      <c r="O66" s="36" t="str">
        <f>+$C$8</f>
        <v>Albany - MULO</v>
      </c>
      <c r="P66" s="143">
        <f>+VLOOKUP($C$8,DATA!$E$373:$AS$431,10,FALSE)</f>
        <v>2.54</v>
      </c>
      <c r="Q66" s="143">
        <f>+VLOOKUP($C$8,DATA!$E$373:$AS$431,20,FALSE)</f>
        <v>2.52</v>
      </c>
      <c r="R66" s="143">
        <f>+VLOOKUP($C$8,DATA!$E$373:$AS$431,30,FALSE)</f>
        <v>2.65</v>
      </c>
      <c r="S66" s="143">
        <f>+VLOOKUP($C$8,DATA!$E$373:$AS$431,40,FALSE)</f>
        <v>2.6</v>
      </c>
      <c r="T66" s="44" t="s">
        <v>102</v>
      </c>
      <c r="U66" s="36" t="str">
        <f>+$C$8</f>
        <v>Albany - MULO</v>
      </c>
      <c r="V66" s="143">
        <f>+VLOOKUP($C$8,DATA!$E$854:$AS$912,10,FALSE)</f>
        <v>2.46</v>
      </c>
      <c r="W66" s="143">
        <f>+VLOOKUP($C$8,DATA!$E$854:$AS$912,20,FALSE)</f>
        <v>2.42</v>
      </c>
      <c r="X66" s="143">
        <f>+VLOOKUP($C$8,DATA!$E$854:$AS$912,30,FALSE)</f>
        <v>2.38</v>
      </c>
      <c r="Y66" s="143">
        <f>+VLOOKUP($C$8,DATA!$E$854:$AS$912,40,FALSE)</f>
        <v>2.37</v>
      </c>
      <c r="Z66" s="44" t="s">
        <v>102</v>
      </c>
      <c r="AA66" s="36" t="str">
        <f>+$C$8</f>
        <v>Albany - MULO</v>
      </c>
      <c r="AB66" s="143">
        <f>+VLOOKUP($C$8,DATA!$E$972:$AS$1030,10,FALSE)</f>
        <v>2.6</v>
      </c>
      <c r="AC66" s="143">
        <f>+VLOOKUP($C$8,DATA!$E$972:$AS$1030,20,FALSE)</f>
        <v>2.59</v>
      </c>
      <c r="AD66" s="143">
        <f>+VLOOKUP($C$8,DATA!$E$972:$AS$1030,30,FALSE)</f>
        <v>2.83</v>
      </c>
      <c r="AE66" s="143">
        <f>+VLOOKUP($C$8,DATA!$E$972:$AS$1030,40,FALSE)</f>
        <v>2.79</v>
      </c>
      <c r="AF66" s="44" t="s">
        <v>102</v>
      </c>
      <c r="AG66" s="36" t="str">
        <f>+$C$8</f>
        <v>Albany - MULO</v>
      </c>
      <c r="AH66" s="143">
        <f>+VLOOKUP($C$8,DATA!$E$491:$AS$549,10,FALSE)</f>
        <v>3.99</v>
      </c>
      <c r="AI66" s="143">
        <f>+VLOOKUP($C$8,DATA!$E$491:$AS$549,20,FALSE)</f>
        <v>3.99</v>
      </c>
      <c r="AJ66" s="143">
        <f>+VLOOKUP($C$8,DATA!$E$491:$AS$549,30,FALSE)</f>
        <v>3.97</v>
      </c>
      <c r="AK66" s="143">
        <f>+VLOOKUP($C$8,DATA!$E$491:$AS$549,40,FALSE)</f>
        <v>3.98</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Northeast - MULO</v>
      </c>
      <c r="J67" s="143">
        <f>+VLOOKUP($C$9,DATA!$E$609:$AS$667,10,FALSE)</f>
        <v>2.12</v>
      </c>
      <c r="K67" s="143">
        <f>+VLOOKUP($C$9,DATA!$E$609:$AS$667,20,FALSE)</f>
        <v>2.1</v>
      </c>
      <c r="L67" s="143">
        <f>+VLOOKUP($C$9,DATA!$E$609:$AS$667,30,FALSE)</f>
        <v>2.1</v>
      </c>
      <c r="M67" s="143">
        <f>+VLOOKUP($C$9,DATA!$E$609:$AS$667,40,FALSE)</f>
        <v>2.12</v>
      </c>
      <c r="N67" s="44" t="s">
        <v>115</v>
      </c>
      <c r="O67" s="42" t="str">
        <f>+$C$9</f>
        <v>Northeast - MULO</v>
      </c>
      <c r="P67" s="143">
        <f>+VLOOKUP($C$9,DATA!$E$373:$AS$431,10,FALSE)</f>
        <v>2.2799999999999998</v>
      </c>
      <c r="Q67" s="143">
        <f>+VLOOKUP($C$9,DATA!$E$373:$AS$431,20,FALSE)</f>
        <v>2.29</v>
      </c>
      <c r="R67" s="143">
        <f>+VLOOKUP($C$9,DATA!$E$373:$AS$431,30,FALSE)</f>
        <v>2.3199999999999998</v>
      </c>
      <c r="S67" s="143">
        <f>+VLOOKUP($C$9,DATA!$E$373:$AS$431,40,FALSE)</f>
        <v>2.33</v>
      </c>
      <c r="T67" s="44" t="s">
        <v>115</v>
      </c>
      <c r="U67" s="42" t="str">
        <f>+$C$9</f>
        <v>Northeast - MULO</v>
      </c>
      <c r="V67" s="143">
        <f>+VLOOKUP($C$9,DATA!$E$854:$AS$912,10,FALSE)</f>
        <v>2.1</v>
      </c>
      <c r="W67" s="143">
        <f>+VLOOKUP($C$9,DATA!$E$854:$AS$912,20,FALSE)</f>
        <v>2.11</v>
      </c>
      <c r="X67" s="143">
        <f>+VLOOKUP($C$9,DATA!$E$854:$AS$912,30,FALSE)</f>
        <v>2.13</v>
      </c>
      <c r="Y67" s="143">
        <f>+VLOOKUP($C$9,DATA!$E$854:$AS$912,40,FALSE)</f>
        <v>2.17</v>
      </c>
      <c r="Z67" s="44" t="s">
        <v>115</v>
      </c>
      <c r="AA67" s="42" t="str">
        <f>+$C$9</f>
        <v>Northeast - MULO</v>
      </c>
      <c r="AB67" s="143">
        <f>+VLOOKUP($C$9,DATA!$E$972:$AS$1030,10,FALSE)</f>
        <v>2.97</v>
      </c>
      <c r="AC67" s="143">
        <f>+VLOOKUP($C$9,DATA!$E$972:$AS$1030,20,FALSE)</f>
        <v>2.97</v>
      </c>
      <c r="AD67" s="143">
        <f>+VLOOKUP($C$9,DATA!$E$972:$AS$1030,30,FALSE)</f>
        <v>3.08</v>
      </c>
      <c r="AE67" s="143">
        <f>+VLOOKUP($C$9,DATA!$E$972:$AS$1030,40,FALSE)</f>
        <v>3.11</v>
      </c>
      <c r="AF67" s="44" t="s">
        <v>115</v>
      </c>
      <c r="AG67" s="42" t="str">
        <f>+$C$9</f>
        <v>Northeast - MULO</v>
      </c>
      <c r="AH67" s="143">
        <f>+VLOOKUP($C$9,DATA!$E$491:$AS$549,10,FALSE)</f>
        <v>4.2</v>
      </c>
      <c r="AI67" s="143">
        <f>+VLOOKUP($C$9,DATA!$E$491:$AS$549,20,FALSE)</f>
        <v>4.1399999999999997</v>
      </c>
      <c r="AJ67" s="143">
        <f>+VLOOKUP($C$9,DATA!$E$491:$AS$549,30,FALSE)</f>
        <v>4.03</v>
      </c>
      <c r="AK67" s="143">
        <f>+VLOOKUP($C$9,DATA!$E$491:$AS$549,40,FALSE)</f>
        <v>3.93</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2.2599999999999998</v>
      </c>
      <c r="K68" s="143">
        <f>+VLOOKUP($C$10,DATA!$E$609:$AS$667,20,FALSE)</f>
        <v>2.23</v>
      </c>
      <c r="L68" s="143">
        <f>+VLOOKUP($C$10,DATA!$E$609:$AS$667,30,FALSE)</f>
        <v>2.21</v>
      </c>
      <c r="M68" s="143">
        <f>+VLOOKUP($C$10,DATA!$E$609:$AS$667,40,FALSE)</f>
        <v>2.2000000000000002</v>
      </c>
      <c r="N68" s="44"/>
      <c r="O68" s="42" t="s">
        <v>327</v>
      </c>
      <c r="P68" s="143">
        <f>+VLOOKUP($C$10,DATA!$E$373:$AS$431,10,FALSE)</f>
        <v>2.48</v>
      </c>
      <c r="Q68" s="143">
        <f>+VLOOKUP($C$10,DATA!$E$373:$AS$431,20,FALSE)</f>
        <v>2.4900000000000002</v>
      </c>
      <c r="R68" s="143">
        <f>+VLOOKUP($C$10,DATA!$E$373:$AS$431,30,FALSE)</f>
        <v>2.5</v>
      </c>
      <c r="S68" s="143">
        <f>+VLOOKUP($C$10,DATA!$E$373:$AS$431,40,FALSE)</f>
        <v>2.5</v>
      </c>
      <c r="T68" s="44"/>
      <c r="U68" s="42" t="s">
        <v>327</v>
      </c>
      <c r="V68" s="143">
        <f>+VLOOKUP($C$10,DATA!$E$854:$AS$912,10,FALSE)</f>
        <v>2.31</v>
      </c>
      <c r="W68" s="143">
        <f>+VLOOKUP($C$10,DATA!$E$854:$AS$912,20,FALSE)</f>
        <v>2.3199999999999998</v>
      </c>
      <c r="X68" s="143">
        <f>+VLOOKUP($C$10,DATA!$E$854:$AS$912,30,FALSE)</f>
        <v>2.33</v>
      </c>
      <c r="Y68" s="143">
        <f>+VLOOKUP($C$10,DATA!$E$854:$AS$912,40,FALSE)</f>
        <v>2.36</v>
      </c>
      <c r="Z68" s="44"/>
      <c r="AA68" s="42" t="s">
        <v>327</v>
      </c>
      <c r="AB68" s="143">
        <f>+VLOOKUP($C$10,DATA!$E$972:$AS$1030,10,FALSE)</f>
        <v>2.94</v>
      </c>
      <c r="AC68" s="143">
        <f>+VLOOKUP($C$10,DATA!$E$972:$AS$1030,20,FALSE)</f>
        <v>2.94</v>
      </c>
      <c r="AD68" s="143">
        <f>+VLOOKUP($C$10,DATA!$E$972:$AS$1030,30,FALSE)</f>
        <v>2.97</v>
      </c>
      <c r="AE68" s="143">
        <f>+VLOOKUP($C$10,DATA!$E$972:$AS$1030,40,FALSE)</f>
        <v>3.01</v>
      </c>
      <c r="AF68" s="44"/>
      <c r="AG68" s="42" t="s">
        <v>327</v>
      </c>
      <c r="AH68" s="143">
        <f>+VLOOKUP($C$10,DATA!$E$491:$AS$549,10,FALSE)</f>
        <v>4.0599999999999996</v>
      </c>
      <c r="AI68" s="143">
        <f>+VLOOKUP($C$10,DATA!$E$491:$AS$549,20,FALSE)</f>
        <v>4.03</v>
      </c>
      <c r="AJ68" s="143">
        <f>+VLOOKUP($C$10,DATA!$E$491:$AS$549,30,FALSE)</f>
        <v>4.0199999999999996</v>
      </c>
      <c r="AK68" s="143">
        <f>+VLOOKUP($C$10,DATA!$E$491:$AS$549,40,FALSE)</f>
        <v>3.91</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55" t="str">
        <f>+B4</f>
        <v>Market: Albany - MULO</v>
      </c>
      <c r="C70" s="155"/>
      <c r="D70" s="155"/>
      <c r="E70" s="155"/>
      <c r="F70" s="155"/>
      <c r="G70" s="155"/>
      <c r="H70" s="155" t="str">
        <f>+B4</f>
        <v>Market: Albany - MULO</v>
      </c>
      <c r="I70" s="155"/>
      <c r="J70" s="155"/>
      <c r="K70" s="155"/>
      <c r="L70" s="155"/>
      <c r="M70" s="155"/>
      <c r="N70" s="155" t="str">
        <f>+H70</f>
        <v>Market: Albany - MULO</v>
      </c>
      <c r="O70" s="155"/>
      <c r="P70" s="155"/>
      <c r="Q70" s="155"/>
      <c r="R70" s="155"/>
      <c r="S70" s="155"/>
      <c r="T70" s="155" t="str">
        <f>+H70</f>
        <v>Market: Albany - MULO</v>
      </c>
      <c r="U70" s="155"/>
      <c r="V70" s="155"/>
      <c r="W70" s="155"/>
      <c r="X70" s="155"/>
      <c r="Y70" s="155"/>
      <c r="Z70" s="155" t="str">
        <f>+H70</f>
        <v>Market: Albany - MULO</v>
      </c>
      <c r="AA70" s="155"/>
      <c r="AB70" s="155"/>
      <c r="AC70" s="155"/>
      <c r="AD70" s="155"/>
      <c r="AE70" s="155"/>
      <c r="AF70" s="155" t="str">
        <f>+H70</f>
        <v>Market: Albany - MULO</v>
      </c>
      <c r="AG70" s="155"/>
      <c r="AH70" s="155"/>
      <c r="AI70" s="155"/>
      <c r="AJ70" s="155"/>
      <c r="AK70" s="155"/>
      <c r="AL70" s="155" t="s">
        <v>167</v>
      </c>
      <c r="AM70" s="155"/>
      <c r="AN70" s="155"/>
      <c r="AO70" s="155"/>
      <c r="AP70" s="155"/>
      <c r="AQ70" s="155"/>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56" t="str">
        <f>+B5</f>
        <v>PERIOD ENDING 11/03/2013 VS YAGO</v>
      </c>
      <c r="C71" s="156"/>
      <c r="D71" s="156"/>
      <c r="E71" s="156"/>
      <c r="F71" s="156"/>
      <c r="G71" s="156"/>
      <c r="H71" s="156" t="str">
        <f>+B5</f>
        <v>PERIOD ENDING 11/03/2013 VS YAGO</v>
      </c>
      <c r="I71" s="156"/>
      <c r="J71" s="156"/>
      <c r="K71" s="156"/>
      <c r="L71" s="156"/>
      <c r="M71" s="156"/>
      <c r="N71" s="156" t="str">
        <f>+H71</f>
        <v>PERIOD ENDING 11/03/2013 VS YAGO</v>
      </c>
      <c r="O71" s="156"/>
      <c r="P71" s="156"/>
      <c r="Q71" s="156"/>
      <c r="R71" s="156"/>
      <c r="S71" s="156"/>
      <c r="T71" s="156" t="str">
        <f>+H71</f>
        <v>PERIOD ENDING 11/03/2013 VS YAGO</v>
      </c>
      <c r="U71" s="156"/>
      <c r="V71" s="156"/>
      <c r="W71" s="156"/>
      <c r="X71" s="156"/>
      <c r="Y71" s="156"/>
      <c r="Z71" s="156" t="str">
        <f>+H71</f>
        <v>PERIOD ENDING 11/03/2013 VS YAGO</v>
      </c>
      <c r="AA71" s="156"/>
      <c r="AB71" s="156"/>
      <c r="AC71" s="156"/>
      <c r="AD71" s="156"/>
      <c r="AE71" s="156"/>
      <c r="AF71" s="156" t="str">
        <f>+H71</f>
        <v>PERIOD ENDING 11/03/2013 VS YAGO</v>
      </c>
      <c r="AG71" s="156"/>
      <c r="AH71" s="156"/>
      <c r="AI71" s="156"/>
      <c r="AJ71" s="156"/>
      <c r="AK71" s="156"/>
      <c r="AL71" s="156" t="str">
        <f>+B5</f>
        <v>PERIOD ENDING 11/03/2013 VS YAGO</v>
      </c>
      <c r="AM71" s="156"/>
      <c r="AN71" s="156"/>
      <c r="AO71" s="156"/>
      <c r="AP71" s="156"/>
      <c r="AQ71" s="156"/>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47" t="s">
        <v>168</v>
      </c>
      <c r="AM73" s="147"/>
      <c r="AN73" s="147"/>
      <c r="AO73" s="147"/>
      <c r="AP73" s="147"/>
      <c r="AQ73" s="147"/>
    </row>
    <row r="74" spans="2:65" x14ac:dyDescent="0.2">
      <c r="B74" s="40" t="str">
        <f>+C2</f>
        <v>Albany - MULO</v>
      </c>
      <c r="C74" s="53"/>
      <c r="D74" s="51">
        <f>+VLOOKUP($B74,DATA!$E$668:$AS$726,32,FALSE)</f>
        <v>3551777</v>
      </c>
      <c r="E74" s="51">
        <f>+VLOOKUP($B74,DATA!$E$913:$AS$971,32,FALSE)</f>
        <v>784147</v>
      </c>
      <c r="F74" s="51">
        <f>+VLOOKUP($B74,DATA!$E$1031:$AS$1089,32,FALSE)</f>
        <v>202208</v>
      </c>
      <c r="G74" s="51">
        <f>+VLOOKUP($B74,DATA!$E$550:$AS$608,32,FALSE)</f>
        <v>151746</v>
      </c>
      <c r="H74" s="44" t="s">
        <v>102</v>
      </c>
      <c r="I74" s="36" t="str">
        <f>+$C$8</f>
        <v>Albany - MULO</v>
      </c>
      <c r="J74" s="46">
        <f>+VLOOKUP($C$8,DATA!$E$668:$AS$726,3,FALSE)</f>
        <v>8.4000000000000005E-2</v>
      </c>
      <c r="K74" s="46">
        <f>+VLOOKUP($C$8,DATA!$E$668:$AS$726,13,FALSE)</f>
        <v>2.9000000000000001E-2</v>
      </c>
      <c r="L74" s="46">
        <f>+VLOOKUP($C$8,DATA!$E$668:$AS$726,23,FALSE)</f>
        <v>4.8000000000000001E-2</v>
      </c>
      <c r="M74" s="46">
        <f>+VLOOKUP($C$8,DATA!$E$668:$AS$726,33,FALSE)</f>
        <v>2.7E-2</v>
      </c>
      <c r="N74" s="44" t="s">
        <v>102</v>
      </c>
      <c r="O74" s="36" t="str">
        <f>+$C$8</f>
        <v>Albany - MULO</v>
      </c>
      <c r="P74" s="46">
        <f>+VLOOKUP($C$8,DATA!$E$432:$AS$490,3,FALSE)</f>
        <v>0.36799999999999999</v>
      </c>
      <c r="Q74" s="46">
        <f>+VLOOKUP($C$8,DATA!$E$432:$AS$490,13,FALSE)</f>
        <v>0.155</v>
      </c>
      <c r="R74" s="46">
        <f>+VLOOKUP($C$8,DATA!$E$432:$AS$490,23,FALSE)</f>
        <v>0.14699999999999999</v>
      </c>
      <c r="S74" s="46">
        <f>+VLOOKUP($C$8,DATA!$E$432:$AS$490,33,FALSE)</f>
        <v>0.16900000000000001</v>
      </c>
      <c r="T74" s="44" t="s">
        <v>102</v>
      </c>
      <c r="U74" s="36" t="str">
        <f>+$C$8</f>
        <v>Albany - MULO</v>
      </c>
      <c r="V74" s="46">
        <f>+VLOOKUP($C$8,DATA!$E$913:$AS$971,3,FALSE)</f>
        <v>0.45</v>
      </c>
      <c r="W74" s="46">
        <f>+VLOOKUP($C$8,DATA!$E$913:$AS$971,13,FALSE)</f>
        <v>0.19600000000000001</v>
      </c>
      <c r="X74" s="46">
        <f>+VLOOKUP($C$8,DATA!$E$913:$AS$971,23,FALSE)</f>
        <v>0.17799999999999999</v>
      </c>
      <c r="Y74" s="46">
        <f>+VLOOKUP($C$8,DATA!$E$913:$AS$971,33,FALSE)</f>
        <v>0.20499999999999999</v>
      </c>
      <c r="Z74" s="44" t="s">
        <v>102</v>
      </c>
      <c r="AA74" s="36" t="str">
        <f>+$C$8</f>
        <v>Albany - MULO</v>
      </c>
      <c r="AB74" s="46">
        <f>+VLOOKUP($C$8,DATA!$E$1031:$AS$1089,3,FALSE)</f>
        <v>-2.8000000000000001E-2</v>
      </c>
      <c r="AC74" s="46">
        <f>+VLOOKUP($C$8,DATA!$E$1031:$AS$1089,13,FALSE)</f>
        <v>8.0000000000000002E-3</v>
      </c>
      <c r="AD74" s="46">
        <f>+VLOOKUP($C$8,DATA!$E$1031:$AS$1089,23,FALSE)</f>
        <v>5.3999999999999999E-2</v>
      </c>
      <c r="AE74" s="46">
        <f>+VLOOKUP($C$8,DATA!$E$1031:$AS$1089,33,FALSE)</f>
        <v>4.8000000000000001E-2</v>
      </c>
      <c r="AF74" s="44" t="s">
        <v>102</v>
      </c>
      <c r="AG74" s="36" t="str">
        <f>+$C$8</f>
        <v>Albany - MULO</v>
      </c>
      <c r="AH74" s="46">
        <f>+VLOOKUP($C$8,DATA!$E$550:$AS$608,3,FALSE)</f>
        <v>-2.8000000000000001E-2</v>
      </c>
      <c r="AI74" s="46">
        <f>+VLOOKUP($C$8,DATA!$E$550:$AS$608,13,FALSE)</f>
        <v>3.3000000000000002E-2</v>
      </c>
      <c r="AJ74" s="46">
        <f>+VLOOKUP($C$8,DATA!$E$550:$AS$608,23,FALSE)</f>
        <v>2.4E-2</v>
      </c>
      <c r="AK74" s="46">
        <f>+VLOOKUP($C$8,DATA!$E$550:$AS$608,33,FALSE)</f>
        <v>0.112</v>
      </c>
    </row>
    <row r="75" spans="2:65" x14ac:dyDescent="0.2">
      <c r="B75" s="35"/>
      <c r="C75" s="35"/>
      <c r="H75" s="44" t="s">
        <v>115</v>
      </c>
      <c r="I75" s="42" t="str">
        <f>+$C$9</f>
        <v>Northeast - MULO</v>
      </c>
      <c r="J75" s="46">
        <f>+VLOOKUP($C$9,DATA!$E$668:$AS$726,3,FALSE)</f>
        <v>6.6000000000000003E-2</v>
      </c>
      <c r="K75" s="46">
        <f>+VLOOKUP($C$9,DATA!$E$668:$AS$726,13,FALSE)</f>
        <v>4.5999999999999999E-2</v>
      </c>
      <c r="L75" s="46">
        <f>+VLOOKUP($C$9,DATA!$E$668:$AS$726,23,FALSE)</f>
        <v>3.5999999999999997E-2</v>
      </c>
      <c r="M75" s="46">
        <f>+VLOOKUP($C$9,DATA!$E$668:$AS$726,33,FALSE)</f>
        <v>1.7999999999999999E-2</v>
      </c>
      <c r="N75" s="44" t="s">
        <v>115</v>
      </c>
      <c r="O75" s="42" t="str">
        <f>+$C$9</f>
        <v>Northeast - MULO</v>
      </c>
      <c r="P75" s="46">
        <f>+VLOOKUP($C$9,DATA!$E$432:$AS$490,3,FALSE)</f>
        <v>-0.09</v>
      </c>
      <c r="Q75" s="46">
        <f>+VLOOKUP($C$9,DATA!$E$432:$AS$490,13,FALSE)</f>
        <v>-9.9000000000000005E-2</v>
      </c>
      <c r="R75" s="46">
        <f>+VLOOKUP($C$9,DATA!$E$432:$AS$490,23,FALSE)</f>
        <v>-7.9000000000000001E-2</v>
      </c>
      <c r="S75" s="46">
        <f>+VLOOKUP($C$9,DATA!$E$432:$AS$490,33,FALSE)</f>
        <v>5.0000000000000001E-3</v>
      </c>
      <c r="T75" s="44" t="s">
        <v>115</v>
      </c>
      <c r="U75" s="42" t="str">
        <f>+$C$9</f>
        <v>Northeast - MULO</v>
      </c>
      <c r="V75" s="46">
        <f>+VLOOKUP($C$9,DATA!$E$913:$AS$971,3,FALSE)</f>
        <v>-9.2999999999999999E-2</v>
      </c>
      <c r="W75" s="46">
        <f>+VLOOKUP($C$9,DATA!$E$913:$AS$971,13,FALSE)</f>
        <v>-0.11</v>
      </c>
      <c r="X75" s="46">
        <f>+VLOOKUP($C$9,DATA!$E$913:$AS$971,23,FALSE)</f>
        <v>-0.104</v>
      </c>
      <c r="Y75" s="46">
        <f>+VLOOKUP($C$9,DATA!$E$913:$AS$971,33,FALSE)</f>
        <v>-4.0000000000000001E-3</v>
      </c>
      <c r="Z75" s="44" t="s">
        <v>115</v>
      </c>
      <c r="AA75" s="42" t="str">
        <f>+$C$9</f>
        <v>Northeast - MULO</v>
      </c>
      <c r="AB75" s="46">
        <f>+VLOOKUP($C$9,DATA!$E$1031:$AS$1089,3,FALSE)</f>
        <v>-8.1000000000000003E-2</v>
      </c>
      <c r="AC75" s="46">
        <f>+VLOOKUP($C$9,DATA!$E$1031:$AS$1089,13,FALSE)</f>
        <v>-7.5999999999999998E-2</v>
      </c>
      <c r="AD75" s="46">
        <f>+VLOOKUP($C$9,DATA!$E$1031:$AS$1089,23,FALSE)</f>
        <v>-3.5000000000000003E-2</v>
      </c>
      <c r="AE75" s="46">
        <f>+VLOOKUP($C$9,DATA!$E$1031:$AS$1089,33,FALSE)</f>
        <v>2.5000000000000001E-2</v>
      </c>
      <c r="AF75" s="44" t="s">
        <v>115</v>
      </c>
      <c r="AG75" s="42" t="str">
        <f>+$C$9</f>
        <v>Northeast - MULO</v>
      </c>
      <c r="AH75" s="46">
        <f>+VLOOKUP($C$9,DATA!$E$550:$AS$608,3,FALSE)</f>
        <v>0.3</v>
      </c>
      <c r="AI75" s="46">
        <f>+VLOOKUP($C$9,DATA!$E$550:$AS$608,13,FALSE)</f>
        <v>0.40100000000000002</v>
      </c>
      <c r="AJ75" s="46">
        <f>+VLOOKUP($C$9,DATA!$E$550:$AS$608,23,FALSE)</f>
        <v>0.376</v>
      </c>
      <c r="AK75" s="46">
        <f>+VLOOKUP($C$9,DATA!$E$550:$AS$608,33,FALSE)</f>
        <v>0.32800000000000001</v>
      </c>
    </row>
    <row r="76" spans="2:65" x14ac:dyDescent="0.2">
      <c r="B76" s="35"/>
      <c r="C76" s="35"/>
      <c r="H76" s="44"/>
      <c r="I76" s="42" t="s">
        <v>327</v>
      </c>
      <c r="J76" s="46">
        <f>+VLOOKUP($C$10,DATA!$E$668:$AS$726,3,FALSE)</f>
        <v>6.0000000000000001E-3</v>
      </c>
      <c r="K76" s="46">
        <f>+VLOOKUP($C$10,DATA!$E$668:$AS$726,13,FALSE)</f>
        <v>0</v>
      </c>
      <c r="L76" s="46">
        <f>+VLOOKUP($C$10,DATA!$E$668:$AS$726,23,FALSE)</f>
        <v>-4.0000000000000001E-3</v>
      </c>
      <c r="M76" s="46">
        <f>+VLOOKUP($C$10,DATA!$E$668:$AS$726,33,FALSE)</f>
        <v>-4.0000000000000001E-3</v>
      </c>
      <c r="N76" s="44"/>
      <c r="O76" s="42" t="s">
        <v>327</v>
      </c>
      <c r="P76" s="46">
        <f>+VLOOKUP($C$10,DATA!$E$432:$AS$490,3,FALSE)</f>
        <v>5.6000000000000001E-2</v>
      </c>
      <c r="Q76" s="46">
        <f>+VLOOKUP($C$10,DATA!$E$432:$AS$490,13,FALSE)</f>
        <v>0.09</v>
      </c>
      <c r="R76" s="46">
        <f>+VLOOKUP($C$10,DATA!$E$432:$AS$490,23,FALSE)</f>
        <v>0.10299999999999999</v>
      </c>
      <c r="S76" s="46">
        <f>+VLOOKUP($C$10,DATA!$E$432:$AS$490,33,FALSE)</f>
        <v>0.14399999999999999</v>
      </c>
      <c r="T76" s="44"/>
      <c r="U76" s="42" t="s">
        <v>327</v>
      </c>
      <c r="V76" s="46">
        <f>+VLOOKUP($C$10,DATA!$E$913:$AS$971,3,FALSE)</f>
        <v>3.5000000000000003E-2</v>
      </c>
      <c r="W76" s="46">
        <f>+VLOOKUP($C$10,DATA!$E$913:$AS$971,13,FALSE)</f>
        <v>6.2E-2</v>
      </c>
      <c r="X76" s="46">
        <f>+VLOOKUP($C$10,DATA!$E$913:$AS$971,23,FALSE)</f>
        <v>7.2999999999999995E-2</v>
      </c>
      <c r="Y76" s="46">
        <f>+VLOOKUP($C$10,DATA!$E$913:$AS$971,33,FALSE)</f>
        <v>0.13300000000000001</v>
      </c>
      <c r="Z76" s="44"/>
      <c r="AA76" s="42" t="s">
        <v>327</v>
      </c>
      <c r="AB76" s="46">
        <f>+VLOOKUP($C$10,DATA!$E$1031:$AS$1089,3,FALSE)</f>
        <v>0.112</v>
      </c>
      <c r="AC76" s="46">
        <f>+VLOOKUP($C$10,DATA!$E$1031:$AS$1089,13,FALSE)</f>
        <v>0.155</v>
      </c>
      <c r="AD76" s="46">
        <f>+VLOOKUP($C$10,DATA!$E$1031:$AS$1089,23,FALSE)</f>
        <v>0.16700000000000001</v>
      </c>
      <c r="AE76" s="46">
        <f>+VLOOKUP($C$10,DATA!$E$1031:$AS$1089,33,FALSE)</f>
        <v>0.17100000000000001</v>
      </c>
      <c r="AF76" s="44"/>
      <c r="AG76" s="42" t="s">
        <v>327</v>
      </c>
      <c r="AH76" s="46">
        <f>+VLOOKUP($C$10,DATA!$E$550:$AS$608,3,FALSE)</f>
        <v>0.18</v>
      </c>
      <c r="AI76" s="46">
        <f>+VLOOKUP($C$10,DATA!$E$550:$AS$608,13,FALSE)</f>
        <v>0.17899999999999999</v>
      </c>
      <c r="AJ76" s="46">
        <f>+VLOOKUP($C$10,DATA!$E$550:$AS$608,23,FALSE)</f>
        <v>0.18</v>
      </c>
      <c r="AK76" s="46">
        <f>+VLOOKUP($C$10,DATA!$E$550:$AS$608,33,FALSE)</f>
        <v>0.154</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Albany - MULO</v>
      </c>
      <c r="J79" s="46">
        <f>+VLOOKUP($C$8,DATA!$E$668:$AS$726,5,FALSE)</f>
        <v>1.4999999999999999E-2</v>
      </c>
      <c r="K79" s="46">
        <f>+VLOOKUP($C$8,DATA!$E$668:$AS$726,15,FALSE)</f>
        <v>3.0000000000000001E-3</v>
      </c>
      <c r="L79" s="46">
        <f>+VLOOKUP($C$8,DATA!$E$668:$AS$726,25,FALSE)</f>
        <v>5.6000000000000001E-2</v>
      </c>
      <c r="M79" s="46">
        <f>+VLOOKUP($C$8,DATA!$E$668:$AS$726,35,FALSE)</f>
        <v>1.2999999999999999E-2</v>
      </c>
      <c r="N79" s="44" t="s">
        <v>102</v>
      </c>
      <c r="O79" s="36" t="str">
        <f>+$C$8</f>
        <v>Albany - MULO</v>
      </c>
      <c r="P79" s="46">
        <f>+VLOOKUP($C$8,DATA!$E$432:$AS$490,5,FALSE)</f>
        <v>0.34300000000000003</v>
      </c>
      <c r="Q79" s="46">
        <f>+VLOOKUP($C$8,DATA!$E$432:$AS$490,15,FALSE)</f>
        <v>0.154</v>
      </c>
      <c r="R79" s="46">
        <f>+VLOOKUP($C$8,DATA!$E$432:$AS$490,25,FALSE)</f>
        <v>0.193</v>
      </c>
      <c r="S79" s="46">
        <f>+VLOOKUP($C$8,DATA!$E$432:$AS$490,35,FALSE)</f>
        <v>0.22500000000000001</v>
      </c>
      <c r="T79" s="44" t="s">
        <v>102</v>
      </c>
      <c r="U79" s="36" t="str">
        <f>+$C$8</f>
        <v>Albany - MULO</v>
      </c>
      <c r="V79" s="46">
        <f>+VLOOKUP($C$8,DATA!$E$913:$AS$971,5,FALSE)</f>
        <v>0.41499999999999998</v>
      </c>
      <c r="W79" s="46">
        <f>+VLOOKUP($C$8,DATA!$E$913:$AS$971,15,FALSE)</f>
        <v>0.16</v>
      </c>
      <c r="X79" s="46">
        <f>+VLOOKUP($C$8,DATA!$E$913:$AS$971,25,FALSE)</f>
        <v>0.187</v>
      </c>
      <c r="Y79" s="46">
        <f>+VLOOKUP($C$8,DATA!$E$913:$AS$971,35,FALSE)</f>
        <v>0.214</v>
      </c>
      <c r="Z79" s="44" t="s">
        <v>102</v>
      </c>
      <c r="AA79" s="36" t="str">
        <f>+$C$8</f>
        <v>Albany - MULO</v>
      </c>
      <c r="AB79" s="46">
        <f>+VLOOKUP($C$8,DATA!$E$1031:$AS$1089,5,FALSE)</f>
        <v>5.2999999999999999E-2</v>
      </c>
      <c r="AC79" s="46">
        <f>+VLOOKUP($C$8,DATA!$E$1031:$AS$1089,15,FALSE)</f>
        <v>0.13400000000000001</v>
      </c>
      <c r="AD79" s="46">
        <f>+VLOOKUP($C$8,DATA!$E$1031:$AS$1089,25,FALSE)</f>
        <v>0.20899999999999999</v>
      </c>
      <c r="AE79" s="46">
        <f>+VLOOKUP($C$8,DATA!$E$1031:$AS$1089,35,FALSE)</f>
        <v>0.26500000000000001</v>
      </c>
      <c r="AF79" s="44" t="s">
        <v>102</v>
      </c>
      <c r="AG79" s="36" t="str">
        <f>+$C$8</f>
        <v>Albany - MULO</v>
      </c>
      <c r="AH79" s="46">
        <f>+VLOOKUP($C$8,DATA!$E$550:$AS$608,5,FALSE)</f>
        <v>-5.6000000000000001E-2</v>
      </c>
      <c r="AI79" s="46">
        <f>+VLOOKUP($C$8,DATA!$E$550:$AS$608,15,FALSE)</f>
        <v>0</v>
      </c>
      <c r="AJ79" s="46">
        <f>+VLOOKUP($C$8,DATA!$E$550:$AS$608,25,FALSE)</f>
        <v>1E-3</v>
      </c>
      <c r="AK79" s="46">
        <f>+VLOOKUP($C$8,DATA!$E$550:$AS$608,35,FALSE)</f>
        <v>7.2999999999999995E-2</v>
      </c>
    </row>
    <row r="80" spans="2:65" x14ac:dyDescent="0.2">
      <c r="H80" s="44" t="s">
        <v>115</v>
      </c>
      <c r="I80" s="42" t="str">
        <f>+$C$9</f>
        <v>Northeast - MULO</v>
      </c>
      <c r="J80" s="46">
        <f>+VLOOKUP($C$9,DATA!$E$668:$AS$726,5,FALSE)</f>
        <v>0.123</v>
      </c>
      <c r="K80" s="46">
        <f>+VLOOKUP($C$9,DATA!$E$668:$AS$726,15,FALSE)</f>
        <v>8.4000000000000005E-2</v>
      </c>
      <c r="L80" s="46">
        <f>+VLOOKUP($C$9,DATA!$E$668:$AS$726,25,FALSE)</f>
        <v>7.8E-2</v>
      </c>
      <c r="M80" s="46">
        <f>+VLOOKUP($C$9,DATA!$E$668:$AS$726,35,FALSE)</f>
        <v>3.3000000000000002E-2</v>
      </c>
      <c r="N80" s="44" t="s">
        <v>115</v>
      </c>
      <c r="O80" s="42" t="str">
        <f>+$C$9</f>
        <v>Northeast - MULO</v>
      </c>
      <c r="P80" s="46">
        <f>+VLOOKUP($C$9,DATA!$E$432:$AS$490,5,FALSE)</f>
        <v>-0.04</v>
      </c>
      <c r="Q80" s="46">
        <f>+VLOOKUP($C$9,DATA!$E$432:$AS$490,15,FALSE)</f>
        <v>-5.2999999999999999E-2</v>
      </c>
      <c r="R80" s="46">
        <f>+VLOOKUP($C$9,DATA!$E$432:$AS$490,25,FALSE)</f>
        <v>-3.5000000000000003E-2</v>
      </c>
      <c r="S80" s="46">
        <f>+VLOOKUP($C$9,DATA!$E$432:$AS$490,35,FALSE)</f>
        <v>4.5999999999999999E-2</v>
      </c>
      <c r="T80" s="44" t="s">
        <v>115</v>
      </c>
      <c r="U80" s="42" t="str">
        <f>+$C$9</f>
        <v>Northeast - MULO</v>
      </c>
      <c r="V80" s="46">
        <f>+VLOOKUP($C$9,DATA!$E$913:$AS$971,5,FALSE)</f>
        <v>-5.8000000000000003E-2</v>
      </c>
      <c r="W80" s="46">
        <f>+VLOOKUP($C$9,DATA!$E$913:$AS$971,15,FALSE)</f>
        <v>-8.2000000000000003E-2</v>
      </c>
      <c r="X80" s="46">
        <f>+VLOOKUP($C$9,DATA!$E$913:$AS$971,25,FALSE)</f>
        <v>-7.0999999999999994E-2</v>
      </c>
      <c r="Y80" s="46">
        <f>+VLOOKUP($C$9,DATA!$E$913:$AS$971,35,FALSE)</f>
        <v>4.3999999999999997E-2</v>
      </c>
      <c r="Z80" s="44" t="s">
        <v>115</v>
      </c>
      <c r="AA80" s="42" t="str">
        <f>+$C$9</f>
        <v>Northeast - MULO</v>
      </c>
      <c r="AB80" s="46">
        <f>+VLOOKUP($C$9,DATA!$E$1031:$AS$1089,5,FALSE)</f>
        <v>1.0999999999999999E-2</v>
      </c>
      <c r="AC80" s="46">
        <f>+VLOOKUP($C$9,DATA!$E$1031:$AS$1089,15,FALSE)</f>
        <v>1.2E-2</v>
      </c>
      <c r="AD80" s="46">
        <f>+VLOOKUP($C$9,DATA!$E$1031:$AS$1089,25,FALSE)</f>
        <v>3.2000000000000001E-2</v>
      </c>
      <c r="AE80" s="46">
        <f>+VLOOKUP($C$9,DATA!$E$1031:$AS$1089,35,FALSE)</f>
        <v>0.05</v>
      </c>
      <c r="AF80" s="44" t="s">
        <v>115</v>
      </c>
      <c r="AG80" s="42" t="str">
        <f>+$C$9</f>
        <v>Northeast - MULO</v>
      </c>
      <c r="AH80" s="46">
        <f>+VLOOKUP($C$9,DATA!$E$550:$AS$608,5,FALSE)</f>
        <v>0.58499999999999996</v>
      </c>
      <c r="AI80" s="46">
        <f>+VLOOKUP($C$9,DATA!$E$550:$AS$608,15,FALSE)</f>
        <v>0.92100000000000004</v>
      </c>
      <c r="AJ80" s="46">
        <f>+VLOOKUP($C$9,DATA!$E$550:$AS$608,25,FALSE)</f>
        <v>0.78900000000000003</v>
      </c>
      <c r="AK80" s="46">
        <f>+VLOOKUP($C$9,DATA!$E$550:$AS$608,35,FALSE)</f>
        <v>0.61099999999999999</v>
      </c>
    </row>
    <row r="81" spans="8:37" x14ac:dyDescent="0.2">
      <c r="H81" s="44"/>
      <c r="I81" s="42" t="s">
        <v>327</v>
      </c>
      <c r="J81" s="46">
        <f>+VLOOKUP($C$10,DATA!$E$668:$AS$726,5,FALSE)</f>
        <v>2.1000000000000001E-2</v>
      </c>
      <c r="K81" s="46">
        <f>+VLOOKUP($C$10,DATA!$E$668:$AS$726,15,FALSE)</f>
        <v>4.0000000000000001E-3</v>
      </c>
      <c r="L81" s="46">
        <f>+VLOOKUP($C$10,DATA!$E$668:$AS$726,25,FALSE)</f>
        <v>1E-3</v>
      </c>
      <c r="M81" s="46">
        <f>+VLOOKUP($C$10,DATA!$E$668:$AS$726,35,FALSE)</f>
        <v>-2E-3</v>
      </c>
      <c r="N81" s="44"/>
      <c r="O81" s="42" t="s">
        <v>327</v>
      </c>
      <c r="P81" s="46">
        <f>+VLOOKUP($C$10,DATA!$E$432:$AS$490,5,FALSE)</f>
        <v>3.5000000000000003E-2</v>
      </c>
      <c r="Q81" s="46">
        <f>+VLOOKUP($C$10,DATA!$E$432:$AS$490,15,FALSE)</f>
        <v>8.2000000000000003E-2</v>
      </c>
      <c r="R81" s="46">
        <f>+VLOOKUP($C$10,DATA!$E$432:$AS$490,25,FALSE)</f>
        <v>9.4E-2</v>
      </c>
      <c r="S81" s="46">
        <f>+VLOOKUP($C$10,DATA!$E$432:$AS$490,35,FALSE)</f>
        <v>0.16</v>
      </c>
      <c r="T81" s="44"/>
      <c r="U81" s="42" t="s">
        <v>327</v>
      </c>
      <c r="V81" s="46">
        <f>+VLOOKUP($C$10,DATA!$E$913:$AS$971,5,FALSE)</f>
        <v>2.7E-2</v>
      </c>
      <c r="W81" s="46">
        <f>+VLOOKUP($C$10,DATA!$E$913:$AS$971,15,FALSE)</f>
        <v>7.2999999999999995E-2</v>
      </c>
      <c r="X81" s="46">
        <f>+VLOOKUP($C$10,DATA!$E$913:$AS$971,25,FALSE)</f>
        <v>9.1999999999999998E-2</v>
      </c>
      <c r="Y81" s="46">
        <f>+VLOOKUP($C$10,DATA!$E$913:$AS$971,35,FALSE)</f>
        <v>0.17299999999999999</v>
      </c>
      <c r="Z81" s="44"/>
      <c r="AA81" s="42" t="s">
        <v>327</v>
      </c>
      <c r="AB81" s="46">
        <f>+VLOOKUP($C$10,DATA!$E$1031:$AS$1089,5,FALSE)</f>
        <v>5.7000000000000002E-2</v>
      </c>
      <c r="AC81" s="46">
        <f>+VLOOKUP($C$10,DATA!$E$1031:$AS$1089,15,FALSE)</f>
        <v>0.104</v>
      </c>
      <c r="AD81" s="46">
        <f>+VLOOKUP($C$10,DATA!$E$1031:$AS$1089,25,FALSE)</f>
        <v>9.8000000000000004E-2</v>
      </c>
      <c r="AE81" s="46">
        <f>+VLOOKUP($C$10,DATA!$E$1031:$AS$1089,35,FALSE)</f>
        <v>0.128</v>
      </c>
      <c r="AF81" s="44"/>
      <c r="AG81" s="42" t="s">
        <v>327</v>
      </c>
      <c r="AH81" s="46">
        <f>+VLOOKUP($C$10,DATA!$E$550:$AS$608,5,FALSE)</f>
        <v>0.28499999999999998</v>
      </c>
      <c r="AI81" s="46">
        <f>+VLOOKUP($C$10,DATA!$E$550:$AS$608,15,FALSE)</f>
        <v>0.37</v>
      </c>
      <c r="AJ81" s="46">
        <f>+VLOOKUP($C$10,DATA!$E$550:$AS$608,25,FALSE)</f>
        <v>0.33100000000000002</v>
      </c>
      <c r="AK81" s="46">
        <f>+VLOOKUP($C$10,DATA!$E$550:$AS$608,35,FALSE)</f>
        <v>0.28299999999999997</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Albany - MULO</v>
      </c>
      <c r="J84" s="143">
        <f>+VLOOKUP($C$8,DATA!$E$668:$AS$726,8,FALSE)</f>
        <v>4.09</v>
      </c>
      <c r="K84" s="143">
        <f>+VLOOKUP($C$8,DATA!$E$668:$AS$726,18,FALSE)</f>
        <v>3.9</v>
      </c>
      <c r="L84" s="143">
        <f>+VLOOKUP($C$8,DATA!$E$668:$AS$726,28,FALSE)</f>
        <v>3.86</v>
      </c>
      <c r="M84" s="143">
        <f>+VLOOKUP($C$8,DATA!$E$668:$AS$726,38,FALSE)</f>
        <v>3.86</v>
      </c>
      <c r="N84" s="44" t="s">
        <v>102</v>
      </c>
      <c r="O84" s="36" t="str">
        <f>+$C$8</f>
        <v>Albany - MULO</v>
      </c>
      <c r="P84" s="143">
        <f>+VLOOKUP($C$8,DATA!$E$432:$AS$490,8,FALSE)</f>
        <v>4.5</v>
      </c>
      <c r="Q84" s="143">
        <f>+VLOOKUP($C$8,DATA!$E$432:$AS$490,18,FALSE)</f>
        <v>4.38</v>
      </c>
      <c r="R84" s="143">
        <f>+VLOOKUP($C$8,DATA!$E$432:$AS$490,28,FALSE)</f>
        <v>4.25</v>
      </c>
      <c r="S84" s="143">
        <f>+VLOOKUP($C$8,DATA!$E$432:$AS$490,38,FALSE)</f>
        <v>4.3600000000000003</v>
      </c>
      <c r="T84" s="44" t="s">
        <v>102</v>
      </c>
      <c r="U84" s="36" t="str">
        <f>+$C$8</f>
        <v>Albany - MULO</v>
      </c>
      <c r="V84" s="143">
        <f>+VLOOKUP($C$8,DATA!$E$913:$AS$971,8,FALSE)</f>
        <v>4.68</v>
      </c>
      <c r="W84" s="143">
        <f>+VLOOKUP($C$8,DATA!$E$913:$AS$971,18,FALSE)</f>
        <v>4.59</v>
      </c>
      <c r="X84" s="143">
        <f>+VLOOKUP($C$8,DATA!$E$913:$AS$971,28,FALSE)</f>
        <v>4.42</v>
      </c>
      <c r="Y84" s="143">
        <f>+VLOOKUP($C$8,DATA!$E$913:$AS$971,38,FALSE)</f>
        <v>4.51</v>
      </c>
      <c r="Z84" s="44" t="s">
        <v>102</v>
      </c>
      <c r="AA84" s="36" t="str">
        <f>+$C$8</f>
        <v>Albany - MULO</v>
      </c>
      <c r="AB84" s="143">
        <f>+VLOOKUP($C$8,DATA!$E$1031:$AS$1089,8,FALSE)</f>
        <v>3.53</v>
      </c>
      <c r="AC84" s="143">
        <f>+VLOOKUP($C$8,DATA!$E$1031:$AS$1089,18,FALSE)</f>
        <v>3.7</v>
      </c>
      <c r="AD84" s="143">
        <f>+VLOOKUP($C$8,DATA!$E$1031:$AS$1089,28,FALSE)</f>
        <v>3.76</v>
      </c>
      <c r="AE84" s="143">
        <f>+VLOOKUP($C$8,DATA!$E$1031:$AS$1089,38,FALSE)</f>
        <v>3.87</v>
      </c>
      <c r="AF84" s="44" t="s">
        <v>102</v>
      </c>
      <c r="AG84" s="36" t="str">
        <f>+$C$8</f>
        <v>Albany - MULO</v>
      </c>
      <c r="AH84" s="143">
        <f>+VLOOKUP($C$8,DATA!$E$550:$AS$608,8,FALSE)</f>
        <v>7.61</v>
      </c>
      <c r="AI84" s="143">
        <f>+VLOOKUP($C$8,DATA!$E$550:$AS$608,18,FALSE)</f>
        <v>7.68</v>
      </c>
      <c r="AJ84" s="143">
        <f>+VLOOKUP($C$8,DATA!$E$550:$AS$608,28,FALSE)</f>
        <v>7.66</v>
      </c>
      <c r="AK84" s="143">
        <f>+VLOOKUP($C$8,DATA!$E$550:$AS$608,38,FALSE)</f>
        <v>7.71</v>
      </c>
    </row>
    <row r="85" spans="8:37" x14ac:dyDescent="0.2">
      <c r="H85" s="44" t="s">
        <v>115</v>
      </c>
      <c r="I85" s="42" t="str">
        <f>+$C$9</f>
        <v>Northeast - MULO</v>
      </c>
      <c r="J85" s="143">
        <f>+VLOOKUP($C$9,DATA!$E$668:$AS$726,8,FALSE)</f>
        <v>3.33</v>
      </c>
      <c r="K85" s="143">
        <f>+VLOOKUP($C$9,DATA!$E$668:$AS$726,18,FALSE)</f>
        <v>3.39</v>
      </c>
      <c r="L85" s="143">
        <f>+VLOOKUP($C$9,DATA!$E$668:$AS$726,28,FALSE)</f>
        <v>3.42</v>
      </c>
      <c r="M85" s="143">
        <f>+VLOOKUP($C$9,DATA!$E$668:$AS$726,38,FALSE)</f>
        <v>3.41</v>
      </c>
      <c r="N85" s="44" t="s">
        <v>115</v>
      </c>
      <c r="O85" s="42" t="str">
        <f>+$C$9</f>
        <v>Northeast - MULO</v>
      </c>
      <c r="P85" s="143">
        <f>+VLOOKUP($C$9,DATA!$E$432:$AS$490,8,FALSE)</f>
        <v>3.84</v>
      </c>
      <c r="Q85" s="143">
        <f>+VLOOKUP($C$9,DATA!$E$432:$AS$490,18,FALSE)</f>
        <v>3.84</v>
      </c>
      <c r="R85" s="143">
        <f>+VLOOKUP($C$9,DATA!$E$432:$AS$490,28,FALSE)</f>
        <v>3.85</v>
      </c>
      <c r="S85" s="143">
        <f>+VLOOKUP($C$9,DATA!$E$432:$AS$490,38,FALSE)</f>
        <v>3.88</v>
      </c>
      <c r="T85" s="44" t="s">
        <v>115</v>
      </c>
      <c r="U85" s="42" t="str">
        <f>+$C$9</f>
        <v>Northeast - MULO</v>
      </c>
      <c r="V85" s="143">
        <f>+VLOOKUP($C$9,DATA!$E$913:$AS$971,8,FALSE)</f>
        <v>3.86</v>
      </c>
      <c r="W85" s="143">
        <f>+VLOOKUP($C$9,DATA!$E$913:$AS$971,18,FALSE)</f>
        <v>3.86</v>
      </c>
      <c r="X85" s="143">
        <f>+VLOOKUP($C$9,DATA!$E$913:$AS$971,28,FALSE)</f>
        <v>3.83</v>
      </c>
      <c r="Y85" s="143">
        <f>+VLOOKUP($C$9,DATA!$E$913:$AS$971,38,FALSE)</f>
        <v>3.85</v>
      </c>
      <c r="Z85" s="44" t="s">
        <v>115</v>
      </c>
      <c r="AA85" s="42" t="str">
        <f>+$C$9</f>
        <v>Northeast - MULO</v>
      </c>
      <c r="AB85" s="143">
        <f>+VLOOKUP($C$9,DATA!$E$1031:$AS$1089,8,FALSE)</f>
        <v>3.78</v>
      </c>
      <c r="AC85" s="143">
        <f>+VLOOKUP($C$9,DATA!$E$1031:$AS$1089,18,FALSE)</f>
        <v>3.82</v>
      </c>
      <c r="AD85" s="143">
        <f>+VLOOKUP($C$9,DATA!$E$1031:$AS$1089,28,FALSE)</f>
        <v>3.89</v>
      </c>
      <c r="AE85" s="143">
        <f>+VLOOKUP($C$9,DATA!$E$1031:$AS$1089,38,FALSE)</f>
        <v>3.96</v>
      </c>
      <c r="AF85" s="44" t="s">
        <v>115</v>
      </c>
      <c r="AG85" s="42" t="str">
        <f>+$C$9</f>
        <v>Northeast - MULO</v>
      </c>
      <c r="AH85" s="143">
        <f>+VLOOKUP($C$9,DATA!$E$550:$AS$608,8,FALSE)</f>
        <v>7.37</v>
      </c>
      <c r="AI85" s="143">
        <f>+VLOOKUP($C$9,DATA!$E$550:$AS$608,18,FALSE)</f>
        <v>6.5</v>
      </c>
      <c r="AJ85" s="143">
        <f>+VLOOKUP($C$9,DATA!$E$550:$AS$608,28,FALSE)</f>
        <v>6.91</v>
      </c>
      <c r="AK85" s="143">
        <f>+VLOOKUP($C$9,DATA!$E$550:$AS$608,38,FALSE)</f>
        <v>7.41</v>
      </c>
    </row>
    <row r="86" spans="8:37" x14ac:dyDescent="0.2">
      <c r="H86" s="44"/>
      <c r="I86" s="42" t="s">
        <v>327</v>
      </c>
      <c r="J86" s="143">
        <f>+VLOOKUP($C$10,DATA!$E$668:$AS$726,8,FALSE)</f>
        <v>3.42</v>
      </c>
      <c r="K86" s="143">
        <f>+VLOOKUP($C$10,DATA!$E$668:$AS$726,18,FALSE)</f>
        <v>3.47</v>
      </c>
      <c r="L86" s="143">
        <f>+VLOOKUP($C$10,DATA!$E$668:$AS$726,28,FALSE)</f>
        <v>3.48</v>
      </c>
      <c r="M86" s="143">
        <f>+VLOOKUP($C$10,DATA!$E$668:$AS$726,38,FALSE)</f>
        <v>3.46</v>
      </c>
      <c r="N86" s="44"/>
      <c r="O86" s="42" t="s">
        <v>327</v>
      </c>
      <c r="P86" s="143">
        <f>+VLOOKUP($C$10,DATA!$E$432:$AS$490,8,FALSE)</f>
        <v>4.2300000000000004</v>
      </c>
      <c r="Q86" s="143">
        <f>+VLOOKUP($C$10,DATA!$E$432:$AS$490,18,FALSE)</f>
        <v>4.3099999999999996</v>
      </c>
      <c r="R86" s="143">
        <f>+VLOOKUP($C$10,DATA!$E$432:$AS$490,28,FALSE)</f>
        <v>4.37</v>
      </c>
      <c r="S86" s="143">
        <f>+VLOOKUP($C$10,DATA!$E$432:$AS$490,38,FALSE)</f>
        <v>4.33</v>
      </c>
      <c r="T86" s="44"/>
      <c r="U86" s="42" t="s">
        <v>327</v>
      </c>
      <c r="V86" s="143">
        <f>+VLOOKUP($C$10,DATA!$E$913:$AS$971,8,FALSE)</f>
        <v>4.18</v>
      </c>
      <c r="W86" s="143">
        <f>+VLOOKUP($C$10,DATA!$E$913:$AS$971,18,FALSE)</f>
        <v>4.1900000000000004</v>
      </c>
      <c r="X86" s="143">
        <f>+VLOOKUP($C$10,DATA!$E$913:$AS$971,28,FALSE)</f>
        <v>4.2</v>
      </c>
      <c r="Y86" s="143">
        <f>+VLOOKUP($C$10,DATA!$E$913:$AS$971,38,FALSE)</f>
        <v>4.1900000000000004</v>
      </c>
      <c r="Z86" s="44"/>
      <c r="AA86" s="42" t="s">
        <v>327</v>
      </c>
      <c r="AB86" s="143">
        <f>+VLOOKUP($C$10,DATA!$E$1031:$AS$1089,8,FALSE)</f>
        <v>4.37</v>
      </c>
      <c r="AC86" s="143">
        <f>+VLOOKUP($C$10,DATA!$E$1031:$AS$1089,18,FALSE)</f>
        <v>4.59</v>
      </c>
      <c r="AD86" s="143">
        <f>+VLOOKUP($C$10,DATA!$E$1031:$AS$1089,28,FALSE)</f>
        <v>4.7300000000000004</v>
      </c>
      <c r="AE86" s="143">
        <f>+VLOOKUP($C$10,DATA!$E$1031:$AS$1089,38,FALSE)</f>
        <v>4.68</v>
      </c>
      <c r="AF86" s="44"/>
      <c r="AG86" s="42" t="s">
        <v>327</v>
      </c>
      <c r="AH86" s="143">
        <f>+VLOOKUP($C$10,DATA!$E$550:$AS$608,8,FALSE)</f>
        <v>10.029999999999999</v>
      </c>
      <c r="AI86" s="143">
        <f>+VLOOKUP($C$10,DATA!$E$550:$AS$608,18,FALSE)</f>
        <v>9.36</v>
      </c>
      <c r="AJ86" s="143">
        <f>+VLOOKUP($C$10,DATA!$E$550:$AS$608,28,FALSE)</f>
        <v>9.6999999999999993</v>
      </c>
      <c r="AK86" s="143">
        <f>+VLOOKUP($C$10,DATA!$E$550:$AS$608,38,FALSE)</f>
        <v>10</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Albany - MULO</v>
      </c>
      <c r="J89" s="46">
        <f>+VLOOKUP($C$8,DATA!$E$668:$AS$726,7,FALSE)</f>
        <v>1.7999999999999999E-2</v>
      </c>
      <c r="K89" s="46">
        <f>+VLOOKUP($C$8,DATA!$E$668:$AS$726,17,FALSE)</f>
        <v>1.0999999999999999E-2</v>
      </c>
      <c r="L89" s="46">
        <f>+VLOOKUP($C$8,DATA!$E$668:$AS$726,27,FALSE)</f>
        <v>6.9000000000000006E-2</v>
      </c>
      <c r="M89" s="46">
        <f>+VLOOKUP($C$8,DATA!$E$668:$AS$726,37,FALSE)</f>
        <v>2.3E-2</v>
      </c>
      <c r="N89" s="44" t="s">
        <v>102</v>
      </c>
      <c r="O89" s="36" t="str">
        <f>+$C$8</f>
        <v>Albany - MULO</v>
      </c>
      <c r="P89" s="46">
        <f>+VLOOKUP($C$8,DATA!$E$432:$AS$490,7,FALSE)</f>
        <v>0.35099999999999998</v>
      </c>
      <c r="Q89" s="46">
        <f>+VLOOKUP($C$8,DATA!$E$432:$AS$490,17,FALSE)</f>
        <v>0.11899999999999999</v>
      </c>
      <c r="R89" s="46">
        <f>+VLOOKUP($C$8,DATA!$E$432:$AS$490,27,FALSE)</f>
        <v>0.14899999999999999</v>
      </c>
      <c r="S89" s="46">
        <f>+VLOOKUP($C$8,DATA!$E$432:$AS$490,37,FALSE)</f>
        <v>0.13500000000000001</v>
      </c>
      <c r="T89" s="44" t="s">
        <v>102</v>
      </c>
      <c r="U89" s="36" t="str">
        <f>+$C$8</f>
        <v>Albany - MULO</v>
      </c>
      <c r="V89" s="46">
        <f>+VLOOKUP($C$8,DATA!$E$913:$AS$971,7,FALSE)</f>
        <v>0.439</v>
      </c>
      <c r="W89" s="46">
        <f>+VLOOKUP($C$8,DATA!$E$913:$AS$971,17,FALSE)</f>
        <v>0.157</v>
      </c>
      <c r="X89" s="46">
        <f>+VLOOKUP($C$8,DATA!$E$913:$AS$971,27,FALSE)</f>
        <v>0.17499999999999999</v>
      </c>
      <c r="Y89" s="46">
        <f>+VLOOKUP($C$8,DATA!$E$913:$AS$971,37,FALSE)</f>
        <v>0.158</v>
      </c>
      <c r="Z89" s="44" t="s">
        <v>102</v>
      </c>
      <c r="AA89" s="36" t="str">
        <f>+$C$8</f>
        <v>Albany - MULO</v>
      </c>
      <c r="AB89" s="46">
        <f>+VLOOKUP($C$8,DATA!$E$1031:$AS$1089,7,FALSE)</f>
        <v>-0.02</v>
      </c>
      <c r="AC89" s="46">
        <f>+VLOOKUP($C$8,DATA!$E$1031:$AS$1089,17,FALSE)</f>
        <v>-8.0000000000000002E-3</v>
      </c>
      <c r="AD89" s="46">
        <f>+VLOOKUP($C$8,DATA!$E$1031:$AS$1089,27,FALSE)</f>
        <v>7.1999999999999995E-2</v>
      </c>
      <c r="AE89" s="46">
        <f>+VLOOKUP($C$8,DATA!$E$1031:$AS$1089,37,FALSE)</f>
        <v>6.3E-2</v>
      </c>
      <c r="AF89" s="44" t="s">
        <v>102</v>
      </c>
      <c r="AG89" s="36" t="str">
        <f>+$C$8</f>
        <v>Albany - MULO</v>
      </c>
      <c r="AH89" s="46">
        <f>+VLOOKUP($C$8,DATA!$E$550:$AS$608,7,FALSE)</f>
        <v>-3.6999999999999998E-2</v>
      </c>
      <c r="AI89" s="46">
        <f>+VLOOKUP($C$8,DATA!$E$550:$AS$608,17,FALSE)</f>
        <v>5.1999999999999998E-2</v>
      </c>
      <c r="AJ89" s="46">
        <f>+VLOOKUP($C$8,DATA!$E$550:$AS$608,27,FALSE)</f>
        <v>5.2999999999999999E-2</v>
      </c>
      <c r="AK89" s="46">
        <f>+VLOOKUP($C$8,DATA!$E$550:$AS$608,37,FALSE)</f>
        <v>0.124</v>
      </c>
    </row>
    <row r="90" spans="8:37" x14ac:dyDescent="0.2">
      <c r="H90" s="44" t="s">
        <v>115</v>
      </c>
      <c r="I90" s="42" t="str">
        <f>+$C$9</f>
        <v>Northeast - MULO</v>
      </c>
      <c r="J90" s="46">
        <f>+VLOOKUP($C$9,DATA!$E$668:$AS$726,7,FALSE)</f>
        <v>7.9000000000000001E-2</v>
      </c>
      <c r="K90" s="46">
        <f>+VLOOKUP($C$9,DATA!$E$668:$AS$726,17,FALSE)</f>
        <v>3.4000000000000002E-2</v>
      </c>
      <c r="L90" s="46">
        <f>+VLOOKUP($C$9,DATA!$E$668:$AS$726,27,FALSE)</f>
        <v>0.03</v>
      </c>
      <c r="M90" s="46">
        <f>+VLOOKUP($C$9,DATA!$E$668:$AS$726,37,FALSE)</f>
        <v>7.0000000000000001E-3</v>
      </c>
      <c r="N90" s="44" t="s">
        <v>115</v>
      </c>
      <c r="O90" s="42" t="str">
        <f>+$C$9</f>
        <v>Northeast - MULO</v>
      </c>
      <c r="P90" s="46">
        <f>+VLOOKUP($C$9,DATA!$E$432:$AS$490,7,FALSE)</f>
        <v>-0.14299999999999999</v>
      </c>
      <c r="Q90" s="46">
        <f>+VLOOKUP($C$9,DATA!$E$432:$AS$490,17,FALSE)</f>
        <v>-0.16400000000000001</v>
      </c>
      <c r="R90" s="46">
        <f>+VLOOKUP($C$9,DATA!$E$432:$AS$490,27,FALSE)</f>
        <v>-0.14899999999999999</v>
      </c>
      <c r="S90" s="46">
        <f>+VLOOKUP($C$9,DATA!$E$432:$AS$490,37,FALSE)</f>
        <v>-5.8000000000000003E-2</v>
      </c>
      <c r="T90" s="44" t="s">
        <v>115</v>
      </c>
      <c r="U90" s="42" t="str">
        <f>+$C$9</f>
        <v>Northeast - MULO</v>
      </c>
      <c r="V90" s="46">
        <f>+VLOOKUP($C$9,DATA!$E$913:$AS$971,7,FALSE)</f>
        <v>-0.16500000000000001</v>
      </c>
      <c r="W90" s="46">
        <f>+VLOOKUP($C$9,DATA!$E$913:$AS$971,17,FALSE)</f>
        <v>-0.193</v>
      </c>
      <c r="X90" s="46">
        <f>+VLOOKUP($C$9,DATA!$E$913:$AS$971,27,FALSE)</f>
        <v>-0.19</v>
      </c>
      <c r="Y90" s="46">
        <f>+VLOOKUP($C$9,DATA!$E$913:$AS$971,37,FALSE)</f>
        <v>-7.6999999999999999E-2</v>
      </c>
      <c r="Z90" s="44" t="s">
        <v>115</v>
      </c>
      <c r="AA90" s="42" t="str">
        <f>+$C$9</f>
        <v>Northeast - MULO</v>
      </c>
      <c r="AB90" s="46">
        <f>+VLOOKUP($C$9,DATA!$E$1031:$AS$1089,7,FALSE)</f>
        <v>-6.0999999999999999E-2</v>
      </c>
      <c r="AC90" s="46">
        <f>+VLOOKUP($C$9,DATA!$E$1031:$AS$1089,17,FALSE)</f>
        <v>-8.3000000000000004E-2</v>
      </c>
      <c r="AD90" s="46">
        <f>+VLOOKUP($C$9,DATA!$E$1031:$AS$1089,27,FALSE)</f>
        <v>-4.7E-2</v>
      </c>
      <c r="AE90" s="46">
        <f>+VLOOKUP($C$9,DATA!$E$1031:$AS$1089,37,FALSE)</f>
        <v>-3.0000000000000001E-3</v>
      </c>
      <c r="AF90" s="44" t="s">
        <v>115</v>
      </c>
      <c r="AG90" s="42" t="str">
        <f>+$C$9</f>
        <v>Northeast - MULO</v>
      </c>
      <c r="AH90" s="46">
        <f>+VLOOKUP($C$9,DATA!$E$550:$AS$608,7,FALSE)</f>
        <v>0.21099999999999999</v>
      </c>
      <c r="AI90" s="46">
        <f>+VLOOKUP($C$9,DATA!$E$550:$AS$608,17,FALSE)</f>
        <v>0.36899999999999999</v>
      </c>
      <c r="AJ90" s="46">
        <f>+VLOOKUP($C$9,DATA!$E$550:$AS$608,27,FALSE)</f>
        <v>0.32200000000000001</v>
      </c>
      <c r="AK90" s="46">
        <f>+VLOOKUP($C$9,DATA!$E$550:$AS$608,37,FALSE)</f>
        <v>0.26700000000000002</v>
      </c>
    </row>
    <row r="91" spans="8:37" x14ac:dyDescent="0.2">
      <c r="H91" s="44"/>
      <c r="I91" s="42" t="s">
        <v>327</v>
      </c>
      <c r="J91" s="46">
        <f>+VLOOKUP($C$10,DATA!$E$668:$AS$726,7,FALSE)</f>
        <v>0</v>
      </c>
      <c r="K91" s="46">
        <f>+VLOOKUP($C$10,DATA!$E$668:$AS$726,17,FALSE)</f>
        <v>-2.1999999999999999E-2</v>
      </c>
      <c r="L91" s="46">
        <f>+VLOOKUP($C$10,DATA!$E$668:$AS$726,27,FALSE)</f>
        <v>-2.1999999999999999E-2</v>
      </c>
      <c r="M91" s="46">
        <f>+VLOOKUP($C$10,DATA!$E$668:$AS$726,37,FALSE)</f>
        <v>-1.2999999999999999E-2</v>
      </c>
      <c r="N91" s="44"/>
      <c r="O91" s="42" t="s">
        <v>327</v>
      </c>
      <c r="P91" s="46">
        <f>+VLOOKUP($C$10,DATA!$E$432:$AS$490,7,FALSE)</f>
        <v>6.0000000000000001E-3</v>
      </c>
      <c r="Q91" s="46">
        <f>+VLOOKUP($C$10,DATA!$E$432:$AS$490,17,FALSE)</f>
        <v>4.2999999999999997E-2</v>
      </c>
      <c r="R91" s="46">
        <f>+VLOOKUP($C$10,DATA!$E$432:$AS$490,27,FALSE)</f>
        <v>5.5E-2</v>
      </c>
      <c r="S91" s="46">
        <f>+VLOOKUP($C$10,DATA!$E$432:$AS$490,37,FALSE)</f>
        <v>9.9000000000000005E-2</v>
      </c>
      <c r="T91" s="44"/>
      <c r="U91" s="42" t="s">
        <v>327</v>
      </c>
      <c r="V91" s="46">
        <f>+VLOOKUP($C$10,DATA!$E$913:$AS$971,7,FALSE)</f>
        <v>-2E-3</v>
      </c>
      <c r="W91" s="46">
        <f>+VLOOKUP($C$10,DATA!$E$913:$AS$971,17,FALSE)</f>
        <v>2.8000000000000001E-2</v>
      </c>
      <c r="X91" s="46">
        <f>+VLOOKUP($C$10,DATA!$E$913:$AS$971,27,FALSE)</f>
        <v>4.4999999999999998E-2</v>
      </c>
      <c r="Y91" s="46">
        <f>+VLOOKUP($C$10,DATA!$E$913:$AS$971,37,FALSE)</f>
        <v>0.104</v>
      </c>
      <c r="Z91" s="44"/>
      <c r="AA91" s="42" t="s">
        <v>327</v>
      </c>
      <c r="AB91" s="46">
        <f>+VLOOKUP($C$10,DATA!$E$1031:$AS$1089,7,FALSE)</f>
        <v>0.03</v>
      </c>
      <c r="AC91" s="46">
        <f>+VLOOKUP($C$10,DATA!$E$1031:$AS$1089,17,FALSE)</f>
        <v>8.4000000000000005E-2</v>
      </c>
      <c r="AD91" s="46">
        <f>+VLOOKUP($C$10,DATA!$E$1031:$AS$1089,27,FALSE)</f>
        <v>7.8E-2</v>
      </c>
      <c r="AE91" s="46">
        <f>+VLOOKUP($C$10,DATA!$E$1031:$AS$1089,37,FALSE)</f>
        <v>8.5000000000000006E-2</v>
      </c>
      <c r="AF91" s="44"/>
      <c r="AG91" s="42" t="s">
        <v>327</v>
      </c>
      <c r="AH91" s="46">
        <f>+VLOOKUP($C$10,DATA!$E$550:$AS$608,7,FALSE)</f>
        <v>0.124</v>
      </c>
      <c r="AI91" s="46">
        <f>+VLOOKUP($C$10,DATA!$E$550:$AS$608,17,FALSE)</f>
        <v>0.13</v>
      </c>
      <c r="AJ91" s="46">
        <f>+VLOOKUP($C$10,DATA!$E$550:$AS$608,27,FALSE)</f>
        <v>0.124</v>
      </c>
      <c r="AK91" s="46">
        <f>+VLOOKUP($C$10,DATA!$E$550:$AS$608,37,FALSE)</f>
        <v>0.11</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Albany - MULO</v>
      </c>
      <c r="J94" s="143">
        <f>+VLOOKUP($C$8,DATA!$E$668:$AS$726,10,FALSE)</f>
        <v>2.65</v>
      </c>
      <c r="K94" s="143">
        <f>+VLOOKUP($C$8,DATA!$E$668:$AS$726,20,FALSE)</f>
        <v>2.4700000000000002</v>
      </c>
      <c r="L94" s="143">
        <f>+VLOOKUP($C$8,DATA!$E$668:$AS$726,30,FALSE)</f>
        <v>2.42</v>
      </c>
      <c r="M94" s="143">
        <f>+VLOOKUP($C$8,DATA!$E$668:$AS$726,40,FALSE)</f>
        <v>2.48</v>
      </c>
      <c r="N94" s="44" t="s">
        <v>102</v>
      </c>
      <c r="O94" s="36" t="str">
        <f>+$C$8</f>
        <v>Albany - MULO</v>
      </c>
      <c r="P94" s="143">
        <f>+VLOOKUP($C$8,DATA!$E$432:$AS$490,10,FALSE)</f>
        <v>3.02</v>
      </c>
      <c r="Q94" s="143">
        <f>+VLOOKUP($C$8,DATA!$E$432:$AS$490,20,FALSE)</f>
        <v>2.99</v>
      </c>
      <c r="R94" s="143">
        <f>+VLOOKUP($C$8,DATA!$E$432:$AS$490,30,FALSE)</f>
        <v>2.9</v>
      </c>
      <c r="S94" s="143">
        <f>+VLOOKUP($C$8,DATA!$E$432:$AS$490,40,FALSE)</f>
        <v>2.95</v>
      </c>
      <c r="T94" s="44" t="s">
        <v>102</v>
      </c>
      <c r="U94" s="36" t="str">
        <f>+$C$8</f>
        <v>Albany - MULO</v>
      </c>
      <c r="V94" s="143">
        <f>+VLOOKUP($C$8,DATA!$E$913:$AS$971,10,FALSE)</f>
        <v>3.08</v>
      </c>
      <c r="W94" s="143">
        <f>+VLOOKUP($C$8,DATA!$E$913:$AS$971,20,FALSE)</f>
        <v>3.05</v>
      </c>
      <c r="X94" s="143">
        <f>+VLOOKUP($C$8,DATA!$E$913:$AS$971,30,FALSE)</f>
        <v>2.94</v>
      </c>
      <c r="Y94" s="143">
        <f>+VLOOKUP($C$8,DATA!$E$913:$AS$971,40,FALSE)</f>
        <v>3</v>
      </c>
      <c r="Z94" s="44" t="s">
        <v>102</v>
      </c>
      <c r="AA94" s="36" t="str">
        <f>+$C$8</f>
        <v>Albany - MULO</v>
      </c>
      <c r="AB94" s="143">
        <f>+VLOOKUP($C$8,DATA!$E$1031:$AS$1089,10,FALSE)</f>
        <v>2.65</v>
      </c>
      <c r="AC94" s="143">
        <f>+VLOOKUP($C$8,DATA!$E$1031:$AS$1089,20,FALSE)</f>
        <v>2.78</v>
      </c>
      <c r="AD94" s="143">
        <f>+VLOOKUP($C$8,DATA!$E$1031:$AS$1089,30,FALSE)</f>
        <v>2.77</v>
      </c>
      <c r="AE94" s="143">
        <f>+VLOOKUP($C$8,DATA!$E$1031:$AS$1089,40,FALSE)</f>
        <v>2.77</v>
      </c>
      <c r="AF94" s="44" t="s">
        <v>102</v>
      </c>
      <c r="AG94" s="36" t="str">
        <f>+$C$8</f>
        <v>Albany - MULO</v>
      </c>
      <c r="AH94" s="143">
        <f>+VLOOKUP($C$8,DATA!$E$550:$AS$608,10,FALSE)</f>
        <v>3.02</v>
      </c>
      <c r="AI94" s="143">
        <f>+VLOOKUP($C$8,DATA!$E$550:$AS$608,20,FALSE)</f>
        <v>2.96</v>
      </c>
      <c r="AJ94" s="143">
        <f>+VLOOKUP($C$8,DATA!$E$550:$AS$608,30,FALSE)</f>
        <v>2.96</v>
      </c>
      <c r="AK94" s="143">
        <f>+VLOOKUP($C$8,DATA!$E$550:$AS$608,40,FALSE)</f>
        <v>3.02</v>
      </c>
    </row>
    <row r="95" spans="8:37" x14ac:dyDescent="0.2">
      <c r="H95" s="44" t="s">
        <v>115</v>
      </c>
      <c r="I95" s="42" t="str">
        <f>+$C$9</f>
        <v>Northeast - MULO</v>
      </c>
      <c r="J95" s="143">
        <f>+VLOOKUP($C$9,DATA!$E$668:$AS$726,10,FALSE)</f>
        <v>2.17</v>
      </c>
      <c r="K95" s="143">
        <f>+VLOOKUP($C$9,DATA!$E$668:$AS$726,20,FALSE)</f>
        <v>2.21</v>
      </c>
      <c r="L95" s="143">
        <f>+VLOOKUP($C$9,DATA!$E$668:$AS$726,30,FALSE)</f>
        <v>2.25</v>
      </c>
      <c r="M95" s="143">
        <f>+VLOOKUP($C$9,DATA!$E$668:$AS$726,40,FALSE)</f>
        <v>2.34</v>
      </c>
      <c r="N95" s="44" t="s">
        <v>115</v>
      </c>
      <c r="O95" s="42" t="str">
        <f>+$C$9</f>
        <v>Northeast - MULO</v>
      </c>
      <c r="P95" s="143">
        <f>+VLOOKUP($C$9,DATA!$E$432:$AS$490,10,FALSE)</f>
        <v>2.82</v>
      </c>
      <c r="Q95" s="143">
        <f>+VLOOKUP($C$9,DATA!$E$432:$AS$490,20,FALSE)</f>
        <v>2.89</v>
      </c>
      <c r="R95" s="143">
        <f>+VLOOKUP($C$9,DATA!$E$432:$AS$490,30,FALSE)</f>
        <v>2.92</v>
      </c>
      <c r="S95" s="143">
        <f>+VLOOKUP($C$9,DATA!$E$432:$AS$490,40,FALSE)</f>
        <v>2.82</v>
      </c>
      <c r="T95" s="44" t="s">
        <v>115</v>
      </c>
      <c r="U95" s="42" t="str">
        <f>+$C$9</f>
        <v>Northeast - MULO</v>
      </c>
      <c r="V95" s="143">
        <f>+VLOOKUP($C$9,DATA!$E$913:$AS$971,10,FALSE)</f>
        <v>2.7</v>
      </c>
      <c r="W95" s="143">
        <f>+VLOOKUP($C$9,DATA!$E$913:$AS$971,20,FALSE)</f>
        <v>2.72</v>
      </c>
      <c r="X95" s="143">
        <f>+VLOOKUP($C$9,DATA!$E$913:$AS$971,30,FALSE)</f>
        <v>2.72</v>
      </c>
      <c r="Y95" s="143">
        <f>+VLOOKUP($C$9,DATA!$E$913:$AS$971,40,FALSE)</f>
        <v>2.64</v>
      </c>
      <c r="Z95" s="44" t="s">
        <v>115</v>
      </c>
      <c r="AA95" s="42" t="str">
        <f>+$C$9</f>
        <v>Northeast - MULO</v>
      </c>
      <c r="AB95" s="143">
        <f>+VLOOKUP($C$9,DATA!$E$1031:$AS$1089,10,FALSE)</f>
        <v>3.21</v>
      </c>
      <c r="AC95" s="143">
        <f>+VLOOKUP($C$9,DATA!$E$1031:$AS$1089,20,FALSE)</f>
        <v>3.31</v>
      </c>
      <c r="AD95" s="143">
        <f>+VLOOKUP($C$9,DATA!$E$1031:$AS$1089,30,FALSE)</f>
        <v>3.33</v>
      </c>
      <c r="AE95" s="143">
        <f>+VLOOKUP($C$9,DATA!$E$1031:$AS$1089,40,FALSE)</f>
        <v>3.33</v>
      </c>
      <c r="AF95" s="44" t="s">
        <v>115</v>
      </c>
      <c r="AG95" s="42" t="str">
        <f>+$C$9</f>
        <v>Northeast - MULO</v>
      </c>
      <c r="AH95" s="143">
        <f>+VLOOKUP($C$9,DATA!$E$550:$AS$608,10,FALSE)</f>
        <v>3.39</v>
      </c>
      <c r="AI95" s="143">
        <f>+VLOOKUP($C$9,DATA!$E$550:$AS$608,20,FALSE)</f>
        <v>3.22</v>
      </c>
      <c r="AJ95" s="143">
        <f>+VLOOKUP($C$9,DATA!$E$550:$AS$608,30,FALSE)</f>
        <v>3.31</v>
      </c>
      <c r="AK95" s="143">
        <f>+VLOOKUP($C$9,DATA!$E$550:$AS$608,40,FALSE)</f>
        <v>3.33</v>
      </c>
    </row>
    <row r="96" spans="8:37" x14ac:dyDescent="0.2">
      <c r="H96" s="44"/>
      <c r="I96" s="42" t="s">
        <v>327</v>
      </c>
      <c r="J96" s="143">
        <f>+VLOOKUP($C$10,DATA!$E$668:$AS$726,10,FALSE)</f>
        <v>2.17</v>
      </c>
      <c r="K96" s="143">
        <f>+VLOOKUP($C$10,DATA!$E$668:$AS$726,20,FALSE)</f>
        <v>2.21</v>
      </c>
      <c r="L96" s="143">
        <f>+VLOOKUP($C$10,DATA!$E$668:$AS$726,30,FALSE)</f>
        <v>2.2200000000000002</v>
      </c>
      <c r="M96" s="143">
        <f>+VLOOKUP($C$10,DATA!$E$668:$AS$726,40,FALSE)</f>
        <v>2.23</v>
      </c>
      <c r="N96" s="44"/>
      <c r="O96" s="42" t="s">
        <v>327</v>
      </c>
      <c r="P96" s="143">
        <f>+VLOOKUP($C$10,DATA!$E$432:$AS$490,10,FALSE)</f>
        <v>2.57</v>
      </c>
      <c r="Q96" s="143">
        <f>+VLOOKUP($C$10,DATA!$E$432:$AS$490,20,FALSE)</f>
        <v>2.6</v>
      </c>
      <c r="R96" s="143">
        <f>+VLOOKUP($C$10,DATA!$E$432:$AS$490,30,FALSE)</f>
        <v>2.63</v>
      </c>
      <c r="S96" s="143">
        <f>+VLOOKUP($C$10,DATA!$E$432:$AS$490,40,FALSE)</f>
        <v>2.61</v>
      </c>
      <c r="T96" s="44"/>
      <c r="U96" s="42" t="s">
        <v>327</v>
      </c>
      <c r="V96" s="143">
        <f>+VLOOKUP($C$10,DATA!$E$913:$AS$971,10,FALSE)</f>
        <v>2.48</v>
      </c>
      <c r="W96" s="143">
        <f>+VLOOKUP($C$10,DATA!$E$913:$AS$971,20,FALSE)</f>
        <v>2.4700000000000002</v>
      </c>
      <c r="X96" s="143">
        <f>+VLOOKUP($C$10,DATA!$E$913:$AS$971,30,FALSE)</f>
        <v>2.4700000000000002</v>
      </c>
      <c r="Y96" s="143">
        <f>+VLOOKUP($C$10,DATA!$E$913:$AS$971,40,FALSE)</f>
        <v>2.48</v>
      </c>
      <c r="Z96" s="44"/>
      <c r="AA96" s="42" t="s">
        <v>327</v>
      </c>
      <c r="AB96" s="143">
        <f>+VLOOKUP($C$10,DATA!$E$1031:$AS$1089,10,FALSE)</f>
        <v>2.81</v>
      </c>
      <c r="AC96" s="143">
        <f>+VLOOKUP($C$10,DATA!$E$1031:$AS$1089,20,FALSE)</f>
        <v>2.94</v>
      </c>
      <c r="AD96" s="143">
        <f>+VLOOKUP($C$10,DATA!$E$1031:$AS$1089,30,FALSE)</f>
        <v>3.02</v>
      </c>
      <c r="AE96" s="143">
        <f>+VLOOKUP($C$10,DATA!$E$1031:$AS$1089,40,FALSE)</f>
        <v>2.96</v>
      </c>
      <c r="AF96" s="44"/>
      <c r="AG96" s="42" t="s">
        <v>327</v>
      </c>
      <c r="AH96" s="143">
        <f>+VLOOKUP($C$10,DATA!$E$550:$AS$608,10,FALSE)</f>
        <v>3.48</v>
      </c>
      <c r="AI96" s="143">
        <f>+VLOOKUP($C$10,DATA!$E$550:$AS$608,20,FALSE)</f>
        <v>3.42</v>
      </c>
      <c r="AJ96" s="143">
        <f>+VLOOKUP($C$10,DATA!$E$550:$AS$608,30,FALSE)</f>
        <v>3.47</v>
      </c>
      <c r="AK96" s="143">
        <f>+VLOOKUP($C$10,DATA!$E$550:$AS$608,40,FALSE)</f>
        <v>3.43</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57" t="s">
        <v>341</v>
      </c>
      <c r="C8" s="157"/>
      <c r="D8" s="157"/>
      <c r="E8" s="157"/>
      <c r="F8" s="157"/>
      <c r="G8" s="157"/>
    </row>
    <row r="9" spans="1:8" x14ac:dyDescent="0.25">
      <c r="B9" s="157"/>
      <c r="C9" s="157"/>
      <c r="D9" s="157"/>
      <c r="E9" s="157"/>
      <c r="F9" s="157"/>
      <c r="G9" s="157"/>
    </row>
    <row r="10" spans="1:8" x14ac:dyDescent="0.25">
      <c r="A10" s="113" t="s">
        <v>170</v>
      </c>
      <c r="B10" s="114"/>
      <c r="C10" s="114"/>
      <c r="D10" s="114"/>
      <c r="E10" s="114"/>
      <c r="F10" s="114"/>
      <c r="G10" s="114"/>
      <c r="H10" s="114"/>
    </row>
    <row r="11" spans="1:8" ht="15.75" customHeight="1" x14ac:dyDescent="0.25"/>
    <row r="12" spans="1:8" x14ac:dyDescent="0.25">
      <c r="A12" s="62" t="s">
        <v>181</v>
      </c>
      <c r="B12" s="158" t="s">
        <v>189</v>
      </c>
      <c r="C12" s="60" t="s">
        <v>1</v>
      </c>
      <c r="D12" s="60" t="s">
        <v>4</v>
      </c>
      <c r="E12" s="60" t="s">
        <v>7</v>
      </c>
      <c r="F12" s="60" t="s">
        <v>8</v>
      </c>
    </row>
    <row r="13" spans="1:8" x14ac:dyDescent="0.25">
      <c r="B13" s="158"/>
      <c r="C13" s="60" t="s">
        <v>2</v>
      </c>
      <c r="D13" s="60" t="s">
        <v>5</v>
      </c>
      <c r="E13" s="55" t="s">
        <v>264</v>
      </c>
    </row>
    <row r="14" spans="1:8" x14ac:dyDescent="0.25">
      <c r="B14" s="158"/>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58" t="s">
        <v>188</v>
      </c>
      <c r="C22" s="60" t="s">
        <v>29</v>
      </c>
      <c r="D22" s="55" t="s">
        <v>329</v>
      </c>
      <c r="E22" s="60" t="s">
        <v>46</v>
      </c>
      <c r="F22" s="55" t="s">
        <v>334</v>
      </c>
      <c r="G22" s="60" t="s">
        <v>57</v>
      </c>
      <c r="H22" s="60" t="s">
        <v>64</v>
      </c>
    </row>
    <row r="23" spans="1:8" x14ac:dyDescent="0.25">
      <c r="B23" s="158"/>
      <c r="C23" s="60" t="s">
        <v>30</v>
      </c>
      <c r="D23" s="60" t="s">
        <v>38</v>
      </c>
      <c r="E23" s="60" t="s">
        <v>47</v>
      </c>
      <c r="F23" s="60" t="s">
        <v>51</v>
      </c>
      <c r="G23" s="60" t="s">
        <v>58</v>
      </c>
      <c r="H23" s="60" t="s">
        <v>65</v>
      </c>
    </row>
    <row r="24" spans="1:8" x14ac:dyDescent="0.25">
      <c r="B24" s="158"/>
      <c r="C24" s="60" t="s">
        <v>31</v>
      </c>
      <c r="D24" s="60" t="s">
        <v>39</v>
      </c>
      <c r="E24" s="55" t="s">
        <v>330</v>
      </c>
      <c r="F24" s="60" t="s">
        <v>52</v>
      </c>
      <c r="G24" s="60" t="s">
        <v>59</v>
      </c>
      <c r="H24" s="55" t="s">
        <v>66</v>
      </c>
    </row>
    <row r="25" spans="1:8" x14ac:dyDescent="0.25">
      <c r="B25" s="158"/>
      <c r="C25" s="60" t="s">
        <v>32</v>
      </c>
      <c r="D25" s="60" t="s">
        <v>40</v>
      </c>
      <c r="E25" s="55" t="s">
        <v>48</v>
      </c>
      <c r="F25" s="55" t="s">
        <v>335</v>
      </c>
      <c r="G25" s="60" t="s">
        <v>60</v>
      </c>
      <c r="H25" s="55" t="s">
        <v>346</v>
      </c>
    </row>
    <row r="26" spans="1:8" x14ac:dyDescent="0.25">
      <c r="B26" s="158"/>
      <c r="C26" s="60" t="s">
        <v>33</v>
      </c>
      <c r="D26" s="60" t="s">
        <v>41</v>
      </c>
      <c r="E26" s="55" t="s">
        <v>331</v>
      </c>
      <c r="F26" s="55" t="s">
        <v>53</v>
      </c>
      <c r="G26" s="60" t="s">
        <v>61</v>
      </c>
      <c r="H26" s="55" t="s">
        <v>347</v>
      </c>
    </row>
    <row r="27" spans="1:8" x14ac:dyDescent="0.25">
      <c r="B27" s="158"/>
      <c r="C27" s="60" t="s">
        <v>34</v>
      </c>
      <c r="D27" s="60" t="s">
        <v>42</v>
      </c>
      <c r="E27" s="60" t="s">
        <v>49</v>
      </c>
      <c r="F27" s="60" t="s">
        <v>54</v>
      </c>
      <c r="G27" s="60" t="s">
        <v>337</v>
      </c>
    </row>
    <row r="28" spans="1:8" x14ac:dyDescent="0.25">
      <c r="B28" s="158"/>
      <c r="C28" s="60" t="s">
        <v>35</v>
      </c>
      <c r="D28" s="60" t="s">
        <v>43</v>
      </c>
      <c r="E28" s="60" t="s">
        <v>332</v>
      </c>
      <c r="F28" s="60" t="s">
        <v>55</v>
      </c>
      <c r="G28" s="60" t="s">
        <v>62</v>
      </c>
    </row>
    <row r="29" spans="1:8" x14ac:dyDescent="0.25">
      <c r="B29" s="158"/>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MAP</vt:lpstr>
      <vt:lpstr>Markets</vt:lpstr>
      <vt:lpstr>Trends - Pick a Market</vt:lpstr>
      <vt:lpstr>Retailers by REGIONS</vt:lpstr>
      <vt:lpstr>Instructions - Definitions</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FM Andrew</cp:lastModifiedBy>
  <cp:lastPrinted>2013-02-26T18:36:21Z</cp:lastPrinted>
  <dcterms:created xsi:type="dcterms:W3CDTF">2007-05-01T18:11:03Z</dcterms:created>
  <dcterms:modified xsi:type="dcterms:W3CDTF">2013-12-03T17:05:10Z</dcterms:modified>
</cp:coreProperties>
</file>